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4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tomasejberowicz/Library/CloudStorage/Dropbox/IPC seasonal adjustment/Ponderadores/Tables/"/>
    </mc:Choice>
  </mc:AlternateContent>
  <xr:revisionPtr revIDLastSave="0" documentId="13_ncr:1_{A8732C22-6131-B147-8894-D1A32948C404}" xr6:coauthVersionLast="47" xr6:coauthVersionMax="47" xr10:uidLastSave="{00000000-0000-0000-0000-000000000000}"/>
  <bookViews>
    <workbookView xWindow="0" yWindow="660" windowWidth="29400" windowHeight="18460" tabRatio="843" firstSheet="6" activeTab="14" xr2:uid="{00000000-000D-0000-FFFF-FFFF00000000}"/>
  </bookViews>
  <sheets>
    <sheet name="Indice PondENGHO" sheetId="1" r:id="rId1"/>
    <sheet name="Infla Mensual PondENGHO" sheetId="2" r:id="rId2"/>
    <sheet name="Incidencia Mensual" sheetId="9" r:id="rId3"/>
    <sheet name="{g}Infla Mensual Quintiles" sheetId="4" r:id="rId4"/>
    <sheet name="auxgr12" sheetId="15" r:id="rId5"/>
    <sheet name="{g}Infla Mensual Quintiles (12)" sheetId="14" r:id="rId6"/>
    <sheet name="{g}Infla Mensual (q1q5)" sheetId="7" r:id="rId7"/>
    <sheet name="Infla Interanual PondENGHO" sheetId="3" r:id="rId8"/>
    <sheet name="Incidencia Interanual" sheetId="10" r:id="rId9"/>
    <sheet name="Gráfico1" sheetId="11" state="hidden" r:id="rId10"/>
    <sheet name="Para R" sheetId="12" r:id="rId11"/>
    <sheet name="ipcsecuadro3" sheetId="13" r:id="rId12"/>
    <sheet name="{g}Infla Interanual Quintiles" sheetId="5" r:id="rId13"/>
    <sheet name="{g}Infla Interanual (q1q5)" sheetId="8" r:id="rId14"/>
    <sheet name="Peso por quintil y region" sheetId="6" r:id="rId15"/>
  </sheets>
  <externalReferences>
    <externalReference r:id="rId16"/>
    <externalReference r:id="rId17"/>
    <externalReference r:id="rId18"/>
    <externalReference r:id="rId19"/>
  </externalReferences>
  <definedNames>
    <definedName name="_xlnm._FilterDatabase" localSheetId="8" hidden="1">'Incidencia Interanual'!$EG$91:$EH$103</definedName>
    <definedName name="_xlnm._FilterDatabase" localSheetId="2" hidden="1">'Incidencia Mensual'!$DB$101:$DC$113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9" i="12" l="1"/>
  <c r="B109" i="12"/>
  <c r="ED119" i="10"/>
  <c r="EE119" i="10" s="1"/>
  <c r="CG119" i="10"/>
  <c r="CF119" i="10"/>
  <c r="CA119" i="10"/>
  <c r="BZ119" i="10"/>
  <c r="BY119" i="10"/>
  <c r="BX119" i="10"/>
  <c r="BR119" i="10"/>
  <c r="BP119" i="10"/>
  <c r="BO119" i="10"/>
  <c r="BJ119" i="10"/>
  <c r="BH119" i="10"/>
  <c r="BG119" i="10"/>
  <c r="BD119" i="10"/>
  <c r="BC119" i="10"/>
  <c r="BB119" i="10"/>
  <c r="CE119" i="10" s="1"/>
  <c r="BA119" i="10"/>
  <c r="CD119" i="10" s="1"/>
  <c r="AZ119" i="10"/>
  <c r="CC119" i="10" s="1"/>
  <c r="AY119" i="10"/>
  <c r="CB119" i="10" s="1"/>
  <c r="AX119" i="10"/>
  <c r="AW119" i="10"/>
  <c r="AV119" i="10"/>
  <c r="AU119" i="10"/>
  <c r="AT119" i="10"/>
  <c r="BW119" i="10" s="1"/>
  <c r="AS119" i="10"/>
  <c r="BV119" i="10" s="1"/>
  <c r="AQ119" i="10"/>
  <c r="AP119" i="10"/>
  <c r="AO119" i="10"/>
  <c r="BQ119" i="10" s="1"/>
  <c r="AN119" i="10"/>
  <c r="AM119" i="10"/>
  <c r="AL119" i="10"/>
  <c r="BN119" i="10" s="1"/>
  <c r="AK119" i="10"/>
  <c r="BM119" i="10" s="1"/>
  <c r="AJ119" i="10"/>
  <c r="BL119" i="10" s="1"/>
  <c r="AI119" i="10"/>
  <c r="BK119" i="10" s="1"/>
  <c r="AH119" i="10"/>
  <c r="AG119" i="10"/>
  <c r="BI119" i="10" s="1"/>
  <c r="AF119" i="10"/>
  <c r="AE119" i="10"/>
  <c r="AA119" i="10"/>
  <c r="Z119" i="10"/>
  <c r="Y119" i="10"/>
  <c r="W119" i="10"/>
  <c r="AC119" i="10" s="1"/>
  <c r="V119" i="10"/>
  <c r="AB119" i="10" s="1"/>
  <c r="U119" i="10"/>
  <c r="T119" i="10"/>
  <c r="S119" i="10"/>
  <c r="Q119" i="10"/>
  <c r="I119" i="10"/>
  <c r="H119" i="10"/>
  <c r="DM119" i="10" s="1"/>
  <c r="G119" i="10"/>
  <c r="N119" i="10" s="1"/>
  <c r="F119" i="10"/>
  <c r="M119" i="10" s="1"/>
  <c r="E119" i="10"/>
  <c r="L119" i="10" s="1"/>
  <c r="D119" i="10"/>
  <c r="BT119" i="10" s="1"/>
  <c r="C119" i="10"/>
  <c r="B119" i="10"/>
  <c r="A119" i="10"/>
  <c r="DO119" i="10" s="1"/>
  <c r="CF120" i="3"/>
  <c r="CE120" i="3"/>
  <c r="CD120" i="3"/>
  <c r="CC120" i="3"/>
  <c r="CB120" i="3"/>
  <c r="CA120" i="3"/>
  <c r="BZ120" i="3"/>
  <c r="BY120" i="3"/>
  <c r="BX120" i="3"/>
  <c r="BW120" i="3"/>
  <c r="BV120" i="3"/>
  <c r="BU120" i="3"/>
  <c r="BT120" i="3"/>
  <c r="BS120" i="3"/>
  <c r="BR120" i="3"/>
  <c r="BQ120" i="3"/>
  <c r="BP120" i="3"/>
  <c r="BO120" i="3"/>
  <c r="BN120" i="3"/>
  <c r="BM120" i="3"/>
  <c r="CI120" i="3" s="1"/>
  <c r="BL120" i="3"/>
  <c r="BK120" i="3"/>
  <c r="BJ120" i="3"/>
  <c r="BI120" i="3"/>
  <c r="BH120" i="3"/>
  <c r="BG120" i="3"/>
  <c r="BF120" i="3"/>
  <c r="BE120" i="3"/>
  <c r="BD120" i="3"/>
  <c r="BC120" i="3"/>
  <c r="BB120" i="3"/>
  <c r="BA120" i="3"/>
  <c r="AZ120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A120" i="3"/>
  <c r="CB119" i="9"/>
  <c r="CA119" i="9"/>
  <c r="BZ119" i="9"/>
  <c r="BV119" i="9"/>
  <c r="BT119" i="9"/>
  <c r="BR119" i="9"/>
  <c r="CV119" i="9" s="1"/>
  <c r="BQ119" i="9"/>
  <c r="CU119" i="9" s="1"/>
  <c r="BJ119" i="9"/>
  <c r="CN119" i="9" s="1"/>
  <c r="BI119" i="9"/>
  <c r="BD119" i="9"/>
  <c r="CG119" i="9" s="1"/>
  <c r="BC119" i="9"/>
  <c r="CF119" i="9" s="1"/>
  <c r="BB119" i="9"/>
  <c r="CE119" i="9" s="1"/>
  <c r="BA119" i="9"/>
  <c r="CD119" i="9" s="1"/>
  <c r="AZ119" i="9"/>
  <c r="CC119" i="9" s="1"/>
  <c r="AY119" i="9"/>
  <c r="AX119" i="9"/>
  <c r="AW119" i="9"/>
  <c r="AV119" i="9"/>
  <c r="BY119" i="9" s="1"/>
  <c r="AU119" i="9"/>
  <c r="BX119" i="9" s="1"/>
  <c r="AT119" i="9"/>
  <c r="BW119" i="9" s="1"/>
  <c r="CH119" i="9" s="1"/>
  <c r="AS119" i="9"/>
  <c r="AQ119" i="9"/>
  <c r="AP119" i="9"/>
  <c r="AO119" i="9"/>
  <c r="AN119" i="9"/>
  <c r="BP119" i="9" s="1"/>
  <c r="AM119" i="9"/>
  <c r="BO119" i="9" s="1"/>
  <c r="AL119" i="9"/>
  <c r="BN119" i="9" s="1"/>
  <c r="AK119" i="9"/>
  <c r="BM119" i="9" s="1"/>
  <c r="CQ119" i="9" s="1"/>
  <c r="AJ119" i="9"/>
  <c r="BL119" i="9" s="1"/>
  <c r="CP119" i="9" s="1"/>
  <c r="AI119" i="9"/>
  <c r="BK119" i="9" s="1"/>
  <c r="CO119" i="9" s="1"/>
  <c r="AH119" i="9"/>
  <c r="AG119" i="9"/>
  <c r="AF119" i="9"/>
  <c r="BH119" i="9" s="1"/>
  <c r="AE119" i="9"/>
  <c r="BG119" i="9" s="1"/>
  <c r="AC119" i="9"/>
  <c r="AB119" i="9"/>
  <c r="AA119" i="9"/>
  <c r="Z119" i="9"/>
  <c r="W119" i="9"/>
  <c r="V119" i="9"/>
  <c r="U119" i="9"/>
  <c r="T119" i="9"/>
  <c r="S119" i="9"/>
  <c r="Y119" i="9" s="1"/>
  <c r="Q119" i="9"/>
  <c r="L119" i="9"/>
  <c r="K119" i="9"/>
  <c r="I119" i="9"/>
  <c r="H119" i="9"/>
  <c r="O119" i="9" s="1"/>
  <c r="G119" i="9"/>
  <c r="N119" i="9" s="1"/>
  <c r="F119" i="9"/>
  <c r="M119" i="9" s="1"/>
  <c r="E119" i="9"/>
  <c r="D119" i="9"/>
  <c r="C119" i="9"/>
  <c r="B119" i="9"/>
  <c r="A119" i="9"/>
  <c r="CE120" i="2"/>
  <c r="CD120" i="2"/>
  <c r="CC120" i="2"/>
  <c r="CB120" i="2"/>
  <c r="CA120" i="2"/>
  <c r="BZ120" i="2"/>
  <c r="BY120" i="2"/>
  <c r="BX120" i="2"/>
  <c r="BW120" i="2"/>
  <c r="BV120" i="2"/>
  <c r="BU120" i="2"/>
  <c r="BT120" i="2"/>
  <c r="BS120" i="2"/>
  <c r="BR120" i="2"/>
  <c r="BQ120" i="2"/>
  <c r="BP120" i="2"/>
  <c r="BO120" i="2"/>
  <c r="BN120" i="2"/>
  <c r="BM120" i="2"/>
  <c r="BK120" i="2"/>
  <c r="BJ120" i="2"/>
  <c r="BI120" i="2"/>
  <c r="BH120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AT120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B120" i="2"/>
  <c r="C120" i="2" s="1"/>
  <c r="A120" i="2" s="1"/>
  <c r="BL120" i="2" s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BA118" i="10"/>
  <c r="AX118" i="10"/>
  <c r="AW118" i="10"/>
  <c r="AS118" i="10"/>
  <c r="AM118" i="10"/>
  <c r="AL118" i="10"/>
  <c r="AJ118" i="10"/>
  <c r="AI118" i="10"/>
  <c r="AE118" i="10"/>
  <c r="W118" i="10"/>
  <c r="T118" i="10"/>
  <c r="S118" i="10"/>
  <c r="H118" i="10"/>
  <c r="E118" i="10"/>
  <c r="D118" i="10"/>
  <c r="C118" i="10"/>
  <c r="CF119" i="3"/>
  <c r="BY119" i="3"/>
  <c r="BQ119" i="3"/>
  <c r="BM119" i="3"/>
  <c r="BH119" i="3"/>
  <c r="BD119" i="3"/>
  <c r="BB119" i="3"/>
  <c r="AZ119" i="3"/>
  <c r="AT119" i="3"/>
  <c r="AR119" i="3"/>
  <c r="AJ119" i="3"/>
  <c r="AF119" i="3"/>
  <c r="AB119" i="3"/>
  <c r="X119" i="3"/>
  <c r="V119" i="3"/>
  <c r="T119" i="3"/>
  <c r="N119" i="3"/>
  <c r="L119" i="3"/>
  <c r="D119" i="3"/>
  <c r="C119" i="3"/>
  <c r="A119" i="3" s="1"/>
  <c r="BL119" i="3" s="1"/>
  <c r="B119" i="3"/>
  <c r="BA118" i="9"/>
  <c r="AX118" i="9"/>
  <c r="AW118" i="9"/>
  <c r="AU118" i="9"/>
  <c r="AS118" i="9"/>
  <c r="AO118" i="9"/>
  <c r="AM118" i="9"/>
  <c r="AL118" i="9"/>
  <c r="AJ118" i="9"/>
  <c r="AE118" i="9"/>
  <c r="V118" i="9"/>
  <c r="U118" i="9"/>
  <c r="T118" i="9"/>
  <c r="S118" i="9"/>
  <c r="H118" i="9"/>
  <c r="G118" i="9"/>
  <c r="E118" i="9"/>
  <c r="D118" i="9"/>
  <c r="CC119" i="2"/>
  <c r="CA119" i="2"/>
  <c r="BU119" i="2"/>
  <c r="BS119" i="2"/>
  <c r="BN119" i="2"/>
  <c r="BJ119" i="2"/>
  <c r="BF119" i="2"/>
  <c r="BD119" i="2"/>
  <c r="BB119" i="2"/>
  <c r="AV119" i="2"/>
  <c r="AT119" i="2"/>
  <c r="AN119" i="2"/>
  <c r="AL119" i="2"/>
  <c r="AG119" i="2"/>
  <c r="AD119" i="2"/>
  <c r="Z119" i="2"/>
  <c r="X119" i="2"/>
  <c r="V119" i="2"/>
  <c r="P119" i="2"/>
  <c r="N119" i="2"/>
  <c r="H119" i="2"/>
  <c r="F119" i="2"/>
  <c r="B119" i="2"/>
  <c r="C119" i="2" s="1"/>
  <c r="A119" i="2" s="1"/>
  <c r="BL119" i="2" s="1"/>
  <c r="CD117" i="1"/>
  <c r="CC117" i="1"/>
  <c r="CB117" i="1"/>
  <c r="CA117" i="1"/>
  <c r="CB119" i="3" s="1"/>
  <c r="BZ117" i="1"/>
  <c r="BY117" i="1"/>
  <c r="BZ119" i="3" s="1"/>
  <c r="BX117" i="1"/>
  <c r="BW117" i="1"/>
  <c r="BV117" i="1"/>
  <c r="BW119" i="2" s="1"/>
  <c r="BU117" i="1"/>
  <c r="BT117" i="1"/>
  <c r="BU119" i="3" s="1"/>
  <c r="BS117" i="1"/>
  <c r="BT119" i="3" s="1"/>
  <c r="BR117" i="1"/>
  <c r="BS119" i="3" s="1"/>
  <c r="BQ117" i="1"/>
  <c r="BR119" i="3" s="1"/>
  <c r="BP117" i="1"/>
  <c r="BO117" i="1"/>
  <c r="BN117" i="1"/>
  <c r="BM117" i="1"/>
  <c r="BL117" i="1"/>
  <c r="BK117" i="1"/>
  <c r="BD118" i="10" s="1"/>
  <c r="BJ117" i="1"/>
  <c r="BJ119" i="3" s="1"/>
  <c r="BI117" i="1"/>
  <c r="BI119" i="3" s="1"/>
  <c r="BH117" i="1"/>
  <c r="BG117" i="1"/>
  <c r="BF117" i="1"/>
  <c r="BE117" i="1"/>
  <c r="BD117" i="1"/>
  <c r="BC117" i="1"/>
  <c r="BC119" i="3" s="1"/>
  <c r="BB117" i="1"/>
  <c r="AU118" i="10" s="1"/>
  <c r="BA117" i="1"/>
  <c r="AT118" i="10" s="1"/>
  <c r="AZ117" i="1"/>
  <c r="AY117" i="1"/>
  <c r="AX117" i="1"/>
  <c r="AW117" i="1"/>
  <c r="AV117" i="1"/>
  <c r="AU117" i="1"/>
  <c r="AU119" i="3" s="1"/>
  <c r="AT117" i="1"/>
  <c r="AS117" i="1"/>
  <c r="AS119" i="3" s="1"/>
  <c r="AR117" i="1"/>
  <c r="AQ117" i="1"/>
  <c r="AQ119" i="3" s="1"/>
  <c r="AP117" i="1"/>
  <c r="AP119" i="2" s="1"/>
  <c r="AO117" i="1"/>
  <c r="AN117" i="1"/>
  <c r="V118" i="10" s="1"/>
  <c r="AM117" i="1"/>
  <c r="AM119" i="3" s="1"/>
  <c r="AL117" i="1"/>
  <c r="AL119" i="3" s="1"/>
  <c r="AK117" i="1"/>
  <c r="AK119" i="3" s="1"/>
  <c r="AJ117" i="1"/>
  <c r="AI117" i="1"/>
  <c r="AH117" i="1"/>
  <c r="AG117" i="1"/>
  <c r="AF117" i="1"/>
  <c r="AE117" i="1"/>
  <c r="AE119" i="2" s="1"/>
  <c r="AD117" i="1"/>
  <c r="AD119" i="3" s="1"/>
  <c r="AC117" i="1"/>
  <c r="AC119" i="3" s="1"/>
  <c r="AB117" i="1"/>
  <c r="AA117" i="1"/>
  <c r="Z117" i="1"/>
  <c r="Y117" i="1"/>
  <c r="X117" i="1"/>
  <c r="W117" i="1"/>
  <c r="W119" i="3" s="1"/>
  <c r="V117" i="1"/>
  <c r="U117" i="1"/>
  <c r="U119" i="2" s="1"/>
  <c r="T117" i="1"/>
  <c r="S117" i="1"/>
  <c r="R117" i="1"/>
  <c r="Q117" i="1"/>
  <c r="P117" i="1"/>
  <c r="O117" i="1"/>
  <c r="O119" i="3" s="1"/>
  <c r="N117" i="1"/>
  <c r="AO118" i="10" s="1"/>
  <c r="M117" i="1"/>
  <c r="AN118" i="10" s="1"/>
  <c r="L117" i="1"/>
  <c r="K117" i="1"/>
  <c r="K119" i="3" s="1"/>
  <c r="J117" i="1"/>
  <c r="J119" i="2" s="1"/>
  <c r="I117" i="1"/>
  <c r="H117" i="1"/>
  <c r="AI118" i="9" s="1"/>
  <c r="G117" i="1"/>
  <c r="G119" i="2" s="1"/>
  <c r="F117" i="1"/>
  <c r="AG118" i="10" s="1"/>
  <c r="E117" i="1"/>
  <c r="AF118" i="10" s="1"/>
  <c r="D117" i="1"/>
  <c r="C117" i="1"/>
  <c r="C118" i="9" s="1"/>
  <c r="B117" i="1"/>
  <c r="B118" i="9" s="1"/>
  <c r="A117" i="1"/>
  <c r="A118" i="9" s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H117" i="10" s="1"/>
  <c r="BO116" i="1"/>
  <c r="BN116" i="1"/>
  <c r="BM116" i="1"/>
  <c r="BL116" i="1"/>
  <c r="BM119" i="2" s="1"/>
  <c r="BK116" i="1"/>
  <c r="BJ116" i="1"/>
  <c r="BI116" i="1"/>
  <c r="BH116" i="1"/>
  <c r="BG116" i="1"/>
  <c r="BF116" i="1"/>
  <c r="AY117" i="10" s="1"/>
  <c r="BE116" i="1"/>
  <c r="BE119" i="2" s="1"/>
  <c r="BD116" i="1"/>
  <c r="BC116" i="1"/>
  <c r="BC119" i="2" s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F118" i="2" s="1"/>
  <c r="AE116" i="1"/>
  <c r="AD116" i="1"/>
  <c r="AC116" i="1"/>
  <c r="AB116" i="1"/>
  <c r="AA116" i="1"/>
  <c r="Z116" i="1"/>
  <c r="Y116" i="1"/>
  <c r="Y119" i="2" s="1"/>
  <c r="X116" i="1"/>
  <c r="W116" i="1"/>
  <c r="W119" i="2" s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AK117" i="9" s="1"/>
  <c r="I116" i="1"/>
  <c r="H116" i="1"/>
  <c r="H118" i="2" s="1"/>
  <c r="G116" i="1"/>
  <c r="F116" i="1"/>
  <c r="E116" i="1"/>
  <c r="D116" i="1"/>
  <c r="C116" i="1"/>
  <c r="B116" i="1"/>
  <c r="A116" i="1"/>
  <c r="A117" i="9" s="1"/>
  <c r="CD115" i="1"/>
  <c r="CC115" i="1"/>
  <c r="CB115" i="1"/>
  <c r="CA115" i="1"/>
  <c r="BZ115" i="1"/>
  <c r="BY115" i="1"/>
  <c r="BX115" i="1"/>
  <c r="BW115" i="1"/>
  <c r="BV115" i="1"/>
  <c r="BU115" i="1"/>
  <c r="BV118" i="2" s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AU116" i="9" s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L118" i="2" s="1"/>
  <c r="AK115" i="1"/>
  <c r="AJ115" i="1"/>
  <c r="AI115" i="1"/>
  <c r="AH115" i="1"/>
  <c r="AG115" i="1"/>
  <c r="AG118" i="2" s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H115" i="10" s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O116" i="2" s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AO115" i="10" s="1"/>
  <c r="M114" i="1"/>
  <c r="L114" i="1"/>
  <c r="K114" i="1"/>
  <c r="AL115" i="9" s="1"/>
  <c r="J114" i="1"/>
  <c r="I114" i="1"/>
  <c r="H114" i="1"/>
  <c r="G114" i="1"/>
  <c r="F114" i="1"/>
  <c r="E114" i="1"/>
  <c r="AF115" i="9" s="1"/>
  <c r="D114" i="1"/>
  <c r="C114" i="1"/>
  <c r="B114" i="1"/>
  <c r="A114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G114" i="9" s="1"/>
  <c r="BN113" i="1"/>
  <c r="BM113" i="1"/>
  <c r="BL113" i="1"/>
  <c r="BK113" i="1"/>
  <c r="BJ113" i="1"/>
  <c r="BI113" i="1"/>
  <c r="BB114" i="10" s="1"/>
  <c r="BH113" i="1"/>
  <c r="BG113" i="1"/>
  <c r="BF113" i="1"/>
  <c r="AY114" i="10" s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AL114" i="9" s="1"/>
  <c r="J113" i="1"/>
  <c r="I113" i="1"/>
  <c r="H113" i="1"/>
  <c r="G113" i="1"/>
  <c r="F113" i="1"/>
  <c r="E113" i="1"/>
  <c r="D113" i="1"/>
  <c r="C113" i="1"/>
  <c r="B113" i="1"/>
  <c r="A113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AX113" i="10" s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E114" i="3" s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S113" i="9" s="1"/>
  <c r="C112" i="1"/>
  <c r="B112" i="1"/>
  <c r="A112" i="1"/>
  <c r="CD111" i="1"/>
  <c r="I112" i="10" s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AJ112" i="10" s="1"/>
  <c r="H111" i="1"/>
  <c r="G111" i="1"/>
  <c r="F111" i="1"/>
  <c r="E111" i="1"/>
  <c r="D111" i="1"/>
  <c r="C111" i="1"/>
  <c r="B111" i="1"/>
  <c r="A111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AW111" i="10" s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T111" i="10" s="1"/>
  <c r="O110" i="1"/>
  <c r="N110" i="1"/>
  <c r="M110" i="1"/>
  <c r="L110" i="1"/>
  <c r="K110" i="1"/>
  <c r="J110" i="1"/>
  <c r="I110" i="1"/>
  <c r="AJ111" i="9" s="1"/>
  <c r="H110" i="1"/>
  <c r="G110" i="1"/>
  <c r="F110" i="1"/>
  <c r="E110" i="1"/>
  <c r="D110" i="1"/>
  <c r="C110" i="1"/>
  <c r="B110" i="1"/>
  <c r="A110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F110" i="10" s="1"/>
  <c r="BM109" i="1"/>
  <c r="BL109" i="1"/>
  <c r="BK109" i="1"/>
  <c r="BD110" i="10" s="1"/>
  <c r="BJ109" i="1"/>
  <c r="BI109" i="1"/>
  <c r="BH109" i="1"/>
  <c r="BG109" i="1"/>
  <c r="BF109" i="1"/>
  <c r="BE109" i="1"/>
  <c r="BD109" i="1"/>
  <c r="BC109" i="1"/>
  <c r="BB109" i="1"/>
  <c r="BA109" i="1"/>
  <c r="AT110" i="10" s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D109" i="10" s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AN109" i="10" s="1"/>
  <c r="L108" i="1"/>
  <c r="K108" i="1"/>
  <c r="J108" i="1"/>
  <c r="I108" i="1"/>
  <c r="H108" i="1"/>
  <c r="G108" i="1"/>
  <c r="F108" i="1"/>
  <c r="E108" i="1"/>
  <c r="D108" i="1"/>
  <c r="C108" i="1"/>
  <c r="B108" i="1"/>
  <c r="B109" i="9" s="1"/>
  <c r="A108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G108" i="9" s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T108" i="10" s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AM108" i="10" s="1"/>
  <c r="K107" i="1"/>
  <c r="J107" i="1"/>
  <c r="I107" i="1"/>
  <c r="H107" i="1"/>
  <c r="G107" i="1"/>
  <c r="F107" i="1"/>
  <c r="E107" i="1"/>
  <c r="D107" i="1"/>
  <c r="C107" i="1"/>
  <c r="B107" i="1"/>
  <c r="B108" i="10" s="1"/>
  <c r="A107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A107" i="9" s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V107" i="10" s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C107" i="10" s="1"/>
  <c r="B106" i="1"/>
  <c r="A106" i="1"/>
  <c r="CD105" i="1"/>
  <c r="I106" i="9" s="1"/>
  <c r="CC105" i="1"/>
  <c r="CB105" i="1"/>
  <c r="CC119" i="3" s="1"/>
  <c r="CA105" i="1"/>
  <c r="BZ105" i="1"/>
  <c r="CA119" i="3" s="1"/>
  <c r="BY105" i="1"/>
  <c r="BX105" i="1"/>
  <c r="BW105" i="1"/>
  <c r="BX119" i="3" s="1"/>
  <c r="BV105" i="1"/>
  <c r="BU105" i="1"/>
  <c r="BT105" i="1"/>
  <c r="BS105" i="1"/>
  <c r="BR105" i="1"/>
  <c r="BQ105" i="1"/>
  <c r="BP105" i="1"/>
  <c r="BO105" i="1"/>
  <c r="BN105" i="1"/>
  <c r="F106" i="10" s="1"/>
  <c r="BM105" i="1"/>
  <c r="BL105" i="1"/>
  <c r="BK105" i="1"/>
  <c r="BJ105" i="1"/>
  <c r="BI105" i="1"/>
  <c r="BH105" i="1"/>
  <c r="BG105" i="1"/>
  <c r="BG119" i="3" s="1"/>
  <c r="BF105" i="1"/>
  <c r="AY106" i="10" s="1"/>
  <c r="BE105" i="1"/>
  <c r="BD105" i="1"/>
  <c r="BC105" i="1"/>
  <c r="BB105" i="1"/>
  <c r="BA105" i="1"/>
  <c r="AZ105" i="1"/>
  <c r="AY105" i="1"/>
  <c r="AY119" i="3" s="1"/>
  <c r="AX105" i="1"/>
  <c r="AW105" i="1"/>
  <c r="AV105" i="1"/>
  <c r="AV119" i="3" s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AA119" i="3" s="1"/>
  <c r="Z105" i="1"/>
  <c r="Y105" i="1"/>
  <c r="X105" i="1"/>
  <c r="W105" i="1"/>
  <c r="V105" i="1"/>
  <c r="U105" i="1"/>
  <c r="T105" i="1"/>
  <c r="S105" i="1"/>
  <c r="S119" i="3" s="1"/>
  <c r="R105" i="1"/>
  <c r="Q105" i="1"/>
  <c r="P105" i="1"/>
  <c r="P119" i="3" s="1"/>
  <c r="O105" i="1"/>
  <c r="N105" i="1"/>
  <c r="M105" i="1"/>
  <c r="L105" i="1"/>
  <c r="K105" i="1"/>
  <c r="J105" i="1"/>
  <c r="I105" i="1"/>
  <c r="H105" i="1"/>
  <c r="AI106" i="10" s="1"/>
  <c r="G105" i="1"/>
  <c r="F105" i="1"/>
  <c r="E105" i="1"/>
  <c r="D105" i="1"/>
  <c r="C105" i="1"/>
  <c r="B105" i="1"/>
  <c r="A105" i="1"/>
  <c r="CD104" i="1"/>
  <c r="I105" i="9" s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AX105" i="10" s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AF105" i="10" s="1"/>
  <c r="D104" i="1"/>
  <c r="C104" i="1"/>
  <c r="B104" i="1"/>
  <c r="A104" i="1"/>
  <c r="CD103" i="1"/>
  <c r="I104" i="10" s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B104" i="9" s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AO104" i="10" s="1"/>
  <c r="M103" i="1"/>
  <c r="L103" i="1"/>
  <c r="K103" i="1"/>
  <c r="J103" i="1"/>
  <c r="I103" i="1"/>
  <c r="AJ104" i="10" s="1"/>
  <c r="H103" i="1"/>
  <c r="G103" i="1"/>
  <c r="F103" i="1"/>
  <c r="E103" i="1"/>
  <c r="AF104" i="9" s="1"/>
  <c r="D103" i="1"/>
  <c r="C103" i="1"/>
  <c r="B103" i="1"/>
  <c r="A103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T103" i="10" s="1"/>
  <c r="O102" i="1"/>
  <c r="N102" i="1"/>
  <c r="M102" i="1"/>
  <c r="AN103" i="10" s="1"/>
  <c r="L102" i="1"/>
  <c r="K102" i="1"/>
  <c r="J102" i="1"/>
  <c r="I102" i="1"/>
  <c r="H102" i="1"/>
  <c r="G102" i="1"/>
  <c r="F102" i="1"/>
  <c r="E102" i="1"/>
  <c r="D102" i="1"/>
  <c r="C102" i="1"/>
  <c r="B102" i="1"/>
  <c r="A102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G102" i="9" s="1"/>
  <c r="BN101" i="1"/>
  <c r="BM101" i="1"/>
  <c r="BL101" i="1"/>
  <c r="BK101" i="1"/>
  <c r="BJ101" i="1"/>
  <c r="BI101" i="1"/>
  <c r="BH101" i="1"/>
  <c r="BG101" i="1"/>
  <c r="BF101" i="1"/>
  <c r="BE101" i="1"/>
  <c r="BD101" i="1"/>
  <c r="AW102" i="9" s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AJ102" i="10" s="1"/>
  <c r="H101" i="1"/>
  <c r="G101" i="1"/>
  <c r="F101" i="1"/>
  <c r="E101" i="1"/>
  <c r="D101" i="1"/>
  <c r="C101" i="1"/>
  <c r="B101" i="1"/>
  <c r="A101" i="1"/>
  <c r="A102" i="9" s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A101" i="9" s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AO100" i="10" s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U97" i="9" s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AH97" i="9" s="1"/>
  <c r="F96" i="1"/>
  <c r="E96" i="1"/>
  <c r="D96" i="1"/>
  <c r="C96" i="1"/>
  <c r="B96" i="1"/>
  <c r="A96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B118" i="2"/>
  <c r="C118" i="2" s="1"/>
  <c r="A118" i="2" s="1"/>
  <c r="BL118" i="2" s="1"/>
  <c r="CF118" i="3"/>
  <c r="B118" i="3"/>
  <c r="C118" i="3" s="1"/>
  <c r="A118" i="3" s="1"/>
  <c r="BL118" i="3" s="1"/>
  <c r="CB118" i="3"/>
  <c r="CA118" i="3"/>
  <c r="BX118" i="3"/>
  <c r="G117" i="10"/>
  <c r="F117" i="10"/>
  <c r="E117" i="9"/>
  <c r="D117" i="9"/>
  <c r="BT118" i="9" s="1"/>
  <c r="BD117" i="9"/>
  <c r="BC117" i="9"/>
  <c r="AZ117" i="10"/>
  <c r="AX117" i="10"/>
  <c r="AW117" i="10"/>
  <c r="AV117" i="9"/>
  <c r="AU117" i="9"/>
  <c r="AY118" i="2"/>
  <c r="AQ118" i="2"/>
  <c r="V117" i="10"/>
  <c r="AD118" i="2"/>
  <c r="U117" i="10"/>
  <c r="T117" i="10"/>
  <c r="AP117" i="10"/>
  <c r="AO117" i="10"/>
  <c r="AM117" i="9"/>
  <c r="AL117" i="9"/>
  <c r="AJ117" i="9"/>
  <c r="AI117" i="9"/>
  <c r="AH117" i="10"/>
  <c r="AG117" i="10"/>
  <c r="AE117" i="9"/>
  <c r="C117" i="9"/>
  <c r="B117" i="9"/>
  <c r="CF102" i="1"/>
  <c r="CF101" i="1"/>
  <c r="CF100" i="1"/>
  <c r="CF99" i="1"/>
  <c r="CF98" i="1"/>
  <c r="CF97" i="1"/>
  <c r="CF96" i="1"/>
  <c r="CF95" i="1"/>
  <c r="CF94" i="1"/>
  <c r="CF93" i="1"/>
  <c r="CF92" i="1"/>
  <c r="CF91" i="1"/>
  <c r="CF90" i="1"/>
  <c r="CF89" i="1"/>
  <c r="CF88" i="1"/>
  <c r="CF87" i="1"/>
  <c r="CF86" i="1"/>
  <c r="CF85" i="1"/>
  <c r="CF84" i="1"/>
  <c r="CF83" i="1"/>
  <c r="CF82" i="1"/>
  <c r="CF81" i="1"/>
  <c r="CF80" i="1"/>
  <c r="CF79" i="1"/>
  <c r="CF78" i="1"/>
  <c r="CF77" i="1"/>
  <c r="CF76" i="1"/>
  <c r="CF75" i="1"/>
  <c r="CF74" i="1"/>
  <c r="CF73" i="1"/>
  <c r="CF72" i="1"/>
  <c r="CF71" i="1"/>
  <c r="CF70" i="1"/>
  <c r="CF69" i="1"/>
  <c r="CF68" i="1"/>
  <c r="CF67" i="1"/>
  <c r="CF66" i="1"/>
  <c r="CF65" i="1"/>
  <c r="CF64" i="1"/>
  <c r="CF63" i="1"/>
  <c r="CF62" i="1"/>
  <c r="CF61" i="1"/>
  <c r="CF60" i="1"/>
  <c r="CF59" i="1"/>
  <c r="CF58" i="1"/>
  <c r="CF57" i="1"/>
  <c r="CF56" i="1"/>
  <c r="CF55" i="1"/>
  <c r="CF54" i="1"/>
  <c r="CF53" i="1"/>
  <c r="CF52" i="1"/>
  <c r="CF51" i="1"/>
  <c r="CF50" i="1"/>
  <c r="CF49" i="1"/>
  <c r="CF48" i="1"/>
  <c r="CF47" i="1"/>
  <c r="CF46" i="1"/>
  <c r="CF45" i="1"/>
  <c r="CF44" i="1"/>
  <c r="CF43" i="1"/>
  <c r="CF42" i="1"/>
  <c r="CF41" i="1"/>
  <c r="CF40" i="1"/>
  <c r="CF39" i="1"/>
  <c r="CF38" i="1"/>
  <c r="CF37" i="1"/>
  <c r="CF36" i="1"/>
  <c r="CF35" i="1"/>
  <c r="CF34" i="1"/>
  <c r="CF33" i="1"/>
  <c r="CF32" i="1"/>
  <c r="CF31" i="1"/>
  <c r="CF30" i="1"/>
  <c r="CF29" i="1"/>
  <c r="CF28" i="1"/>
  <c r="CF27" i="1"/>
  <c r="CF26" i="1"/>
  <c r="CF25" i="1"/>
  <c r="CF24" i="1"/>
  <c r="CF23" i="1"/>
  <c r="CF22" i="1"/>
  <c r="CF21" i="1"/>
  <c r="CF20" i="1"/>
  <c r="CF19" i="1"/>
  <c r="CF18" i="1"/>
  <c r="CF17" i="1"/>
  <c r="CF16" i="1"/>
  <c r="CF15" i="1"/>
  <c r="CF14" i="1"/>
  <c r="CF13" i="1"/>
  <c r="CF12" i="1"/>
  <c r="CF11" i="1"/>
  <c r="CF10" i="1"/>
  <c r="CF9" i="1"/>
  <c r="CF8" i="1"/>
  <c r="CF7" i="1"/>
  <c r="CF6" i="1"/>
  <c r="CF5" i="1"/>
  <c r="CF4" i="1"/>
  <c r="CF3" i="1"/>
  <c r="CF2" i="1"/>
  <c r="CF117" i="3"/>
  <c r="C117" i="3"/>
  <c r="A117" i="3" s="1"/>
  <c r="BL117" i="3" s="1"/>
  <c r="B117" i="3"/>
  <c r="C117" i="2"/>
  <c r="A117" i="2" s="1"/>
  <c r="BL117" i="2" s="1"/>
  <c r="B117" i="2"/>
  <c r="CD118" i="2"/>
  <c r="CC118" i="2"/>
  <c r="BU118" i="2"/>
  <c r="G116" i="10"/>
  <c r="BM118" i="2"/>
  <c r="BD116" i="10"/>
  <c r="BC116" i="9"/>
  <c r="BB116" i="9"/>
  <c r="BE118" i="2"/>
  <c r="BD118" i="2"/>
  <c r="AV116" i="10"/>
  <c r="AT116" i="9"/>
  <c r="W116" i="10"/>
  <c r="AW118" i="2"/>
  <c r="AV118" i="2"/>
  <c r="AO118" i="2"/>
  <c r="V116" i="10"/>
  <c r="Y118" i="2"/>
  <c r="X118" i="2"/>
  <c r="Q118" i="2"/>
  <c r="P118" i="2"/>
  <c r="AM116" i="9"/>
  <c r="AL116" i="10"/>
  <c r="I118" i="2"/>
  <c r="AE116" i="9"/>
  <c r="C116" i="10"/>
  <c r="B116" i="9"/>
  <c r="A116" i="9"/>
  <c r="CF116" i="3"/>
  <c r="B116" i="3"/>
  <c r="C116" i="3" s="1"/>
  <c r="A116" i="3" s="1"/>
  <c r="BL116" i="3" s="1"/>
  <c r="I115" i="10"/>
  <c r="G115" i="9"/>
  <c r="E115" i="9"/>
  <c r="D115" i="10"/>
  <c r="BC115" i="10"/>
  <c r="BB115" i="9"/>
  <c r="BA115" i="9"/>
  <c r="AZ115" i="9"/>
  <c r="AY115" i="9"/>
  <c r="AX115" i="9"/>
  <c r="AW115" i="9"/>
  <c r="AT115" i="9"/>
  <c r="AS115" i="9"/>
  <c r="V115" i="9"/>
  <c r="U115" i="9"/>
  <c r="T115" i="9"/>
  <c r="AN115" i="9"/>
  <c r="AM115" i="9"/>
  <c r="AK115" i="9"/>
  <c r="AJ115" i="9"/>
  <c r="AI115" i="10"/>
  <c r="AG115" i="10"/>
  <c r="AE115" i="9"/>
  <c r="C115" i="9"/>
  <c r="B115" i="9"/>
  <c r="A115" i="10"/>
  <c r="B105" i="12" s="1"/>
  <c r="AV115" i="9"/>
  <c r="AU115" i="9"/>
  <c r="I115" i="9"/>
  <c r="F115" i="9"/>
  <c r="C116" i="2"/>
  <c r="A116" i="2" s="1"/>
  <c r="BL116" i="2" s="1"/>
  <c r="B116" i="2"/>
  <c r="CF115" i="3"/>
  <c r="B115" i="3"/>
  <c r="C115" i="3" s="1"/>
  <c r="A115" i="3" s="1"/>
  <c r="BL115" i="3" s="1"/>
  <c r="B115" i="2"/>
  <c r="C115" i="2" s="1"/>
  <c r="A115" i="2" s="1"/>
  <c r="BL115" i="2" s="1"/>
  <c r="I114" i="10"/>
  <c r="H114" i="9"/>
  <c r="F114" i="9"/>
  <c r="E114" i="9"/>
  <c r="D114" i="9"/>
  <c r="BD114" i="9"/>
  <c r="BA114" i="9"/>
  <c r="AZ114" i="9"/>
  <c r="BE116" i="2"/>
  <c r="AW114" i="9"/>
  <c r="AV114" i="9"/>
  <c r="AU114" i="10"/>
  <c r="AT114" i="10"/>
  <c r="W114" i="10"/>
  <c r="AW116" i="2"/>
  <c r="AG116" i="2"/>
  <c r="U114" i="9"/>
  <c r="Q116" i="2"/>
  <c r="T114" i="10"/>
  <c r="AO114" i="10"/>
  <c r="AN114" i="10"/>
  <c r="AM114" i="9"/>
  <c r="AK114" i="10"/>
  <c r="AG114" i="9"/>
  <c r="AF114" i="9"/>
  <c r="S114" i="9"/>
  <c r="C114" i="9"/>
  <c r="B114" i="10"/>
  <c r="CF114" i="3"/>
  <c r="B114" i="3"/>
  <c r="C114" i="3" s="1"/>
  <c r="A114" i="3" s="1"/>
  <c r="BL114" i="3" s="1"/>
  <c r="B114" i="2"/>
  <c r="C114" i="2" s="1"/>
  <c r="A114" i="2" s="1"/>
  <c r="BL114" i="2" s="1"/>
  <c r="I113" i="10"/>
  <c r="G113" i="10"/>
  <c r="F113" i="9"/>
  <c r="E113" i="9"/>
  <c r="D113" i="9"/>
  <c r="AY113" i="9"/>
  <c r="AW113" i="9"/>
  <c r="V113" i="10"/>
  <c r="T113" i="10"/>
  <c r="AM113" i="9"/>
  <c r="AK113" i="10"/>
  <c r="AJ113" i="9"/>
  <c r="AI113" i="9"/>
  <c r="C113" i="9"/>
  <c r="B113" i="10"/>
  <c r="A113" i="10"/>
  <c r="CF113" i="3"/>
  <c r="B113" i="3"/>
  <c r="C113" i="3" s="1"/>
  <c r="A113" i="3" s="1"/>
  <c r="BL113" i="3" s="1"/>
  <c r="C113" i="2"/>
  <c r="A113" i="2" s="1"/>
  <c r="BL113" i="2" s="1"/>
  <c r="B113" i="2"/>
  <c r="D112" i="10"/>
  <c r="AW112" i="10"/>
  <c r="V112" i="10"/>
  <c r="T112" i="10"/>
  <c r="AM112" i="10"/>
  <c r="AL112" i="10"/>
  <c r="AK112" i="10"/>
  <c r="AI112" i="10"/>
  <c r="AE112" i="10"/>
  <c r="C112" i="10"/>
  <c r="B112" i="10"/>
  <c r="A112" i="10"/>
  <c r="CF112" i="3"/>
  <c r="B112" i="3"/>
  <c r="C112" i="3" s="1"/>
  <c r="A112" i="3" s="1"/>
  <c r="BL112" i="3" s="1"/>
  <c r="C112" i="2"/>
  <c r="A112" i="2" s="1"/>
  <c r="BL112" i="2" s="1"/>
  <c r="B112" i="2"/>
  <c r="H111" i="10"/>
  <c r="BD111" i="10"/>
  <c r="BC111" i="10"/>
  <c r="AZ111" i="10"/>
  <c r="AY111" i="10"/>
  <c r="AX111" i="10"/>
  <c r="AV111" i="10"/>
  <c r="AU111" i="10"/>
  <c r="V111" i="10"/>
  <c r="U111" i="10"/>
  <c r="AP111" i="10"/>
  <c r="AO111" i="10"/>
  <c r="AI111" i="9"/>
  <c r="AH111" i="10"/>
  <c r="AG111" i="10"/>
  <c r="C111" i="10"/>
  <c r="B111" i="9"/>
  <c r="A111" i="9"/>
  <c r="CF111" i="3"/>
  <c r="B111" i="3"/>
  <c r="C111" i="3" s="1"/>
  <c r="A111" i="3" s="1"/>
  <c r="BL111" i="3" s="1"/>
  <c r="C111" i="2"/>
  <c r="A111" i="2" s="1"/>
  <c r="BL111" i="2" s="1"/>
  <c r="B111" i="2"/>
  <c r="I110" i="10"/>
  <c r="H110" i="9"/>
  <c r="G110" i="9"/>
  <c r="D110" i="10"/>
  <c r="BC110" i="10"/>
  <c r="BB110" i="10"/>
  <c r="BA110" i="9"/>
  <c r="AZ110" i="9"/>
  <c r="AY110" i="10"/>
  <c r="AV110" i="10"/>
  <c r="AU110" i="10"/>
  <c r="W110" i="9"/>
  <c r="V110" i="9"/>
  <c r="U110" i="9"/>
  <c r="AM110" i="10"/>
  <c r="AL110" i="10"/>
  <c r="AK110" i="9"/>
  <c r="AI110" i="9"/>
  <c r="AE110" i="10"/>
  <c r="C110" i="10"/>
  <c r="B110" i="10"/>
  <c r="A110" i="9"/>
  <c r="CF110" i="3"/>
  <c r="B110" i="3"/>
  <c r="C110" i="3" s="1"/>
  <c r="A110" i="3" s="1"/>
  <c r="BL110" i="3" s="1"/>
  <c r="B110" i="2"/>
  <c r="C110" i="2" s="1"/>
  <c r="A110" i="2" s="1"/>
  <c r="BL110" i="2" s="1"/>
  <c r="I109" i="9"/>
  <c r="BB109" i="9"/>
  <c r="AY109" i="10"/>
  <c r="AX109" i="10"/>
  <c r="AW109" i="10"/>
  <c r="AT109" i="9"/>
  <c r="V109" i="9"/>
  <c r="AO109" i="10"/>
  <c r="AK109" i="9"/>
  <c r="AJ109" i="9"/>
  <c r="AI109" i="9"/>
  <c r="AG109" i="10"/>
  <c r="AF109" i="10"/>
  <c r="S109" i="10"/>
  <c r="C109" i="10"/>
  <c r="A109" i="9"/>
  <c r="CF109" i="3"/>
  <c r="C109" i="3"/>
  <c r="A109" i="3" s="1"/>
  <c r="BL109" i="3" s="1"/>
  <c r="B109" i="3"/>
  <c r="B109" i="2"/>
  <c r="C109" i="2" s="1"/>
  <c r="A109" i="2" s="1"/>
  <c r="BL109" i="2" s="1"/>
  <c r="I108" i="10"/>
  <c r="H108" i="10"/>
  <c r="D108" i="9"/>
  <c r="BD108" i="9"/>
  <c r="BB108" i="10"/>
  <c r="BA108" i="10"/>
  <c r="AY108" i="9"/>
  <c r="AW108" i="10"/>
  <c r="AV108" i="10"/>
  <c r="W108" i="10"/>
  <c r="V108" i="10"/>
  <c r="U108" i="10"/>
  <c r="T108" i="10"/>
  <c r="AP108" i="10"/>
  <c r="AO108" i="9"/>
  <c r="AN108" i="9"/>
  <c r="AJ108" i="10"/>
  <c r="AI108" i="9"/>
  <c r="AH108" i="10"/>
  <c r="AG108" i="9"/>
  <c r="AF108" i="9"/>
  <c r="S108" i="10"/>
  <c r="C108" i="10"/>
  <c r="A108" i="10"/>
  <c r="CF108" i="3"/>
  <c r="B108" i="3"/>
  <c r="C108" i="3" s="1"/>
  <c r="A108" i="3" s="1"/>
  <c r="BL108" i="3" s="1"/>
  <c r="B108" i="2"/>
  <c r="C108" i="2" s="1"/>
  <c r="A108" i="2" s="1"/>
  <c r="BL108" i="2" s="1"/>
  <c r="I107" i="10"/>
  <c r="BD107" i="9"/>
  <c r="BB107" i="10"/>
  <c r="AZ107" i="9"/>
  <c r="AY107" i="9"/>
  <c r="AX107" i="10"/>
  <c r="AW107" i="10"/>
  <c r="AV107" i="9"/>
  <c r="AT107" i="10"/>
  <c r="AS107" i="9"/>
  <c r="AP107" i="10"/>
  <c r="AN107" i="9"/>
  <c r="AK107" i="9"/>
  <c r="AJ107" i="10"/>
  <c r="AI107" i="10"/>
  <c r="AH107" i="10"/>
  <c r="AF107" i="10"/>
  <c r="B107" i="10"/>
  <c r="A107" i="10"/>
  <c r="H7" i="13"/>
  <c r="CF107" i="3"/>
  <c r="B107" i="3"/>
  <c r="C107" i="3" s="1"/>
  <c r="A107" i="3" s="1"/>
  <c r="BL107" i="3" s="1"/>
  <c r="C107" i="2"/>
  <c r="A107" i="2" s="1"/>
  <c r="BL107" i="2" s="1"/>
  <c r="B107" i="2"/>
  <c r="H106" i="10"/>
  <c r="G106" i="10"/>
  <c r="D106" i="9"/>
  <c r="BB106" i="9"/>
  <c r="BA106" i="10"/>
  <c r="AZ106" i="10"/>
  <c r="AT106" i="9"/>
  <c r="AS106" i="10"/>
  <c r="V106" i="10"/>
  <c r="AB118" i="10" s="1"/>
  <c r="U106" i="10"/>
  <c r="T106" i="10"/>
  <c r="AN106" i="10"/>
  <c r="AJ106" i="10"/>
  <c r="AF106" i="10"/>
  <c r="C106" i="10"/>
  <c r="B106" i="9"/>
  <c r="A106" i="9"/>
  <c r="CF106" i="3"/>
  <c r="B106" i="3"/>
  <c r="C106" i="3" s="1"/>
  <c r="A106" i="3" s="1"/>
  <c r="BL106" i="3" s="1"/>
  <c r="B106" i="2"/>
  <c r="C106" i="2" s="1"/>
  <c r="A106" i="2" s="1"/>
  <c r="BL106" i="2" s="1"/>
  <c r="H105" i="10"/>
  <c r="G105" i="10"/>
  <c r="F105" i="10"/>
  <c r="E105" i="9"/>
  <c r="D105" i="9"/>
  <c r="AZ105" i="9"/>
  <c r="AY105" i="10"/>
  <c r="AW105" i="10"/>
  <c r="W105" i="10"/>
  <c r="V105" i="10"/>
  <c r="T105" i="9"/>
  <c r="AK105" i="10"/>
  <c r="AJ105" i="10"/>
  <c r="AI105" i="10"/>
  <c r="S105" i="10"/>
  <c r="C105" i="10"/>
  <c r="B105" i="9"/>
  <c r="A105" i="9"/>
  <c r="CF105" i="3"/>
  <c r="B105" i="3"/>
  <c r="C105" i="3" s="1"/>
  <c r="A105" i="3" s="1"/>
  <c r="BL105" i="3" s="1"/>
  <c r="B105" i="2"/>
  <c r="C105" i="2" s="1"/>
  <c r="A105" i="2" s="1"/>
  <c r="BL105" i="2" s="1"/>
  <c r="BX117" i="3"/>
  <c r="H104" i="10"/>
  <c r="G104" i="9"/>
  <c r="F104" i="9"/>
  <c r="D104" i="9"/>
  <c r="BD104" i="9"/>
  <c r="BC104" i="9"/>
  <c r="BA104" i="9"/>
  <c r="BG117" i="3"/>
  <c r="AX104" i="9"/>
  <c r="AW104" i="10"/>
  <c r="AV104" i="10"/>
  <c r="AU104" i="9"/>
  <c r="W104" i="9"/>
  <c r="AQ117" i="3"/>
  <c r="V104" i="10"/>
  <c r="AI117" i="3"/>
  <c r="U104" i="9"/>
  <c r="AA117" i="3"/>
  <c r="S117" i="3"/>
  <c r="AP104" i="10"/>
  <c r="AN104" i="10"/>
  <c r="AM104" i="10"/>
  <c r="K117" i="3"/>
  <c r="AI104" i="9"/>
  <c r="AH104" i="9"/>
  <c r="AG104" i="9"/>
  <c r="S104" i="10"/>
  <c r="C104" i="9"/>
  <c r="B104" i="9"/>
  <c r="A104" i="9"/>
  <c r="EI92" i="10"/>
  <c r="CF104" i="3"/>
  <c r="B104" i="3"/>
  <c r="C104" i="3" s="1"/>
  <c r="A104" i="3" s="1"/>
  <c r="BL104" i="3" s="1"/>
  <c r="B104" i="2"/>
  <c r="C104" i="2" s="1"/>
  <c r="A104" i="2" s="1"/>
  <c r="BL104" i="2" s="1"/>
  <c r="I103" i="10"/>
  <c r="E103" i="9"/>
  <c r="BD103" i="9"/>
  <c r="BC103" i="9"/>
  <c r="BB103" i="9"/>
  <c r="BA103" i="9"/>
  <c r="AZ103" i="9"/>
  <c r="AY103" i="9"/>
  <c r="AX103" i="9"/>
  <c r="AW103" i="9"/>
  <c r="V103" i="9"/>
  <c r="U103" i="10"/>
  <c r="AP103" i="10"/>
  <c r="AO103" i="10"/>
  <c r="AM103" i="10"/>
  <c r="AL103" i="10"/>
  <c r="AK103" i="10"/>
  <c r="AJ103" i="9"/>
  <c r="AI103" i="9"/>
  <c r="S103" i="10"/>
  <c r="C103" i="9"/>
  <c r="B103" i="9"/>
  <c r="A103" i="9"/>
  <c r="CF103" i="3"/>
  <c r="B103" i="3"/>
  <c r="C103" i="3" s="1"/>
  <c r="A103" i="3" s="1"/>
  <c r="BL103" i="3" s="1"/>
  <c r="B103" i="2"/>
  <c r="C103" i="2" s="1"/>
  <c r="A103" i="2" s="1"/>
  <c r="BL103" i="2" s="1"/>
  <c r="I102" i="9"/>
  <c r="BS115" i="3"/>
  <c r="H102" i="9"/>
  <c r="F102" i="9"/>
  <c r="E102" i="9"/>
  <c r="D102" i="9"/>
  <c r="BC102" i="10"/>
  <c r="BB102" i="10"/>
  <c r="BA102" i="10"/>
  <c r="AX102" i="9"/>
  <c r="BB115" i="3"/>
  <c r="AT102" i="9"/>
  <c r="AT115" i="3"/>
  <c r="AP102" i="9"/>
  <c r="AN102" i="9"/>
  <c r="AM102" i="9"/>
  <c r="AK102" i="10"/>
  <c r="AI102" i="10"/>
  <c r="AH102" i="10"/>
  <c r="AG102" i="10"/>
  <c r="AF102" i="10"/>
  <c r="AE102" i="10"/>
  <c r="C102" i="9"/>
  <c r="B102" i="9"/>
  <c r="CF102" i="3"/>
  <c r="B102" i="3"/>
  <c r="C102" i="3" s="1"/>
  <c r="A102" i="3" s="1"/>
  <c r="BL102" i="3" s="1"/>
  <c r="B102" i="2"/>
  <c r="C102" i="2" s="1"/>
  <c r="A102" i="2" s="1"/>
  <c r="BL102" i="2" s="1"/>
  <c r="I101" i="10"/>
  <c r="H101" i="9"/>
  <c r="BD101" i="10"/>
  <c r="BB101" i="9"/>
  <c r="AZ101" i="9"/>
  <c r="AY101" i="9"/>
  <c r="AX101" i="9"/>
  <c r="AW101" i="9"/>
  <c r="AU101" i="9"/>
  <c r="AT101" i="10"/>
  <c r="AS101" i="9"/>
  <c r="AU114" i="3"/>
  <c r="V101" i="9"/>
  <c r="AM114" i="3"/>
  <c r="W114" i="3"/>
  <c r="AN101" i="10"/>
  <c r="AL101" i="10"/>
  <c r="AK101" i="10"/>
  <c r="AJ101" i="10"/>
  <c r="AI101" i="10"/>
  <c r="AH101" i="9"/>
  <c r="AG101" i="9"/>
  <c r="S101" i="9"/>
  <c r="C101" i="9"/>
  <c r="B101" i="9"/>
  <c r="A101" i="9"/>
  <c r="CF101" i="3"/>
  <c r="B101" i="3"/>
  <c r="C101" i="3" s="1"/>
  <c r="A101" i="3" s="1"/>
  <c r="BL101" i="3" s="1"/>
  <c r="B101" i="2"/>
  <c r="C101" i="2" s="1"/>
  <c r="A101" i="2" s="1"/>
  <c r="BL101" i="2" s="1"/>
  <c r="H100" i="9"/>
  <c r="G100" i="9"/>
  <c r="BD100" i="9"/>
  <c r="BC100" i="9"/>
  <c r="AS100" i="10"/>
  <c r="U100" i="10"/>
  <c r="T100" i="10"/>
  <c r="AP100" i="10"/>
  <c r="S100" i="9"/>
  <c r="C100" i="9"/>
  <c r="B100" i="9"/>
  <c r="A100" i="9"/>
  <c r="CF100" i="3"/>
  <c r="B100" i="3"/>
  <c r="C100" i="3" s="1"/>
  <c r="A100" i="3" s="1"/>
  <c r="BL100" i="3" s="1"/>
  <c r="B100" i="2"/>
  <c r="C100" i="2" s="1"/>
  <c r="A100" i="2" s="1"/>
  <c r="BL100" i="2" s="1"/>
  <c r="I99" i="10"/>
  <c r="H99" i="10"/>
  <c r="G99" i="10"/>
  <c r="F99" i="10"/>
  <c r="E99" i="10"/>
  <c r="D99" i="10"/>
  <c r="AQ99" i="10" s="1"/>
  <c r="BD99" i="10"/>
  <c r="BC99" i="10"/>
  <c r="BB99" i="10"/>
  <c r="BA99" i="9"/>
  <c r="AZ99" i="10"/>
  <c r="AY99" i="10"/>
  <c r="AX99" i="10"/>
  <c r="AW99" i="9"/>
  <c r="AV99" i="9"/>
  <c r="AU99" i="9"/>
  <c r="AT99" i="9"/>
  <c r="W99" i="10"/>
  <c r="V99" i="9"/>
  <c r="U99" i="9"/>
  <c r="T99" i="10"/>
  <c r="AP99" i="9"/>
  <c r="AO99" i="9"/>
  <c r="AN99" i="9"/>
  <c r="AM99" i="9"/>
  <c r="AL99" i="9"/>
  <c r="AK99" i="9"/>
  <c r="AJ99" i="9"/>
  <c r="AI99" i="9"/>
  <c r="AH99" i="9"/>
  <c r="AG99" i="9"/>
  <c r="AF99" i="9"/>
  <c r="S99" i="9"/>
  <c r="C99" i="9"/>
  <c r="B99" i="10"/>
  <c r="A99" i="10"/>
  <c r="CF99" i="3"/>
  <c r="B99" i="3"/>
  <c r="C99" i="3" s="1"/>
  <c r="A99" i="3" s="1"/>
  <c r="BL99" i="3" s="1"/>
  <c r="B99" i="2"/>
  <c r="C99" i="2" s="1"/>
  <c r="A99" i="2" s="1"/>
  <c r="BL99" i="2" s="1"/>
  <c r="CE111" i="3"/>
  <c r="CD111" i="3"/>
  <c r="BY111" i="3"/>
  <c r="BX111" i="3"/>
  <c r="BW111" i="3"/>
  <c r="BV111" i="3"/>
  <c r="H98" i="10"/>
  <c r="G98" i="9"/>
  <c r="BO111" i="3"/>
  <c r="BN111" i="3"/>
  <c r="BD98" i="10"/>
  <c r="BC98" i="10"/>
  <c r="BB98" i="10"/>
  <c r="BA98" i="10"/>
  <c r="AZ98" i="10"/>
  <c r="AY98" i="10"/>
  <c r="BE111" i="3"/>
  <c r="AW98" i="10"/>
  <c r="AV98" i="9"/>
  <c r="AU98" i="9"/>
  <c r="AT98" i="9"/>
  <c r="W98" i="9"/>
  <c r="AY111" i="3"/>
  <c r="AX111" i="3"/>
  <c r="AW111" i="3"/>
  <c r="AR111" i="3"/>
  <c r="AQ111" i="3"/>
  <c r="AP111" i="3"/>
  <c r="AO111" i="3"/>
  <c r="V98" i="9"/>
  <c r="AJ111" i="3"/>
  <c r="AI111" i="3"/>
  <c r="AH111" i="3"/>
  <c r="AG111" i="3"/>
  <c r="U98" i="9"/>
  <c r="AA111" i="3"/>
  <c r="Z111" i="3"/>
  <c r="Y111" i="3"/>
  <c r="T111" i="3"/>
  <c r="S111" i="3"/>
  <c r="R111" i="3"/>
  <c r="Q111" i="3"/>
  <c r="AP98" i="10"/>
  <c r="AN98" i="9"/>
  <c r="AM98" i="10"/>
  <c r="AL98" i="10"/>
  <c r="AK98" i="10"/>
  <c r="AJ98" i="10"/>
  <c r="AI98" i="10"/>
  <c r="AH98" i="10"/>
  <c r="AG98" i="10"/>
  <c r="AF98" i="10"/>
  <c r="S98" i="9"/>
  <c r="C98" i="9"/>
  <c r="B98" i="10"/>
  <c r="A98" i="9"/>
  <c r="CF98" i="3"/>
  <c r="B98" i="3"/>
  <c r="C98" i="3" s="1"/>
  <c r="A98" i="3" s="1"/>
  <c r="BL98" i="3" s="1"/>
  <c r="B98" i="2"/>
  <c r="C98" i="2" s="1"/>
  <c r="A98" i="2" s="1"/>
  <c r="BL98" i="2" s="1"/>
  <c r="I97" i="9"/>
  <c r="H97" i="9"/>
  <c r="G97" i="9"/>
  <c r="F97" i="9"/>
  <c r="E97" i="10"/>
  <c r="BC97" i="9"/>
  <c r="BB97" i="10"/>
  <c r="BA97" i="9"/>
  <c r="AZ97" i="9"/>
  <c r="AY97" i="9"/>
  <c r="AX97" i="9"/>
  <c r="AW97" i="9"/>
  <c r="AV97" i="9"/>
  <c r="V97" i="9"/>
  <c r="AP97" i="10"/>
  <c r="AO97" i="9"/>
  <c r="AN97" i="9"/>
  <c r="AL97" i="10"/>
  <c r="AK97" i="9"/>
  <c r="AJ97" i="9"/>
  <c r="AI97" i="9"/>
  <c r="AG97" i="9"/>
  <c r="AF97" i="9"/>
  <c r="S97" i="10"/>
  <c r="C97" i="9"/>
  <c r="B97" i="10"/>
  <c r="A97" i="10"/>
  <c r="CV119" i="10" l="1"/>
  <c r="CR119" i="10"/>
  <c r="DC119" i="10"/>
  <c r="CK119" i="10"/>
  <c r="DD119" i="10"/>
  <c r="CN119" i="10"/>
  <c r="DS119" i="10" s="1"/>
  <c r="CO119" i="10"/>
  <c r="DG119" i="10"/>
  <c r="CH119" i="10"/>
  <c r="DF119" i="10" s="1"/>
  <c r="DH119" i="10"/>
  <c r="CT119" i="10"/>
  <c r="BE119" i="10"/>
  <c r="O119" i="10"/>
  <c r="CI119" i="10"/>
  <c r="BS119" i="10"/>
  <c r="CQ119" i="10" s="1"/>
  <c r="DV119" i="10" s="1"/>
  <c r="K119" i="10"/>
  <c r="P119" i="10" s="1"/>
  <c r="CK120" i="3"/>
  <c r="CJ120" i="3"/>
  <c r="CR119" i="9"/>
  <c r="P119" i="9"/>
  <c r="BS119" i="9"/>
  <c r="CW119" i="9" s="1"/>
  <c r="CK119" i="9"/>
  <c r="CS119" i="9"/>
  <c r="CL119" i="9"/>
  <c r="CT119" i="9"/>
  <c r="CM119" i="9"/>
  <c r="CI119" i="9"/>
  <c r="CX119" i="9" s="1"/>
  <c r="BE119" i="9"/>
  <c r="I119" i="3"/>
  <c r="Q119" i="3"/>
  <c r="Y119" i="3"/>
  <c r="AG119" i="3"/>
  <c r="AO119" i="3"/>
  <c r="AW119" i="3"/>
  <c r="BE119" i="3"/>
  <c r="BN119" i="3"/>
  <c r="BV119" i="3"/>
  <c r="CD119" i="3"/>
  <c r="AF119" i="2"/>
  <c r="AQ118" i="9"/>
  <c r="AG118" i="9"/>
  <c r="AT118" i="9"/>
  <c r="BD118" i="9"/>
  <c r="U119" i="3"/>
  <c r="AE119" i="3"/>
  <c r="BA119" i="3"/>
  <c r="BK119" i="3"/>
  <c r="B118" i="10"/>
  <c r="J119" i="3"/>
  <c r="R119" i="3"/>
  <c r="Z119" i="3"/>
  <c r="AH119" i="3"/>
  <c r="AP119" i="3"/>
  <c r="AX119" i="3"/>
  <c r="BF119" i="3"/>
  <c r="AY118" i="10"/>
  <c r="AY118" i="9"/>
  <c r="BO119" i="3"/>
  <c r="F118" i="10"/>
  <c r="BW119" i="3"/>
  <c r="CE119" i="3"/>
  <c r="I118" i="9"/>
  <c r="M119" i="2"/>
  <c r="AS119" i="2"/>
  <c r="BZ119" i="2"/>
  <c r="AV118" i="10"/>
  <c r="K119" i="2"/>
  <c r="S119" i="2"/>
  <c r="AA119" i="2"/>
  <c r="AI119" i="2"/>
  <c r="AQ119" i="2"/>
  <c r="AY119" i="2"/>
  <c r="AZ118" i="10"/>
  <c r="AZ118" i="9"/>
  <c r="BG119" i="2"/>
  <c r="G118" i="10"/>
  <c r="BP119" i="2"/>
  <c r="BX119" i="2"/>
  <c r="AH119" i="2"/>
  <c r="BO119" i="2"/>
  <c r="F118" i="9"/>
  <c r="AK118" i="9"/>
  <c r="AV118" i="9"/>
  <c r="BY118" i="9" s="1"/>
  <c r="M119" i="3"/>
  <c r="AI119" i="3"/>
  <c r="BP119" i="3"/>
  <c r="AK118" i="10"/>
  <c r="D119" i="2"/>
  <c r="L119" i="2"/>
  <c r="T119" i="2"/>
  <c r="AB119" i="2"/>
  <c r="AJ119" i="2"/>
  <c r="AR119" i="2"/>
  <c r="AZ119" i="2"/>
  <c r="BH119" i="2"/>
  <c r="BQ119" i="2"/>
  <c r="BY119" i="2"/>
  <c r="E119" i="2"/>
  <c r="O119" i="2"/>
  <c r="AK119" i="2"/>
  <c r="AU119" i="2"/>
  <c r="BR119" i="2"/>
  <c r="CB119" i="2"/>
  <c r="CI119" i="3"/>
  <c r="E119" i="3"/>
  <c r="DM118" i="10"/>
  <c r="Q119" i="2"/>
  <c r="AC119" i="2"/>
  <c r="AM119" i="2"/>
  <c r="AW119" i="2"/>
  <c r="BI119" i="2"/>
  <c r="BT119" i="2"/>
  <c r="CD119" i="2"/>
  <c r="AN118" i="9"/>
  <c r="F119" i="3"/>
  <c r="I118" i="10"/>
  <c r="BB118" i="10"/>
  <c r="AY117" i="3"/>
  <c r="BN118" i="2"/>
  <c r="AH118" i="10"/>
  <c r="AH118" i="9"/>
  <c r="AP118" i="10"/>
  <c r="AP118" i="9"/>
  <c r="R119" i="2"/>
  <c r="AX119" i="2"/>
  <c r="CE119" i="2"/>
  <c r="BB118" i="9"/>
  <c r="G119" i="3"/>
  <c r="BC118" i="10"/>
  <c r="I119" i="2"/>
  <c r="AO119" i="2"/>
  <c r="BA119" i="2"/>
  <c r="BK119" i="2"/>
  <c r="BV119" i="2"/>
  <c r="AF118" i="9"/>
  <c r="BC118" i="9"/>
  <c r="CF118" i="9" s="1"/>
  <c r="H119" i="3"/>
  <c r="AN119" i="3"/>
  <c r="A118" i="10"/>
  <c r="W118" i="9"/>
  <c r="U118" i="10"/>
  <c r="AA118" i="10" s="1"/>
  <c r="BE118" i="10"/>
  <c r="AQ118" i="10"/>
  <c r="CI118" i="10"/>
  <c r="CK119" i="3"/>
  <c r="CJ119" i="3"/>
  <c r="CI118" i="9"/>
  <c r="CX118" i="9" s="1"/>
  <c r="BE118" i="9"/>
  <c r="S118" i="3"/>
  <c r="AA118" i="3"/>
  <c r="AI118" i="3"/>
  <c r="T118" i="3"/>
  <c r="AJ118" i="3"/>
  <c r="AR118" i="3"/>
  <c r="AZ118" i="3"/>
  <c r="BH118" i="3"/>
  <c r="BY118" i="3"/>
  <c r="AG115" i="9"/>
  <c r="E118" i="3"/>
  <c r="M118" i="3"/>
  <c r="U118" i="3"/>
  <c r="AC118" i="3"/>
  <c r="AK118" i="3"/>
  <c r="AS118" i="3"/>
  <c r="BA118" i="3"/>
  <c r="BI118" i="3"/>
  <c r="BR118" i="3"/>
  <c r="BZ118" i="3"/>
  <c r="K118" i="2"/>
  <c r="S118" i="2"/>
  <c r="AA118" i="2"/>
  <c r="AI118" i="2"/>
  <c r="BG118" i="2"/>
  <c r="BP118" i="2"/>
  <c r="BX118" i="2"/>
  <c r="D118" i="2"/>
  <c r="L118" i="2"/>
  <c r="T118" i="2"/>
  <c r="AB118" i="2"/>
  <c r="AJ118" i="2"/>
  <c r="AR118" i="2"/>
  <c r="AZ118" i="2"/>
  <c r="BH118" i="2"/>
  <c r="BQ118" i="2"/>
  <c r="BY118" i="2"/>
  <c r="E118" i="2"/>
  <c r="M118" i="2"/>
  <c r="U118" i="2"/>
  <c r="AC118" i="2"/>
  <c r="AK118" i="2"/>
  <c r="AS118" i="2"/>
  <c r="BA118" i="2"/>
  <c r="BI118" i="2"/>
  <c r="BR118" i="2"/>
  <c r="BZ118" i="2"/>
  <c r="V118" i="3"/>
  <c r="AT118" i="3"/>
  <c r="BS118" i="3"/>
  <c r="S117" i="2"/>
  <c r="AA117" i="2"/>
  <c r="AI117" i="2"/>
  <c r="AQ117" i="2"/>
  <c r="AY117" i="2"/>
  <c r="BG117" i="2"/>
  <c r="W118" i="3"/>
  <c r="AE118" i="3"/>
  <c r="AM118" i="3"/>
  <c r="AU118" i="3"/>
  <c r="BT118" i="3"/>
  <c r="BC115" i="9"/>
  <c r="X118" i="3"/>
  <c r="AF118" i="3"/>
  <c r="AB117" i="10"/>
  <c r="AV118" i="3"/>
  <c r="BU118" i="3"/>
  <c r="CC118" i="3"/>
  <c r="F118" i="2"/>
  <c r="N118" i="2"/>
  <c r="V118" i="2"/>
  <c r="AT118" i="2"/>
  <c r="BB118" i="2"/>
  <c r="BJ118" i="2"/>
  <c r="BS118" i="2"/>
  <c r="CA118" i="2"/>
  <c r="AQ118" i="3"/>
  <c r="AD118" i="3"/>
  <c r="AL118" i="3"/>
  <c r="N114" i="3"/>
  <c r="V114" i="3"/>
  <c r="AD114" i="3"/>
  <c r="AL114" i="3"/>
  <c r="Q118" i="3"/>
  <c r="Y118" i="3"/>
  <c r="AG118" i="3"/>
  <c r="AO118" i="3"/>
  <c r="AW118" i="3"/>
  <c r="BV118" i="3"/>
  <c r="CD118" i="3"/>
  <c r="G118" i="2"/>
  <c r="O118" i="2"/>
  <c r="W118" i="2"/>
  <c r="AE118" i="2"/>
  <c r="AM118" i="2"/>
  <c r="AU118" i="2"/>
  <c r="BC118" i="2"/>
  <c r="BK118" i="2"/>
  <c r="BT118" i="2"/>
  <c r="CB118" i="2"/>
  <c r="AY118" i="3"/>
  <c r="R118" i="3"/>
  <c r="Z118" i="3"/>
  <c r="AH118" i="3"/>
  <c r="AP118" i="3"/>
  <c r="AX118" i="3"/>
  <c r="BW118" i="3"/>
  <c r="CE118" i="3"/>
  <c r="AN118" i="2"/>
  <c r="J118" i="2"/>
  <c r="R118" i="2"/>
  <c r="Z118" i="2"/>
  <c r="AH118" i="2"/>
  <c r="AP118" i="2"/>
  <c r="AX118" i="2"/>
  <c r="BF118" i="2"/>
  <c r="BO118" i="2"/>
  <c r="BW118" i="2"/>
  <c r="CE118" i="2"/>
  <c r="AQ117" i="9"/>
  <c r="BN118" i="9" s="1"/>
  <c r="DM117" i="10"/>
  <c r="BE117" i="10"/>
  <c r="AN114" i="9"/>
  <c r="T116" i="2"/>
  <c r="C116" i="9"/>
  <c r="F117" i="9"/>
  <c r="T117" i="9"/>
  <c r="Z118" i="9" s="1"/>
  <c r="AF117" i="9"/>
  <c r="AN117" i="9"/>
  <c r="AW117" i="9"/>
  <c r="BZ118" i="9" s="1"/>
  <c r="F118" i="3"/>
  <c r="N118" i="3"/>
  <c r="BB118" i="3"/>
  <c r="BJ118" i="3"/>
  <c r="A117" i="10"/>
  <c r="I117" i="10"/>
  <c r="W117" i="10"/>
  <c r="AC117" i="10" s="1"/>
  <c r="AI117" i="10"/>
  <c r="AS117" i="10"/>
  <c r="BA117" i="10"/>
  <c r="AO114" i="9"/>
  <c r="B115" i="10"/>
  <c r="G117" i="9"/>
  <c r="N118" i="9" s="1"/>
  <c r="U117" i="9"/>
  <c r="AA118" i="9" s="1"/>
  <c r="AG117" i="9"/>
  <c r="AO117" i="9"/>
  <c r="BQ118" i="9" s="1"/>
  <c r="CU118" i="9" s="1"/>
  <c r="AX117" i="9"/>
  <c r="CA118" i="9" s="1"/>
  <c r="G118" i="3"/>
  <c r="O118" i="3"/>
  <c r="BC118" i="3"/>
  <c r="BK118" i="3"/>
  <c r="B117" i="10"/>
  <c r="AJ117" i="10"/>
  <c r="AT117" i="10"/>
  <c r="BB117" i="10"/>
  <c r="AJ115" i="10"/>
  <c r="H117" i="9"/>
  <c r="BE117" i="9" s="1"/>
  <c r="BX118" i="9" s="1"/>
  <c r="V117" i="9"/>
  <c r="AH117" i="9"/>
  <c r="AP117" i="9"/>
  <c r="AY117" i="9"/>
  <c r="H118" i="3"/>
  <c r="P118" i="3"/>
  <c r="AN118" i="3"/>
  <c r="BD118" i="3"/>
  <c r="BM118" i="3"/>
  <c r="C117" i="10"/>
  <c r="AK117" i="10"/>
  <c r="AU117" i="10"/>
  <c r="BC117" i="10"/>
  <c r="AK115" i="10"/>
  <c r="I117" i="9"/>
  <c r="L118" i="9" s="1"/>
  <c r="W117" i="9"/>
  <c r="AZ117" i="9"/>
  <c r="I118" i="3"/>
  <c r="BE118" i="3"/>
  <c r="BN118" i="3"/>
  <c r="D117" i="10"/>
  <c r="AQ117" i="10" s="1"/>
  <c r="AL117" i="10"/>
  <c r="AV117" i="10"/>
  <c r="BD117" i="10"/>
  <c r="AS117" i="9"/>
  <c r="BA117" i="9"/>
  <c r="CD118" i="9" s="1"/>
  <c r="J118" i="3"/>
  <c r="BF118" i="3"/>
  <c r="BO118" i="3"/>
  <c r="E117" i="10"/>
  <c r="S117" i="10"/>
  <c r="AE117" i="10"/>
  <c r="AM117" i="10"/>
  <c r="AT117" i="9"/>
  <c r="BB117" i="9"/>
  <c r="K118" i="3"/>
  <c r="BG118" i="3"/>
  <c r="BP118" i="3"/>
  <c r="AF117" i="10"/>
  <c r="AN117" i="10"/>
  <c r="BO116" i="2"/>
  <c r="BX117" i="2"/>
  <c r="D118" i="3"/>
  <c r="L118" i="3"/>
  <c r="AB118" i="3"/>
  <c r="BQ118" i="3"/>
  <c r="AE114" i="9"/>
  <c r="S117" i="9"/>
  <c r="Y118" i="9" s="1"/>
  <c r="CI117" i="10"/>
  <c r="AY113" i="10"/>
  <c r="X115" i="3"/>
  <c r="AF115" i="3"/>
  <c r="AV115" i="2"/>
  <c r="BU115" i="2"/>
  <c r="CC115" i="2"/>
  <c r="F117" i="3"/>
  <c r="N117" i="3"/>
  <c r="V117" i="3"/>
  <c r="AD117" i="3"/>
  <c r="AL117" i="3"/>
  <c r="AT117" i="3"/>
  <c r="BS117" i="3"/>
  <c r="CA117" i="3"/>
  <c r="S116" i="9"/>
  <c r="BV116" i="2"/>
  <c r="CD116" i="2"/>
  <c r="AT114" i="9"/>
  <c r="Q115" i="10"/>
  <c r="BA115" i="10"/>
  <c r="G117" i="3"/>
  <c r="O117" i="3"/>
  <c r="W117" i="3"/>
  <c r="AE117" i="3"/>
  <c r="AM117" i="3"/>
  <c r="AU117" i="3"/>
  <c r="BT117" i="3"/>
  <c r="CB117" i="3"/>
  <c r="R116" i="2"/>
  <c r="AH116" i="2"/>
  <c r="AX116" i="2"/>
  <c r="A115" i="9"/>
  <c r="H117" i="3"/>
  <c r="P117" i="3"/>
  <c r="X117" i="3"/>
  <c r="AF117" i="3"/>
  <c r="AV117" i="3"/>
  <c r="BD117" i="3"/>
  <c r="BM117" i="3"/>
  <c r="BU117" i="3"/>
  <c r="CC117" i="3"/>
  <c r="D115" i="9"/>
  <c r="AQ115" i="9" s="1"/>
  <c r="BG116" i="9" s="1"/>
  <c r="I117" i="3"/>
  <c r="Q117" i="3"/>
  <c r="Y117" i="3"/>
  <c r="AG117" i="3"/>
  <c r="AO117" i="3"/>
  <c r="AW117" i="3"/>
  <c r="BE117" i="3"/>
  <c r="BN117" i="3"/>
  <c r="BV117" i="3"/>
  <c r="CD117" i="3"/>
  <c r="AV116" i="9"/>
  <c r="AT114" i="3"/>
  <c r="BJ114" i="3"/>
  <c r="BS114" i="3"/>
  <c r="CA114" i="3"/>
  <c r="W114" i="9"/>
  <c r="U116" i="2"/>
  <c r="AC116" i="2"/>
  <c r="AK116" i="2"/>
  <c r="AS116" i="2"/>
  <c r="BR116" i="2"/>
  <c r="BZ116" i="2"/>
  <c r="J117" i="3"/>
  <c r="R117" i="3"/>
  <c r="Z117" i="3"/>
  <c r="AH117" i="3"/>
  <c r="AP117" i="3"/>
  <c r="AX117" i="3"/>
  <c r="BF117" i="3"/>
  <c r="BO117" i="3"/>
  <c r="BW117" i="3"/>
  <c r="CE117" i="3"/>
  <c r="BD116" i="9"/>
  <c r="B113" i="9"/>
  <c r="V115" i="3"/>
  <c r="AD115" i="3"/>
  <c r="AL116" i="2"/>
  <c r="BJ115" i="3"/>
  <c r="BS116" i="2"/>
  <c r="AK114" i="9"/>
  <c r="H115" i="9"/>
  <c r="G116" i="3"/>
  <c r="O116" i="3"/>
  <c r="W116" i="3"/>
  <c r="AE116" i="3"/>
  <c r="AM116" i="3"/>
  <c r="AU116" i="3"/>
  <c r="BC116" i="3"/>
  <c r="BK116" i="3"/>
  <c r="BT116" i="3"/>
  <c r="CB116" i="3"/>
  <c r="D117" i="2"/>
  <c r="L117" i="2"/>
  <c r="T117" i="2"/>
  <c r="AB117" i="2"/>
  <c r="AJ117" i="2"/>
  <c r="AR117" i="2"/>
  <c r="BH117" i="2"/>
  <c r="BQ117" i="2"/>
  <c r="BY117" i="2"/>
  <c r="E117" i="3"/>
  <c r="M117" i="3"/>
  <c r="U117" i="3"/>
  <c r="AC117" i="3"/>
  <c r="AK117" i="3"/>
  <c r="AS117" i="3"/>
  <c r="BR117" i="3"/>
  <c r="BZ117" i="3"/>
  <c r="N115" i="3"/>
  <c r="G115" i="2"/>
  <c r="O116" i="2"/>
  <c r="W115" i="3"/>
  <c r="AE115" i="3"/>
  <c r="AM115" i="3"/>
  <c r="AU115" i="3"/>
  <c r="BT115" i="2"/>
  <c r="CB115" i="2"/>
  <c r="F115" i="3"/>
  <c r="BN116" i="2"/>
  <c r="S116" i="2"/>
  <c r="AA116" i="2"/>
  <c r="AI116" i="2"/>
  <c r="AQ116" i="2"/>
  <c r="AY116" i="2"/>
  <c r="BX116" i="2"/>
  <c r="AH115" i="10"/>
  <c r="E117" i="2"/>
  <c r="M117" i="2"/>
  <c r="U117" i="2"/>
  <c r="AC117" i="2"/>
  <c r="AK117" i="2"/>
  <c r="AS117" i="2"/>
  <c r="BA117" i="2"/>
  <c r="BI117" i="2"/>
  <c r="BR117" i="2"/>
  <c r="BZ117" i="2"/>
  <c r="BP117" i="3"/>
  <c r="H116" i="10"/>
  <c r="AE116" i="10"/>
  <c r="AM116" i="10"/>
  <c r="AW116" i="10"/>
  <c r="AJ116" i="2"/>
  <c r="AR116" i="2"/>
  <c r="BQ116" i="2"/>
  <c r="BY116" i="2"/>
  <c r="BH116" i="3"/>
  <c r="BB115" i="10"/>
  <c r="F117" i="2"/>
  <c r="N117" i="2"/>
  <c r="V117" i="2"/>
  <c r="AD117" i="2"/>
  <c r="AL117" i="2"/>
  <c r="AT117" i="2"/>
  <c r="BB117" i="2"/>
  <c r="BJ117" i="2"/>
  <c r="BS117" i="2"/>
  <c r="CA117" i="2"/>
  <c r="D116" i="9"/>
  <c r="BT117" i="9" s="1"/>
  <c r="T116" i="9"/>
  <c r="Z116" i="9" s="1"/>
  <c r="AF116" i="9"/>
  <c r="AN116" i="9"/>
  <c r="AW116" i="9"/>
  <c r="D117" i="3"/>
  <c r="L117" i="3"/>
  <c r="T117" i="3"/>
  <c r="AB117" i="3"/>
  <c r="AJ117" i="3"/>
  <c r="AR117" i="3"/>
  <c r="AZ117" i="3"/>
  <c r="BH117" i="3"/>
  <c r="BQ117" i="3"/>
  <c r="BY117" i="3"/>
  <c r="A116" i="10"/>
  <c r="I116" i="10"/>
  <c r="Q116" i="10" s="1"/>
  <c r="AF116" i="10"/>
  <c r="AN116" i="10"/>
  <c r="AX116" i="10"/>
  <c r="G117" i="2"/>
  <c r="O117" i="2"/>
  <c r="W117" i="2"/>
  <c r="AE117" i="2"/>
  <c r="AM117" i="2"/>
  <c r="AU117" i="2"/>
  <c r="BC117" i="2"/>
  <c r="BK117" i="2"/>
  <c r="BT117" i="2"/>
  <c r="CB117" i="2"/>
  <c r="E116" i="9"/>
  <c r="L116" i="9" s="1"/>
  <c r="U116" i="9"/>
  <c r="AA116" i="9" s="1"/>
  <c r="AG116" i="9"/>
  <c r="AO116" i="9"/>
  <c r="AX116" i="9"/>
  <c r="BA117" i="3"/>
  <c r="BI117" i="3"/>
  <c r="B116" i="10"/>
  <c r="AG116" i="10"/>
  <c r="AO116" i="10"/>
  <c r="AY116" i="10"/>
  <c r="I115" i="2"/>
  <c r="Y115" i="2"/>
  <c r="CE116" i="2"/>
  <c r="AH115" i="9"/>
  <c r="V116" i="3"/>
  <c r="AD116" i="3"/>
  <c r="AL116" i="3"/>
  <c r="AT116" i="3"/>
  <c r="BB116" i="3"/>
  <c r="BJ116" i="3"/>
  <c r="BS116" i="3"/>
  <c r="CA116" i="3"/>
  <c r="H117" i="2"/>
  <c r="P117" i="2"/>
  <c r="X117" i="2"/>
  <c r="AF117" i="2"/>
  <c r="AN117" i="2"/>
  <c r="AV117" i="2"/>
  <c r="BD117" i="2"/>
  <c r="BM117" i="2"/>
  <c r="BU117" i="2"/>
  <c r="CC117" i="2"/>
  <c r="F116" i="9"/>
  <c r="M116" i="9" s="1"/>
  <c r="V116" i="9"/>
  <c r="AB116" i="9" s="1"/>
  <c r="AH116" i="9"/>
  <c r="AP116" i="9"/>
  <c r="AY116" i="9"/>
  <c r="BB117" i="3"/>
  <c r="BJ117" i="3"/>
  <c r="S116" i="10"/>
  <c r="AH116" i="10"/>
  <c r="AP116" i="10"/>
  <c r="AZ116" i="10"/>
  <c r="AR114" i="3"/>
  <c r="BY114" i="3"/>
  <c r="I117" i="2"/>
  <c r="Q117" i="2"/>
  <c r="Y117" i="2"/>
  <c r="AG117" i="2"/>
  <c r="AO117" i="2"/>
  <c r="AW117" i="2"/>
  <c r="BE117" i="2"/>
  <c r="BN117" i="2"/>
  <c r="BV117" i="2"/>
  <c r="CD117" i="2"/>
  <c r="G116" i="9"/>
  <c r="N116" i="9" s="1"/>
  <c r="W116" i="9"/>
  <c r="AI116" i="9"/>
  <c r="AZ116" i="9"/>
  <c r="BC117" i="3"/>
  <c r="BK117" i="3"/>
  <c r="D116" i="10"/>
  <c r="AQ116" i="10" s="1"/>
  <c r="T116" i="10"/>
  <c r="AI116" i="10"/>
  <c r="AS116" i="10"/>
  <c r="BA116" i="10"/>
  <c r="U114" i="3"/>
  <c r="AC114" i="3"/>
  <c r="AK114" i="3"/>
  <c r="AS114" i="3"/>
  <c r="BA114" i="3"/>
  <c r="BI114" i="3"/>
  <c r="BR114" i="3"/>
  <c r="BZ114" i="3"/>
  <c r="BE115" i="2"/>
  <c r="BD115" i="9"/>
  <c r="AS115" i="10"/>
  <c r="J117" i="2"/>
  <c r="R117" i="2"/>
  <c r="Z117" i="2"/>
  <c r="AH117" i="2"/>
  <c r="AP117" i="2"/>
  <c r="AX117" i="2"/>
  <c r="BF117" i="2"/>
  <c r="BO117" i="2"/>
  <c r="BW117" i="2"/>
  <c r="CE117" i="2"/>
  <c r="H116" i="9"/>
  <c r="O116" i="9" s="1"/>
  <c r="AJ116" i="9"/>
  <c r="BL116" i="9" s="1"/>
  <c r="AS116" i="9"/>
  <c r="BA116" i="9"/>
  <c r="AN117" i="3"/>
  <c r="E116" i="10"/>
  <c r="U116" i="10"/>
  <c r="AJ116" i="10"/>
  <c r="AT116" i="10"/>
  <c r="BB116" i="10"/>
  <c r="T114" i="3"/>
  <c r="AB114" i="3"/>
  <c r="BH114" i="3"/>
  <c r="BQ114" i="3"/>
  <c r="AP115" i="10"/>
  <c r="F114" i="2"/>
  <c r="N114" i="2"/>
  <c r="V114" i="2"/>
  <c r="AD114" i="2"/>
  <c r="AL114" i="2"/>
  <c r="AT114" i="2"/>
  <c r="BB114" i="2"/>
  <c r="BJ114" i="2"/>
  <c r="BS114" i="2"/>
  <c r="CA114" i="2"/>
  <c r="BC114" i="9"/>
  <c r="AL114" i="10"/>
  <c r="AO115" i="9"/>
  <c r="I116" i="3"/>
  <c r="Q116" i="3"/>
  <c r="Y116" i="3"/>
  <c r="AG116" i="3"/>
  <c r="AO116" i="3"/>
  <c r="AW116" i="3"/>
  <c r="BE116" i="3"/>
  <c r="BN116" i="3"/>
  <c r="BV116" i="3"/>
  <c r="CD116" i="3"/>
  <c r="AT115" i="10"/>
  <c r="K117" i="2"/>
  <c r="BP117" i="2"/>
  <c r="I116" i="9"/>
  <c r="Q116" i="9" s="1"/>
  <c r="AK116" i="9"/>
  <c r="BM116" i="9" s="1"/>
  <c r="F116" i="10"/>
  <c r="AK116" i="10"/>
  <c r="AU116" i="10"/>
  <c r="BC116" i="10"/>
  <c r="AJ114" i="3"/>
  <c r="AZ114" i="3"/>
  <c r="C114" i="10"/>
  <c r="AM114" i="10"/>
  <c r="AP115" i="9"/>
  <c r="J116" i="3"/>
  <c r="R116" i="3"/>
  <c r="Z116" i="3"/>
  <c r="AH116" i="3"/>
  <c r="AP116" i="3"/>
  <c r="AX116" i="3"/>
  <c r="BF116" i="3"/>
  <c r="BO116" i="3"/>
  <c r="BW116" i="3"/>
  <c r="CE116" i="3"/>
  <c r="V115" i="10"/>
  <c r="AU115" i="10"/>
  <c r="AZ117" i="2"/>
  <c r="AL116" i="9"/>
  <c r="BN116" i="9" s="1"/>
  <c r="O116" i="10"/>
  <c r="CI116" i="10"/>
  <c r="CB115" i="3"/>
  <c r="BK116" i="2"/>
  <c r="S116" i="3"/>
  <c r="AI116" i="3"/>
  <c r="AY116" i="3"/>
  <c r="G115" i="3"/>
  <c r="AA115" i="9"/>
  <c r="AR116" i="3"/>
  <c r="W115" i="10"/>
  <c r="BK115" i="2"/>
  <c r="BC115" i="3"/>
  <c r="E116" i="3"/>
  <c r="M116" i="3"/>
  <c r="U116" i="3"/>
  <c r="AC116" i="3"/>
  <c r="AK116" i="3"/>
  <c r="AS116" i="3"/>
  <c r="BA116" i="3"/>
  <c r="BI116" i="3"/>
  <c r="BR116" i="3"/>
  <c r="BZ116" i="3"/>
  <c r="D116" i="3"/>
  <c r="L116" i="3"/>
  <c r="AJ116" i="3"/>
  <c r="AZ116" i="3"/>
  <c r="BQ116" i="3"/>
  <c r="BY116" i="3"/>
  <c r="G114" i="2"/>
  <c r="O114" i="2"/>
  <c r="W114" i="2"/>
  <c r="AE114" i="2"/>
  <c r="AM114" i="2"/>
  <c r="AU114" i="2"/>
  <c r="BC114" i="2"/>
  <c r="BK114" i="2"/>
  <c r="BT114" i="2"/>
  <c r="CB114" i="2"/>
  <c r="AO113" i="9"/>
  <c r="R115" i="2"/>
  <c r="AH115" i="2"/>
  <c r="BW115" i="2"/>
  <c r="CE115" i="2"/>
  <c r="AU114" i="9"/>
  <c r="O115" i="3"/>
  <c r="E114" i="10"/>
  <c r="F116" i="2"/>
  <c r="V116" i="2"/>
  <c r="BB116" i="2"/>
  <c r="F116" i="3"/>
  <c r="N116" i="3"/>
  <c r="C115" i="10"/>
  <c r="AL115" i="10"/>
  <c r="AV115" i="10"/>
  <c r="BD115" i="10"/>
  <c r="DO115" i="10"/>
  <c r="BD114" i="10"/>
  <c r="AE116" i="2"/>
  <c r="CB116" i="2"/>
  <c r="BG116" i="3"/>
  <c r="T116" i="3"/>
  <c r="AU113" i="9"/>
  <c r="BB114" i="9"/>
  <c r="BK115" i="3"/>
  <c r="S114" i="10"/>
  <c r="G116" i="2"/>
  <c r="W116" i="2"/>
  <c r="AM116" i="2"/>
  <c r="BC116" i="2"/>
  <c r="BT116" i="2"/>
  <c r="AE115" i="10"/>
  <c r="AM115" i="10"/>
  <c r="AW115" i="10"/>
  <c r="AU116" i="2"/>
  <c r="BP116" i="3"/>
  <c r="AX113" i="9"/>
  <c r="W115" i="2"/>
  <c r="AE114" i="10"/>
  <c r="I116" i="2"/>
  <c r="Y116" i="2"/>
  <c r="BT115" i="9"/>
  <c r="H116" i="2"/>
  <c r="X116" i="2"/>
  <c r="AF116" i="2"/>
  <c r="AN116" i="2"/>
  <c r="AV116" i="2"/>
  <c r="BM116" i="2"/>
  <c r="BU116" i="2"/>
  <c r="CC116" i="2"/>
  <c r="H116" i="3"/>
  <c r="P116" i="3"/>
  <c r="X116" i="3"/>
  <c r="AF116" i="3"/>
  <c r="AN116" i="3"/>
  <c r="AV116" i="3"/>
  <c r="BD116" i="3"/>
  <c r="BM116" i="3"/>
  <c r="BU116" i="3"/>
  <c r="CC116" i="3"/>
  <c r="E115" i="10"/>
  <c r="S115" i="10"/>
  <c r="AF115" i="10"/>
  <c r="AN115" i="10"/>
  <c r="AX115" i="10"/>
  <c r="AU115" i="2"/>
  <c r="K116" i="3"/>
  <c r="AA116" i="3"/>
  <c r="AQ116" i="3"/>
  <c r="BX116" i="3"/>
  <c r="AB116" i="3"/>
  <c r="E115" i="3"/>
  <c r="M115" i="3"/>
  <c r="U115" i="3"/>
  <c r="AC115" i="3"/>
  <c r="AK115" i="3"/>
  <c r="AS115" i="3"/>
  <c r="BR115" i="3"/>
  <c r="BZ115" i="3"/>
  <c r="AE115" i="2"/>
  <c r="BT115" i="3"/>
  <c r="AF114" i="10"/>
  <c r="AV114" i="10"/>
  <c r="J116" i="2"/>
  <c r="Z116" i="2"/>
  <c r="AP116" i="2"/>
  <c r="BF116" i="2"/>
  <c r="BW116" i="2"/>
  <c r="F115" i="10"/>
  <c r="T115" i="10"/>
  <c r="AY115" i="10"/>
  <c r="Q113" i="2"/>
  <c r="S114" i="2"/>
  <c r="AA114" i="2"/>
  <c r="AI114" i="2"/>
  <c r="AQ114" i="2"/>
  <c r="AY114" i="2"/>
  <c r="BG114" i="2"/>
  <c r="BX114" i="2"/>
  <c r="F115" i="2"/>
  <c r="N115" i="2"/>
  <c r="V115" i="2"/>
  <c r="AD115" i="2"/>
  <c r="AL115" i="2"/>
  <c r="AT115" i="2"/>
  <c r="BB115" i="2"/>
  <c r="BJ115" i="2"/>
  <c r="BS115" i="2"/>
  <c r="CA115" i="2"/>
  <c r="AM115" i="2"/>
  <c r="AL115" i="3"/>
  <c r="CA115" i="3"/>
  <c r="AG114" i="10"/>
  <c r="BC114" i="10"/>
  <c r="N116" i="2"/>
  <c r="AD116" i="2"/>
  <c r="AT116" i="2"/>
  <c r="BJ116" i="2"/>
  <c r="CA116" i="2"/>
  <c r="AI115" i="9"/>
  <c r="G115" i="10"/>
  <c r="U115" i="10"/>
  <c r="AZ115" i="10"/>
  <c r="BE115" i="10"/>
  <c r="AQ115" i="10"/>
  <c r="K116" i="2"/>
  <c r="BG116" i="2"/>
  <c r="W115" i="9"/>
  <c r="AC115" i="9" s="1"/>
  <c r="D116" i="2"/>
  <c r="L116" i="2"/>
  <c r="AB116" i="2"/>
  <c r="AZ116" i="2"/>
  <c r="BH116" i="2"/>
  <c r="E116" i="2"/>
  <c r="M116" i="2"/>
  <c r="BA116" i="2"/>
  <c r="BI116" i="2"/>
  <c r="S115" i="9"/>
  <c r="Y115" i="9" s="1"/>
  <c r="P116" i="2"/>
  <c r="BD116" i="2"/>
  <c r="BE115" i="9"/>
  <c r="BX116" i="9" s="1"/>
  <c r="BP116" i="2"/>
  <c r="CI115" i="9"/>
  <c r="V114" i="9"/>
  <c r="V114" i="10"/>
  <c r="P115" i="2"/>
  <c r="T114" i="9"/>
  <c r="Z115" i="9" s="1"/>
  <c r="AV115" i="3"/>
  <c r="Q115" i="3"/>
  <c r="AO115" i="3"/>
  <c r="BV115" i="3"/>
  <c r="AW114" i="10"/>
  <c r="AN113" i="10"/>
  <c r="AN113" i="9"/>
  <c r="AP115" i="3"/>
  <c r="BM115" i="2"/>
  <c r="K115" i="2"/>
  <c r="S115" i="3"/>
  <c r="AA115" i="2"/>
  <c r="AI115" i="2"/>
  <c r="AQ115" i="2"/>
  <c r="AY115" i="2"/>
  <c r="BP115" i="2"/>
  <c r="BX115" i="2"/>
  <c r="X115" i="2"/>
  <c r="BN115" i="2"/>
  <c r="BD115" i="3"/>
  <c r="D115" i="3"/>
  <c r="L115" i="3"/>
  <c r="T115" i="3"/>
  <c r="AB115" i="3"/>
  <c r="AJ115" i="3"/>
  <c r="AR115" i="3"/>
  <c r="BQ115" i="3"/>
  <c r="BY115" i="3"/>
  <c r="P115" i="3"/>
  <c r="CC115" i="3"/>
  <c r="AI114" i="10"/>
  <c r="AI114" i="9"/>
  <c r="A114" i="10"/>
  <c r="A114" i="9"/>
  <c r="AG115" i="3"/>
  <c r="AW115" i="3"/>
  <c r="AX114" i="9"/>
  <c r="BE115" i="3"/>
  <c r="AX114" i="10"/>
  <c r="CD115" i="3"/>
  <c r="AN115" i="2"/>
  <c r="CD115" i="2"/>
  <c r="H115" i="3"/>
  <c r="BU115" i="3"/>
  <c r="J115" i="3"/>
  <c r="BO115" i="3"/>
  <c r="AO115" i="2"/>
  <c r="H115" i="2"/>
  <c r="AW115" i="2"/>
  <c r="AN115" i="3"/>
  <c r="S113" i="10"/>
  <c r="AF115" i="2"/>
  <c r="BC115" i="2"/>
  <c r="BV115" i="2"/>
  <c r="BM115" i="3"/>
  <c r="AL113" i="9"/>
  <c r="AL113" i="10"/>
  <c r="AZ113" i="10"/>
  <c r="BT114" i="9"/>
  <c r="AQ114" i="9"/>
  <c r="BN115" i="9" s="1"/>
  <c r="AJ114" i="10"/>
  <c r="AJ114" i="9"/>
  <c r="I115" i="3"/>
  <c r="Y115" i="3"/>
  <c r="BN115" i="3"/>
  <c r="Q115" i="2"/>
  <c r="AF113" i="10"/>
  <c r="AF113" i="9"/>
  <c r="Z115" i="3"/>
  <c r="AX115" i="3"/>
  <c r="C113" i="10"/>
  <c r="AH114" i="10"/>
  <c r="AH114" i="9"/>
  <c r="AP114" i="10"/>
  <c r="AP114" i="9"/>
  <c r="O115" i="2"/>
  <c r="AG115" i="2"/>
  <c r="BD115" i="2"/>
  <c r="Y114" i="9"/>
  <c r="D114" i="10"/>
  <c r="Z113" i="2"/>
  <c r="AX113" i="2"/>
  <c r="BW113" i="2"/>
  <c r="BC113" i="9"/>
  <c r="S115" i="2"/>
  <c r="BG115" i="2"/>
  <c r="I114" i="9"/>
  <c r="L115" i="9" s="1"/>
  <c r="R115" i="3"/>
  <c r="AH115" i="3"/>
  <c r="BF115" i="3"/>
  <c r="BW115" i="3"/>
  <c r="G114" i="10"/>
  <c r="S114" i="3"/>
  <c r="AA114" i="3"/>
  <c r="AI114" i="3"/>
  <c r="AQ114" i="3"/>
  <c r="AY114" i="3"/>
  <c r="BP114" i="3"/>
  <c r="BX114" i="3"/>
  <c r="X114" i="3"/>
  <c r="AF114" i="3"/>
  <c r="AV114" i="3"/>
  <c r="BU114" i="3"/>
  <c r="CC114" i="3"/>
  <c r="AG113" i="9"/>
  <c r="BK114" i="3"/>
  <c r="D115" i="2"/>
  <c r="L115" i="2"/>
  <c r="T115" i="2"/>
  <c r="AB115" i="2"/>
  <c r="AJ115" i="2"/>
  <c r="AR115" i="2"/>
  <c r="AZ115" i="2"/>
  <c r="BH115" i="2"/>
  <c r="BQ115" i="2"/>
  <c r="BY115" i="2"/>
  <c r="B114" i="9"/>
  <c r="AY114" i="9"/>
  <c r="K115" i="3"/>
  <c r="AA115" i="3"/>
  <c r="AI115" i="3"/>
  <c r="AQ115" i="3"/>
  <c r="AY115" i="3"/>
  <c r="BG115" i="3"/>
  <c r="BP115" i="3"/>
  <c r="BX115" i="3"/>
  <c r="H114" i="10"/>
  <c r="U114" i="10"/>
  <c r="AZ114" i="10"/>
  <c r="R113" i="2"/>
  <c r="BO113" i="2"/>
  <c r="J115" i="2"/>
  <c r="Z115" i="2"/>
  <c r="AP115" i="2"/>
  <c r="AX115" i="2"/>
  <c r="BF115" i="2"/>
  <c r="BO115" i="2"/>
  <c r="F114" i="10"/>
  <c r="BC114" i="3"/>
  <c r="CE115" i="3"/>
  <c r="Q114" i="3"/>
  <c r="Y114" i="3"/>
  <c r="AG114" i="3"/>
  <c r="AO114" i="3"/>
  <c r="AW114" i="3"/>
  <c r="BN114" i="3"/>
  <c r="BV114" i="3"/>
  <c r="CD114" i="3"/>
  <c r="AK113" i="9"/>
  <c r="G114" i="3"/>
  <c r="BT114" i="3"/>
  <c r="AO113" i="10"/>
  <c r="E115" i="2"/>
  <c r="M115" i="2"/>
  <c r="U115" i="2"/>
  <c r="AC115" i="2"/>
  <c r="AK115" i="2"/>
  <c r="AS115" i="2"/>
  <c r="BA115" i="2"/>
  <c r="BI115" i="2"/>
  <c r="BR115" i="2"/>
  <c r="BZ115" i="2"/>
  <c r="AZ115" i="3"/>
  <c r="BH115" i="3"/>
  <c r="AS114" i="10"/>
  <c r="BA114" i="10"/>
  <c r="J113" i="2"/>
  <c r="AH113" i="2"/>
  <c r="AP113" i="2"/>
  <c r="CE113" i="2"/>
  <c r="AG113" i="10"/>
  <c r="AH113" i="10"/>
  <c r="R114" i="3"/>
  <c r="Z114" i="3"/>
  <c r="AH114" i="3"/>
  <c r="AP114" i="3"/>
  <c r="AX114" i="3"/>
  <c r="BF114" i="3"/>
  <c r="BO114" i="3"/>
  <c r="BW114" i="3"/>
  <c r="Q113" i="10"/>
  <c r="O114" i="3"/>
  <c r="CB114" i="3"/>
  <c r="AP113" i="10"/>
  <c r="AS114" i="9"/>
  <c r="BA115" i="3"/>
  <c r="BI115" i="3"/>
  <c r="BE114" i="9"/>
  <c r="BY115" i="9" s="1"/>
  <c r="AQ113" i="9"/>
  <c r="BQ114" i="9" s="1"/>
  <c r="B103" i="12"/>
  <c r="DO113" i="10"/>
  <c r="H114" i="2"/>
  <c r="P114" i="2"/>
  <c r="X114" i="2"/>
  <c r="AF114" i="2"/>
  <c r="AN114" i="2"/>
  <c r="AV114" i="2"/>
  <c r="BD114" i="2"/>
  <c r="BM114" i="2"/>
  <c r="BU114" i="2"/>
  <c r="CC114" i="2"/>
  <c r="T113" i="9"/>
  <c r="D113" i="10"/>
  <c r="I114" i="2"/>
  <c r="Q114" i="2"/>
  <c r="Y114" i="2"/>
  <c r="AG114" i="2"/>
  <c r="AO114" i="2"/>
  <c r="AW114" i="2"/>
  <c r="BE114" i="2"/>
  <c r="BN114" i="2"/>
  <c r="BV114" i="2"/>
  <c r="CD114" i="2"/>
  <c r="G113" i="9"/>
  <c r="U113" i="9"/>
  <c r="AA114" i="9" s="1"/>
  <c r="AH113" i="9"/>
  <c r="AP113" i="9"/>
  <c r="AZ113" i="9"/>
  <c r="H114" i="3"/>
  <c r="P114" i="3"/>
  <c r="AN114" i="3"/>
  <c r="BD114" i="3"/>
  <c r="BM114" i="3"/>
  <c r="E113" i="10"/>
  <c r="AI113" i="10"/>
  <c r="AS113" i="10"/>
  <c r="BA113" i="10"/>
  <c r="X113" i="2"/>
  <c r="AF113" i="2"/>
  <c r="AV113" i="2"/>
  <c r="BU113" i="2"/>
  <c r="CC113" i="2"/>
  <c r="J114" i="2"/>
  <c r="R114" i="2"/>
  <c r="Z114" i="2"/>
  <c r="AH114" i="2"/>
  <c r="AP114" i="2"/>
  <c r="AX114" i="2"/>
  <c r="BF114" i="2"/>
  <c r="BO114" i="2"/>
  <c r="BW114" i="2"/>
  <c r="CE114" i="2"/>
  <c r="H113" i="9"/>
  <c r="BE113" i="9" s="1"/>
  <c r="BZ114" i="9" s="1"/>
  <c r="V113" i="9"/>
  <c r="AS113" i="9"/>
  <c r="BA113" i="9"/>
  <c r="I114" i="3"/>
  <c r="BE114" i="3"/>
  <c r="F113" i="10"/>
  <c r="U113" i="10"/>
  <c r="AJ113" i="10"/>
  <c r="AT113" i="10"/>
  <c r="BB113" i="10"/>
  <c r="Y113" i="2"/>
  <c r="AG113" i="2"/>
  <c r="AO113" i="2"/>
  <c r="K114" i="2"/>
  <c r="BP114" i="2"/>
  <c r="A113" i="9"/>
  <c r="I113" i="9"/>
  <c r="M114" i="9" s="1"/>
  <c r="W113" i="9"/>
  <c r="AT113" i="9"/>
  <c r="BB113" i="9"/>
  <c r="J114" i="3"/>
  <c r="CE114" i="3"/>
  <c r="AU113" i="10"/>
  <c r="BC113" i="10"/>
  <c r="D114" i="2"/>
  <c r="L114" i="2"/>
  <c r="T114" i="2"/>
  <c r="AB114" i="2"/>
  <c r="AJ114" i="2"/>
  <c r="AR114" i="2"/>
  <c r="AZ114" i="2"/>
  <c r="BH114" i="2"/>
  <c r="BQ114" i="2"/>
  <c r="BY114" i="2"/>
  <c r="K114" i="3"/>
  <c r="BG114" i="3"/>
  <c r="H113" i="10"/>
  <c r="W113" i="10"/>
  <c r="AV113" i="10"/>
  <c r="BD113" i="10"/>
  <c r="E114" i="2"/>
  <c r="M114" i="2"/>
  <c r="U114" i="2"/>
  <c r="AC114" i="2"/>
  <c r="AK114" i="2"/>
  <c r="AS114" i="2"/>
  <c r="BA114" i="2"/>
  <c r="BI114" i="2"/>
  <c r="BR114" i="2"/>
  <c r="BZ114" i="2"/>
  <c r="AV113" i="9"/>
  <c r="BD113" i="9"/>
  <c r="D114" i="3"/>
  <c r="L114" i="3"/>
  <c r="AE113" i="10"/>
  <c r="AM113" i="10"/>
  <c r="AW113" i="10"/>
  <c r="T113" i="2"/>
  <c r="AB113" i="2"/>
  <c r="AJ113" i="2"/>
  <c r="AR113" i="2"/>
  <c r="AZ113" i="2"/>
  <c r="BH113" i="2"/>
  <c r="AE113" i="9"/>
  <c r="E114" i="3"/>
  <c r="M114" i="3"/>
  <c r="F114" i="3"/>
  <c r="BB114" i="3"/>
  <c r="G113" i="3"/>
  <c r="O113" i="3"/>
  <c r="W113" i="3"/>
  <c r="AE113" i="3"/>
  <c r="AM113" i="3"/>
  <c r="AU113" i="3"/>
  <c r="BC113" i="3"/>
  <c r="BK113" i="3"/>
  <c r="BT113" i="3"/>
  <c r="CB113" i="3"/>
  <c r="AW113" i="2"/>
  <c r="BE113" i="2"/>
  <c r="BN113" i="2"/>
  <c r="BV113" i="2"/>
  <c r="CD113" i="2"/>
  <c r="R113" i="3"/>
  <c r="Z113" i="3"/>
  <c r="AH113" i="3"/>
  <c r="AP113" i="3"/>
  <c r="AX113" i="3"/>
  <c r="BF113" i="3"/>
  <c r="BO113" i="3"/>
  <c r="BW113" i="3"/>
  <c r="S113" i="2"/>
  <c r="AA113" i="2"/>
  <c r="AI113" i="2"/>
  <c r="AQ113" i="2"/>
  <c r="AY113" i="2"/>
  <c r="BG113" i="2"/>
  <c r="BP113" i="2"/>
  <c r="BX113" i="2"/>
  <c r="BQ113" i="2"/>
  <c r="BY113" i="2"/>
  <c r="E113" i="2"/>
  <c r="M113" i="2"/>
  <c r="U113" i="2"/>
  <c r="AC113" i="2"/>
  <c r="AK113" i="2"/>
  <c r="AS113" i="2"/>
  <c r="BA113" i="2"/>
  <c r="BI113" i="2"/>
  <c r="BR113" i="2"/>
  <c r="BZ113" i="2"/>
  <c r="F113" i="2"/>
  <c r="N113" i="2"/>
  <c r="V113" i="2"/>
  <c r="AD113" i="2"/>
  <c r="AL113" i="2"/>
  <c r="AT113" i="2"/>
  <c r="BB113" i="2"/>
  <c r="BJ113" i="2"/>
  <c r="BS113" i="2"/>
  <c r="CA113" i="2"/>
  <c r="B102" i="12"/>
  <c r="DO112" i="10"/>
  <c r="G113" i="2"/>
  <c r="O113" i="2"/>
  <c r="W113" i="2"/>
  <c r="AE113" i="2"/>
  <c r="AM113" i="2"/>
  <c r="AU113" i="2"/>
  <c r="BC113" i="2"/>
  <c r="BK113" i="2"/>
  <c r="BT113" i="2"/>
  <c r="CB113" i="2"/>
  <c r="E112" i="9"/>
  <c r="S112" i="9"/>
  <c r="AF112" i="9"/>
  <c r="AN112" i="9"/>
  <c r="AX112" i="9"/>
  <c r="H113" i="3"/>
  <c r="P113" i="3"/>
  <c r="X113" i="3"/>
  <c r="AF113" i="3"/>
  <c r="AN113" i="3"/>
  <c r="AV113" i="3"/>
  <c r="BD113" i="3"/>
  <c r="BM113" i="3"/>
  <c r="BU113" i="3"/>
  <c r="CC113" i="3"/>
  <c r="E112" i="10"/>
  <c r="S112" i="10"/>
  <c r="AF112" i="10"/>
  <c r="AN112" i="10"/>
  <c r="AX112" i="10"/>
  <c r="H113" i="2"/>
  <c r="P113" i="2"/>
  <c r="AN113" i="2"/>
  <c r="BD113" i="2"/>
  <c r="BM113" i="2"/>
  <c r="F112" i="9"/>
  <c r="T112" i="9"/>
  <c r="AG112" i="9"/>
  <c r="AO112" i="9"/>
  <c r="AY112" i="9"/>
  <c r="I113" i="3"/>
  <c r="Q113" i="3"/>
  <c r="Y113" i="3"/>
  <c r="AG113" i="3"/>
  <c r="AO113" i="3"/>
  <c r="AW113" i="3"/>
  <c r="BE113" i="3"/>
  <c r="BN113" i="3"/>
  <c r="BV113" i="3"/>
  <c r="CD113" i="3"/>
  <c r="F112" i="10"/>
  <c r="AG112" i="10"/>
  <c r="AO112" i="10"/>
  <c r="AY112" i="10"/>
  <c r="I113" i="2"/>
  <c r="G112" i="9"/>
  <c r="U112" i="9"/>
  <c r="AH112" i="9"/>
  <c r="AP112" i="9"/>
  <c r="AZ112" i="9"/>
  <c r="J113" i="3"/>
  <c r="CE113" i="3"/>
  <c r="G112" i="10"/>
  <c r="U112" i="10"/>
  <c r="AH112" i="10"/>
  <c r="AP112" i="10"/>
  <c r="AZ112" i="10"/>
  <c r="BF113" i="2"/>
  <c r="H112" i="9"/>
  <c r="CI113" i="9" s="1"/>
  <c r="V112" i="9"/>
  <c r="AI112" i="9"/>
  <c r="AS112" i="9"/>
  <c r="BA112" i="9"/>
  <c r="K113" i="3"/>
  <c r="S113" i="3"/>
  <c r="AA113" i="3"/>
  <c r="AI113" i="3"/>
  <c r="AQ113" i="3"/>
  <c r="AY113" i="3"/>
  <c r="BG113" i="3"/>
  <c r="BP113" i="3"/>
  <c r="BX113" i="3"/>
  <c r="H112" i="10"/>
  <c r="AS112" i="10"/>
  <c r="BA112" i="10"/>
  <c r="K113" i="2"/>
  <c r="A112" i="9"/>
  <c r="I112" i="9"/>
  <c r="W112" i="9"/>
  <c r="AJ112" i="9"/>
  <c r="AT112" i="9"/>
  <c r="BB112" i="9"/>
  <c r="D113" i="3"/>
  <c r="L113" i="3"/>
  <c r="T113" i="3"/>
  <c r="AB113" i="3"/>
  <c r="AJ113" i="3"/>
  <c r="AR113" i="3"/>
  <c r="AZ113" i="3"/>
  <c r="BH113" i="3"/>
  <c r="BQ113" i="3"/>
  <c r="BY113" i="3"/>
  <c r="W112" i="10"/>
  <c r="AT112" i="10"/>
  <c r="BB112" i="10"/>
  <c r="D113" i="2"/>
  <c r="L113" i="2"/>
  <c r="B112" i="9"/>
  <c r="AK112" i="9"/>
  <c r="AU112" i="9"/>
  <c r="BC112" i="9"/>
  <c r="E113" i="3"/>
  <c r="M113" i="3"/>
  <c r="U113" i="3"/>
  <c r="AC113" i="3"/>
  <c r="AK113" i="3"/>
  <c r="AS113" i="3"/>
  <c r="BA113" i="3"/>
  <c r="BI113" i="3"/>
  <c r="BR113" i="3"/>
  <c r="BZ113" i="3"/>
  <c r="AU112" i="10"/>
  <c r="BC112" i="10"/>
  <c r="C112" i="9"/>
  <c r="AL112" i="9"/>
  <c r="AV112" i="9"/>
  <c r="BD112" i="9"/>
  <c r="F113" i="3"/>
  <c r="N113" i="3"/>
  <c r="V113" i="3"/>
  <c r="AD113" i="3"/>
  <c r="AL113" i="3"/>
  <c r="AT113" i="3"/>
  <c r="BB113" i="3"/>
  <c r="BJ113" i="3"/>
  <c r="BS113" i="3"/>
  <c r="CA113" i="3"/>
  <c r="AV112" i="10"/>
  <c r="BD112" i="10"/>
  <c r="D112" i="9"/>
  <c r="BT113" i="9" s="1"/>
  <c r="AE112" i="9"/>
  <c r="AM112" i="9"/>
  <c r="AW112" i="9"/>
  <c r="AQ112" i="10"/>
  <c r="K112" i="2"/>
  <c r="S112" i="2"/>
  <c r="AA112" i="2"/>
  <c r="AI112" i="2"/>
  <c r="AQ112" i="2"/>
  <c r="AY112" i="3"/>
  <c r="BP112" i="3"/>
  <c r="BX112" i="3"/>
  <c r="L112" i="2"/>
  <c r="T112" i="2"/>
  <c r="AJ112" i="2"/>
  <c r="G111" i="2"/>
  <c r="O111" i="2"/>
  <c r="AE111" i="2"/>
  <c r="AM111" i="2"/>
  <c r="CB111" i="2"/>
  <c r="V112" i="3"/>
  <c r="AD112" i="3"/>
  <c r="AL112" i="3"/>
  <c r="AT112" i="3"/>
  <c r="BS112" i="3"/>
  <c r="CA112" i="3"/>
  <c r="P111" i="2"/>
  <c r="S112" i="3"/>
  <c r="AA112" i="3"/>
  <c r="AI112" i="3"/>
  <c r="AQ112" i="3"/>
  <c r="D112" i="2"/>
  <c r="AR112" i="2"/>
  <c r="AZ112" i="2"/>
  <c r="BH112" i="2"/>
  <c r="BY112" i="2"/>
  <c r="E112" i="2"/>
  <c r="M112" i="2"/>
  <c r="U112" i="2"/>
  <c r="AC112" i="2"/>
  <c r="AK112" i="2"/>
  <c r="AS112" i="2"/>
  <c r="BA112" i="2"/>
  <c r="BI112" i="2"/>
  <c r="BR112" i="2"/>
  <c r="BZ112" i="2"/>
  <c r="C111" i="9"/>
  <c r="AU111" i="2"/>
  <c r="BK111" i="2"/>
  <c r="BT111" i="2"/>
  <c r="G110" i="10"/>
  <c r="W112" i="3"/>
  <c r="AE112" i="3"/>
  <c r="AM112" i="3"/>
  <c r="AU112" i="3"/>
  <c r="BT112" i="3"/>
  <c r="CB112" i="3"/>
  <c r="AS111" i="9"/>
  <c r="Z111" i="10"/>
  <c r="X112" i="3"/>
  <c r="AF112" i="3"/>
  <c r="AV112" i="3"/>
  <c r="BM112" i="3"/>
  <c r="BU112" i="3"/>
  <c r="CC112" i="3"/>
  <c r="BA111" i="9"/>
  <c r="T111" i="2"/>
  <c r="AJ111" i="2"/>
  <c r="I112" i="3"/>
  <c r="Q112" i="3"/>
  <c r="Y112" i="3"/>
  <c r="AG112" i="3"/>
  <c r="AO112" i="3"/>
  <c r="AW112" i="3"/>
  <c r="BN112" i="3"/>
  <c r="BV112" i="3"/>
  <c r="CD112" i="3"/>
  <c r="R110" i="2"/>
  <c r="Z110" i="2"/>
  <c r="AH110" i="2"/>
  <c r="AP110" i="2"/>
  <c r="AX110" i="2"/>
  <c r="BO110" i="2"/>
  <c r="BW110" i="2"/>
  <c r="J112" i="3"/>
  <c r="R112" i="3"/>
  <c r="Z112" i="3"/>
  <c r="AH112" i="3"/>
  <c r="AP112" i="3"/>
  <c r="AX112" i="3"/>
  <c r="BO112" i="3"/>
  <c r="BW112" i="3"/>
  <c r="CE112" i="3"/>
  <c r="DM111" i="10"/>
  <c r="BE111" i="10"/>
  <c r="AR111" i="2"/>
  <c r="BY111" i="2"/>
  <c r="U110" i="10"/>
  <c r="F112" i="2"/>
  <c r="N112" i="2"/>
  <c r="V112" i="2"/>
  <c r="AD112" i="2"/>
  <c r="AL112" i="2"/>
  <c r="AT112" i="2"/>
  <c r="BB112" i="2"/>
  <c r="BJ112" i="2"/>
  <c r="BS112" i="2"/>
  <c r="CA112" i="2"/>
  <c r="D111" i="9"/>
  <c r="AK111" i="9"/>
  <c r="AT111" i="9"/>
  <c r="BB111" i="9"/>
  <c r="D112" i="3"/>
  <c r="L112" i="3"/>
  <c r="T112" i="3"/>
  <c r="AB112" i="3"/>
  <c r="AJ112" i="3"/>
  <c r="AR112" i="3"/>
  <c r="AZ112" i="3"/>
  <c r="BH112" i="3"/>
  <c r="BQ112" i="3"/>
  <c r="BY112" i="3"/>
  <c r="A111" i="10"/>
  <c r="I111" i="10"/>
  <c r="Q111" i="10" s="1"/>
  <c r="W111" i="10"/>
  <c r="AC111" i="10" s="1"/>
  <c r="AI111" i="10"/>
  <c r="AS111" i="10"/>
  <c r="BA111" i="10"/>
  <c r="G112" i="2"/>
  <c r="O112" i="2"/>
  <c r="W112" i="2"/>
  <c r="AE112" i="2"/>
  <c r="AM112" i="2"/>
  <c r="AU112" i="2"/>
  <c r="BC112" i="2"/>
  <c r="BK112" i="2"/>
  <c r="BT112" i="2"/>
  <c r="CB112" i="2"/>
  <c r="E111" i="9"/>
  <c r="S111" i="9"/>
  <c r="AL111" i="9"/>
  <c r="AU111" i="9"/>
  <c r="BC111" i="9"/>
  <c r="E112" i="3"/>
  <c r="M112" i="3"/>
  <c r="U112" i="3"/>
  <c r="AC112" i="3"/>
  <c r="AK112" i="3"/>
  <c r="AS112" i="3"/>
  <c r="BA112" i="3"/>
  <c r="BI112" i="3"/>
  <c r="BR112" i="3"/>
  <c r="BZ112" i="3"/>
  <c r="B111" i="10"/>
  <c r="AJ111" i="10"/>
  <c r="AT111" i="10"/>
  <c r="BB111" i="10"/>
  <c r="AM110" i="9"/>
  <c r="H112" i="2"/>
  <c r="P112" i="2"/>
  <c r="X112" i="2"/>
  <c r="AF112" i="2"/>
  <c r="AN112" i="2"/>
  <c r="AV112" i="2"/>
  <c r="BD112" i="2"/>
  <c r="BM112" i="2"/>
  <c r="BU112" i="2"/>
  <c r="CC112" i="2"/>
  <c r="F111" i="9"/>
  <c r="T111" i="9"/>
  <c r="AE111" i="9"/>
  <c r="AM111" i="9"/>
  <c r="AV111" i="9"/>
  <c r="BD111" i="9"/>
  <c r="F112" i="3"/>
  <c r="N112" i="3"/>
  <c r="BB112" i="3"/>
  <c r="BJ112" i="3"/>
  <c r="AK111" i="10"/>
  <c r="I112" i="2"/>
  <c r="Q112" i="2"/>
  <c r="Y112" i="2"/>
  <c r="AG112" i="2"/>
  <c r="AO112" i="2"/>
  <c r="AW112" i="2"/>
  <c r="BE112" i="2"/>
  <c r="BN112" i="2"/>
  <c r="BV112" i="2"/>
  <c r="CD112" i="2"/>
  <c r="G111" i="9"/>
  <c r="U111" i="9"/>
  <c r="AF111" i="9"/>
  <c r="AN111" i="9"/>
  <c r="AW111" i="9"/>
  <c r="G112" i="3"/>
  <c r="O112" i="3"/>
  <c r="BC112" i="3"/>
  <c r="BK112" i="3"/>
  <c r="D111" i="10"/>
  <c r="BT111" i="10" s="1"/>
  <c r="AL111" i="10"/>
  <c r="CD108" i="2"/>
  <c r="X111" i="2"/>
  <c r="AF111" i="2"/>
  <c r="AV111" i="2"/>
  <c r="BD111" i="2"/>
  <c r="BU111" i="2"/>
  <c r="CC111" i="2"/>
  <c r="J112" i="2"/>
  <c r="R112" i="2"/>
  <c r="Z112" i="2"/>
  <c r="AH112" i="2"/>
  <c r="AP112" i="2"/>
  <c r="AX112" i="2"/>
  <c r="BF112" i="2"/>
  <c r="BO112" i="2"/>
  <c r="BW112" i="2"/>
  <c r="CE112" i="2"/>
  <c r="H111" i="9"/>
  <c r="V111" i="9"/>
  <c r="AB111" i="9" s="1"/>
  <c r="AG111" i="9"/>
  <c r="AO111" i="9"/>
  <c r="AX111" i="9"/>
  <c r="H112" i="3"/>
  <c r="P112" i="3"/>
  <c r="AN112" i="3"/>
  <c r="BD112" i="3"/>
  <c r="E111" i="10"/>
  <c r="L111" i="10" s="1"/>
  <c r="S111" i="10"/>
  <c r="AE111" i="10"/>
  <c r="AM111" i="10"/>
  <c r="AY112" i="2"/>
  <c r="BG112" i="2"/>
  <c r="BP112" i="2"/>
  <c r="BX112" i="2"/>
  <c r="I111" i="9"/>
  <c r="W111" i="9"/>
  <c r="AC111" i="9" s="1"/>
  <c r="AH111" i="9"/>
  <c r="AP111" i="9"/>
  <c r="AY111" i="9"/>
  <c r="BE112" i="3"/>
  <c r="F111" i="10"/>
  <c r="M111" i="10" s="1"/>
  <c r="AF111" i="10"/>
  <c r="AN111" i="10"/>
  <c r="AB112" i="2"/>
  <c r="BQ112" i="2"/>
  <c r="AZ111" i="9"/>
  <c r="BF112" i="3"/>
  <c r="G111" i="10"/>
  <c r="N111" i="10" s="1"/>
  <c r="K112" i="3"/>
  <c r="BG112" i="3"/>
  <c r="O111" i="10"/>
  <c r="CI111" i="10"/>
  <c r="AS108" i="9"/>
  <c r="F111" i="3"/>
  <c r="N111" i="3"/>
  <c r="V111" i="3"/>
  <c r="AD111" i="3"/>
  <c r="AL111" i="3"/>
  <c r="AT111" i="3"/>
  <c r="BS111" i="3"/>
  <c r="CA111" i="3"/>
  <c r="BA108" i="9"/>
  <c r="G111" i="3"/>
  <c r="O111" i="3"/>
  <c r="W111" i="3"/>
  <c r="AE111" i="3"/>
  <c r="AM111" i="3"/>
  <c r="AU111" i="3"/>
  <c r="BT111" i="3"/>
  <c r="CB111" i="3"/>
  <c r="L111" i="2"/>
  <c r="AL110" i="9"/>
  <c r="T110" i="10"/>
  <c r="I111" i="2"/>
  <c r="Q111" i="2"/>
  <c r="Y111" i="2"/>
  <c r="AG111" i="2"/>
  <c r="AO111" i="2"/>
  <c r="AW111" i="2"/>
  <c r="BE111" i="2"/>
  <c r="BN111" i="2"/>
  <c r="BV111" i="2"/>
  <c r="CD111" i="2"/>
  <c r="AZ111" i="2"/>
  <c r="B110" i="9"/>
  <c r="W110" i="10"/>
  <c r="J111" i="2"/>
  <c r="R111" i="2"/>
  <c r="Z111" i="2"/>
  <c r="AH111" i="2"/>
  <c r="AP111" i="2"/>
  <c r="AX111" i="2"/>
  <c r="BF111" i="2"/>
  <c r="BO111" i="2"/>
  <c r="BW111" i="2"/>
  <c r="CE111" i="2"/>
  <c r="W111" i="2"/>
  <c r="BC111" i="2"/>
  <c r="C110" i="9"/>
  <c r="AS110" i="10"/>
  <c r="S111" i="2"/>
  <c r="AA111" i="2"/>
  <c r="AI111" i="2"/>
  <c r="AQ111" i="2"/>
  <c r="AY111" i="2"/>
  <c r="BX111" i="2"/>
  <c r="AB111" i="2"/>
  <c r="BH111" i="2"/>
  <c r="E110" i="9"/>
  <c r="A110" i="10"/>
  <c r="B100" i="12" s="1"/>
  <c r="AX110" i="10"/>
  <c r="S110" i="9"/>
  <c r="E111" i="3"/>
  <c r="M111" i="3"/>
  <c r="U111" i="3"/>
  <c r="AC111" i="3"/>
  <c r="AK111" i="3"/>
  <c r="AS111" i="3"/>
  <c r="BR111" i="3"/>
  <c r="BZ111" i="3"/>
  <c r="D111" i="2"/>
  <c r="BQ111" i="2"/>
  <c r="AE110" i="9"/>
  <c r="BA110" i="10"/>
  <c r="BE110" i="9"/>
  <c r="Q110" i="2"/>
  <c r="Y110" i="2"/>
  <c r="AG110" i="2"/>
  <c r="AO110" i="2"/>
  <c r="AW110" i="2"/>
  <c r="K111" i="2"/>
  <c r="BG111" i="2"/>
  <c r="BP111" i="2"/>
  <c r="I110" i="9"/>
  <c r="Q110" i="9" s="1"/>
  <c r="AJ110" i="9"/>
  <c r="AS110" i="9"/>
  <c r="H111" i="3"/>
  <c r="P111" i="3"/>
  <c r="X111" i="3"/>
  <c r="AF111" i="3"/>
  <c r="AN111" i="3"/>
  <c r="AV111" i="3"/>
  <c r="BD111" i="3"/>
  <c r="BM111" i="3"/>
  <c r="BU111" i="3"/>
  <c r="CC111" i="3"/>
  <c r="E110" i="10"/>
  <c r="S110" i="10"/>
  <c r="AW110" i="10"/>
  <c r="AT110" i="9"/>
  <c r="BB110" i="9"/>
  <c r="I111" i="3"/>
  <c r="AF110" i="10"/>
  <c r="AN110" i="10"/>
  <c r="E111" i="2"/>
  <c r="M111" i="2"/>
  <c r="U111" i="2"/>
  <c r="AC111" i="2"/>
  <c r="AK111" i="2"/>
  <c r="AS111" i="2"/>
  <c r="BA111" i="2"/>
  <c r="BI111" i="2"/>
  <c r="BR111" i="2"/>
  <c r="BZ111" i="2"/>
  <c r="AU110" i="9"/>
  <c r="BC110" i="9"/>
  <c r="J111" i="3"/>
  <c r="BF111" i="3"/>
  <c r="AG110" i="10"/>
  <c r="AO110" i="10"/>
  <c r="F111" i="2"/>
  <c r="N111" i="2"/>
  <c r="V111" i="2"/>
  <c r="AD111" i="2"/>
  <c r="AL111" i="2"/>
  <c r="AT111" i="2"/>
  <c r="BB111" i="2"/>
  <c r="BJ111" i="2"/>
  <c r="BS111" i="2"/>
  <c r="CA111" i="2"/>
  <c r="D110" i="9"/>
  <c r="AV110" i="9"/>
  <c r="BD110" i="9"/>
  <c r="K111" i="3"/>
  <c r="BG111" i="3"/>
  <c r="BP111" i="3"/>
  <c r="H110" i="10"/>
  <c r="V110" i="10"/>
  <c r="AH110" i="10"/>
  <c r="AP110" i="10"/>
  <c r="AZ110" i="10"/>
  <c r="T110" i="9"/>
  <c r="AF110" i="9"/>
  <c r="AN110" i="9"/>
  <c r="AW110" i="9"/>
  <c r="D111" i="3"/>
  <c r="L111" i="3"/>
  <c r="AB111" i="3"/>
  <c r="AZ111" i="3"/>
  <c r="BH111" i="3"/>
  <c r="BQ111" i="3"/>
  <c r="AI110" i="10"/>
  <c r="W108" i="9"/>
  <c r="H111" i="2"/>
  <c r="AN111" i="2"/>
  <c r="BM111" i="2"/>
  <c r="F110" i="9"/>
  <c r="AG110" i="9"/>
  <c r="AO110" i="9"/>
  <c r="AX110" i="9"/>
  <c r="BA111" i="3"/>
  <c r="BI111" i="3"/>
  <c r="AJ110" i="10"/>
  <c r="O106" i="2"/>
  <c r="J107" i="2"/>
  <c r="R107" i="2"/>
  <c r="Z107" i="2"/>
  <c r="AH107" i="2"/>
  <c r="AP107" i="2"/>
  <c r="AX107" i="2"/>
  <c r="BW107" i="2"/>
  <c r="AE108" i="9"/>
  <c r="AH110" i="9"/>
  <c r="AP110" i="9"/>
  <c r="AY110" i="9"/>
  <c r="BB111" i="3"/>
  <c r="BJ111" i="3"/>
  <c r="AK110" i="10"/>
  <c r="I105" i="10"/>
  <c r="N117" i="10" s="1"/>
  <c r="AF107" i="9"/>
  <c r="BC111" i="3"/>
  <c r="BK111" i="3"/>
  <c r="AQ110" i="10"/>
  <c r="K108" i="2"/>
  <c r="S108" i="2"/>
  <c r="AA108" i="2"/>
  <c r="AI108" i="2"/>
  <c r="AQ108" i="2"/>
  <c r="AY108" i="2"/>
  <c r="BP108" i="2"/>
  <c r="BX108" i="2"/>
  <c r="BN110" i="2"/>
  <c r="BV110" i="2"/>
  <c r="CD110" i="2"/>
  <c r="K110" i="2"/>
  <c r="S110" i="2"/>
  <c r="AA110" i="2"/>
  <c r="AI110" i="2"/>
  <c r="AQ110" i="2"/>
  <c r="AY110" i="2"/>
  <c r="BG110" i="2"/>
  <c r="BP110" i="2"/>
  <c r="BX110" i="2"/>
  <c r="AF108" i="10"/>
  <c r="L110" i="2"/>
  <c r="T110" i="2"/>
  <c r="AB110" i="2"/>
  <c r="AJ110" i="2"/>
  <c r="AR110" i="2"/>
  <c r="AZ110" i="2"/>
  <c r="BH110" i="2"/>
  <c r="BQ110" i="2"/>
  <c r="BY110" i="2"/>
  <c r="F109" i="9"/>
  <c r="AG109" i="2"/>
  <c r="AN108" i="10"/>
  <c r="U110" i="3"/>
  <c r="AC110" i="3"/>
  <c r="AK110" i="3"/>
  <c r="AS110" i="3"/>
  <c r="BR110" i="3"/>
  <c r="BZ110" i="3"/>
  <c r="U109" i="9"/>
  <c r="V110" i="3"/>
  <c r="AD110" i="3"/>
  <c r="AL110" i="3"/>
  <c r="AT110" i="3"/>
  <c r="BB110" i="3"/>
  <c r="BJ110" i="3"/>
  <c r="BS110" i="3"/>
  <c r="CA110" i="3"/>
  <c r="AX109" i="9"/>
  <c r="M106" i="2"/>
  <c r="U106" i="2"/>
  <c r="AC106" i="2"/>
  <c r="G110" i="3"/>
  <c r="O110" i="3"/>
  <c r="W110" i="3"/>
  <c r="AE110" i="3"/>
  <c r="AM110" i="3"/>
  <c r="AU110" i="3"/>
  <c r="BC110" i="3"/>
  <c r="BK110" i="3"/>
  <c r="BT110" i="3"/>
  <c r="CB110" i="3"/>
  <c r="P110" i="2"/>
  <c r="X110" i="2"/>
  <c r="AF110" i="2"/>
  <c r="AV110" i="2"/>
  <c r="BU110" i="2"/>
  <c r="CC110" i="2"/>
  <c r="AQ109" i="10"/>
  <c r="E110" i="2"/>
  <c r="M110" i="2"/>
  <c r="U110" i="2"/>
  <c r="AC110" i="2"/>
  <c r="AK110" i="2"/>
  <c r="AS110" i="2"/>
  <c r="BA110" i="2"/>
  <c r="BI110" i="2"/>
  <c r="BR110" i="2"/>
  <c r="BZ110" i="2"/>
  <c r="C109" i="9"/>
  <c r="AL109" i="9"/>
  <c r="AU109" i="9"/>
  <c r="BC109" i="9"/>
  <c r="H110" i="3"/>
  <c r="P110" i="3"/>
  <c r="X110" i="3"/>
  <c r="AF110" i="3"/>
  <c r="AN110" i="3"/>
  <c r="AV110" i="3"/>
  <c r="BD110" i="3"/>
  <c r="BM110" i="3"/>
  <c r="BU110" i="3"/>
  <c r="CC110" i="3"/>
  <c r="E109" i="10"/>
  <c r="T109" i="10"/>
  <c r="AH109" i="10"/>
  <c r="AP109" i="10"/>
  <c r="AZ109" i="10"/>
  <c r="F110" i="2"/>
  <c r="N110" i="2"/>
  <c r="V110" i="2"/>
  <c r="AD110" i="2"/>
  <c r="AL110" i="2"/>
  <c r="AT110" i="2"/>
  <c r="BB110" i="2"/>
  <c r="BJ110" i="2"/>
  <c r="BS110" i="2"/>
  <c r="CA110" i="2"/>
  <c r="D109" i="9"/>
  <c r="S109" i="9"/>
  <c r="AE109" i="9"/>
  <c r="AM109" i="9"/>
  <c r="AV109" i="9"/>
  <c r="BD109" i="9"/>
  <c r="I110" i="3"/>
  <c r="Q110" i="3"/>
  <c r="Y110" i="3"/>
  <c r="AG110" i="3"/>
  <c r="AO110" i="3"/>
  <c r="AW110" i="3"/>
  <c r="BE110" i="3"/>
  <c r="BN110" i="3"/>
  <c r="BV110" i="3"/>
  <c r="CD110" i="3"/>
  <c r="F109" i="10"/>
  <c r="U109" i="10"/>
  <c r="AI109" i="10"/>
  <c r="AS109" i="10"/>
  <c r="BA109" i="10"/>
  <c r="G110" i="2"/>
  <c r="O110" i="2"/>
  <c r="W110" i="2"/>
  <c r="AE110" i="2"/>
  <c r="AM110" i="2"/>
  <c r="AU110" i="2"/>
  <c r="BC110" i="2"/>
  <c r="BK110" i="2"/>
  <c r="BT110" i="2"/>
  <c r="CB110" i="2"/>
  <c r="E109" i="9"/>
  <c r="L110" i="9" s="1"/>
  <c r="T109" i="9"/>
  <c r="AF109" i="9"/>
  <c r="AN109" i="9"/>
  <c r="AW109" i="9"/>
  <c r="J110" i="3"/>
  <c r="R110" i="3"/>
  <c r="Z110" i="3"/>
  <c r="AH110" i="3"/>
  <c r="AP110" i="3"/>
  <c r="AX110" i="3"/>
  <c r="BF110" i="3"/>
  <c r="BO110" i="3"/>
  <c r="BW110" i="3"/>
  <c r="CE110" i="3"/>
  <c r="G109" i="10"/>
  <c r="V109" i="10"/>
  <c r="AJ109" i="10"/>
  <c r="AT109" i="10"/>
  <c r="BB109" i="10"/>
  <c r="H109" i="10"/>
  <c r="BE109" i="10" s="1"/>
  <c r="W109" i="10"/>
  <c r="AK109" i="10"/>
  <c r="AU109" i="10"/>
  <c r="BC109" i="10"/>
  <c r="Q109" i="2"/>
  <c r="AO109" i="2"/>
  <c r="BE109" i="2"/>
  <c r="CD109" i="2"/>
  <c r="R109" i="2"/>
  <c r="Z109" i="2"/>
  <c r="AP109" i="2"/>
  <c r="BF109" i="2"/>
  <c r="BO109" i="2"/>
  <c r="BW109" i="2"/>
  <c r="AH108" i="9"/>
  <c r="T109" i="2"/>
  <c r="AB109" i="2"/>
  <c r="AR109" i="2"/>
  <c r="BH109" i="2"/>
  <c r="BY109" i="2"/>
  <c r="BD108" i="10"/>
  <c r="H110" i="2"/>
  <c r="AN110" i="2"/>
  <c r="BD110" i="2"/>
  <c r="BM110" i="2"/>
  <c r="AG109" i="9"/>
  <c r="AO109" i="9"/>
  <c r="K110" i="3"/>
  <c r="S110" i="3"/>
  <c r="AA110" i="3"/>
  <c r="AI110" i="3"/>
  <c r="AQ110" i="3"/>
  <c r="AY110" i="3"/>
  <c r="BG110" i="3"/>
  <c r="BX110" i="3"/>
  <c r="AT107" i="9"/>
  <c r="U109" i="2"/>
  <c r="AC109" i="2"/>
  <c r="AK109" i="2"/>
  <c r="AS109" i="2"/>
  <c r="BR109" i="2"/>
  <c r="BZ109" i="2"/>
  <c r="AM108" i="9"/>
  <c r="AI108" i="10"/>
  <c r="I110" i="2"/>
  <c r="BE110" i="2"/>
  <c r="G109" i="9"/>
  <c r="AH109" i="9"/>
  <c r="AP109" i="9"/>
  <c r="AY109" i="9"/>
  <c r="D110" i="3"/>
  <c r="L110" i="3"/>
  <c r="T110" i="3"/>
  <c r="AB110" i="3"/>
  <c r="AJ110" i="3"/>
  <c r="AR110" i="3"/>
  <c r="AZ110" i="3"/>
  <c r="BH110" i="3"/>
  <c r="BQ110" i="3"/>
  <c r="CI110" i="3" s="1"/>
  <c r="CJ110" i="3" s="1"/>
  <c r="BY110" i="3"/>
  <c r="A109" i="10"/>
  <c r="I109" i="10"/>
  <c r="AL109" i="10"/>
  <c r="AV109" i="10"/>
  <c r="BD109" i="10"/>
  <c r="BV109" i="2"/>
  <c r="J109" i="2"/>
  <c r="AH109" i="2"/>
  <c r="AX109" i="2"/>
  <c r="CE109" i="2"/>
  <c r="AZ105" i="10"/>
  <c r="AJ109" i="2"/>
  <c r="AZ109" i="2"/>
  <c r="B108" i="9"/>
  <c r="AK108" i="9"/>
  <c r="BP110" i="3"/>
  <c r="V109" i="2"/>
  <c r="AD109" i="2"/>
  <c r="AL109" i="2"/>
  <c r="AT109" i="2"/>
  <c r="BB109" i="2"/>
  <c r="BJ109" i="2"/>
  <c r="BS109" i="2"/>
  <c r="CA109" i="2"/>
  <c r="AP108" i="9"/>
  <c r="AK108" i="10"/>
  <c r="J110" i="2"/>
  <c r="BF110" i="2"/>
  <c r="CE110" i="2"/>
  <c r="H109" i="9"/>
  <c r="CI110" i="9" s="1"/>
  <c r="W109" i="9"/>
  <c r="AZ109" i="9"/>
  <c r="E110" i="3"/>
  <c r="M110" i="3"/>
  <c r="BA110" i="3"/>
  <c r="BI110" i="3"/>
  <c r="B109" i="10"/>
  <c r="AE109" i="10"/>
  <c r="AM109" i="10"/>
  <c r="AS109" i="9"/>
  <c r="BA109" i="9"/>
  <c r="F110" i="3"/>
  <c r="N110" i="3"/>
  <c r="Y109" i="2"/>
  <c r="AW109" i="2"/>
  <c r="BN109" i="2"/>
  <c r="W109" i="2"/>
  <c r="AE109" i="2"/>
  <c r="AM109" i="2"/>
  <c r="AU109" i="2"/>
  <c r="BC109" i="2"/>
  <c r="BK109" i="2"/>
  <c r="BT109" i="2"/>
  <c r="CB109" i="2"/>
  <c r="I108" i="9"/>
  <c r="Q109" i="9" s="1"/>
  <c r="P108" i="2"/>
  <c r="X108" i="2"/>
  <c r="AF108" i="2"/>
  <c r="AV108" i="2"/>
  <c r="BM108" i="2"/>
  <c r="BU108" i="2"/>
  <c r="CC108" i="2"/>
  <c r="X109" i="2"/>
  <c r="AF109" i="2"/>
  <c r="AV109" i="2"/>
  <c r="BD109" i="2"/>
  <c r="BM109" i="2"/>
  <c r="BU109" i="2"/>
  <c r="CC109" i="2"/>
  <c r="U108" i="9"/>
  <c r="AV108" i="9"/>
  <c r="D108" i="10"/>
  <c r="AQ108" i="10" s="1"/>
  <c r="AS108" i="10"/>
  <c r="D110" i="2"/>
  <c r="B98" i="12"/>
  <c r="DO108" i="10"/>
  <c r="BE108" i="10"/>
  <c r="BD104" i="10"/>
  <c r="D107" i="10"/>
  <c r="K109" i="2"/>
  <c r="S109" i="2"/>
  <c r="AA109" i="2"/>
  <c r="AI109" i="2"/>
  <c r="AQ109" i="2"/>
  <c r="AY109" i="2"/>
  <c r="BG109" i="2"/>
  <c r="BP109" i="2"/>
  <c r="BX109" i="2"/>
  <c r="A108" i="9"/>
  <c r="AJ108" i="9"/>
  <c r="AU108" i="10"/>
  <c r="BC108" i="10"/>
  <c r="Q108" i="2"/>
  <c r="Y108" i="2"/>
  <c r="AG108" i="2"/>
  <c r="AO108" i="2"/>
  <c r="AW108" i="2"/>
  <c r="BN108" i="2"/>
  <c r="BV108" i="2"/>
  <c r="G107" i="10"/>
  <c r="D109" i="2"/>
  <c r="L109" i="2"/>
  <c r="BQ109" i="2"/>
  <c r="AT108" i="9"/>
  <c r="BB108" i="9"/>
  <c r="AL108" i="10"/>
  <c r="T105" i="10"/>
  <c r="AU106" i="2"/>
  <c r="J108" i="2"/>
  <c r="R108" i="2"/>
  <c r="Z108" i="2"/>
  <c r="AH108" i="2"/>
  <c r="AP108" i="2"/>
  <c r="AX108" i="2"/>
  <c r="BO108" i="2"/>
  <c r="BW108" i="2"/>
  <c r="T107" i="10"/>
  <c r="E109" i="2"/>
  <c r="M109" i="2"/>
  <c r="BA109" i="2"/>
  <c r="BI109" i="2"/>
  <c r="C108" i="9"/>
  <c r="AL108" i="9"/>
  <c r="AU108" i="9"/>
  <c r="BC108" i="9"/>
  <c r="AE108" i="10"/>
  <c r="F109" i="2"/>
  <c r="D108" i="2"/>
  <c r="L108" i="2"/>
  <c r="T108" i="2"/>
  <c r="AB108" i="2"/>
  <c r="AJ108" i="2"/>
  <c r="AR108" i="2"/>
  <c r="BQ108" i="2"/>
  <c r="BY108" i="2"/>
  <c r="AW107" i="9"/>
  <c r="AK107" i="10"/>
  <c r="G109" i="2"/>
  <c r="O109" i="2"/>
  <c r="E108" i="9"/>
  <c r="S108" i="9"/>
  <c r="AW108" i="9"/>
  <c r="E108" i="10"/>
  <c r="AG108" i="10"/>
  <c r="AO108" i="10"/>
  <c r="AY108" i="10"/>
  <c r="N109" i="2"/>
  <c r="AX108" i="10"/>
  <c r="AV104" i="9"/>
  <c r="E108" i="2"/>
  <c r="M108" i="2"/>
  <c r="U108" i="2"/>
  <c r="AC108" i="2"/>
  <c r="AK108" i="2"/>
  <c r="AS108" i="2"/>
  <c r="BR108" i="2"/>
  <c r="BZ108" i="2"/>
  <c r="D107" i="9"/>
  <c r="BT107" i="9" s="1"/>
  <c r="BB107" i="9"/>
  <c r="AN107" i="10"/>
  <c r="H109" i="2"/>
  <c r="P109" i="2"/>
  <c r="AN109" i="2"/>
  <c r="F108" i="9"/>
  <c r="T108" i="9"/>
  <c r="AX108" i="9"/>
  <c r="F108" i="10"/>
  <c r="AZ108" i="10"/>
  <c r="AC107" i="2"/>
  <c r="AK107" i="2"/>
  <c r="AS107" i="2"/>
  <c r="G107" i="9"/>
  <c r="I109" i="2"/>
  <c r="G108" i="10"/>
  <c r="L106" i="2"/>
  <c r="T106" i="2"/>
  <c r="AB106" i="2"/>
  <c r="AJ106" i="2"/>
  <c r="AR106" i="2"/>
  <c r="BH106" i="2"/>
  <c r="BY106" i="2"/>
  <c r="W108" i="2"/>
  <c r="AE108" i="2"/>
  <c r="AM108" i="2"/>
  <c r="AU108" i="2"/>
  <c r="BT108" i="2"/>
  <c r="CB108" i="2"/>
  <c r="T107" i="9"/>
  <c r="H108" i="9"/>
  <c r="V108" i="9"/>
  <c r="AB109" i="9" s="1"/>
  <c r="AQ108" i="9"/>
  <c r="BK109" i="9" s="1"/>
  <c r="AZ108" i="9"/>
  <c r="B97" i="12"/>
  <c r="DO107" i="10"/>
  <c r="F108" i="2"/>
  <c r="N108" i="2"/>
  <c r="V108" i="2"/>
  <c r="AD108" i="2"/>
  <c r="AL108" i="2"/>
  <c r="AT108" i="2"/>
  <c r="BB108" i="2"/>
  <c r="BJ108" i="2"/>
  <c r="BS108" i="2"/>
  <c r="CA108" i="2"/>
  <c r="AU107" i="10"/>
  <c r="BC107" i="10"/>
  <c r="A105" i="10"/>
  <c r="DO105" i="10" s="1"/>
  <c r="G108" i="2"/>
  <c r="O108" i="2"/>
  <c r="BC108" i="2"/>
  <c r="BK108" i="2"/>
  <c r="E107" i="9"/>
  <c r="AL107" i="9"/>
  <c r="AU107" i="9"/>
  <c r="BC107" i="9"/>
  <c r="E107" i="10"/>
  <c r="AL107" i="10"/>
  <c r="AV107" i="10"/>
  <c r="BD107" i="10"/>
  <c r="E105" i="10"/>
  <c r="H108" i="2"/>
  <c r="AN108" i="2"/>
  <c r="BD108" i="2"/>
  <c r="F107" i="9"/>
  <c r="S107" i="9"/>
  <c r="AE107" i="9"/>
  <c r="AM107" i="9"/>
  <c r="F107" i="10"/>
  <c r="S107" i="10"/>
  <c r="AE107" i="10"/>
  <c r="AM107" i="10"/>
  <c r="Q106" i="9"/>
  <c r="I108" i="2"/>
  <c r="BE108" i="2"/>
  <c r="AK106" i="2"/>
  <c r="AS106" i="2"/>
  <c r="BA106" i="2"/>
  <c r="BI106" i="2"/>
  <c r="BR106" i="2"/>
  <c r="BZ106" i="2"/>
  <c r="K107" i="2"/>
  <c r="BF108" i="2"/>
  <c r="CE108" i="2"/>
  <c r="H107" i="9"/>
  <c r="U107" i="9"/>
  <c r="AG107" i="9"/>
  <c r="AO107" i="9"/>
  <c r="AX107" i="9"/>
  <c r="H107" i="10"/>
  <c r="U107" i="10"/>
  <c r="AG107" i="10"/>
  <c r="AO107" i="10"/>
  <c r="AY107" i="10"/>
  <c r="BG108" i="2"/>
  <c r="A107" i="9"/>
  <c r="I107" i="9"/>
  <c r="V107" i="9"/>
  <c r="AH107" i="9"/>
  <c r="AP107" i="9"/>
  <c r="AZ107" i="10"/>
  <c r="U107" i="2"/>
  <c r="BR107" i="2"/>
  <c r="BZ107" i="2"/>
  <c r="C106" i="9"/>
  <c r="AZ108" i="2"/>
  <c r="BH108" i="2"/>
  <c r="B107" i="9"/>
  <c r="W107" i="9"/>
  <c r="AI107" i="9"/>
  <c r="W107" i="10"/>
  <c r="AS107" i="10"/>
  <c r="BA107" i="10"/>
  <c r="AH104" i="10"/>
  <c r="AJ105" i="9"/>
  <c r="BA108" i="2"/>
  <c r="BI108" i="2"/>
  <c r="C107" i="9"/>
  <c r="AJ107" i="9"/>
  <c r="AQ107" i="10"/>
  <c r="AN105" i="10"/>
  <c r="BB105" i="10"/>
  <c r="BB105" i="9"/>
  <c r="E107" i="2"/>
  <c r="AT106" i="10"/>
  <c r="BW118" i="10" s="1"/>
  <c r="AW104" i="9"/>
  <c r="D105" i="10"/>
  <c r="AQ105" i="10" s="1"/>
  <c r="AS105" i="10"/>
  <c r="BB107" i="2"/>
  <c r="M107" i="2"/>
  <c r="BB106" i="10"/>
  <c r="AD105" i="2"/>
  <c r="AT105" i="2"/>
  <c r="AT105" i="10"/>
  <c r="U105" i="9"/>
  <c r="AA105" i="9" s="1"/>
  <c r="AI104" i="10"/>
  <c r="AI105" i="9"/>
  <c r="AK106" i="9"/>
  <c r="AL106" i="9"/>
  <c r="W106" i="10"/>
  <c r="AC118" i="10" s="1"/>
  <c r="AS105" i="9"/>
  <c r="R105" i="2"/>
  <c r="Z105" i="2"/>
  <c r="AH105" i="2"/>
  <c r="AP105" i="2"/>
  <c r="AX105" i="2"/>
  <c r="BA104" i="10"/>
  <c r="F106" i="2"/>
  <c r="V106" i="2"/>
  <c r="AD106" i="2"/>
  <c r="AL106" i="2"/>
  <c r="BB106" i="2"/>
  <c r="BJ106" i="2"/>
  <c r="BS106" i="2"/>
  <c r="AT105" i="9"/>
  <c r="S107" i="2"/>
  <c r="AA107" i="2"/>
  <c r="AI107" i="2"/>
  <c r="AQ107" i="2"/>
  <c r="AY107" i="2"/>
  <c r="BP107" i="2"/>
  <c r="BX107" i="2"/>
  <c r="BA107" i="2"/>
  <c r="AA105" i="2"/>
  <c r="AI105" i="2"/>
  <c r="AQ105" i="2"/>
  <c r="AM105" i="10"/>
  <c r="BA105" i="10"/>
  <c r="BC106" i="2"/>
  <c r="BA105" i="9"/>
  <c r="D107" i="2"/>
  <c r="L107" i="2"/>
  <c r="T107" i="2"/>
  <c r="AJ107" i="2"/>
  <c r="AR107" i="2"/>
  <c r="BQ107" i="2"/>
  <c r="BY107" i="2"/>
  <c r="BI107" i="2"/>
  <c r="AK106" i="10"/>
  <c r="AH105" i="10"/>
  <c r="AH105" i="9"/>
  <c r="AP105" i="9"/>
  <c r="BD105" i="10"/>
  <c r="BD105" i="9"/>
  <c r="CB106" i="2"/>
  <c r="AQ105" i="9"/>
  <c r="BT105" i="9"/>
  <c r="W106" i="2"/>
  <c r="AK104" i="9"/>
  <c r="AK104" i="10"/>
  <c r="AY104" i="10"/>
  <c r="AY104" i="9"/>
  <c r="AG106" i="10"/>
  <c r="AG106" i="9"/>
  <c r="AO106" i="10"/>
  <c r="AO106" i="9"/>
  <c r="N107" i="2"/>
  <c r="V107" i="2"/>
  <c r="AD107" i="2"/>
  <c r="AL107" i="2"/>
  <c r="AT107" i="2"/>
  <c r="AU106" i="9"/>
  <c r="AU106" i="10"/>
  <c r="BX118" i="10" s="1"/>
  <c r="BC106" i="9"/>
  <c r="BJ107" i="2"/>
  <c r="BC106" i="10"/>
  <c r="F107" i="2"/>
  <c r="K106" i="2"/>
  <c r="S106" i="2"/>
  <c r="AA106" i="2"/>
  <c r="AI106" i="2"/>
  <c r="AQ106" i="2"/>
  <c r="AY106" i="2"/>
  <c r="BX106" i="2"/>
  <c r="AE106" i="2"/>
  <c r="BK106" i="2"/>
  <c r="AH106" i="10"/>
  <c r="AH106" i="9"/>
  <c r="G107" i="2"/>
  <c r="AP106" i="10"/>
  <c r="AP106" i="9"/>
  <c r="O107" i="2"/>
  <c r="W107" i="2"/>
  <c r="AE107" i="2"/>
  <c r="AM107" i="2"/>
  <c r="AU107" i="2"/>
  <c r="AV106" i="10"/>
  <c r="AV106" i="9"/>
  <c r="BC107" i="2"/>
  <c r="BD106" i="10"/>
  <c r="CG118" i="10" s="1"/>
  <c r="BD106" i="9"/>
  <c r="BK107" i="2"/>
  <c r="BT107" i="2"/>
  <c r="CB107" i="2"/>
  <c r="AV105" i="10"/>
  <c r="AV105" i="9"/>
  <c r="AL104" i="9"/>
  <c r="AL104" i="10"/>
  <c r="AZ104" i="10"/>
  <c r="AZ104" i="9"/>
  <c r="BS107" i="2"/>
  <c r="G106" i="2"/>
  <c r="AM106" i="2"/>
  <c r="BT106" i="2"/>
  <c r="AP105" i="10"/>
  <c r="AG105" i="10"/>
  <c r="AG105" i="9"/>
  <c r="AO105" i="10"/>
  <c r="AO105" i="9"/>
  <c r="AU105" i="10"/>
  <c r="AU105" i="9"/>
  <c r="BC105" i="10"/>
  <c r="BC105" i="9"/>
  <c r="N106" i="2"/>
  <c r="AT106" i="2"/>
  <c r="CA106" i="2"/>
  <c r="CA107" i="2"/>
  <c r="U105" i="10"/>
  <c r="AA117" i="10" s="1"/>
  <c r="H106" i="2"/>
  <c r="P106" i="2"/>
  <c r="X106" i="2"/>
  <c r="AF106" i="2"/>
  <c r="AN106" i="2"/>
  <c r="AV106" i="2"/>
  <c r="BD106" i="2"/>
  <c r="BM106" i="2"/>
  <c r="BU106" i="2"/>
  <c r="CC106" i="2"/>
  <c r="F105" i="9"/>
  <c r="V105" i="9"/>
  <c r="AK105" i="9"/>
  <c r="E106" i="9"/>
  <c r="L106" i="9" s="1"/>
  <c r="S106" i="9"/>
  <c r="AE106" i="9"/>
  <c r="AM106" i="9"/>
  <c r="A106" i="10"/>
  <c r="I106" i="10"/>
  <c r="O118" i="10" s="1"/>
  <c r="AL106" i="10"/>
  <c r="BT106" i="9"/>
  <c r="AC105" i="2"/>
  <c r="AS105" i="2"/>
  <c r="BZ105" i="2"/>
  <c r="AE104" i="9"/>
  <c r="B105" i="10"/>
  <c r="I106" i="2"/>
  <c r="Q106" i="2"/>
  <c r="Y106" i="2"/>
  <c r="AG106" i="2"/>
  <c r="AO106" i="2"/>
  <c r="AW106" i="2"/>
  <c r="BE106" i="2"/>
  <c r="BN106" i="2"/>
  <c r="BV106" i="2"/>
  <c r="CD106" i="2"/>
  <c r="G105" i="9"/>
  <c r="W105" i="9"/>
  <c r="AL105" i="9"/>
  <c r="H107" i="2"/>
  <c r="P107" i="2"/>
  <c r="X107" i="2"/>
  <c r="AF107" i="2"/>
  <c r="AN107" i="2"/>
  <c r="AV107" i="2"/>
  <c r="BD107" i="2"/>
  <c r="BM107" i="2"/>
  <c r="BU107" i="2"/>
  <c r="CC107" i="2"/>
  <c r="F106" i="9"/>
  <c r="T106" i="9"/>
  <c r="AF106" i="9"/>
  <c r="AN106" i="9"/>
  <c r="AW106" i="9"/>
  <c r="B106" i="10"/>
  <c r="AE106" i="10"/>
  <c r="AM106" i="10"/>
  <c r="AW106" i="10"/>
  <c r="BZ118" i="10" s="1"/>
  <c r="BE106" i="10"/>
  <c r="CD118" i="10" s="1"/>
  <c r="CA105" i="2"/>
  <c r="AL105" i="10"/>
  <c r="J106" i="2"/>
  <c r="R106" i="2"/>
  <c r="Z106" i="2"/>
  <c r="AH106" i="2"/>
  <c r="AP106" i="2"/>
  <c r="AX106" i="2"/>
  <c r="BF106" i="2"/>
  <c r="BO106" i="2"/>
  <c r="BW106" i="2"/>
  <c r="CE106" i="2"/>
  <c r="H105" i="9"/>
  <c r="AE105" i="9"/>
  <c r="AM105" i="9"/>
  <c r="AW105" i="9"/>
  <c r="I107" i="2"/>
  <c r="Q107" i="2"/>
  <c r="Y107" i="2"/>
  <c r="AG107" i="2"/>
  <c r="AO107" i="2"/>
  <c r="AW107" i="2"/>
  <c r="BE107" i="2"/>
  <c r="BN107" i="2"/>
  <c r="BV107" i="2"/>
  <c r="CD107" i="2"/>
  <c r="G106" i="9"/>
  <c r="U106" i="9"/>
  <c r="AX106" i="9"/>
  <c r="AX106" i="10"/>
  <c r="CA118" i="10" s="1"/>
  <c r="BG106" i="2"/>
  <c r="BP106" i="2"/>
  <c r="AF105" i="9"/>
  <c r="AN105" i="9"/>
  <c r="AX105" i="9"/>
  <c r="BF107" i="2"/>
  <c r="BO107" i="2"/>
  <c r="CE107" i="2"/>
  <c r="H106" i="9"/>
  <c r="V106" i="9"/>
  <c r="AY106" i="9"/>
  <c r="D106" i="10"/>
  <c r="K118" i="10" s="1"/>
  <c r="S106" i="10"/>
  <c r="Y118" i="10" s="1"/>
  <c r="V104" i="2"/>
  <c r="D106" i="2"/>
  <c r="AZ106" i="2"/>
  <c r="BQ106" i="2"/>
  <c r="AY105" i="9"/>
  <c r="BG107" i="2"/>
  <c r="W106" i="9"/>
  <c r="AI106" i="9"/>
  <c r="AQ106" i="9"/>
  <c r="AZ106" i="9"/>
  <c r="E106" i="10"/>
  <c r="L118" i="10" s="1"/>
  <c r="G104" i="2"/>
  <c r="W104" i="2"/>
  <c r="Q105" i="2"/>
  <c r="AX104" i="10"/>
  <c r="E106" i="2"/>
  <c r="C105" i="9"/>
  <c r="S105" i="9"/>
  <c r="AB107" i="2"/>
  <c r="AZ107" i="2"/>
  <c r="BH107" i="2"/>
  <c r="AJ106" i="9"/>
  <c r="AS106" i="9"/>
  <c r="BA106" i="9"/>
  <c r="K106" i="9"/>
  <c r="BE105" i="10"/>
  <c r="CA117" i="10" s="1"/>
  <c r="AE105" i="10"/>
  <c r="T105" i="2"/>
  <c r="AJ105" i="2"/>
  <c r="AZ105" i="2"/>
  <c r="BQ105" i="2"/>
  <c r="E105" i="2"/>
  <c r="U105" i="2"/>
  <c r="BA105" i="2"/>
  <c r="AY105" i="2"/>
  <c r="V105" i="2"/>
  <c r="BS105" i="2"/>
  <c r="W105" i="2"/>
  <c r="BC105" i="2"/>
  <c r="H105" i="2"/>
  <c r="X105" i="2"/>
  <c r="AN105" i="2"/>
  <c r="BD105" i="2"/>
  <c r="BU105" i="2"/>
  <c r="F105" i="2"/>
  <c r="AL105" i="2"/>
  <c r="G105" i="2"/>
  <c r="AM105" i="2"/>
  <c r="BT105" i="2"/>
  <c r="I105" i="2"/>
  <c r="Y105" i="2"/>
  <c r="AO105" i="2"/>
  <c r="BE105" i="2"/>
  <c r="BV105" i="2"/>
  <c r="BB105" i="2"/>
  <c r="X104" i="2"/>
  <c r="BG105" i="2"/>
  <c r="BX105" i="2"/>
  <c r="F104" i="10"/>
  <c r="BB104" i="10"/>
  <c r="S105" i="2"/>
  <c r="BF105" i="2"/>
  <c r="BW105" i="2"/>
  <c r="L105" i="2"/>
  <c r="AB105" i="2"/>
  <c r="AR105" i="2"/>
  <c r="BH105" i="2"/>
  <c r="BY105" i="2"/>
  <c r="V104" i="9"/>
  <c r="G104" i="10"/>
  <c r="AB116" i="10" s="1"/>
  <c r="BC104" i="10"/>
  <c r="J105" i="2"/>
  <c r="H104" i="9"/>
  <c r="AM104" i="9"/>
  <c r="T104" i="10"/>
  <c r="AS104" i="10"/>
  <c r="AK105" i="2"/>
  <c r="K105" i="2"/>
  <c r="I104" i="9"/>
  <c r="Q105" i="9" s="1"/>
  <c r="AN104" i="9"/>
  <c r="U104" i="10"/>
  <c r="AT104" i="10"/>
  <c r="AO104" i="9"/>
  <c r="A104" i="10"/>
  <c r="AU104" i="10"/>
  <c r="BR105" i="2"/>
  <c r="M105" i="2"/>
  <c r="BI105" i="2"/>
  <c r="S104" i="9"/>
  <c r="AP104" i="9"/>
  <c r="B104" i="10"/>
  <c r="W104" i="10"/>
  <c r="AC116" i="10" s="1"/>
  <c r="N105" i="2"/>
  <c r="BJ105" i="2"/>
  <c r="T104" i="9"/>
  <c r="AS104" i="9"/>
  <c r="C104" i="10"/>
  <c r="AE104" i="10"/>
  <c r="O105" i="2"/>
  <c r="AE105" i="2"/>
  <c r="AU105" i="2"/>
  <c r="BK105" i="2"/>
  <c r="CB105" i="2"/>
  <c r="AT104" i="9"/>
  <c r="D104" i="10"/>
  <c r="AQ104" i="10" s="1"/>
  <c r="AF104" i="10"/>
  <c r="AW105" i="2"/>
  <c r="CE105" i="2"/>
  <c r="BP105" i="2"/>
  <c r="P105" i="2"/>
  <c r="AF105" i="2"/>
  <c r="AV105" i="2"/>
  <c r="BM105" i="2"/>
  <c r="CC105" i="2"/>
  <c r="E104" i="10"/>
  <c r="AG104" i="10"/>
  <c r="D105" i="2"/>
  <c r="AG105" i="2"/>
  <c r="CD105" i="2"/>
  <c r="BO105" i="2"/>
  <c r="E104" i="9"/>
  <c r="AJ104" i="9"/>
  <c r="BN105" i="2"/>
  <c r="BE104" i="10"/>
  <c r="BY116" i="10" s="1"/>
  <c r="U103" i="2"/>
  <c r="AQ104" i="9"/>
  <c r="V103" i="2"/>
  <c r="E104" i="2"/>
  <c r="U104" i="2"/>
  <c r="AK104" i="2"/>
  <c r="BA104" i="2"/>
  <c r="BR104" i="2"/>
  <c r="BE104" i="2"/>
  <c r="F104" i="2"/>
  <c r="AL104" i="2"/>
  <c r="BB104" i="2"/>
  <c r="BS104" i="2"/>
  <c r="AK103" i="9"/>
  <c r="AM104" i="2"/>
  <c r="BC104" i="2"/>
  <c r="CV104" i="2" s="1"/>
  <c r="S103" i="9"/>
  <c r="BR103" i="2"/>
  <c r="AM103" i="9"/>
  <c r="BA103" i="2"/>
  <c r="AL103" i="2"/>
  <c r="BB103" i="2"/>
  <c r="AP103" i="9"/>
  <c r="AK103" i="2"/>
  <c r="AL103" i="9"/>
  <c r="X103" i="2"/>
  <c r="AN103" i="2"/>
  <c r="BD103" i="2"/>
  <c r="BU103" i="2"/>
  <c r="Q104" i="2"/>
  <c r="AG104" i="2"/>
  <c r="AW104" i="2"/>
  <c r="L103" i="9"/>
  <c r="CD104" i="2"/>
  <c r="Z103" i="2"/>
  <c r="BO104" i="2"/>
  <c r="AP103" i="2"/>
  <c r="R104" i="2"/>
  <c r="AH104" i="2"/>
  <c r="AX104" i="2"/>
  <c r="K103" i="2"/>
  <c r="AA103" i="2"/>
  <c r="AQ103" i="2"/>
  <c r="BG103" i="2"/>
  <c r="BX103" i="2"/>
  <c r="S104" i="2"/>
  <c r="AI104" i="2"/>
  <c r="AY104" i="2"/>
  <c r="BP104" i="2"/>
  <c r="D104" i="2"/>
  <c r="T104" i="2"/>
  <c r="AJ104" i="2"/>
  <c r="AZ104" i="2"/>
  <c r="BQ104" i="2"/>
  <c r="H104" i="2"/>
  <c r="BT104" i="2"/>
  <c r="F103" i="9"/>
  <c r="M103" i="9" s="1"/>
  <c r="AS103" i="10"/>
  <c r="BU104" i="2"/>
  <c r="G103" i="9"/>
  <c r="N103" i="9" s="1"/>
  <c r="AT103" i="10"/>
  <c r="H103" i="9"/>
  <c r="O103" i="9" s="1"/>
  <c r="AN104" i="2"/>
  <c r="I104" i="2"/>
  <c r="Y104" i="2"/>
  <c r="AO104" i="2"/>
  <c r="J104" i="2"/>
  <c r="Z104" i="2"/>
  <c r="AP104" i="2"/>
  <c r="BF104" i="2"/>
  <c r="BW104" i="2"/>
  <c r="BV104" i="2"/>
  <c r="BA102" i="9"/>
  <c r="K104" i="2"/>
  <c r="AA104" i="2"/>
  <c r="AQ104" i="2"/>
  <c r="BG104" i="2"/>
  <c r="BX104" i="2"/>
  <c r="I103" i="9"/>
  <c r="Q103" i="9" s="1"/>
  <c r="AN103" i="9"/>
  <c r="A103" i="10"/>
  <c r="V103" i="10"/>
  <c r="AU103" i="10"/>
  <c r="A101" i="10"/>
  <c r="B91" i="12" s="1"/>
  <c r="L104" i="2"/>
  <c r="AB104" i="2"/>
  <c r="AR104" i="2"/>
  <c r="BH104" i="2"/>
  <c r="BY104" i="2"/>
  <c r="AO103" i="9"/>
  <c r="B103" i="10"/>
  <c r="W103" i="10"/>
  <c r="AV103" i="10"/>
  <c r="BD104" i="2"/>
  <c r="M104" i="2"/>
  <c r="AC104" i="2"/>
  <c r="AS104" i="2"/>
  <c r="BI104" i="2"/>
  <c r="BZ104" i="2"/>
  <c r="C103" i="10"/>
  <c r="AE103" i="10"/>
  <c r="AW103" i="10"/>
  <c r="Q103" i="2"/>
  <c r="AG103" i="2"/>
  <c r="AW103" i="2"/>
  <c r="CD103" i="2"/>
  <c r="A102" i="10"/>
  <c r="B92" i="12" s="1"/>
  <c r="N104" i="2"/>
  <c r="AD104" i="2"/>
  <c r="AT104" i="2"/>
  <c r="BJ104" i="2"/>
  <c r="CA104" i="2"/>
  <c r="T103" i="9"/>
  <c r="AS103" i="9"/>
  <c r="D103" i="10"/>
  <c r="K115" i="10" s="1"/>
  <c r="AF103" i="10"/>
  <c r="AX103" i="10"/>
  <c r="R103" i="2"/>
  <c r="AH103" i="2"/>
  <c r="AX103" i="2"/>
  <c r="AL102" i="10"/>
  <c r="O104" i="2"/>
  <c r="AE104" i="2"/>
  <c r="AU104" i="2"/>
  <c r="BK104" i="2"/>
  <c r="CB104" i="2"/>
  <c r="U103" i="9"/>
  <c r="AT103" i="9"/>
  <c r="E103" i="10"/>
  <c r="AG103" i="10"/>
  <c r="AY103" i="10"/>
  <c r="S103" i="2"/>
  <c r="AI103" i="2"/>
  <c r="AY103" i="2"/>
  <c r="AM102" i="10"/>
  <c r="P104" i="2"/>
  <c r="AF104" i="2"/>
  <c r="AV104" i="2"/>
  <c r="BM104" i="2"/>
  <c r="CC104" i="2"/>
  <c r="AU103" i="9"/>
  <c r="F103" i="10"/>
  <c r="AH103" i="10"/>
  <c r="AZ103" i="10"/>
  <c r="T103" i="2"/>
  <c r="AJ103" i="2"/>
  <c r="AZ103" i="2"/>
  <c r="BI103" i="2"/>
  <c r="BN104" i="2"/>
  <c r="W103" i="9"/>
  <c r="AV103" i="9"/>
  <c r="G103" i="10"/>
  <c r="AI103" i="10"/>
  <c r="BA103" i="10"/>
  <c r="CE104" i="2"/>
  <c r="AE103" i="9"/>
  <c r="H103" i="10"/>
  <c r="O115" i="10" s="1"/>
  <c r="AJ103" i="10"/>
  <c r="BB103" i="10"/>
  <c r="BS103" i="2"/>
  <c r="S102" i="9"/>
  <c r="AF103" i="9"/>
  <c r="BC103" i="10"/>
  <c r="W103" i="2"/>
  <c r="AM103" i="2"/>
  <c r="BC103" i="2"/>
  <c r="BT103" i="2"/>
  <c r="V102" i="9"/>
  <c r="AB103" i="9" s="1"/>
  <c r="AG103" i="9"/>
  <c r="BD103" i="10"/>
  <c r="AI102" i="9"/>
  <c r="AH103" i="9"/>
  <c r="Y103" i="2"/>
  <c r="AO103" i="2"/>
  <c r="BE103" i="2"/>
  <c r="BV103" i="2"/>
  <c r="D103" i="9"/>
  <c r="K103" i="9" s="1"/>
  <c r="BF103" i="2"/>
  <c r="BW103" i="2"/>
  <c r="AS102" i="9"/>
  <c r="BE102" i="9"/>
  <c r="CA103" i="9" s="1"/>
  <c r="CI102" i="9"/>
  <c r="L103" i="2"/>
  <c r="AB103" i="2"/>
  <c r="AR103" i="2"/>
  <c r="BH103" i="2"/>
  <c r="BY103" i="2"/>
  <c r="AO102" i="9"/>
  <c r="BD102" i="10"/>
  <c r="M103" i="2"/>
  <c r="AC103" i="2"/>
  <c r="AS103" i="2"/>
  <c r="BZ103" i="2"/>
  <c r="N103" i="2"/>
  <c r="AD103" i="2"/>
  <c r="AT103" i="2"/>
  <c r="BJ103" i="2"/>
  <c r="CA103" i="2"/>
  <c r="T102" i="9"/>
  <c r="S102" i="10"/>
  <c r="AN102" i="10"/>
  <c r="O103" i="2"/>
  <c r="AE103" i="2"/>
  <c r="AU103" i="2"/>
  <c r="BK103" i="2"/>
  <c r="CB103" i="2"/>
  <c r="U102" i="9"/>
  <c r="T102" i="10"/>
  <c r="AO102" i="10"/>
  <c r="P103" i="2"/>
  <c r="AF103" i="2"/>
  <c r="AV103" i="2"/>
  <c r="BM103" i="2"/>
  <c r="CC103" i="2"/>
  <c r="AU102" i="9"/>
  <c r="B102" i="10"/>
  <c r="U102" i="10"/>
  <c r="AP102" i="10"/>
  <c r="BN103" i="2"/>
  <c r="W102" i="9"/>
  <c r="AV102" i="9"/>
  <c r="C102" i="10"/>
  <c r="V102" i="10"/>
  <c r="AS102" i="10"/>
  <c r="O102" i="2"/>
  <c r="AE102" i="2"/>
  <c r="AU102" i="2"/>
  <c r="CB102" i="2"/>
  <c r="BO103" i="2"/>
  <c r="CE103" i="2"/>
  <c r="AE102" i="9"/>
  <c r="D102" i="10"/>
  <c r="W102" i="10"/>
  <c r="AT102" i="10"/>
  <c r="CC102" i="2"/>
  <c r="BP103" i="2"/>
  <c r="AF102" i="9"/>
  <c r="E102" i="10"/>
  <c r="AU102" i="10"/>
  <c r="D103" i="2"/>
  <c r="BQ103" i="2"/>
  <c r="AG102" i="9"/>
  <c r="AY102" i="9"/>
  <c r="F102" i="10"/>
  <c r="AV102" i="10"/>
  <c r="E103" i="2"/>
  <c r="AH102" i="9"/>
  <c r="AZ102" i="9"/>
  <c r="G102" i="10"/>
  <c r="AW102" i="10"/>
  <c r="H102" i="10"/>
  <c r="BE102" i="10" s="1"/>
  <c r="CE114" i="10" s="1"/>
  <c r="AX102" i="10"/>
  <c r="F103" i="2"/>
  <c r="AD101" i="2"/>
  <c r="G103" i="2"/>
  <c r="AJ102" i="9"/>
  <c r="BB102" i="9"/>
  <c r="I102" i="10"/>
  <c r="Q114" i="10" s="1"/>
  <c r="AY102" i="10"/>
  <c r="CB114" i="10" s="1"/>
  <c r="I101" i="9"/>
  <c r="O102" i="9" s="1"/>
  <c r="H103" i="2"/>
  <c r="AK102" i="9"/>
  <c r="BC102" i="9"/>
  <c r="AZ102" i="10"/>
  <c r="I103" i="2"/>
  <c r="AL102" i="9"/>
  <c r="BD102" i="9"/>
  <c r="J103" i="2"/>
  <c r="AQ102" i="9"/>
  <c r="AJ101" i="9"/>
  <c r="CI101" i="9"/>
  <c r="AL101" i="9"/>
  <c r="U100" i="9"/>
  <c r="AN101" i="9"/>
  <c r="G101" i="2"/>
  <c r="X101" i="2"/>
  <c r="BD101" i="2"/>
  <c r="P102" i="2"/>
  <c r="AV102" i="2"/>
  <c r="BM102" i="2"/>
  <c r="Q102" i="2"/>
  <c r="AG102" i="2"/>
  <c r="AW102" i="2"/>
  <c r="BN102" i="2"/>
  <c r="CD102" i="2"/>
  <c r="BD101" i="9"/>
  <c r="BB101" i="2"/>
  <c r="W101" i="2"/>
  <c r="H101" i="2"/>
  <c r="AN101" i="2"/>
  <c r="B100" i="10"/>
  <c r="AF102" i="2"/>
  <c r="R102" i="2"/>
  <c r="AH102" i="2"/>
  <c r="AX102" i="2"/>
  <c r="BO102" i="2"/>
  <c r="AL101" i="2"/>
  <c r="BC101" i="2"/>
  <c r="S102" i="2"/>
  <c r="AY102" i="2"/>
  <c r="D102" i="2"/>
  <c r="AJ102" i="2"/>
  <c r="E102" i="2"/>
  <c r="U102" i="2"/>
  <c r="AK102" i="2"/>
  <c r="BA102" i="2"/>
  <c r="BR102" i="2"/>
  <c r="E101" i="9"/>
  <c r="S101" i="10"/>
  <c r="V101" i="2"/>
  <c r="AM101" i="2"/>
  <c r="BP102" i="2"/>
  <c r="T102" i="2"/>
  <c r="BQ102" i="2"/>
  <c r="F101" i="9"/>
  <c r="F101" i="2"/>
  <c r="BT101" i="2"/>
  <c r="AI102" i="2"/>
  <c r="AZ102" i="2"/>
  <c r="W102" i="2"/>
  <c r="BC102" i="2"/>
  <c r="G101" i="9"/>
  <c r="AP101" i="10"/>
  <c r="F102" i="2"/>
  <c r="V102" i="2"/>
  <c r="AL102" i="2"/>
  <c r="BB102" i="2"/>
  <c r="BS102" i="2"/>
  <c r="D101" i="9"/>
  <c r="AQ101" i="9" s="1"/>
  <c r="AI101" i="9"/>
  <c r="AM101" i="10"/>
  <c r="H102" i="2"/>
  <c r="X102" i="2"/>
  <c r="AN102" i="2"/>
  <c r="BD102" i="2"/>
  <c r="BU102" i="2"/>
  <c r="AK101" i="9"/>
  <c r="BC101" i="9"/>
  <c r="AO101" i="10"/>
  <c r="I102" i="2"/>
  <c r="Y102" i="2"/>
  <c r="AO102" i="2"/>
  <c r="BE102" i="2"/>
  <c r="BV102" i="2"/>
  <c r="T101" i="10"/>
  <c r="AM102" i="2"/>
  <c r="J102" i="2"/>
  <c r="Z102" i="2"/>
  <c r="AP102" i="2"/>
  <c r="BF102" i="2"/>
  <c r="BW102" i="2"/>
  <c r="AM101" i="9"/>
  <c r="BE101" i="9"/>
  <c r="BZ102" i="9" s="1"/>
  <c r="U101" i="10"/>
  <c r="AS101" i="10"/>
  <c r="K102" i="2"/>
  <c r="AA102" i="2"/>
  <c r="AQ102" i="2"/>
  <c r="BG102" i="2"/>
  <c r="BX102" i="2"/>
  <c r="V101" i="10"/>
  <c r="E101" i="2"/>
  <c r="U101" i="2"/>
  <c r="AK101" i="2"/>
  <c r="BA101" i="2"/>
  <c r="BR101" i="2"/>
  <c r="T100" i="9"/>
  <c r="L102" i="2"/>
  <c r="AB102" i="2"/>
  <c r="AR102" i="2"/>
  <c r="BH102" i="2"/>
  <c r="BY102" i="2"/>
  <c r="AO101" i="9"/>
  <c r="B101" i="10"/>
  <c r="W101" i="10"/>
  <c r="AU101" i="10"/>
  <c r="BT102" i="2"/>
  <c r="BS101" i="2"/>
  <c r="M102" i="2"/>
  <c r="AC102" i="2"/>
  <c r="AS102" i="2"/>
  <c r="BI102" i="2"/>
  <c r="BZ102" i="2"/>
  <c r="AP101" i="9"/>
  <c r="C101" i="10"/>
  <c r="AV101" i="10"/>
  <c r="G102" i="2"/>
  <c r="N102" i="2"/>
  <c r="AD102" i="2"/>
  <c r="AT102" i="2"/>
  <c r="BJ102" i="2"/>
  <c r="CA102" i="2"/>
  <c r="T101" i="9"/>
  <c r="D101" i="10"/>
  <c r="AE101" i="10"/>
  <c r="AW101" i="10"/>
  <c r="BU101" i="2"/>
  <c r="BK102" i="2"/>
  <c r="U101" i="9"/>
  <c r="AT101" i="9"/>
  <c r="E101" i="10"/>
  <c r="AF101" i="10"/>
  <c r="AX101" i="10"/>
  <c r="F101" i="10"/>
  <c r="AG101" i="10"/>
  <c r="AY101" i="10"/>
  <c r="W101" i="9"/>
  <c r="AV101" i="9"/>
  <c r="G101" i="10"/>
  <c r="N113" i="10" s="1"/>
  <c r="AH101" i="10"/>
  <c r="AZ101" i="10"/>
  <c r="CE102" i="2"/>
  <c r="AE101" i="9"/>
  <c r="H101" i="10"/>
  <c r="BA101" i="10"/>
  <c r="AL100" i="2"/>
  <c r="AF101" i="9"/>
  <c r="BB101" i="10"/>
  <c r="BC101" i="10"/>
  <c r="AT101" i="2"/>
  <c r="I101" i="2"/>
  <c r="BJ101" i="2"/>
  <c r="AO101" i="2"/>
  <c r="BE101" i="2"/>
  <c r="BV101" i="2"/>
  <c r="AS100" i="9"/>
  <c r="AX99" i="9"/>
  <c r="A100" i="10"/>
  <c r="B90" i="12" s="1"/>
  <c r="Y101" i="2"/>
  <c r="BC99" i="9"/>
  <c r="AP101" i="2"/>
  <c r="BZ101" i="2"/>
  <c r="AY99" i="9"/>
  <c r="J101" i="2"/>
  <c r="BF101" i="2"/>
  <c r="K101" i="2"/>
  <c r="AQ101" i="2"/>
  <c r="BX101" i="2"/>
  <c r="L101" i="2"/>
  <c r="AR101" i="2"/>
  <c r="BY101" i="2"/>
  <c r="M101" i="2"/>
  <c r="AS101" i="2"/>
  <c r="V100" i="10"/>
  <c r="AZ99" i="9"/>
  <c r="BB99" i="9"/>
  <c r="Z101" i="2"/>
  <c r="BW101" i="2"/>
  <c r="BD99" i="9"/>
  <c r="AA101" i="2"/>
  <c r="BG101" i="2"/>
  <c r="AL100" i="9"/>
  <c r="AB101" i="2"/>
  <c r="BH101" i="2"/>
  <c r="AC101" i="2"/>
  <c r="BI101" i="2"/>
  <c r="Y99" i="2"/>
  <c r="T101" i="2"/>
  <c r="AJ101" i="2"/>
  <c r="AZ101" i="2"/>
  <c r="N101" i="2"/>
  <c r="AT100" i="10"/>
  <c r="BE100" i="9"/>
  <c r="O101" i="2"/>
  <c r="AE101" i="2"/>
  <c r="AU101" i="2"/>
  <c r="BK101" i="2"/>
  <c r="CB101" i="2"/>
  <c r="W99" i="2"/>
  <c r="P101" i="2"/>
  <c r="AF101" i="2"/>
  <c r="AV101" i="2"/>
  <c r="BM101" i="2"/>
  <c r="CC101" i="2"/>
  <c r="V100" i="9"/>
  <c r="AB101" i="9" s="1"/>
  <c r="AT100" i="9"/>
  <c r="C100" i="10"/>
  <c r="W100" i="10"/>
  <c r="AU100" i="10"/>
  <c r="Q101" i="2"/>
  <c r="AG101" i="2"/>
  <c r="AW101" i="2"/>
  <c r="BN101" i="2"/>
  <c r="CD101" i="2"/>
  <c r="W100" i="9"/>
  <c r="AU100" i="9"/>
  <c r="D100" i="10"/>
  <c r="AV100" i="10"/>
  <c r="R101" i="2"/>
  <c r="AH101" i="2"/>
  <c r="AX101" i="2"/>
  <c r="BO101" i="2"/>
  <c r="CE101" i="2"/>
  <c r="AE100" i="9"/>
  <c r="AV100" i="9"/>
  <c r="E100" i="10"/>
  <c r="Z112" i="10" s="1"/>
  <c r="AE100" i="10"/>
  <c r="AW100" i="10"/>
  <c r="CA101" i="2"/>
  <c r="S101" i="2"/>
  <c r="AI101" i="2"/>
  <c r="AY101" i="2"/>
  <c r="BP101" i="2"/>
  <c r="AF100" i="9"/>
  <c r="AW100" i="9"/>
  <c r="F100" i="10"/>
  <c r="AF100" i="10"/>
  <c r="AX100" i="10"/>
  <c r="G99" i="9"/>
  <c r="D101" i="2"/>
  <c r="BQ101" i="2"/>
  <c r="AG100" i="9"/>
  <c r="AX100" i="9"/>
  <c r="G100" i="10"/>
  <c r="AG100" i="10"/>
  <c r="AY100" i="10"/>
  <c r="H99" i="9"/>
  <c r="BE99" i="9" s="1"/>
  <c r="AH100" i="9"/>
  <c r="AY100" i="9"/>
  <c r="H100" i="10"/>
  <c r="AH100" i="10"/>
  <c r="AZ100" i="10"/>
  <c r="D100" i="9"/>
  <c r="Y101" i="9" s="1"/>
  <c r="AI100" i="9"/>
  <c r="AZ100" i="9"/>
  <c r="I100" i="10"/>
  <c r="Q112" i="10" s="1"/>
  <c r="AI100" i="10"/>
  <c r="BA100" i="10"/>
  <c r="E100" i="9"/>
  <c r="AJ100" i="9"/>
  <c r="BA100" i="9"/>
  <c r="AJ100" i="10"/>
  <c r="BB100" i="10"/>
  <c r="F100" i="9"/>
  <c r="AK100" i="9"/>
  <c r="BB100" i="9"/>
  <c r="AK100" i="10"/>
  <c r="BC100" i="10"/>
  <c r="AL100" i="10"/>
  <c r="BD100" i="10"/>
  <c r="AM100" i="9"/>
  <c r="AM100" i="10"/>
  <c r="I100" i="9"/>
  <c r="O101" i="9" s="1"/>
  <c r="AN100" i="9"/>
  <c r="AN100" i="10"/>
  <c r="AO100" i="9"/>
  <c r="S100" i="10"/>
  <c r="AP100" i="9"/>
  <c r="F100" i="2"/>
  <c r="E99" i="9"/>
  <c r="V100" i="2"/>
  <c r="BS100" i="2"/>
  <c r="BB100" i="2"/>
  <c r="BT100" i="2"/>
  <c r="AB99" i="9"/>
  <c r="W99" i="9"/>
  <c r="AE99" i="9"/>
  <c r="D99" i="9"/>
  <c r="Y100" i="9" s="1"/>
  <c r="AE99" i="10"/>
  <c r="AS99" i="2"/>
  <c r="BZ99" i="2"/>
  <c r="AG99" i="10"/>
  <c r="BI111" i="10" s="1"/>
  <c r="AA98" i="9"/>
  <c r="AC99" i="2"/>
  <c r="AW99" i="10"/>
  <c r="AF99" i="10"/>
  <c r="AS99" i="10"/>
  <c r="AS99" i="9"/>
  <c r="BE100" i="2"/>
  <c r="I99" i="9"/>
  <c r="Z100" i="2"/>
  <c r="BF100" i="2"/>
  <c r="BX100" i="2"/>
  <c r="BA99" i="10"/>
  <c r="BO100" i="2"/>
  <c r="AR100" i="2"/>
  <c r="C99" i="10"/>
  <c r="AX100" i="2"/>
  <c r="A99" i="9"/>
  <c r="BI100" i="2"/>
  <c r="BZ100" i="2"/>
  <c r="F99" i="9"/>
  <c r="AH100" i="2"/>
  <c r="CE100" i="2"/>
  <c r="B99" i="9"/>
  <c r="BJ100" i="2"/>
  <c r="R100" i="2"/>
  <c r="AE100" i="2"/>
  <c r="CB100" i="2"/>
  <c r="DO99" i="10"/>
  <c r="B89" i="12"/>
  <c r="W100" i="2"/>
  <c r="X100" i="2"/>
  <c r="BD100" i="2"/>
  <c r="I100" i="2"/>
  <c r="Y100" i="2"/>
  <c r="BV100" i="2"/>
  <c r="J100" i="2"/>
  <c r="BW100" i="2"/>
  <c r="BG100" i="2"/>
  <c r="AK99" i="10"/>
  <c r="AS100" i="2"/>
  <c r="N100" i="2"/>
  <c r="CA100" i="2"/>
  <c r="AM99" i="10"/>
  <c r="AU100" i="2"/>
  <c r="P100" i="2"/>
  <c r="AF100" i="2"/>
  <c r="AV100" i="2"/>
  <c r="BM100" i="2"/>
  <c r="CC100" i="2"/>
  <c r="AO99" i="10"/>
  <c r="BQ111" i="10" s="1"/>
  <c r="T99" i="9"/>
  <c r="Q100" i="2"/>
  <c r="AG100" i="2"/>
  <c r="AW100" i="2"/>
  <c r="BN100" i="2"/>
  <c r="CD100" i="2"/>
  <c r="S99" i="10"/>
  <c r="AP99" i="10"/>
  <c r="BR111" i="10" s="1"/>
  <c r="AM100" i="2"/>
  <c r="AP100" i="2"/>
  <c r="AQ100" i="2"/>
  <c r="AJ99" i="10"/>
  <c r="AC100" i="2"/>
  <c r="AD100" i="2"/>
  <c r="BE99" i="10"/>
  <c r="CA111" i="10" s="1"/>
  <c r="A98" i="10"/>
  <c r="B88" i="12" s="1"/>
  <c r="S100" i="2"/>
  <c r="AI100" i="2"/>
  <c r="AY100" i="2"/>
  <c r="BP100" i="2"/>
  <c r="U99" i="10"/>
  <c r="AA111" i="10" s="1"/>
  <c r="AT99" i="10"/>
  <c r="BC100" i="2"/>
  <c r="H100" i="2"/>
  <c r="AN100" i="2"/>
  <c r="BU100" i="2"/>
  <c r="AO100" i="2"/>
  <c r="AI99" i="10"/>
  <c r="K100" i="2"/>
  <c r="AB100" i="2"/>
  <c r="BY100" i="2"/>
  <c r="AT100" i="2"/>
  <c r="N98" i="9"/>
  <c r="O100" i="2"/>
  <c r="BK100" i="2"/>
  <c r="C98" i="10"/>
  <c r="D100" i="2"/>
  <c r="T100" i="2"/>
  <c r="AJ100" i="2"/>
  <c r="AZ100" i="2"/>
  <c r="BQ100" i="2"/>
  <c r="V99" i="10"/>
  <c r="AB111" i="10" s="1"/>
  <c r="AU99" i="10"/>
  <c r="G100" i="2"/>
  <c r="AH99" i="10"/>
  <c r="BJ111" i="10" s="1"/>
  <c r="AA100" i="2"/>
  <c r="L100" i="2"/>
  <c r="BH100" i="2"/>
  <c r="M100" i="2"/>
  <c r="AL99" i="10"/>
  <c r="AN99" i="10"/>
  <c r="AZ98" i="9"/>
  <c r="W98" i="10"/>
  <c r="E100" i="2"/>
  <c r="U100" i="2"/>
  <c r="AK100" i="2"/>
  <c r="BA100" i="2"/>
  <c r="BR100" i="2"/>
  <c r="AV99" i="10"/>
  <c r="BB98" i="9"/>
  <c r="AG99" i="2"/>
  <c r="AX99" i="2"/>
  <c r="U98" i="10"/>
  <c r="S99" i="2"/>
  <c r="B98" i="9"/>
  <c r="BN99" i="2"/>
  <c r="BO99" i="2"/>
  <c r="AI99" i="2"/>
  <c r="AT98" i="10"/>
  <c r="AW99" i="2"/>
  <c r="AH99" i="2"/>
  <c r="CE99" i="2"/>
  <c r="AY99" i="2"/>
  <c r="AB98" i="9"/>
  <c r="BE99" i="2"/>
  <c r="AW98" i="9"/>
  <c r="Q99" i="2"/>
  <c r="CD99" i="2"/>
  <c r="R99" i="2"/>
  <c r="BP99" i="2"/>
  <c r="BQ99" i="2"/>
  <c r="E98" i="9"/>
  <c r="BV99" i="2"/>
  <c r="AY98" i="9"/>
  <c r="BE98" i="10"/>
  <c r="CE110" i="10" s="1"/>
  <c r="AE98" i="9"/>
  <c r="D99" i="2"/>
  <c r="T99" i="2"/>
  <c r="AJ99" i="2"/>
  <c r="AZ99" i="2"/>
  <c r="E99" i="2"/>
  <c r="U99" i="2"/>
  <c r="AK99" i="2"/>
  <c r="BA99" i="2"/>
  <c r="BR99" i="2"/>
  <c r="AF98" i="9"/>
  <c r="AX98" i="9"/>
  <c r="S98" i="10"/>
  <c r="AN98" i="10"/>
  <c r="F99" i="2"/>
  <c r="V99" i="2"/>
  <c r="AL99" i="2"/>
  <c r="BB99" i="2"/>
  <c r="BS99" i="2"/>
  <c r="D98" i="9"/>
  <c r="AQ98" i="9" s="1"/>
  <c r="BP99" i="9" s="1"/>
  <c r="AG98" i="9"/>
  <c r="T98" i="10"/>
  <c r="AO98" i="10"/>
  <c r="G99" i="2"/>
  <c r="AM99" i="2"/>
  <c r="BC99" i="2"/>
  <c r="BT99" i="2"/>
  <c r="AH98" i="9"/>
  <c r="H99" i="2"/>
  <c r="X99" i="2"/>
  <c r="AN99" i="2"/>
  <c r="BD99" i="2"/>
  <c r="BU99" i="2"/>
  <c r="F98" i="9"/>
  <c r="M98" i="9" s="1"/>
  <c r="AI98" i="9"/>
  <c r="BA98" i="9"/>
  <c r="V98" i="10"/>
  <c r="AS98" i="10"/>
  <c r="AO99" i="2"/>
  <c r="J99" i="2"/>
  <c r="Z99" i="2"/>
  <c r="AP99" i="2"/>
  <c r="BF99" i="2"/>
  <c r="BW99" i="2"/>
  <c r="H98" i="9"/>
  <c r="AK98" i="9"/>
  <c r="BC98" i="9"/>
  <c r="D98" i="10"/>
  <c r="AQ98" i="10" s="1"/>
  <c r="BN110" i="10" s="1"/>
  <c r="AU98" i="10"/>
  <c r="K99" i="2"/>
  <c r="AA99" i="2"/>
  <c r="AQ99" i="2"/>
  <c r="BG99" i="2"/>
  <c r="BX99" i="2"/>
  <c r="I98" i="9"/>
  <c r="Q98" i="9" s="1"/>
  <c r="AL98" i="9"/>
  <c r="BD98" i="9"/>
  <c r="E98" i="10"/>
  <c r="AV98" i="10"/>
  <c r="I99" i="2"/>
  <c r="AJ98" i="9"/>
  <c r="L99" i="2"/>
  <c r="AB99" i="2"/>
  <c r="AR99" i="2"/>
  <c r="BH99" i="2"/>
  <c r="BY99" i="2"/>
  <c r="AM98" i="9"/>
  <c r="F98" i="10"/>
  <c r="AE98" i="10"/>
  <c r="M99" i="2"/>
  <c r="BI99" i="2"/>
  <c r="G98" i="10"/>
  <c r="AX98" i="10"/>
  <c r="N99" i="2"/>
  <c r="AD99" i="2"/>
  <c r="AT99" i="2"/>
  <c r="BJ99" i="2"/>
  <c r="CA99" i="2"/>
  <c r="AO98" i="9"/>
  <c r="O99" i="2"/>
  <c r="AE99" i="2"/>
  <c r="AU99" i="2"/>
  <c r="BK99" i="2"/>
  <c r="CB99" i="2"/>
  <c r="AP98" i="9"/>
  <c r="I98" i="10"/>
  <c r="Q110" i="10" s="1"/>
  <c r="AF99" i="2"/>
  <c r="AV99" i="2"/>
  <c r="CC99" i="2"/>
  <c r="AS98" i="9"/>
  <c r="P99" i="2"/>
  <c r="BM99" i="2"/>
  <c r="T98" i="9"/>
  <c r="A97" i="9"/>
  <c r="BB97" i="9"/>
  <c r="AG97" i="10"/>
  <c r="AH97" i="10"/>
  <c r="AI97" i="10"/>
  <c r="AJ97" i="10"/>
  <c r="AK97" i="10"/>
  <c r="AW97" i="10"/>
  <c r="AX97" i="10"/>
  <c r="AY97" i="10"/>
  <c r="AZ97" i="10"/>
  <c r="BA97" i="10"/>
  <c r="BE97" i="9"/>
  <c r="BY98" i="9" s="1"/>
  <c r="B87" i="12"/>
  <c r="DO97" i="10"/>
  <c r="B97" i="9"/>
  <c r="F97" i="10"/>
  <c r="S97" i="9"/>
  <c r="AP97" i="9"/>
  <c r="T97" i="10"/>
  <c r="AS97" i="10"/>
  <c r="D97" i="9"/>
  <c r="T97" i="9"/>
  <c r="AS97" i="9"/>
  <c r="U97" i="10"/>
  <c r="AT97" i="10"/>
  <c r="AT97" i="9"/>
  <c r="V97" i="10"/>
  <c r="AU97" i="10"/>
  <c r="AU97" i="9"/>
  <c r="W97" i="10"/>
  <c r="AV97" i="10"/>
  <c r="W97" i="9"/>
  <c r="AC98" i="9" s="1"/>
  <c r="C97" i="10"/>
  <c r="AE97" i="10"/>
  <c r="AE97" i="9"/>
  <c r="D97" i="10"/>
  <c r="Y109" i="10" s="1"/>
  <c r="AF97" i="10"/>
  <c r="G97" i="10"/>
  <c r="H97" i="10"/>
  <c r="I97" i="10"/>
  <c r="BD97" i="10"/>
  <c r="AL97" i="9"/>
  <c r="BD97" i="9"/>
  <c r="AM97" i="10"/>
  <c r="AM97" i="9"/>
  <c r="AN97" i="10"/>
  <c r="E97" i="9"/>
  <c r="L98" i="9" s="1"/>
  <c r="BC97" i="10"/>
  <c r="AO97" i="10"/>
  <c r="CF97" i="3"/>
  <c r="B97" i="3"/>
  <c r="C97" i="3" s="1"/>
  <c r="A97" i="3" s="1"/>
  <c r="BL97" i="3" s="1"/>
  <c r="B97" i="2"/>
  <c r="C97" i="2" s="1"/>
  <c r="A97" i="2" s="1"/>
  <c r="BL97" i="2" s="1"/>
  <c r="CD98" i="2"/>
  <c r="CC98" i="2"/>
  <c r="CA98" i="2"/>
  <c r="BZ98" i="2"/>
  <c r="BX98" i="2"/>
  <c r="BV98" i="2"/>
  <c r="BU98" i="2"/>
  <c r="BS98" i="2"/>
  <c r="BR98" i="2"/>
  <c r="G96" i="9"/>
  <c r="E96" i="9"/>
  <c r="BM98" i="2"/>
  <c r="BJ98" i="2"/>
  <c r="BI98" i="2"/>
  <c r="BG98" i="2"/>
  <c r="BE98" i="2"/>
  <c r="BD109" i="3"/>
  <c r="BB98" i="2"/>
  <c r="BA98" i="2"/>
  <c r="AY98" i="2"/>
  <c r="AW98" i="2"/>
  <c r="AV98" i="2"/>
  <c r="AT98" i="2"/>
  <c r="AS98" i="2"/>
  <c r="AQ98" i="2"/>
  <c r="AO98" i="2"/>
  <c r="AN109" i="3"/>
  <c r="AL98" i="2"/>
  <c r="AK98" i="2"/>
  <c r="AI98" i="2"/>
  <c r="AG98" i="2"/>
  <c r="AF98" i="2"/>
  <c r="AD98" i="2"/>
  <c r="AC98" i="2"/>
  <c r="AA98" i="2"/>
  <c r="Z109" i="3"/>
  <c r="Y98" i="2"/>
  <c r="X98" i="2"/>
  <c r="V98" i="2"/>
  <c r="U98" i="2"/>
  <c r="S98" i="2"/>
  <c r="Q98" i="2"/>
  <c r="T96" i="9"/>
  <c r="AO96" i="10"/>
  <c r="AN96" i="9"/>
  <c r="K98" i="2"/>
  <c r="I98" i="2"/>
  <c r="H98" i="2"/>
  <c r="G109" i="3"/>
  <c r="F98" i="2"/>
  <c r="E98" i="2"/>
  <c r="C96" i="9"/>
  <c r="B96" i="9"/>
  <c r="A96" i="9"/>
  <c r="CF96" i="3"/>
  <c r="B96" i="3"/>
  <c r="C96" i="3" s="1"/>
  <c r="A96" i="3" s="1"/>
  <c r="BL96" i="3" s="1"/>
  <c r="B96" i="2"/>
  <c r="C96" i="2" s="1"/>
  <c r="A96" i="2" s="1"/>
  <c r="BL96" i="2" s="1"/>
  <c r="CD108" i="3"/>
  <c r="CC108" i="3"/>
  <c r="CB108" i="3"/>
  <c r="CA108" i="3"/>
  <c r="BZ108" i="3"/>
  <c r="BY108" i="3"/>
  <c r="BX108" i="3"/>
  <c r="BW108" i="3"/>
  <c r="BV108" i="3"/>
  <c r="BU108" i="3"/>
  <c r="BT108" i="3"/>
  <c r="BS108" i="3"/>
  <c r="BR108" i="3"/>
  <c r="H95" i="10"/>
  <c r="G95" i="10"/>
  <c r="E95" i="10"/>
  <c r="BM108" i="3"/>
  <c r="BC95" i="10"/>
  <c r="BB95" i="10"/>
  <c r="BA95" i="10"/>
  <c r="AZ95" i="10"/>
  <c r="AX95" i="10"/>
  <c r="AW95" i="10"/>
  <c r="AU95" i="10"/>
  <c r="AT95" i="10"/>
  <c r="AS95" i="9"/>
  <c r="AY108" i="3"/>
  <c r="AX108" i="3"/>
  <c r="AW108" i="3"/>
  <c r="AV108" i="3"/>
  <c r="AU108" i="3"/>
  <c r="AT108" i="3"/>
  <c r="AS108" i="3"/>
  <c r="AR108" i="3"/>
  <c r="AQ108" i="3"/>
  <c r="AP108" i="3"/>
  <c r="AO108" i="3"/>
  <c r="V95" i="9"/>
  <c r="AM108" i="3"/>
  <c r="AL108" i="3"/>
  <c r="AK108" i="3"/>
  <c r="AJ108" i="3"/>
  <c r="AI108" i="3"/>
  <c r="AH108" i="3"/>
  <c r="AG108" i="3"/>
  <c r="AF108" i="3"/>
  <c r="AE108" i="3"/>
  <c r="AD108" i="3"/>
  <c r="AC108" i="3"/>
  <c r="U95" i="9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AM95" i="10"/>
  <c r="AL95" i="10"/>
  <c r="AJ95" i="10"/>
  <c r="AI95" i="10"/>
  <c r="AG95" i="10"/>
  <c r="AF95" i="10"/>
  <c r="S95" i="9"/>
  <c r="C95" i="10"/>
  <c r="B95" i="10"/>
  <c r="A95" i="10"/>
  <c r="CF95" i="3"/>
  <c r="B95" i="3"/>
  <c r="C95" i="3" s="1"/>
  <c r="A95" i="3" s="1"/>
  <c r="BL95" i="3" s="1"/>
  <c r="B95" i="2"/>
  <c r="C95" i="2" s="1"/>
  <c r="A95" i="2" s="1"/>
  <c r="BL95" i="2" s="1"/>
  <c r="CD107" i="3"/>
  <c r="CC107" i="3"/>
  <c r="CB107" i="3"/>
  <c r="CA107" i="3"/>
  <c r="BZ107" i="3"/>
  <c r="BY107" i="3"/>
  <c r="BX107" i="3"/>
  <c r="BW107" i="3"/>
  <c r="BV107" i="3"/>
  <c r="BU107" i="3"/>
  <c r="BT107" i="3"/>
  <c r="BS107" i="3"/>
  <c r="BR107" i="3"/>
  <c r="BQ107" i="3"/>
  <c r="E94" i="9"/>
  <c r="D94" i="9"/>
  <c r="BK107" i="3"/>
  <c r="BJ107" i="3"/>
  <c r="BI107" i="3"/>
  <c r="BH107" i="3"/>
  <c r="BG107" i="3"/>
  <c r="BF107" i="3"/>
  <c r="BE107" i="3"/>
  <c r="BD107" i="3"/>
  <c r="AV94" i="9"/>
  <c r="AU94" i="9"/>
  <c r="AT94" i="9"/>
  <c r="AS94" i="9"/>
  <c r="AY107" i="3"/>
  <c r="AX107" i="3"/>
  <c r="AW107" i="3"/>
  <c r="AV107" i="3"/>
  <c r="AU107" i="3"/>
  <c r="AT107" i="3"/>
  <c r="AS107" i="3"/>
  <c r="AR107" i="3"/>
  <c r="AQ107" i="3"/>
  <c r="AP107" i="3"/>
  <c r="AO107" i="3"/>
  <c r="V94" i="9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T94" i="9"/>
  <c r="O107" i="3"/>
  <c r="AO94" i="10"/>
  <c r="AN94" i="10"/>
  <c r="AM94" i="10"/>
  <c r="AJ94" i="10"/>
  <c r="H107" i="3"/>
  <c r="G107" i="3"/>
  <c r="F107" i="3"/>
  <c r="AF94" i="9"/>
  <c r="AE94" i="9"/>
  <c r="C94" i="9"/>
  <c r="B94" i="9"/>
  <c r="A94" i="9"/>
  <c r="DT119" i="10" l="1"/>
  <c r="CZ119" i="10"/>
  <c r="DW119" i="10"/>
  <c r="DJ119" i="10"/>
  <c r="DB119" i="10"/>
  <c r="DE119" i="10"/>
  <c r="CP119" i="10"/>
  <c r="DU119" i="10" s="1"/>
  <c r="CL119" i="10"/>
  <c r="DI119" i="10"/>
  <c r="DY119" i="10" s="1"/>
  <c r="DK119" i="10"/>
  <c r="EA119" i="10" s="1"/>
  <c r="CU119" i="10"/>
  <c r="DZ119" i="10" s="1"/>
  <c r="DA119" i="10"/>
  <c r="CS119" i="10"/>
  <c r="DX119" i="10" s="1"/>
  <c r="CM119" i="10"/>
  <c r="BK118" i="9"/>
  <c r="CO118" i="9" s="1"/>
  <c r="CE118" i="10"/>
  <c r="Q118" i="9"/>
  <c r="BH118" i="9"/>
  <c r="CF118" i="10"/>
  <c r="Q118" i="10"/>
  <c r="BO118" i="9"/>
  <c r="CS118" i="9" s="1"/>
  <c r="BM118" i="9"/>
  <c r="CC118" i="9"/>
  <c r="CR118" i="9" s="1"/>
  <c r="BY118" i="10"/>
  <c r="K118" i="9"/>
  <c r="Z118" i="10"/>
  <c r="BV118" i="10"/>
  <c r="BR118" i="9"/>
  <c r="O118" i="9"/>
  <c r="M118" i="9"/>
  <c r="P118" i="9" s="1"/>
  <c r="CC118" i="10"/>
  <c r="M118" i="10"/>
  <c r="AB118" i="9"/>
  <c r="AC118" i="9"/>
  <c r="CE118" i="9"/>
  <c r="BJ118" i="9"/>
  <c r="CN118" i="9" s="1"/>
  <c r="BP118" i="9"/>
  <c r="BT118" i="10"/>
  <c r="BL118" i="9"/>
  <c r="CP118" i="9" s="1"/>
  <c r="DO118" i="10"/>
  <c r="B108" i="12"/>
  <c r="CB118" i="9"/>
  <c r="CG118" i="9"/>
  <c r="BG118" i="9"/>
  <c r="C108" i="12"/>
  <c r="ED118" i="10"/>
  <c r="EE118" i="10" s="1"/>
  <c r="CB118" i="10"/>
  <c r="BW118" i="9"/>
  <c r="N118" i="10"/>
  <c r="P118" i="10" s="1"/>
  <c r="BI118" i="9"/>
  <c r="CM118" i="9" s="1"/>
  <c r="BI116" i="9"/>
  <c r="CC117" i="10"/>
  <c r="CI117" i="3"/>
  <c r="C106" i="12" s="1"/>
  <c r="CX98" i="2"/>
  <c r="BY114" i="9"/>
  <c r="BW114" i="9"/>
  <c r="BI117" i="10"/>
  <c r="BR117" i="10"/>
  <c r="BJ117" i="10"/>
  <c r="Z117" i="10"/>
  <c r="CI117" i="9"/>
  <c r="CX117" i="9" s="1"/>
  <c r="CI116" i="3"/>
  <c r="CJ116" i="3" s="1"/>
  <c r="BQ117" i="10"/>
  <c r="K117" i="10"/>
  <c r="BO117" i="10"/>
  <c r="CI118" i="3"/>
  <c r="AB117" i="9"/>
  <c r="M117" i="9"/>
  <c r="L117" i="9"/>
  <c r="Y117" i="9"/>
  <c r="BP117" i="10"/>
  <c r="BG117" i="10"/>
  <c r="CG117" i="10"/>
  <c r="AC117" i="9"/>
  <c r="O117" i="9"/>
  <c r="BH117" i="10"/>
  <c r="Y117" i="10"/>
  <c r="BY117" i="10"/>
  <c r="Q117" i="9"/>
  <c r="CD117" i="10"/>
  <c r="M117" i="10"/>
  <c r="L117" i="10"/>
  <c r="BN117" i="10"/>
  <c r="CE117" i="10"/>
  <c r="BV117" i="10"/>
  <c r="BZ117" i="10"/>
  <c r="CB117" i="10"/>
  <c r="BN116" i="10"/>
  <c r="CF114" i="9"/>
  <c r="BT117" i="10"/>
  <c r="CF117" i="10"/>
  <c r="BW117" i="10"/>
  <c r="BK117" i="10"/>
  <c r="O117" i="10"/>
  <c r="BX117" i="10"/>
  <c r="BL117" i="10"/>
  <c r="BV117" i="9"/>
  <c r="BM117" i="10"/>
  <c r="AA117" i="9"/>
  <c r="Q117" i="10"/>
  <c r="K117" i="9"/>
  <c r="N117" i="9"/>
  <c r="DO117" i="10"/>
  <c r="B107" i="12"/>
  <c r="Z117" i="9"/>
  <c r="CG116" i="10"/>
  <c r="CD114" i="9"/>
  <c r="CB114" i="9"/>
  <c r="BL115" i="9"/>
  <c r="Z116" i="10"/>
  <c r="BW114" i="10"/>
  <c r="AB115" i="10"/>
  <c r="AC114" i="9"/>
  <c r="BM114" i="9"/>
  <c r="L116" i="10"/>
  <c r="BP116" i="9"/>
  <c r="BR115" i="9"/>
  <c r="CG116" i="9"/>
  <c r="BR116" i="9"/>
  <c r="CA116" i="9"/>
  <c r="CP116" i="9" s="1"/>
  <c r="BH116" i="9"/>
  <c r="BO116" i="9"/>
  <c r="BJ116" i="9"/>
  <c r="L114" i="10"/>
  <c r="BV116" i="9"/>
  <c r="CK116" i="9" s="1"/>
  <c r="AQ112" i="9"/>
  <c r="BI113" i="9" s="1"/>
  <c r="CG114" i="9"/>
  <c r="BK116" i="10"/>
  <c r="Y116" i="10"/>
  <c r="BI116" i="10"/>
  <c r="BO116" i="10"/>
  <c r="Y116" i="9"/>
  <c r="L113" i="10"/>
  <c r="BG114" i="9"/>
  <c r="AB114" i="10"/>
  <c r="BL116" i="10"/>
  <c r="ED116" i="10"/>
  <c r="EE116" i="10" s="1"/>
  <c r="BG116" i="10"/>
  <c r="N116" i="10"/>
  <c r="BL113" i="9"/>
  <c r="CI114" i="3"/>
  <c r="CK114" i="3" s="1"/>
  <c r="BP114" i="9"/>
  <c r="CC115" i="9"/>
  <c r="CR115" i="9" s="1"/>
  <c r="K116" i="10"/>
  <c r="CF116" i="10"/>
  <c r="AA116" i="10"/>
  <c r="BT116" i="10"/>
  <c r="BZ116" i="9"/>
  <c r="DM116" i="10"/>
  <c r="BE116" i="10"/>
  <c r="CF116" i="9"/>
  <c r="N114" i="9"/>
  <c r="CX115" i="9"/>
  <c r="BX116" i="10"/>
  <c r="CB116" i="9"/>
  <c r="CQ116" i="9" s="1"/>
  <c r="CA116" i="10"/>
  <c r="K114" i="9"/>
  <c r="BT115" i="10"/>
  <c r="M116" i="10"/>
  <c r="CD116" i="9"/>
  <c r="CC116" i="9"/>
  <c r="CR116" i="9" s="1"/>
  <c r="CC116" i="10"/>
  <c r="BQ116" i="9"/>
  <c r="BH116" i="10"/>
  <c r="BY116" i="9"/>
  <c r="CE116" i="9"/>
  <c r="BW116" i="10"/>
  <c r="BP116" i="10"/>
  <c r="Z114" i="10"/>
  <c r="CE115" i="9"/>
  <c r="BE116" i="9"/>
  <c r="BY117" i="9" s="1"/>
  <c r="CD116" i="10"/>
  <c r="BK116" i="9"/>
  <c r="BR116" i="10"/>
  <c r="CB116" i="10"/>
  <c r="CM116" i="9"/>
  <c r="BT116" i="9"/>
  <c r="K116" i="9"/>
  <c r="P116" i="9" s="1"/>
  <c r="AQ116" i="9"/>
  <c r="BR117" i="9" s="1"/>
  <c r="BW116" i="9"/>
  <c r="BM116" i="10"/>
  <c r="CC114" i="9"/>
  <c r="CI115" i="10"/>
  <c r="BX114" i="9"/>
  <c r="CI116" i="9"/>
  <c r="CE116" i="10"/>
  <c r="BV116" i="10"/>
  <c r="AC116" i="9"/>
  <c r="BJ116" i="10"/>
  <c r="BQ116" i="10"/>
  <c r="B106" i="12"/>
  <c r="DO116" i="10"/>
  <c r="BZ116" i="10"/>
  <c r="BJ114" i="9"/>
  <c r="AC115" i="10"/>
  <c r="AC114" i="10"/>
  <c r="CI114" i="10"/>
  <c r="Q114" i="9"/>
  <c r="BI114" i="9"/>
  <c r="CM114" i="9" s="1"/>
  <c r="AB114" i="9"/>
  <c r="DM115" i="10"/>
  <c r="BX115" i="9"/>
  <c r="CB115" i="9"/>
  <c r="M115" i="9"/>
  <c r="CD114" i="10"/>
  <c r="BK114" i="9"/>
  <c r="CO114" i="9" s="1"/>
  <c r="BZ115" i="9"/>
  <c r="BI115" i="9"/>
  <c r="BW115" i="9"/>
  <c r="BQ115" i="9"/>
  <c r="CI114" i="9"/>
  <c r="CX114" i="9" s="1"/>
  <c r="BN114" i="9"/>
  <c r="CA114" i="9"/>
  <c r="AA115" i="10"/>
  <c r="Y115" i="10"/>
  <c r="N115" i="9"/>
  <c r="CF115" i="9"/>
  <c r="BP115" i="9"/>
  <c r="BG115" i="9"/>
  <c r="AB115" i="9"/>
  <c r="N115" i="10"/>
  <c r="Z115" i="10"/>
  <c r="CD115" i="9"/>
  <c r="L115" i="10"/>
  <c r="O115" i="9"/>
  <c r="BH115" i="9"/>
  <c r="Y113" i="10"/>
  <c r="BY114" i="10"/>
  <c r="BH114" i="9"/>
  <c r="CL114" i="9" s="1"/>
  <c r="CA115" i="9"/>
  <c r="M115" i="10"/>
  <c r="BO115" i="9"/>
  <c r="CG115" i="9"/>
  <c r="AB112" i="10"/>
  <c r="BK115" i="9"/>
  <c r="BM115" i="9"/>
  <c r="K115" i="9"/>
  <c r="CE114" i="9"/>
  <c r="CT114" i="9" s="1"/>
  <c r="BV115" i="9"/>
  <c r="BJ115" i="9"/>
  <c r="CN115" i="9" s="1"/>
  <c r="Q115" i="9"/>
  <c r="C105" i="12"/>
  <c r="ED115" i="10"/>
  <c r="EE115" i="10" s="1"/>
  <c r="CJ114" i="3"/>
  <c r="AA114" i="10"/>
  <c r="AQ114" i="10"/>
  <c r="BT114" i="10"/>
  <c r="K114" i="10"/>
  <c r="CA114" i="10"/>
  <c r="Y114" i="10"/>
  <c r="BN113" i="9"/>
  <c r="BM113" i="9"/>
  <c r="BH113" i="9"/>
  <c r="N114" i="10"/>
  <c r="BV114" i="10"/>
  <c r="DM114" i="10"/>
  <c r="O114" i="10"/>
  <c r="CI115" i="3"/>
  <c r="BQ113" i="9"/>
  <c r="CQ114" i="9"/>
  <c r="CG114" i="10"/>
  <c r="AB113" i="10"/>
  <c r="BX114" i="10"/>
  <c r="M113" i="9"/>
  <c r="Y113" i="9"/>
  <c r="BE114" i="10"/>
  <c r="M114" i="10"/>
  <c r="CF114" i="10"/>
  <c r="O113" i="10"/>
  <c r="CU114" i="9"/>
  <c r="O114" i="9"/>
  <c r="BR114" i="9"/>
  <c r="BO114" i="9"/>
  <c r="BZ114" i="10"/>
  <c r="Z114" i="9"/>
  <c r="L114" i="9"/>
  <c r="BK113" i="9"/>
  <c r="Z113" i="10"/>
  <c r="CY107" i="2"/>
  <c r="CC114" i="10"/>
  <c r="BL114" i="9"/>
  <c r="DO114" i="10"/>
  <c r="B104" i="12"/>
  <c r="Q112" i="9"/>
  <c r="BJ113" i="9"/>
  <c r="O113" i="9"/>
  <c r="L113" i="9"/>
  <c r="AA113" i="9"/>
  <c r="BT113" i="10"/>
  <c r="BO113" i="9"/>
  <c r="K113" i="10"/>
  <c r="N113" i="9"/>
  <c r="AC113" i="9"/>
  <c r="K113" i="9"/>
  <c r="CX113" i="9"/>
  <c r="CI113" i="10"/>
  <c r="Q113" i="9"/>
  <c r="AB113" i="9"/>
  <c r="Z113" i="9"/>
  <c r="C103" i="12"/>
  <c r="ED113" i="10"/>
  <c r="EE113" i="10" s="1"/>
  <c r="AQ113" i="10"/>
  <c r="AC113" i="10"/>
  <c r="AA113" i="10"/>
  <c r="DM113" i="10"/>
  <c r="BE113" i="10"/>
  <c r="M113" i="10"/>
  <c r="BR113" i="9"/>
  <c r="AC112" i="10"/>
  <c r="CI113" i="3"/>
  <c r="C102" i="12" s="1"/>
  <c r="K112" i="10"/>
  <c r="BT112" i="10"/>
  <c r="BZ111" i="10"/>
  <c r="K112" i="9"/>
  <c r="M112" i="10"/>
  <c r="Y112" i="10"/>
  <c r="L112" i="9"/>
  <c r="L112" i="10"/>
  <c r="AC112" i="9"/>
  <c r="DM112" i="10"/>
  <c r="BE112" i="10"/>
  <c r="O112" i="10"/>
  <c r="AA112" i="9"/>
  <c r="BV112" i="9"/>
  <c r="AB112" i="9"/>
  <c r="AA112" i="10"/>
  <c r="N112" i="10"/>
  <c r="BE109" i="9"/>
  <c r="CE110" i="9" s="1"/>
  <c r="CI112" i="9"/>
  <c r="BE112" i="9"/>
  <c r="CE113" i="9" s="1"/>
  <c r="O112" i="9"/>
  <c r="Z112" i="9"/>
  <c r="N112" i="9"/>
  <c r="CK110" i="3"/>
  <c r="N109" i="9"/>
  <c r="CI112" i="10"/>
  <c r="BT112" i="9"/>
  <c r="M112" i="9"/>
  <c r="Y112" i="9"/>
  <c r="AQ111" i="10"/>
  <c r="DO111" i="10"/>
  <c r="B101" i="12"/>
  <c r="CD111" i="9"/>
  <c r="CI112" i="3"/>
  <c r="C101" i="12" s="1"/>
  <c r="K111" i="10"/>
  <c r="P111" i="10" s="1"/>
  <c r="N110" i="10"/>
  <c r="AC110" i="10"/>
  <c r="DC108" i="2"/>
  <c r="BY111" i="10"/>
  <c r="BX111" i="10"/>
  <c r="DD108" i="2"/>
  <c r="BG111" i="10"/>
  <c r="BY111" i="9"/>
  <c r="CE111" i="10"/>
  <c r="AQ111" i="9"/>
  <c r="BR112" i="9" s="1"/>
  <c r="K111" i="9"/>
  <c r="BT111" i="9"/>
  <c r="CF111" i="10"/>
  <c r="M110" i="10"/>
  <c r="CT106" i="2"/>
  <c r="DD106" i="2"/>
  <c r="Y111" i="10"/>
  <c r="BW111" i="10"/>
  <c r="Y111" i="9"/>
  <c r="Z110" i="10"/>
  <c r="DB106" i="2"/>
  <c r="DO110" i="10"/>
  <c r="BP111" i="10"/>
  <c r="Q111" i="9"/>
  <c r="BM111" i="10"/>
  <c r="BL111" i="10"/>
  <c r="L111" i="9"/>
  <c r="BH111" i="10"/>
  <c r="BE111" i="9"/>
  <c r="CD112" i="9" s="1"/>
  <c r="O111" i="9"/>
  <c r="BZ111" i="9"/>
  <c r="Z111" i="9"/>
  <c r="M111" i="9"/>
  <c r="CG111" i="10"/>
  <c r="CC111" i="10"/>
  <c r="CK112" i="3"/>
  <c r="BN111" i="10"/>
  <c r="CD111" i="10"/>
  <c r="CE111" i="9"/>
  <c r="CB111" i="9"/>
  <c r="AA111" i="9"/>
  <c r="CF111" i="9"/>
  <c r="BV111" i="10"/>
  <c r="BW111" i="9"/>
  <c r="CB111" i="10"/>
  <c r="BG110" i="10"/>
  <c r="CV106" i="2"/>
  <c r="CI111" i="9"/>
  <c r="CC111" i="9"/>
  <c r="BO111" i="10"/>
  <c r="CA111" i="9"/>
  <c r="N111" i="9"/>
  <c r="CG111" i="9"/>
  <c r="BX111" i="9"/>
  <c r="BK111" i="10"/>
  <c r="AA110" i="9"/>
  <c r="AA110" i="10"/>
  <c r="BP107" i="9"/>
  <c r="CU107" i="2"/>
  <c r="CZ108" i="2"/>
  <c r="Y110" i="9"/>
  <c r="BY110" i="10"/>
  <c r="CA110" i="10"/>
  <c r="BX110" i="10"/>
  <c r="DC106" i="2"/>
  <c r="AA109" i="9"/>
  <c r="AC110" i="9"/>
  <c r="BW110" i="10"/>
  <c r="BV110" i="10"/>
  <c r="N106" i="9"/>
  <c r="K110" i="10"/>
  <c r="AB110" i="10"/>
  <c r="BH110" i="10"/>
  <c r="AB110" i="9"/>
  <c r="CI110" i="10"/>
  <c r="O110" i="10"/>
  <c r="DM110" i="10"/>
  <c r="BE110" i="10"/>
  <c r="BO110" i="10"/>
  <c r="CI108" i="9"/>
  <c r="M110" i="9"/>
  <c r="Z110" i="9"/>
  <c r="CB110" i="10"/>
  <c r="CI111" i="3"/>
  <c r="BQ110" i="10"/>
  <c r="O110" i="9"/>
  <c r="N110" i="9"/>
  <c r="CF110" i="10"/>
  <c r="BL110" i="10"/>
  <c r="BI110" i="10"/>
  <c r="BL109" i="9"/>
  <c r="BM110" i="10"/>
  <c r="CC110" i="10"/>
  <c r="BZ110" i="10"/>
  <c r="CD110" i="10"/>
  <c r="BR110" i="10"/>
  <c r="Y110" i="10"/>
  <c r="BT110" i="10"/>
  <c r="CG110" i="10"/>
  <c r="BK110" i="10"/>
  <c r="BJ110" i="10"/>
  <c r="AQ110" i="9"/>
  <c r="BK111" i="9" s="1"/>
  <c r="BT110" i="9"/>
  <c r="CX110" i="9" s="1"/>
  <c r="K110" i="9"/>
  <c r="BP110" i="10"/>
  <c r="L110" i="10"/>
  <c r="M109" i="10"/>
  <c r="CT107" i="2"/>
  <c r="BM109" i="3"/>
  <c r="AC109" i="9"/>
  <c r="BM109" i="9"/>
  <c r="BQ109" i="9"/>
  <c r="CC109" i="3"/>
  <c r="X109" i="3"/>
  <c r="P109" i="3"/>
  <c r="N108" i="9"/>
  <c r="AA108" i="9"/>
  <c r="CV108" i="2"/>
  <c r="DM109" i="10"/>
  <c r="BO109" i="9"/>
  <c r="BB109" i="3"/>
  <c r="BP109" i="9"/>
  <c r="BG109" i="9"/>
  <c r="Z109" i="10"/>
  <c r="AL109" i="3"/>
  <c r="Q109" i="10"/>
  <c r="BH109" i="9"/>
  <c r="AA109" i="10"/>
  <c r="Y109" i="9"/>
  <c r="L109" i="10"/>
  <c r="K108" i="9"/>
  <c r="DO109" i="10"/>
  <c r="B99" i="12"/>
  <c r="BT109" i="10"/>
  <c r="C99" i="12"/>
  <c r="ED109" i="10"/>
  <c r="EE109" i="10" s="1"/>
  <c r="K109" i="10"/>
  <c r="AQ107" i="9"/>
  <c r="BJ108" i="9" s="1"/>
  <c r="Z109" i="9"/>
  <c r="CT108" i="2"/>
  <c r="BT108" i="9"/>
  <c r="AB109" i="10"/>
  <c r="L109" i="9"/>
  <c r="CI107" i="9"/>
  <c r="CX107" i="9" s="1"/>
  <c r="DC102" i="9" s="1"/>
  <c r="AI109" i="3"/>
  <c r="BM107" i="9"/>
  <c r="DB107" i="2"/>
  <c r="BI109" i="3"/>
  <c r="CI109" i="10"/>
  <c r="BR109" i="9"/>
  <c r="M109" i="9"/>
  <c r="CZ107" i="2"/>
  <c r="K109" i="9"/>
  <c r="BT109" i="9"/>
  <c r="AQ109" i="9"/>
  <c r="BQ110" i="9" s="1"/>
  <c r="AC107" i="9"/>
  <c r="K107" i="9"/>
  <c r="DA106" i="2"/>
  <c r="O109" i="9"/>
  <c r="CI109" i="9"/>
  <c r="BI109" i="9"/>
  <c r="N109" i="10"/>
  <c r="AG109" i="3"/>
  <c r="BJ109" i="3"/>
  <c r="O109" i="10"/>
  <c r="BJ109" i="9"/>
  <c r="AC109" i="10"/>
  <c r="BN109" i="9"/>
  <c r="AH98" i="2"/>
  <c r="AH109" i="3"/>
  <c r="Y109" i="3"/>
  <c r="AA109" i="3"/>
  <c r="I96" i="9"/>
  <c r="Q97" i="9" s="1"/>
  <c r="CE109" i="3"/>
  <c r="BA109" i="3"/>
  <c r="D98" i="2"/>
  <c r="D109" i="3"/>
  <c r="AM96" i="9"/>
  <c r="L109" i="3"/>
  <c r="T98" i="2"/>
  <c r="T109" i="3"/>
  <c r="AB98" i="2"/>
  <c r="AB109" i="3"/>
  <c r="AJ98" i="2"/>
  <c r="AJ109" i="3"/>
  <c r="AR98" i="2"/>
  <c r="AR109" i="3"/>
  <c r="AZ98" i="2"/>
  <c r="AZ109" i="3"/>
  <c r="BH98" i="2"/>
  <c r="BH109" i="3"/>
  <c r="H96" i="9"/>
  <c r="BE96" i="9" s="1"/>
  <c r="BQ109" i="3"/>
  <c r="BY98" i="2"/>
  <c r="BY109" i="3"/>
  <c r="BL106" i="9"/>
  <c r="BH107" i="9"/>
  <c r="AB108" i="3"/>
  <c r="AB108" i="9"/>
  <c r="CD109" i="3"/>
  <c r="Q109" i="3"/>
  <c r="BU109" i="3"/>
  <c r="H109" i="3"/>
  <c r="AT109" i="3"/>
  <c r="AS109" i="3"/>
  <c r="S109" i="3"/>
  <c r="DA108" i="2"/>
  <c r="CW108" i="2"/>
  <c r="BE108" i="9"/>
  <c r="CE109" i="9" s="1"/>
  <c r="O108" i="9"/>
  <c r="BV109" i="3"/>
  <c r="I109" i="3"/>
  <c r="AK109" i="3"/>
  <c r="AC108" i="9"/>
  <c r="BX109" i="3"/>
  <c r="K109" i="3"/>
  <c r="J98" i="2"/>
  <c r="J109" i="3"/>
  <c r="BF98" i="2"/>
  <c r="BF109" i="3"/>
  <c r="CS107" i="2"/>
  <c r="CS108" i="2"/>
  <c r="BN109" i="3"/>
  <c r="Y108" i="9"/>
  <c r="AD109" i="3"/>
  <c r="AC109" i="3"/>
  <c r="BP109" i="3"/>
  <c r="AX98" i="2"/>
  <c r="AX109" i="3"/>
  <c r="BW98" i="2"/>
  <c r="BW109" i="3"/>
  <c r="O98" i="2"/>
  <c r="O109" i="3"/>
  <c r="W98" i="2"/>
  <c r="W109" i="3"/>
  <c r="AE98" i="2"/>
  <c r="AE109" i="3"/>
  <c r="AM98" i="2"/>
  <c r="AM109" i="3"/>
  <c r="AU98" i="2"/>
  <c r="AU109" i="3"/>
  <c r="BC98" i="2"/>
  <c r="BC109" i="3"/>
  <c r="BK98" i="2"/>
  <c r="BK109" i="3"/>
  <c r="BT98" i="2"/>
  <c r="BT109" i="3"/>
  <c r="CB98" i="2"/>
  <c r="CB109" i="3"/>
  <c r="CY108" i="2"/>
  <c r="CU108" i="2"/>
  <c r="BE109" i="3"/>
  <c r="Z108" i="9"/>
  <c r="AV109" i="3"/>
  <c r="L108" i="9"/>
  <c r="V109" i="3"/>
  <c r="U109" i="3"/>
  <c r="BG109" i="3"/>
  <c r="R98" i="2"/>
  <c r="R109" i="3"/>
  <c r="AP98" i="2"/>
  <c r="AP109" i="3"/>
  <c r="F96" i="9"/>
  <c r="BO109" i="3"/>
  <c r="DB108" i="2"/>
  <c r="Q107" i="9"/>
  <c r="Q108" i="9"/>
  <c r="AW109" i="3"/>
  <c r="M108" i="9"/>
  <c r="CA109" i="3"/>
  <c r="N109" i="3"/>
  <c r="BZ109" i="3"/>
  <c r="M109" i="3"/>
  <c r="AY109" i="3"/>
  <c r="L105" i="9"/>
  <c r="AO109" i="3"/>
  <c r="AF109" i="3"/>
  <c r="BS109" i="3"/>
  <c r="F109" i="3"/>
  <c r="BR109" i="3"/>
  <c r="E109" i="3"/>
  <c r="AQ109" i="3"/>
  <c r="CZ106" i="2"/>
  <c r="B95" i="12"/>
  <c r="BA108" i="3"/>
  <c r="BK107" i="9"/>
  <c r="H108" i="3"/>
  <c r="DM107" i="10"/>
  <c r="BE107" i="10"/>
  <c r="AH95" i="10"/>
  <c r="G108" i="3"/>
  <c r="AV95" i="10"/>
  <c r="BC108" i="3"/>
  <c r="BD95" i="9"/>
  <c r="BK108" i="3"/>
  <c r="CI103" i="9"/>
  <c r="AA106" i="9"/>
  <c r="BN105" i="9"/>
  <c r="AZ107" i="3"/>
  <c r="I107" i="3"/>
  <c r="K108" i="3"/>
  <c r="I108" i="3"/>
  <c r="BD108" i="3"/>
  <c r="BK106" i="9"/>
  <c r="CY106" i="2"/>
  <c r="DC107" i="2"/>
  <c r="L108" i="3"/>
  <c r="BP108" i="3"/>
  <c r="BN108" i="3"/>
  <c r="BO107" i="9"/>
  <c r="BN107" i="9"/>
  <c r="F108" i="3"/>
  <c r="AC104" i="9"/>
  <c r="BL107" i="9"/>
  <c r="BQ108" i="3"/>
  <c r="CI108" i="3" s="1"/>
  <c r="D108" i="3"/>
  <c r="N107" i="9"/>
  <c r="BG108" i="3"/>
  <c r="BQ107" i="9"/>
  <c r="CX108" i="2"/>
  <c r="BE108" i="3"/>
  <c r="BG107" i="9"/>
  <c r="AN108" i="3"/>
  <c r="L107" i="9"/>
  <c r="BJ108" i="3"/>
  <c r="BK105" i="9"/>
  <c r="CU106" i="2"/>
  <c r="BH108" i="3"/>
  <c r="BR107" i="9"/>
  <c r="BI107" i="9"/>
  <c r="Y107" i="9"/>
  <c r="BB108" i="3"/>
  <c r="AK95" i="10"/>
  <c r="J108" i="3"/>
  <c r="AY95" i="10"/>
  <c r="BF108" i="3"/>
  <c r="F95" i="10"/>
  <c r="BO108" i="3"/>
  <c r="I95" i="10"/>
  <c r="O107" i="10" s="1"/>
  <c r="CE108" i="3"/>
  <c r="Z106" i="9"/>
  <c r="Z107" i="9"/>
  <c r="BJ106" i="9"/>
  <c r="CI107" i="10"/>
  <c r="E108" i="3"/>
  <c r="AZ108" i="3"/>
  <c r="BJ107" i="9"/>
  <c r="AA107" i="9"/>
  <c r="M107" i="9"/>
  <c r="BM105" i="9"/>
  <c r="BI105" i="9"/>
  <c r="BI108" i="3"/>
  <c r="AB107" i="9"/>
  <c r="BE107" i="9"/>
  <c r="BX108" i="9" s="1"/>
  <c r="O107" i="9"/>
  <c r="Z105" i="9"/>
  <c r="BP105" i="9"/>
  <c r="AC105" i="9"/>
  <c r="L107" i="3"/>
  <c r="BI106" i="9"/>
  <c r="DO101" i="10"/>
  <c r="CZ103" i="2"/>
  <c r="D107" i="3"/>
  <c r="AB104" i="9"/>
  <c r="DA107" i="2"/>
  <c r="BH106" i="9"/>
  <c r="CT103" i="2"/>
  <c r="DB103" i="2"/>
  <c r="BO105" i="9"/>
  <c r="BG106" i="9"/>
  <c r="E107" i="3"/>
  <c r="CW103" i="2"/>
  <c r="BL105" i="9"/>
  <c r="M106" i="9"/>
  <c r="BQ105" i="9"/>
  <c r="CS106" i="2"/>
  <c r="AB105" i="9"/>
  <c r="AN107" i="3"/>
  <c r="AB106" i="9"/>
  <c r="BH105" i="9"/>
  <c r="BG105" i="9"/>
  <c r="BP106" i="9"/>
  <c r="N105" i="9"/>
  <c r="BO106" i="9"/>
  <c r="M105" i="9"/>
  <c r="BN106" i="9"/>
  <c r="CV107" i="2"/>
  <c r="BA107" i="3"/>
  <c r="F94" i="10"/>
  <c r="BO107" i="3"/>
  <c r="I94" i="10"/>
  <c r="Q106" i="10" s="1"/>
  <c r="CE107" i="3"/>
  <c r="BM106" i="9"/>
  <c r="BE106" i="9"/>
  <c r="BV108" i="9" s="1"/>
  <c r="O106" i="9"/>
  <c r="BR105" i="9"/>
  <c r="CX105" i="2"/>
  <c r="K105" i="9"/>
  <c r="Y105" i="9"/>
  <c r="CX106" i="2"/>
  <c r="Y106" i="9"/>
  <c r="CW106" i="2"/>
  <c r="BN107" i="3"/>
  <c r="BB107" i="3"/>
  <c r="AK94" i="10"/>
  <c r="J107" i="3"/>
  <c r="AC106" i="9"/>
  <c r="O105" i="9"/>
  <c r="BE105" i="9"/>
  <c r="CF106" i="9" s="1"/>
  <c r="CI105" i="9"/>
  <c r="CX105" i="9" s="1"/>
  <c r="CY105" i="2"/>
  <c r="BC107" i="3"/>
  <c r="BJ105" i="9"/>
  <c r="Q104" i="9"/>
  <c r="N104" i="9"/>
  <c r="CI106" i="9"/>
  <c r="CX106" i="9" s="1"/>
  <c r="P107" i="3"/>
  <c r="BM107" i="3"/>
  <c r="CI107" i="3" s="1"/>
  <c r="DD107" i="2"/>
  <c r="BQ106" i="9"/>
  <c r="AL94" i="10"/>
  <c r="K107" i="3"/>
  <c r="G94" i="9"/>
  <c r="AB95" i="9" s="1"/>
  <c r="BP107" i="3"/>
  <c r="CS105" i="2"/>
  <c r="AQ106" i="10"/>
  <c r="BQ118" i="10" s="1"/>
  <c r="CX107" i="2"/>
  <c r="M107" i="3"/>
  <c r="CW107" i="2"/>
  <c r="B96" i="12"/>
  <c r="DO106" i="10"/>
  <c r="BR106" i="9"/>
  <c r="N107" i="3"/>
  <c r="CV102" i="2"/>
  <c r="DD105" i="2"/>
  <c r="CW105" i="2"/>
  <c r="CS103" i="2"/>
  <c r="Z104" i="9"/>
  <c r="CT105" i="2"/>
  <c r="BR103" i="9"/>
  <c r="CU103" i="2"/>
  <c r="AA104" i="9"/>
  <c r="CZ105" i="2"/>
  <c r="CV105" i="2"/>
  <c r="CW104" i="2"/>
  <c r="DC105" i="2"/>
  <c r="CU105" i="2"/>
  <c r="DA105" i="2"/>
  <c r="BT104" i="9"/>
  <c r="DO100" i="10"/>
  <c r="P103" i="9"/>
  <c r="L104" i="9"/>
  <c r="O104" i="9"/>
  <c r="CI104" i="9"/>
  <c r="BE104" i="9"/>
  <c r="BY105" i="9" s="1"/>
  <c r="CG103" i="9"/>
  <c r="K104" i="9"/>
  <c r="BN103" i="9"/>
  <c r="CE103" i="9"/>
  <c r="CE101" i="9"/>
  <c r="CX103" i="2"/>
  <c r="Y104" i="9"/>
  <c r="DB105" i="2"/>
  <c r="CB103" i="9"/>
  <c r="BT103" i="9"/>
  <c r="B94" i="12"/>
  <c r="DO104" i="10"/>
  <c r="M104" i="9"/>
  <c r="CZ102" i="2"/>
  <c r="BV104" i="9"/>
  <c r="CF102" i="9"/>
  <c r="DA103" i="2"/>
  <c r="BK103" i="9"/>
  <c r="BM103" i="9"/>
  <c r="CU104" i="2"/>
  <c r="CG101" i="9"/>
  <c r="BL103" i="9"/>
  <c r="CP103" i="9" s="1"/>
  <c r="Y103" i="9"/>
  <c r="CY103" i="2"/>
  <c r="CT104" i="2"/>
  <c r="CX104" i="2"/>
  <c r="L102" i="9"/>
  <c r="N102" i="9"/>
  <c r="BE103" i="9"/>
  <c r="BX104" i="9" s="1"/>
  <c r="BV103" i="9"/>
  <c r="BH103" i="9"/>
  <c r="BW103" i="9"/>
  <c r="AA103" i="9"/>
  <c r="AA100" i="9"/>
  <c r="DO102" i="10"/>
  <c r="CS104" i="2"/>
  <c r="CC102" i="9"/>
  <c r="BZ103" i="9"/>
  <c r="CI99" i="9"/>
  <c r="CB101" i="9"/>
  <c r="BX103" i="9"/>
  <c r="B93" i="12"/>
  <c r="DO103" i="10"/>
  <c r="BK102" i="9"/>
  <c r="CO102" i="9" s="1"/>
  <c r="M101" i="9"/>
  <c r="BX101" i="9"/>
  <c r="AQ103" i="10"/>
  <c r="BH115" i="10" s="1"/>
  <c r="CD103" i="9"/>
  <c r="Z102" i="9"/>
  <c r="BO103" i="9"/>
  <c r="M102" i="9"/>
  <c r="BY103" i="9"/>
  <c r="CC103" i="9"/>
  <c r="AC103" i="9"/>
  <c r="BQ103" i="9"/>
  <c r="Z103" i="9"/>
  <c r="BP103" i="9"/>
  <c r="BJ103" i="9"/>
  <c r="BW102" i="9"/>
  <c r="BR102" i="9"/>
  <c r="BO102" i="9"/>
  <c r="CE102" i="9"/>
  <c r="AQ103" i="9"/>
  <c r="BJ104" i="9" s="1"/>
  <c r="DD104" i="2"/>
  <c r="CY104" i="2"/>
  <c r="DB104" i="2"/>
  <c r="DD102" i="2"/>
  <c r="CV103" i="2"/>
  <c r="BE103" i="10"/>
  <c r="CF115" i="10" s="1"/>
  <c r="DA104" i="2"/>
  <c r="CS102" i="2"/>
  <c r="DC104" i="2"/>
  <c r="CU98" i="2"/>
  <c r="CU101" i="2"/>
  <c r="CD102" i="9"/>
  <c r="BI103" i="9"/>
  <c r="CZ104" i="2"/>
  <c r="BV102" i="9"/>
  <c r="CY102" i="2"/>
  <c r="BG103" i="9"/>
  <c r="CF103" i="9"/>
  <c r="BI102" i="9"/>
  <c r="AB102" i="9"/>
  <c r="CW102" i="2"/>
  <c r="BY102" i="9"/>
  <c r="CG102" i="9"/>
  <c r="BL102" i="9"/>
  <c r="BG102" i="9"/>
  <c r="AC102" i="9"/>
  <c r="BP102" i="9"/>
  <c r="BN102" i="9"/>
  <c r="BJ102" i="9"/>
  <c r="DC103" i="2"/>
  <c r="Q102" i="9"/>
  <c r="BT102" i="9"/>
  <c r="CX102" i="9" s="1"/>
  <c r="DA101" i="2"/>
  <c r="AA102" i="9"/>
  <c r="K102" i="9"/>
  <c r="BH102" i="9"/>
  <c r="CA102" i="9"/>
  <c r="CW101" i="2"/>
  <c r="BQ102" i="9"/>
  <c r="BM102" i="9"/>
  <c r="DD103" i="2"/>
  <c r="L101" i="9"/>
  <c r="CA101" i="9"/>
  <c r="Y102" i="9"/>
  <c r="CB102" i="9"/>
  <c r="AQ102" i="10"/>
  <c r="BJ114" i="10" s="1"/>
  <c r="BX102" i="9"/>
  <c r="AC101" i="9"/>
  <c r="CD101" i="9"/>
  <c r="CC101" i="9"/>
  <c r="N100" i="9"/>
  <c r="CT102" i="2"/>
  <c r="CV101" i="2"/>
  <c r="BZ101" i="9"/>
  <c r="DB101" i="2"/>
  <c r="BV101" i="9"/>
  <c r="BE101" i="10"/>
  <c r="CD113" i="10" s="1"/>
  <c r="Q101" i="9"/>
  <c r="N101" i="9"/>
  <c r="CZ101" i="2"/>
  <c r="Z101" i="9"/>
  <c r="DB102" i="2"/>
  <c r="DA102" i="2"/>
  <c r="K101" i="9"/>
  <c r="BT101" i="9"/>
  <c r="CX101" i="9" s="1"/>
  <c r="CX102" i="2"/>
  <c r="DC102" i="2"/>
  <c r="DC101" i="2"/>
  <c r="BW101" i="9"/>
  <c r="CF101" i="9"/>
  <c r="CU102" i="2"/>
  <c r="AA101" i="9"/>
  <c r="CT101" i="2"/>
  <c r="AQ101" i="10"/>
  <c r="BQ113" i="10" s="1"/>
  <c r="BY101" i="9"/>
  <c r="AQ99" i="9"/>
  <c r="BN100" i="9" s="1"/>
  <c r="BR99" i="9"/>
  <c r="BI99" i="9"/>
  <c r="BL99" i="9"/>
  <c r="CF100" i="9"/>
  <c r="CX101" i="2"/>
  <c r="CZ100" i="2"/>
  <c r="CD100" i="9"/>
  <c r="Q100" i="9"/>
  <c r="CY101" i="2"/>
  <c r="CB100" i="9"/>
  <c r="O100" i="9"/>
  <c r="DO98" i="10"/>
  <c r="CS101" i="2"/>
  <c r="Z100" i="9"/>
  <c r="CX100" i="2"/>
  <c r="CC100" i="9"/>
  <c r="BZ100" i="9"/>
  <c r="BE100" i="10"/>
  <c r="CG112" i="10" s="1"/>
  <c r="L100" i="9"/>
  <c r="CA100" i="9"/>
  <c r="CE100" i="9"/>
  <c r="AQ100" i="10"/>
  <c r="BO112" i="10" s="1"/>
  <c r="DC100" i="2"/>
  <c r="M100" i="9"/>
  <c r="DD101" i="2"/>
  <c r="CG100" i="9"/>
  <c r="BW100" i="9"/>
  <c r="BX100" i="9"/>
  <c r="AB100" i="9"/>
  <c r="CI100" i="9"/>
  <c r="AC100" i="9"/>
  <c r="L99" i="9"/>
  <c r="K100" i="9"/>
  <c r="BT100" i="9"/>
  <c r="AQ100" i="9"/>
  <c r="BI101" i="9" s="1"/>
  <c r="BY100" i="9"/>
  <c r="BO99" i="9"/>
  <c r="BK99" i="9"/>
  <c r="BG99" i="9"/>
  <c r="CT98" i="2"/>
  <c r="CE98" i="9"/>
  <c r="BQ99" i="9"/>
  <c r="BM99" i="9"/>
  <c r="BJ99" i="9"/>
  <c r="BX98" i="9"/>
  <c r="BN99" i="9"/>
  <c r="N99" i="9"/>
  <c r="CU100" i="2"/>
  <c r="Q99" i="9"/>
  <c r="CS100" i="2"/>
  <c r="BT99" i="9"/>
  <c r="DB100" i="2"/>
  <c r="BH99" i="9"/>
  <c r="Y99" i="9"/>
  <c r="Y98" i="9"/>
  <c r="CX99" i="2"/>
  <c r="Z99" i="9"/>
  <c r="CY100" i="2"/>
  <c r="BV99" i="9"/>
  <c r="AC99" i="9"/>
  <c r="K99" i="9"/>
  <c r="CV100" i="2"/>
  <c r="CW100" i="2"/>
  <c r="O99" i="9"/>
  <c r="DA100" i="2"/>
  <c r="CD98" i="9"/>
  <c r="CT100" i="2"/>
  <c r="M99" i="9"/>
  <c r="DD100" i="2"/>
  <c r="AA99" i="9"/>
  <c r="DC99" i="2"/>
  <c r="CU99" i="2"/>
  <c r="BW98" i="9"/>
  <c r="CT99" i="2"/>
  <c r="CG98" i="9"/>
  <c r="CW99" i="2"/>
  <c r="CY99" i="2"/>
  <c r="CA98" i="9"/>
  <c r="CB98" i="9"/>
  <c r="K98" i="9"/>
  <c r="BT98" i="9"/>
  <c r="DA99" i="2"/>
  <c r="CZ99" i="2"/>
  <c r="CC98" i="9"/>
  <c r="BZ98" i="9"/>
  <c r="DB99" i="2"/>
  <c r="CF98" i="9"/>
  <c r="Z98" i="9"/>
  <c r="CV99" i="2"/>
  <c r="DD99" i="2"/>
  <c r="O98" i="9"/>
  <c r="BE98" i="9"/>
  <c r="CA99" i="9" s="1"/>
  <c r="CI98" i="9"/>
  <c r="CS99" i="2"/>
  <c r="CZ98" i="2"/>
  <c r="BQ98" i="2"/>
  <c r="N98" i="2"/>
  <c r="DC98" i="2" s="1"/>
  <c r="AQ97" i="9"/>
  <c r="BP98" i="9" s="1"/>
  <c r="P98" i="2"/>
  <c r="BP98" i="2"/>
  <c r="BN98" i="2"/>
  <c r="AL97" i="2"/>
  <c r="AQ97" i="10"/>
  <c r="BO109" i="10" s="1"/>
  <c r="G97" i="2"/>
  <c r="AN97" i="2"/>
  <c r="BD97" i="2"/>
  <c r="CE98" i="2"/>
  <c r="N97" i="2"/>
  <c r="AD97" i="2"/>
  <c r="AT97" i="2"/>
  <c r="CA97" i="2"/>
  <c r="BO98" i="2"/>
  <c r="G98" i="2"/>
  <c r="BD98" i="2"/>
  <c r="CW98" i="2" s="1"/>
  <c r="M98" i="2"/>
  <c r="DB98" i="2" s="1"/>
  <c r="AP97" i="2"/>
  <c r="BF97" i="2"/>
  <c r="L98" i="2"/>
  <c r="J97" i="2"/>
  <c r="Z97" i="2"/>
  <c r="Z97" i="9"/>
  <c r="Z98" i="2"/>
  <c r="BE97" i="10"/>
  <c r="CC109" i="10" s="1"/>
  <c r="AN98" i="2"/>
  <c r="AG97" i="2"/>
  <c r="AH97" i="2"/>
  <c r="S97" i="2"/>
  <c r="D97" i="2"/>
  <c r="T97" i="2"/>
  <c r="AJ97" i="2"/>
  <c r="AZ97" i="2"/>
  <c r="Q97" i="2"/>
  <c r="AW97" i="2"/>
  <c r="CD97" i="2"/>
  <c r="R97" i="2"/>
  <c r="E97" i="2"/>
  <c r="U97" i="2"/>
  <c r="AK97" i="2"/>
  <c r="BA97" i="2"/>
  <c r="BR97" i="2"/>
  <c r="AX97" i="2"/>
  <c r="AI97" i="2"/>
  <c r="AY97" i="2"/>
  <c r="BB97" i="2"/>
  <c r="BS97" i="2"/>
  <c r="W97" i="2"/>
  <c r="AM97" i="2"/>
  <c r="BC97" i="2"/>
  <c r="BT97" i="2"/>
  <c r="BJ97" i="2"/>
  <c r="BU97" i="2"/>
  <c r="I97" i="2"/>
  <c r="Y97" i="2"/>
  <c r="AO97" i="2"/>
  <c r="BE97" i="2"/>
  <c r="BV97" i="2"/>
  <c r="BW97" i="2"/>
  <c r="AS96" i="9"/>
  <c r="AQ97" i="2"/>
  <c r="BG97" i="2"/>
  <c r="BX97" i="2"/>
  <c r="K97" i="2"/>
  <c r="V97" i="2"/>
  <c r="H97" i="2"/>
  <c r="F97" i="2"/>
  <c r="X97" i="2"/>
  <c r="AA97" i="2"/>
  <c r="AT95" i="9"/>
  <c r="L97" i="2"/>
  <c r="AB97" i="2"/>
  <c r="AR97" i="2"/>
  <c r="BH97" i="2"/>
  <c r="BY97" i="2"/>
  <c r="AO96" i="9"/>
  <c r="S96" i="10"/>
  <c r="AP96" i="10"/>
  <c r="AU95" i="9"/>
  <c r="M97" i="2"/>
  <c r="AC97" i="2"/>
  <c r="AS97" i="2"/>
  <c r="BI97" i="2"/>
  <c r="BZ97" i="2"/>
  <c r="S96" i="9"/>
  <c r="AP96" i="9"/>
  <c r="T96" i="10"/>
  <c r="AS96" i="10"/>
  <c r="U96" i="10"/>
  <c r="AT96" i="10"/>
  <c r="O97" i="2"/>
  <c r="AE97" i="2"/>
  <c r="AU97" i="2"/>
  <c r="BK97" i="2"/>
  <c r="CB97" i="2"/>
  <c r="U96" i="9"/>
  <c r="AT96" i="9"/>
  <c r="A96" i="10"/>
  <c r="V96" i="10"/>
  <c r="AU96" i="10"/>
  <c r="P97" i="2"/>
  <c r="AF97" i="2"/>
  <c r="AV97" i="2"/>
  <c r="BM97" i="2"/>
  <c r="CC97" i="2"/>
  <c r="V96" i="9"/>
  <c r="AB97" i="9" s="1"/>
  <c r="AU96" i="9"/>
  <c r="B96" i="10"/>
  <c r="W96" i="10"/>
  <c r="AV96" i="10"/>
  <c r="BN97" i="2"/>
  <c r="W96" i="9"/>
  <c r="AV96" i="9"/>
  <c r="C96" i="10"/>
  <c r="AE96" i="10"/>
  <c r="AW96" i="10"/>
  <c r="BO97" i="2"/>
  <c r="CE97" i="2"/>
  <c r="AE96" i="9"/>
  <c r="AW96" i="9"/>
  <c r="D96" i="10"/>
  <c r="AF96" i="10"/>
  <c r="AX96" i="10"/>
  <c r="BP97" i="2"/>
  <c r="AF96" i="9"/>
  <c r="AX96" i="9"/>
  <c r="E96" i="10"/>
  <c r="AG96" i="10"/>
  <c r="AY96" i="10"/>
  <c r="BQ97" i="2"/>
  <c r="AG96" i="9"/>
  <c r="AY96" i="9"/>
  <c r="F96" i="10"/>
  <c r="AH96" i="10"/>
  <c r="AZ96" i="10"/>
  <c r="AH96" i="9"/>
  <c r="AZ96" i="9"/>
  <c r="G96" i="10"/>
  <c r="AI96" i="10"/>
  <c r="BA96" i="10"/>
  <c r="Q96" i="2"/>
  <c r="D96" i="9"/>
  <c r="AI96" i="9"/>
  <c r="BA96" i="9"/>
  <c r="H96" i="10"/>
  <c r="AJ96" i="10"/>
  <c r="BB96" i="10"/>
  <c r="AJ96" i="9"/>
  <c r="BB96" i="9"/>
  <c r="I96" i="10"/>
  <c r="Q108" i="10" s="1"/>
  <c r="AK96" i="10"/>
  <c r="BC96" i="10"/>
  <c r="AK96" i="9"/>
  <c r="BC96" i="9"/>
  <c r="AL96" i="10"/>
  <c r="BD96" i="10"/>
  <c r="BN96" i="2"/>
  <c r="AL96" i="9"/>
  <c r="BD96" i="9"/>
  <c r="AM96" i="10"/>
  <c r="T96" i="2"/>
  <c r="AJ96" i="2"/>
  <c r="CE96" i="2"/>
  <c r="AN96" i="10"/>
  <c r="AX95" i="9"/>
  <c r="S94" i="10"/>
  <c r="AG96" i="2"/>
  <c r="AY95" i="9"/>
  <c r="AW95" i="9"/>
  <c r="BD95" i="10"/>
  <c r="AW96" i="2"/>
  <c r="AH96" i="2"/>
  <c r="B85" i="12"/>
  <c r="DO95" i="10"/>
  <c r="BE95" i="10"/>
  <c r="CA107" i="10" s="1"/>
  <c r="BO96" i="2"/>
  <c r="S96" i="2"/>
  <c r="AI96" i="2"/>
  <c r="AY96" i="2"/>
  <c r="BP96" i="2"/>
  <c r="A95" i="9"/>
  <c r="W95" i="9"/>
  <c r="AV95" i="9"/>
  <c r="S95" i="10"/>
  <c r="AN95" i="10"/>
  <c r="BQ96" i="2"/>
  <c r="B95" i="9"/>
  <c r="AE95" i="9"/>
  <c r="T95" i="10"/>
  <c r="Z107" i="10" s="1"/>
  <c r="AO95" i="10"/>
  <c r="AZ96" i="2"/>
  <c r="E96" i="2"/>
  <c r="U96" i="2"/>
  <c r="AK96" i="2"/>
  <c r="BA96" i="2"/>
  <c r="BR96" i="2"/>
  <c r="C95" i="9"/>
  <c r="AF95" i="9"/>
  <c r="U95" i="10"/>
  <c r="AA107" i="10" s="1"/>
  <c r="AP95" i="10"/>
  <c r="D96" i="2"/>
  <c r="F96" i="2"/>
  <c r="V96" i="2"/>
  <c r="AL96" i="2"/>
  <c r="BB96" i="2"/>
  <c r="BS96" i="2"/>
  <c r="D95" i="9"/>
  <c r="AQ95" i="9" s="1"/>
  <c r="AG95" i="9"/>
  <c r="V95" i="10"/>
  <c r="AB107" i="10" s="1"/>
  <c r="AS95" i="10"/>
  <c r="F94" i="9"/>
  <c r="G96" i="2"/>
  <c r="W96" i="2"/>
  <c r="AM96" i="2"/>
  <c r="BT96" i="2"/>
  <c r="E95" i="9"/>
  <c r="AH95" i="9"/>
  <c r="AZ95" i="9"/>
  <c r="D95" i="10"/>
  <c r="W95" i="10"/>
  <c r="AC107" i="10" s="1"/>
  <c r="BC96" i="2"/>
  <c r="H96" i="2"/>
  <c r="X96" i="2"/>
  <c r="AN96" i="2"/>
  <c r="BD96" i="2"/>
  <c r="BU96" i="2"/>
  <c r="F95" i="9"/>
  <c r="AI95" i="9"/>
  <c r="BA95" i="9"/>
  <c r="I96" i="2"/>
  <c r="Y96" i="2"/>
  <c r="AO96" i="2"/>
  <c r="BE96" i="2"/>
  <c r="BV96" i="2"/>
  <c r="G95" i="9"/>
  <c r="AJ95" i="9"/>
  <c r="BB95" i="9"/>
  <c r="CD96" i="2"/>
  <c r="J96" i="2"/>
  <c r="Z96" i="2"/>
  <c r="AP96" i="2"/>
  <c r="BF96" i="2"/>
  <c r="BW96" i="2"/>
  <c r="H95" i="9"/>
  <c r="AK95" i="9"/>
  <c r="BC95" i="9"/>
  <c r="AE95" i="10"/>
  <c r="K96" i="2"/>
  <c r="AA96" i="2"/>
  <c r="AQ96" i="2"/>
  <c r="BG96" i="2"/>
  <c r="BX96" i="2"/>
  <c r="I95" i="9"/>
  <c r="AL95" i="9"/>
  <c r="R96" i="2"/>
  <c r="AX96" i="2"/>
  <c r="L96" i="2"/>
  <c r="AB96" i="2"/>
  <c r="AR96" i="2"/>
  <c r="BH96" i="2"/>
  <c r="BY96" i="2"/>
  <c r="AM95" i="9"/>
  <c r="M96" i="2"/>
  <c r="AC96" i="2"/>
  <c r="AS96" i="2"/>
  <c r="BI96" i="2"/>
  <c r="BZ96" i="2"/>
  <c r="AN95" i="9"/>
  <c r="N96" i="2"/>
  <c r="AD96" i="2"/>
  <c r="AT96" i="2"/>
  <c r="BJ96" i="2"/>
  <c r="CA96" i="2"/>
  <c r="AO95" i="9"/>
  <c r="O96" i="2"/>
  <c r="AE96" i="2"/>
  <c r="AU96" i="2"/>
  <c r="BK96" i="2"/>
  <c r="CB96" i="2"/>
  <c r="AP95" i="9"/>
  <c r="P96" i="2"/>
  <c r="AF96" i="2"/>
  <c r="AV96" i="2"/>
  <c r="BM96" i="2"/>
  <c r="CC96" i="2"/>
  <c r="T95" i="9"/>
  <c r="Z95" i="9" s="1"/>
  <c r="AQ94" i="9"/>
  <c r="T94" i="10"/>
  <c r="AP94" i="10"/>
  <c r="H94" i="9"/>
  <c r="AG94" i="9"/>
  <c r="AX94" i="9"/>
  <c r="U94" i="10"/>
  <c r="AS94" i="10"/>
  <c r="I94" i="9"/>
  <c r="AH94" i="9"/>
  <c r="AY94" i="9"/>
  <c r="A94" i="10"/>
  <c r="V94" i="10"/>
  <c r="AT94" i="10"/>
  <c r="AI94" i="9"/>
  <c r="AZ94" i="9"/>
  <c r="B94" i="10"/>
  <c r="W94" i="10"/>
  <c r="AU94" i="10"/>
  <c r="AW94" i="9"/>
  <c r="AJ94" i="9"/>
  <c r="BA94" i="9"/>
  <c r="C94" i="10"/>
  <c r="AV94" i="10"/>
  <c r="AK94" i="9"/>
  <c r="BB94" i="9"/>
  <c r="D94" i="10"/>
  <c r="AQ94" i="10" s="1"/>
  <c r="BQ106" i="10" s="1"/>
  <c r="AE94" i="10"/>
  <c r="AW94" i="10"/>
  <c r="S94" i="9"/>
  <c r="Y95" i="9" s="1"/>
  <c r="AL94" i="9"/>
  <c r="BC94" i="9"/>
  <c r="E94" i="10"/>
  <c r="AF94" i="10"/>
  <c r="AX94" i="10"/>
  <c r="AM94" i="9"/>
  <c r="BD94" i="9"/>
  <c r="AG94" i="10"/>
  <c r="AY94" i="10"/>
  <c r="U94" i="9"/>
  <c r="AN94" i="9"/>
  <c r="G94" i="10"/>
  <c r="AH94" i="10"/>
  <c r="AZ94" i="10"/>
  <c r="AO94" i="9"/>
  <c r="H94" i="10"/>
  <c r="AI94" i="10"/>
  <c r="BA94" i="10"/>
  <c r="W94" i="9"/>
  <c r="AP94" i="9"/>
  <c r="BB94" i="10"/>
  <c r="BC94" i="10"/>
  <c r="BD94" i="10"/>
  <c r="CF94" i="3"/>
  <c r="B94" i="3"/>
  <c r="C94" i="3" s="1"/>
  <c r="A94" i="3" s="1"/>
  <c r="BL94" i="3" s="1"/>
  <c r="B94" i="2"/>
  <c r="C94" i="2" s="1"/>
  <c r="A94" i="2" s="1"/>
  <c r="BL94" i="2" s="1"/>
  <c r="BE106" i="3"/>
  <c r="C93" i="9"/>
  <c r="B93" i="9"/>
  <c r="A93" i="9"/>
  <c r="DL119" i="10" l="1"/>
  <c r="DQ119" i="10"/>
  <c r="CW119" i="10"/>
  <c r="EB119" i="10" s="1"/>
  <c r="DP119" i="10"/>
  <c r="DR119" i="10"/>
  <c r="DF118" i="10"/>
  <c r="DC118" i="10"/>
  <c r="BM118" i="10"/>
  <c r="P117" i="9"/>
  <c r="BJ118" i="10"/>
  <c r="CQ118" i="9"/>
  <c r="BK118" i="10"/>
  <c r="BH118" i="10"/>
  <c r="BP118" i="10"/>
  <c r="BL118" i="10"/>
  <c r="CV118" i="9"/>
  <c r="BO118" i="10"/>
  <c r="CN114" i="9"/>
  <c r="BV118" i="9"/>
  <c r="CH118" i="9" s="1"/>
  <c r="CH118" i="10"/>
  <c r="DI118" i="10" s="1"/>
  <c r="BG118" i="10"/>
  <c r="BI118" i="10"/>
  <c r="BR118" i="10"/>
  <c r="CL118" i="9"/>
  <c r="CK118" i="9"/>
  <c r="BS118" i="9"/>
  <c r="CW118" i="9" s="1"/>
  <c r="CT118" i="9"/>
  <c r="BN118" i="10"/>
  <c r="CB110" i="9"/>
  <c r="P117" i="10"/>
  <c r="ED111" i="10"/>
  <c r="EE111" i="10" s="1"/>
  <c r="BG113" i="9"/>
  <c r="CK116" i="3"/>
  <c r="CV114" i="9"/>
  <c r="CQ115" i="9"/>
  <c r="CK117" i="3"/>
  <c r="CJ117" i="3"/>
  <c r="BH117" i="9"/>
  <c r="CS116" i="9"/>
  <c r="BQ117" i="9"/>
  <c r="CJ112" i="3"/>
  <c r="P114" i="9"/>
  <c r="CT116" i="9"/>
  <c r="CV116" i="9"/>
  <c r="BI117" i="9"/>
  <c r="BN117" i="9"/>
  <c r="BP117" i="9"/>
  <c r="BS117" i="10"/>
  <c r="CO117" i="10" s="1"/>
  <c r="CP115" i="9"/>
  <c r="CH117" i="10"/>
  <c r="DH117" i="10" s="1"/>
  <c r="CA117" i="9"/>
  <c r="CB117" i="9"/>
  <c r="CG117" i="9"/>
  <c r="CV117" i="9" s="1"/>
  <c r="CS114" i="9"/>
  <c r="BG117" i="9"/>
  <c r="BO117" i="9"/>
  <c r="CN116" i="9"/>
  <c r="BJ117" i="9"/>
  <c r="CN117" i="9" s="1"/>
  <c r="BM117" i="9"/>
  <c r="BX117" i="9"/>
  <c r="CF117" i="9"/>
  <c r="CD117" i="9"/>
  <c r="CE117" i="9"/>
  <c r="ED117" i="10"/>
  <c r="EE117" i="10" s="1"/>
  <c r="C107" i="12"/>
  <c r="CK118" i="3"/>
  <c r="CJ118" i="3"/>
  <c r="CS115" i="9"/>
  <c r="P115" i="10"/>
  <c r="BW117" i="9"/>
  <c r="BZ117" i="9"/>
  <c r="BL117" i="9"/>
  <c r="CC117" i="9"/>
  <c r="BK117" i="9"/>
  <c r="CL115" i="9"/>
  <c r="CT115" i="9"/>
  <c r="CV115" i="9"/>
  <c r="BV115" i="10"/>
  <c r="BP113" i="9"/>
  <c r="CT113" i="9" s="1"/>
  <c r="CR114" i="9"/>
  <c r="CO115" i="9"/>
  <c r="CO116" i="9"/>
  <c r="CU116" i="9"/>
  <c r="CD115" i="10"/>
  <c r="BI115" i="10"/>
  <c r="CH116" i="10"/>
  <c r="CZ116" i="10" s="1"/>
  <c r="CH116" i="9"/>
  <c r="CM115" i="9"/>
  <c r="BN114" i="10"/>
  <c r="BP115" i="10"/>
  <c r="BG115" i="10"/>
  <c r="CL116" i="9"/>
  <c r="BS116" i="10"/>
  <c r="CL116" i="10" s="1"/>
  <c r="BO114" i="10"/>
  <c r="CA115" i="10"/>
  <c r="CC115" i="10"/>
  <c r="CX116" i="9"/>
  <c r="P116" i="10"/>
  <c r="BS116" i="9"/>
  <c r="CK115" i="9"/>
  <c r="BS115" i="9"/>
  <c r="BM115" i="10"/>
  <c r="BQ115" i="10"/>
  <c r="BR115" i="10"/>
  <c r="BZ113" i="10"/>
  <c r="BR114" i="10"/>
  <c r="BV114" i="9"/>
  <c r="CH114" i="9" s="1"/>
  <c r="BL114" i="10"/>
  <c r="BN115" i="10"/>
  <c r="CU115" i="9"/>
  <c r="CE115" i="10"/>
  <c r="CP114" i="9"/>
  <c r="BV113" i="10"/>
  <c r="P115" i="9"/>
  <c r="BK115" i="10"/>
  <c r="CG113" i="10"/>
  <c r="CD113" i="9"/>
  <c r="CS113" i="9" s="1"/>
  <c r="BO115" i="10"/>
  <c r="BZ115" i="10"/>
  <c r="BY115" i="10"/>
  <c r="BL115" i="10"/>
  <c r="BX115" i="10"/>
  <c r="BY113" i="9"/>
  <c r="CN113" i="9" s="1"/>
  <c r="CH115" i="9"/>
  <c r="BW115" i="10"/>
  <c r="CB115" i="10"/>
  <c r="CG115" i="10"/>
  <c r="BJ115" i="10"/>
  <c r="CX103" i="9"/>
  <c r="BR113" i="10"/>
  <c r="BL113" i="10"/>
  <c r="BG113" i="10"/>
  <c r="BW113" i="9"/>
  <c r="CL113" i="9" s="1"/>
  <c r="P114" i="10"/>
  <c r="C104" i="12"/>
  <c r="ED114" i="10"/>
  <c r="EE114" i="10" s="1"/>
  <c r="CK115" i="3"/>
  <c r="CJ115" i="3"/>
  <c r="BS114" i="9"/>
  <c r="BP112" i="9"/>
  <c r="CF113" i="9"/>
  <c r="CU113" i="9" s="1"/>
  <c r="CH114" i="10"/>
  <c r="DE114" i="10" s="1"/>
  <c r="BH114" i="10"/>
  <c r="BG114" i="10"/>
  <c r="BI114" i="10"/>
  <c r="BM114" i="10"/>
  <c r="BP114" i="10"/>
  <c r="BQ114" i="10"/>
  <c r="BZ113" i="9"/>
  <c r="CO113" i="9" s="1"/>
  <c r="DJ114" i="10"/>
  <c r="BK114" i="10"/>
  <c r="BK112" i="9"/>
  <c r="CF113" i="10"/>
  <c r="BW113" i="10"/>
  <c r="CE113" i="10"/>
  <c r="P113" i="10"/>
  <c r="P113" i="9"/>
  <c r="BH113" i="10"/>
  <c r="BV111" i="9"/>
  <c r="CH111" i="9" s="1"/>
  <c r="CC110" i="9"/>
  <c r="CC113" i="9"/>
  <c r="CR113" i="9" s="1"/>
  <c r="BY113" i="10"/>
  <c r="BX113" i="9"/>
  <c r="CM113" i="9" s="1"/>
  <c r="CA113" i="9"/>
  <c r="CP113" i="9" s="1"/>
  <c r="CB113" i="9"/>
  <c r="CQ113" i="9" s="1"/>
  <c r="BX110" i="9"/>
  <c r="BO113" i="10"/>
  <c r="CG113" i="9"/>
  <c r="CV113" i="9" s="1"/>
  <c r="BJ113" i="10"/>
  <c r="BX113" i="10"/>
  <c r="BV113" i="9"/>
  <c r="CK113" i="9" s="1"/>
  <c r="CB113" i="10"/>
  <c r="CA113" i="10"/>
  <c r="BP113" i="10"/>
  <c r="BM113" i="10"/>
  <c r="BN113" i="10"/>
  <c r="BY110" i="9"/>
  <c r="BG112" i="9"/>
  <c r="CK112" i="9" s="1"/>
  <c r="ED112" i="10"/>
  <c r="EE112" i="10" s="1"/>
  <c r="BK113" i="10"/>
  <c r="BI113" i="10"/>
  <c r="CC113" i="10"/>
  <c r="BJ112" i="9"/>
  <c r="P112" i="10"/>
  <c r="P112" i="9"/>
  <c r="CJ113" i="3"/>
  <c r="CK113" i="3"/>
  <c r="BL108" i="9"/>
  <c r="CO111" i="9"/>
  <c r="BQ112" i="9"/>
  <c r="CE112" i="10"/>
  <c r="CC112" i="10"/>
  <c r="BM112" i="10"/>
  <c r="CM101" i="9"/>
  <c r="BH112" i="10"/>
  <c r="BQ112" i="10"/>
  <c r="CA112" i="10"/>
  <c r="CA112" i="9"/>
  <c r="BZ110" i="9"/>
  <c r="BW110" i="9"/>
  <c r="BI112" i="9"/>
  <c r="BR112" i="10"/>
  <c r="BK112" i="10"/>
  <c r="CF110" i="9"/>
  <c r="CU110" i="9" s="1"/>
  <c r="BI112" i="10"/>
  <c r="CB112" i="9"/>
  <c r="CB112" i="10"/>
  <c r="BL112" i="9"/>
  <c r="BZ112" i="10"/>
  <c r="CA110" i="9"/>
  <c r="CG110" i="9"/>
  <c r="CC112" i="9"/>
  <c r="CF112" i="9"/>
  <c r="BX112" i="10"/>
  <c r="BW112" i="9"/>
  <c r="BN112" i="10"/>
  <c r="BV112" i="10"/>
  <c r="BW112" i="10"/>
  <c r="CD112" i="10"/>
  <c r="CG112" i="9"/>
  <c r="CV112" i="9" s="1"/>
  <c r="BX112" i="9"/>
  <c r="BY112" i="10"/>
  <c r="CF112" i="10"/>
  <c r="BL112" i="10"/>
  <c r="CE112" i="9"/>
  <c r="BH112" i="9"/>
  <c r="BM112" i="9"/>
  <c r="BZ112" i="9"/>
  <c r="BY112" i="9"/>
  <c r="BJ112" i="10"/>
  <c r="CD110" i="9"/>
  <c r="CX112" i="9"/>
  <c r="BP112" i="10"/>
  <c r="BN112" i="9"/>
  <c r="BO112" i="9"/>
  <c r="CS112" i="9" s="1"/>
  <c r="BG112" i="10"/>
  <c r="DD98" i="2"/>
  <c r="BS111" i="10"/>
  <c r="CO111" i="10" s="1"/>
  <c r="BJ111" i="9"/>
  <c r="CN111" i="9" s="1"/>
  <c r="DA98" i="2"/>
  <c r="CI109" i="3"/>
  <c r="CK109" i="3" s="1"/>
  <c r="BP111" i="9"/>
  <c r="CT111" i="9" s="1"/>
  <c r="BG111" i="9"/>
  <c r="P111" i="9"/>
  <c r="AC97" i="9"/>
  <c r="CX111" i="9"/>
  <c r="BQ111" i="9"/>
  <c r="CU111" i="9" s="1"/>
  <c r="CI97" i="9"/>
  <c r="BM108" i="9"/>
  <c r="BH111" i="9"/>
  <c r="CL111" i="9" s="1"/>
  <c r="BO111" i="9"/>
  <c r="CS111" i="9" s="1"/>
  <c r="BN108" i="9"/>
  <c r="CX108" i="9"/>
  <c r="BI111" i="9"/>
  <c r="CM111" i="9" s="1"/>
  <c r="BR111" i="9"/>
  <c r="CV111" i="9" s="1"/>
  <c r="CH111" i="10"/>
  <c r="DF111" i="10" s="1"/>
  <c r="BN111" i="9"/>
  <c r="CR111" i="9" s="1"/>
  <c r="BM111" i="9"/>
  <c r="CQ111" i="9" s="1"/>
  <c r="BL111" i="9"/>
  <c r="CP111" i="9" s="1"/>
  <c r="O97" i="9"/>
  <c r="CH110" i="10"/>
  <c r="DA110" i="10" s="1"/>
  <c r="BS110" i="10"/>
  <c r="CK110" i="10" s="1"/>
  <c r="CF109" i="9"/>
  <c r="CU109" i="9" s="1"/>
  <c r="C100" i="12"/>
  <c r="ED110" i="10"/>
  <c r="EE110" i="10" s="1"/>
  <c r="CK111" i="3"/>
  <c r="CJ111" i="3"/>
  <c r="L97" i="9"/>
  <c r="N97" i="9"/>
  <c r="BP110" i="9"/>
  <c r="CT110" i="9" s="1"/>
  <c r="K97" i="9"/>
  <c r="CV98" i="2"/>
  <c r="M97" i="9"/>
  <c r="BG108" i="9"/>
  <c r="CK108" i="9" s="1"/>
  <c r="BO110" i="9"/>
  <c r="BK110" i="9"/>
  <c r="BM110" i="9"/>
  <c r="CQ110" i="9" s="1"/>
  <c r="BN110" i="9"/>
  <c r="P110" i="9"/>
  <c r="BL110" i="9"/>
  <c r="BH110" i="9"/>
  <c r="P110" i="10"/>
  <c r="CO103" i="9"/>
  <c r="BJ110" i="9"/>
  <c r="BI110" i="9"/>
  <c r="BG110" i="9"/>
  <c r="Q96" i="9"/>
  <c r="BV110" i="9"/>
  <c r="BR110" i="9"/>
  <c r="N108" i="10"/>
  <c r="CE108" i="9"/>
  <c r="BX109" i="10"/>
  <c r="CD109" i="10"/>
  <c r="BS109" i="9"/>
  <c r="CG109" i="10"/>
  <c r="BK109" i="10"/>
  <c r="BQ108" i="9"/>
  <c r="L108" i="10"/>
  <c r="CS98" i="2"/>
  <c r="BI108" i="9"/>
  <c r="CM108" i="9" s="1"/>
  <c r="CE109" i="10"/>
  <c r="P108" i="9"/>
  <c r="CY98" i="2"/>
  <c r="CT109" i="9"/>
  <c r="BK108" i="9"/>
  <c r="BR108" i="9"/>
  <c r="BH109" i="10"/>
  <c r="BP109" i="10"/>
  <c r="BQ109" i="10"/>
  <c r="BI109" i="10"/>
  <c r="BY109" i="10"/>
  <c r="CX109" i="9"/>
  <c r="BX109" i="9"/>
  <c r="CM109" i="9" s="1"/>
  <c r="BG109" i="10"/>
  <c r="P106" i="9"/>
  <c r="P109" i="10"/>
  <c r="P109" i="9"/>
  <c r="BL109" i="10"/>
  <c r="BZ109" i="9"/>
  <c r="CO109" i="9" s="1"/>
  <c r="AA106" i="10"/>
  <c r="M108" i="10"/>
  <c r="AC108" i="10"/>
  <c r="Y108" i="10"/>
  <c r="CA108" i="9"/>
  <c r="BV109" i="9"/>
  <c r="BZ108" i="9"/>
  <c r="CG109" i="9"/>
  <c r="CV109" i="9" s="1"/>
  <c r="CC109" i="9"/>
  <c r="CR109" i="9" s="1"/>
  <c r="BN109" i="10"/>
  <c r="CA109" i="10"/>
  <c r="CB109" i="10"/>
  <c r="BJ109" i="10"/>
  <c r="CB109" i="9"/>
  <c r="CQ109" i="9" s="1"/>
  <c r="L106" i="10"/>
  <c r="M107" i="10"/>
  <c r="BR109" i="10"/>
  <c r="BM109" i="10"/>
  <c r="BW109" i="10"/>
  <c r="BZ109" i="10"/>
  <c r="BJ106" i="10"/>
  <c r="CA109" i="9"/>
  <c r="CP109" i="9" s="1"/>
  <c r="N106" i="10"/>
  <c r="AA97" i="9"/>
  <c r="BV109" i="10"/>
  <c r="AB108" i="10"/>
  <c r="BY109" i="9"/>
  <c r="CN109" i="9" s="1"/>
  <c r="CF109" i="10"/>
  <c r="CD109" i="9"/>
  <c r="CS109" i="9" s="1"/>
  <c r="BH108" i="9"/>
  <c r="BP108" i="9"/>
  <c r="BO108" i="9"/>
  <c r="BW109" i="9"/>
  <c r="CL109" i="9" s="1"/>
  <c r="CJ109" i="3"/>
  <c r="BV107" i="10"/>
  <c r="AC106" i="10"/>
  <c r="Z106" i="10"/>
  <c r="Y107" i="10"/>
  <c r="L107" i="10"/>
  <c r="BW108" i="9"/>
  <c r="CF108" i="9"/>
  <c r="CB108" i="9"/>
  <c r="BY108" i="9"/>
  <c r="CN108" i="9" s="1"/>
  <c r="CG108" i="9"/>
  <c r="CD108" i="9"/>
  <c r="CC107" i="10"/>
  <c r="CC108" i="9"/>
  <c r="CB107" i="10"/>
  <c r="Z108" i="10"/>
  <c r="CG107" i="10"/>
  <c r="BW107" i="10"/>
  <c r="CI108" i="10"/>
  <c r="O108" i="10"/>
  <c r="DM108" i="10"/>
  <c r="K108" i="10"/>
  <c r="BT108" i="10"/>
  <c r="AA108" i="10"/>
  <c r="CU102" i="9"/>
  <c r="P105" i="9"/>
  <c r="BT107" i="10"/>
  <c r="K107" i="10"/>
  <c r="BV105" i="9"/>
  <c r="CK105" i="9" s="1"/>
  <c r="P107" i="9"/>
  <c r="BX107" i="10"/>
  <c r="BW107" i="9"/>
  <c r="CL107" i="9" s="1"/>
  <c r="CE107" i="9"/>
  <c r="CT107" i="9" s="1"/>
  <c r="BY107" i="10"/>
  <c r="C97" i="12"/>
  <c r="ED107" i="10"/>
  <c r="EE107" i="10" s="1"/>
  <c r="CJ108" i="3"/>
  <c r="CK108" i="3"/>
  <c r="CD107" i="10"/>
  <c r="BY107" i="9"/>
  <c r="CN107" i="9" s="1"/>
  <c r="CR103" i="9"/>
  <c r="BS106" i="9"/>
  <c r="BS107" i="9"/>
  <c r="CC107" i="9"/>
  <c r="CR107" i="9" s="1"/>
  <c r="BZ106" i="9"/>
  <c r="CO106" i="9" s="1"/>
  <c r="CF107" i="10"/>
  <c r="CE107" i="10"/>
  <c r="BZ107" i="10"/>
  <c r="BV107" i="9"/>
  <c r="CA107" i="9"/>
  <c r="CP107" i="9" s="1"/>
  <c r="BX107" i="9"/>
  <c r="CM107" i="9" s="1"/>
  <c r="CB107" i="9"/>
  <c r="CQ107" i="9" s="1"/>
  <c r="BR106" i="10"/>
  <c r="Q107" i="10"/>
  <c r="N107" i="10"/>
  <c r="CF107" i="9"/>
  <c r="CU107" i="9" s="1"/>
  <c r="BZ107" i="9"/>
  <c r="CO107" i="9" s="1"/>
  <c r="CB105" i="9"/>
  <c r="CQ105" i="9" s="1"/>
  <c r="CG107" i="9"/>
  <c r="CV107" i="9" s="1"/>
  <c r="CD107" i="9"/>
  <c r="CS107" i="9" s="1"/>
  <c r="CB106" i="9"/>
  <c r="CQ106" i="9" s="1"/>
  <c r="CU106" i="9"/>
  <c r="BX106" i="9"/>
  <c r="CM106" i="9" s="1"/>
  <c r="M106" i="10"/>
  <c r="Y106" i="10"/>
  <c r="CQ103" i="9"/>
  <c r="CA106" i="9"/>
  <c r="CP106" i="9" s="1"/>
  <c r="BY106" i="9"/>
  <c r="CN106" i="9" s="1"/>
  <c r="BG106" i="10"/>
  <c r="CG106" i="9"/>
  <c r="CV106" i="9" s="1"/>
  <c r="H95" i="2"/>
  <c r="H106" i="3"/>
  <c r="BU95" i="2"/>
  <c r="BU106" i="3"/>
  <c r="BI106" i="10"/>
  <c r="Q95" i="2"/>
  <c r="Q106" i="3"/>
  <c r="AG95" i="2"/>
  <c r="AG106" i="3"/>
  <c r="AO95" i="2"/>
  <c r="AO106" i="3"/>
  <c r="BV95" i="2"/>
  <c r="BV106" i="3"/>
  <c r="R95" i="2"/>
  <c r="R106" i="3"/>
  <c r="AP95" i="2"/>
  <c r="AP106" i="3"/>
  <c r="BF95" i="2"/>
  <c r="BF106" i="3"/>
  <c r="CE95" i="2"/>
  <c r="CE106" i="3"/>
  <c r="CF105" i="9"/>
  <c r="CU105" i="9" s="1"/>
  <c r="BO106" i="10"/>
  <c r="BV106" i="9"/>
  <c r="AF95" i="2"/>
  <c r="AF106" i="3"/>
  <c r="BM106" i="10"/>
  <c r="I95" i="2"/>
  <c r="I106" i="3"/>
  <c r="Y95" i="2"/>
  <c r="Y106" i="3"/>
  <c r="BN95" i="2"/>
  <c r="BN106" i="3"/>
  <c r="BH106" i="10"/>
  <c r="CV103" i="9"/>
  <c r="CG105" i="9"/>
  <c r="CV105" i="9" s="1"/>
  <c r="J95" i="2"/>
  <c r="J106" i="3"/>
  <c r="AH95" i="2"/>
  <c r="AH106" i="3"/>
  <c r="BX95" i="2"/>
  <c r="BX106" i="3"/>
  <c r="BN106" i="10"/>
  <c r="CA105" i="9"/>
  <c r="CP105" i="9" s="1"/>
  <c r="BW105" i="9"/>
  <c r="CL105" i="9" s="1"/>
  <c r="S93" i="9"/>
  <c r="D106" i="3"/>
  <c r="L95" i="2"/>
  <c r="L106" i="3"/>
  <c r="T95" i="2"/>
  <c r="T106" i="3"/>
  <c r="U93" i="10"/>
  <c r="AB106" i="3"/>
  <c r="AJ95" i="2"/>
  <c r="AJ106" i="3"/>
  <c r="AR95" i="2"/>
  <c r="AR106" i="3"/>
  <c r="AS93" i="9"/>
  <c r="AZ106" i="3"/>
  <c r="BH95" i="2"/>
  <c r="BH106" i="3"/>
  <c r="H93" i="9"/>
  <c r="BE93" i="9" s="1"/>
  <c r="BQ106" i="3"/>
  <c r="BY95" i="2"/>
  <c r="BY106" i="3"/>
  <c r="BK106" i="10"/>
  <c r="C96" i="12"/>
  <c r="ED106" i="10"/>
  <c r="EE106" i="10" s="1"/>
  <c r="CJ107" i="3"/>
  <c r="CK107" i="3"/>
  <c r="BZ105" i="9"/>
  <c r="CO105" i="9" s="1"/>
  <c r="T93" i="9"/>
  <c r="P106" i="3"/>
  <c r="X95" i="2"/>
  <c r="X106" i="3"/>
  <c r="V93" i="10"/>
  <c r="AN106" i="3"/>
  <c r="AV95" i="2"/>
  <c r="AV106" i="3"/>
  <c r="BD95" i="2"/>
  <c r="BD106" i="3"/>
  <c r="CC95" i="2"/>
  <c r="CC106" i="3"/>
  <c r="BL106" i="10"/>
  <c r="CD95" i="2"/>
  <c r="CD106" i="3"/>
  <c r="CE105" i="9"/>
  <c r="CT105" i="9" s="1"/>
  <c r="CD105" i="9"/>
  <c r="CS105" i="9" s="1"/>
  <c r="Z95" i="2"/>
  <c r="Z106" i="3"/>
  <c r="AX95" i="2"/>
  <c r="AX106" i="3"/>
  <c r="BO95" i="2"/>
  <c r="BO106" i="3"/>
  <c r="BW95" i="2"/>
  <c r="BW106" i="3"/>
  <c r="BG95" i="2"/>
  <c r="BG106" i="3"/>
  <c r="AT93" i="10"/>
  <c r="BA106" i="3"/>
  <c r="O106" i="10"/>
  <c r="CI106" i="10"/>
  <c r="DM106" i="10"/>
  <c r="CS103" i="9"/>
  <c r="CN105" i="9"/>
  <c r="CE106" i="9"/>
  <c r="CT106" i="9" s="1"/>
  <c r="BW106" i="9"/>
  <c r="CL106" i="9" s="1"/>
  <c r="BT106" i="10"/>
  <c r="BP106" i="10"/>
  <c r="K95" i="2"/>
  <c r="K106" i="3"/>
  <c r="S95" i="2"/>
  <c r="S106" i="3"/>
  <c r="AA95" i="2"/>
  <c r="AA106" i="3"/>
  <c r="AQ95" i="2"/>
  <c r="AQ106" i="3"/>
  <c r="AY95" i="2"/>
  <c r="AY106" i="3"/>
  <c r="BP95" i="2"/>
  <c r="BP106" i="3"/>
  <c r="AF93" i="9"/>
  <c r="E106" i="3"/>
  <c r="M95" i="2"/>
  <c r="M106" i="3"/>
  <c r="U95" i="2"/>
  <c r="U106" i="3"/>
  <c r="AC95" i="2"/>
  <c r="AC106" i="3"/>
  <c r="AK95" i="2"/>
  <c r="AK106" i="3"/>
  <c r="AS95" i="2"/>
  <c r="AS106" i="3"/>
  <c r="BI95" i="2"/>
  <c r="BI106" i="3"/>
  <c r="BR95" i="2"/>
  <c r="BR106" i="3"/>
  <c r="BZ95" i="2"/>
  <c r="BZ106" i="3"/>
  <c r="F95" i="2"/>
  <c r="F106" i="3"/>
  <c r="N95" i="2"/>
  <c r="N106" i="3"/>
  <c r="V95" i="2"/>
  <c r="V106" i="3"/>
  <c r="AD95" i="2"/>
  <c r="AD106" i="3"/>
  <c r="AL95" i="2"/>
  <c r="AL106" i="3"/>
  <c r="AT95" i="2"/>
  <c r="AT106" i="3"/>
  <c r="AU93" i="10"/>
  <c r="BB106" i="3"/>
  <c r="BJ95" i="2"/>
  <c r="BJ106" i="3"/>
  <c r="BS95" i="2"/>
  <c r="BS106" i="3"/>
  <c r="CA95" i="2"/>
  <c r="CA106" i="3"/>
  <c r="AB106" i="10"/>
  <c r="CD106" i="9"/>
  <c r="CS106" i="9" s="1"/>
  <c r="CC106" i="9"/>
  <c r="CR106" i="9" s="1"/>
  <c r="CC105" i="9"/>
  <c r="BM95" i="2"/>
  <c r="BM106" i="3"/>
  <c r="BS105" i="9"/>
  <c r="AW95" i="2"/>
  <c r="AW106" i="3"/>
  <c r="AI95" i="2"/>
  <c r="AI106" i="3"/>
  <c r="G95" i="2"/>
  <c r="G106" i="3"/>
  <c r="AP93" i="9"/>
  <c r="O106" i="3"/>
  <c r="W95" i="2"/>
  <c r="W106" i="3"/>
  <c r="AE95" i="2"/>
  <c r="AE106" i="3"/>
  <c r="AM95" i="2"/>
  <c r="AM106" i="3"/>
  <c r="AU95" i="2"/>
  <c r="AU106" i="3"/>
  <c r="AV93" i="10"/>
  <c r="BC106" i="3"/>
  <c r="BK95" i="2"/>
  <c r="BK106" i="3"/>
  <c r="BT95" i="2"/>
  <c r="BT106" i="3"/>
  <c r="CB95" i="2"/>
  <c r="CB106" i="3"/>
  <c r="BX105" i="9"/>
  <c r="CM105" i="9" s="1"/>
  <c r="K106" i="10"/>
  <c r="CT103" i="9"/>
  <c r="CL103" i="9"/>
  <c r="CX104" i="9"/>
  <c r="CM103" i="9"/>
  <c r="BO104" i="9"/>
  <c r="BW104" i="9"/>
  <c r="BQ104" i="9"/>
  <c r="CV102" i="9"/>
  <c r="BR104" i="9"/>
  <c r="BL104" i="9"/>
  <c r="BP104" i="9"/>
  <c r="CL102" i="9"/>
  <c r="P104" i="9"/>
  <c r="BN104" i="9"/>
  <c r="BI104" i="9"/>
  <c r="CM104" i="9" s="1"/>
  <c r="CB104" i="9"/>
  <c r="CC104" i="9"/>
  <c r="CA104" i="9"/>
  <c r="CF104" i="9"/>
  <c r="CE104" i="9"/>
  <c r="CD104" i="9"/>
  <c r="BZ104" i="9"/>
  <c r="CG104" i="9"/>
  <c r="BK104" i="9"/>
  <c r="BH104" i="9"/>
  <c r="BG104" i="9"/>
  <c r="BM104" i="9"/>
  <c r="BY104" i="9"/>
  <c r="CN104" i="9" s="1"/>
  <c r="CN103" i="9"/>
  <c r="P102" i="9"/>
  <c r="CX99" i="9"/>
  <c r="CR102" i="9"/>
  <c r="CT102" i="9"/>
  <c r="CH103" i="9"/>
  <c r="CP99" i="9"/>
  <c r="CQ102" i="9"/>
  <c r="CH102" i="9"/>
  <c r="CS102" i="9"/>
  <c r="BG101" i="9"/>
  <c r="CK101" i="9" s="1"/>
  <c r="CK103" i="9"/>
  <c r="BS103" i="9"/>
  <c r="CU103" i="9"/>
  <c r="CK102" i="9"/>
  <c r="BS102" i="9"/>
  <c r="CP102" i="9"/>
  <c r="CM102" i="9"/>
  <c r="CN102" i="9"/>
  <c r="CX100" i="9"/>
  <c r="BJ100" i="9"/>
  <c r="CN100" i="9" s="1"/>
  <c r="BI100" i="9"/>
  <c r="CM100" i="9" s="1"/>
  <c r="BO100" i="9"/>
  <c r="CS100" i="9" s="1"/>
  <c r="CH101" i="9"/>
  <c r="BP100" i="9"/>
  <c r="CT100" i="9" s="1"/>
  <c r="BM100" i="9"/>
  <c r="CQ100" i="9" s="1"/>
  <c r="BH100" i="9"/>
  <c r="CL100" i="9" s="1"/>
  <c r="CR100" i="9"/>
  <c r="BK101" i="9"/>
  <c r="CO101" i="9" s="1"/>
  <c r="BQ101" i="9"/>
  <c r="CU101" i="9" s="1"/>
  <c r="BM101" i="9"/>
  <c r="CQ101" i="9" s="1"/>
  <c r="BO101" i="9"/>
  <c r="CS101" i="9" s="1"/>
  <c r="BH101" i="9"/>
  <c r="CL101" i="9" s="1"/>
  <c r="BQ100" i="9"/>
  <c r="CU100" i="9" s="1"/>
  <c r="BR101" i="9"/>
  <c r="CV101" i="9" s="1"/>
  <c r="BL100" i="9"/>
  <c r="CP100" i="9" s="1"/>
  <c r="BJ101" i="9"/>
  <c r="CN101" i="9" s="1"/>
  <c r="BK100" i="9"/>
  <c r="BR100" i="9"/>
  <c r="CV100" i="9" s="1"/>
  <c r="P101" i="9"/>
  <c r="BP101" i="9"/>
  <c r="CT101" i="9" s="1"/>
  <c r="BL101" i="9"/>
  <c r="CP101" i="9" s="1"/>
  <c r="BG100" i="9"/>
  <c r="CK100" i="9" s="1"/>
  <c r="BN101" i="9"/>
  <c r="CR101" i="9" s="1"/>
  <c r="P100" i="9"/>
  <c r="CT98" i="9"/>
  <c r="BV100" i="9"/>
  <c r="CH100" i="9" s="1"/>
  <c r="BS99" i="9"/>
  <c r="CU97" i="2"/>
  <c r="BV98" i="9"/>
  <c r="CH98" i="9" s="1"/>
  <c r="P99" i="9"/>
  <c r="CZ97" i="2"/>
  <c r="BZ99" i="9"/>
  <c r="CO99" i="9" s="1"/>
  <c r="CB99" i="9"/>
  <c r="CQ99" i="9" s="1"/>
  <c r="BX99" i="9"/>
  <c r="CM99" i="9" s="1"/>
  <c r="BY99" i="9"/>
  <c r="CN99" i="9" s="1"/>
  <c r="CC99" i="9"/>
  <c r="CR99" i="9" s="1"/>
  <c r="CD99" i="9"/>
  <c r="CS99" i="9" s="1"/>
  <c r="BW99" i="9"/>
  <c r="CG99" i="9"/>
  <c r="CV99" i="9" s="1"/>
  <c r="CE99" i="9"/>
  <c r="CT99" i="9" s="1"/>
  <c r="M96" i="9"/>
  <c r="CF99" i="9"/>
  <c r="CU99" i="9" s="1"/>
  <c r="DC97" i="2"/>
  <c r="BG98" i="9"/>
  <c r="CK98" i="9" s="1"/>
  <c r="CX98" i="9"/>
  <c r="BW97" i="9"/>
  <c r="CW97" i="2"/>
  <c r="BL98" i="9"/>
  <c r="CP98" i="9" s="1"/>
  <c r="P98" i="9"/>
  <c r="BI98" i="9"/>
  <c r="CM98" i="9" s="1"/>
  <c r="CG97" i="9"/>
  <c r="BH98" i="9"/>
  <c r="CL98" i="9" s="1"/>
  <c r="BR98" i="9"/>
  <c r="CV98" i="9" s="1"/>
  <c r="BJ98" i="9"/>
  <c r="CN98" i="9" s="1"/>
  <c r="BQ98" i="9"/>
  <c r="CU98" i="9" s="1"/>
  <c r="BX97" i="9"/>
  <c r="BM98" i="9"/>
  <c r="CQ98" i="9" s="1"/>
  <c r="CC97" i="9"/>
  <c r="BO98" i="9"/>
  <c r="CS98" i="9" s="1"/>
  <c r="CE97" i="9"/>
  <c r="BN98" i="9"/>
  <c r="CR98" i="9" s="1"/>
  <c r="BK98" i="9"/>
  <c r="CO98" i="9" s="1"/>
  <c r="CV97" i="2"/>
  <c r="L96" i="9"/>
  <c r="O96" i="9"/>
  <c r="Y97" i="9"/>
  <c r="CB97" i="9"/>
  <c r="BY97" i="9"/>
  <c r="CD97" i="9"/>
  <c r="CA97" i="9"/>
  <c r="BT97" i="9"/>
  <c r="CY97" i="2"/>
  <c r="CF97" i="9"/>
  <c r="BZ97" i="9"/>
  <c r="CX97" i="2"/>
  <c r="CS97" i="2"/>
  <c r="N96" i="9"/>
  <c r="CT97" i="2"/>
  <c r="AA95" i="9"/>
  <c r="AC96" i="9"/>
  <c r="K96" i="9"/>
  <c r="BP96" i="9"/>
  <c r="BO96" i="9"/>
  <c r="U93" i="9"/>
  <c r="V93" i="9"/>
  <c r="BN96" i="9"/>
  <c r="B86" i="12"/>
  <c r="DO96" i="10"/>
  <c r="BJ96" i="9"/>
  <c r="BG96" i="9"/>
  <c r="BE96" i="10"/>
  <c r="CB108" i="10" s="1"/>
  <c r="BM96" i="9"/>
  <c r="BK96" i="9"/>
  <c r="AQ96" i="9"/>
  <c r="BQ97" i="9" s="1"/>
  <c r="BT96" i="9"/>
  <c r="BH96" i="9"/>
  <c r="BQ96" i="9"/>
  <c r="AA96" i="9"/>
  <c r="BR96" i="9"/>
  <c r="AB96" i="9"/>
  <c r="Y96" i="9"/>
  <c r="CI96" i="9"/>
  <c r="AQ96" i="10"/>
  <c r="BQ108" i="10" s="1"/>
  <c r="BL96" i="9"/>
  <c r="BI96" i="9"/>
  <c r="DA97" i="2"/>
  <c r="DD97" i="2"/>
  <c r="Z96" i="9"/>
  <c r="DB97" i="2"/>
  <c r="CT96" i="2"/>
  <c r="CU96" i="2"/>
  <c r="AN95" i="2"/>
  <c r="CZ96" i="2"/>
  <c r="CX96" i="2"/>
  <c r="CY96" i="2"/>
  <c r="O95" i="9"/>
  <c r="BE95" i="9"/>
  <c r="CF96" i="9" s="1"/>
  <c r="CI95" i="9"/>
  <c r="K95" i="9"/>
  <c r="BT95" i="9"/>
  <c r="BP95" i="9"/>
  <c r="AC95" i="9"/>
  <c r="BK95" i="9"/>
  <c r="BR95" i="9"/>
  <c r="BN95" i="9"/>
  <c r="BJ95" i="9"/>
  <c r="L95" i="9"/>
  <c r="M95" i="9"/>
  <c r="DB96" i="2"/>
  <c r="CS96" i="2"/>
  <c r="DD96" i="2"/>
  <c r="BO95" i="9"/>
  <c r="CV96" i="2"/>
  <c r="BQ95" i="9"/>
  <c r="BL95" i="9"/>
  <c r="CW96" i="2"/>
  <c r="BG95" i="9"/>
  <c r="BH95" i="9"/>
  <c r="DA96" i="2"/>
  <c r="Q95" i="9"/>
  <c r="AB95" i="2"/>
  <c r="N95" i="9"/>
  <c r="BC95" i="2"/>
  <c r="DC96" i="2"/>
  <c r="BM95" i="9"/>
  <c r="AQ95" i="10"/>
  <c r="BQ107" i="10" s="1"/>
  <c r="BI95" i="9"/>
  <c r="D95" i="2"/>
  <c r="BE94" i="10"/>
  <c r="CG106" i="10" s="1"/>
  <c r="P95" i="2"/>
  <c r="O95" i="2"/>
  <c r="BB95" i="2"/>
  <c r="E95" i="2"/>
  <c r="BQ95" i="2"/>
  <c r="BA95" i="2"/>
  <c r="B84" i="12"/>
  <c r="DO94" i="10"/>
  <c r="AX93" i="9"/>
  <c r="BE95" i="2"/>
  <c r="AZ95" i="2"/>
  <c r="BE94" i="9"/>
  <c r="BV96" i="9" s="1"/>
  <c r="W93" i="9"/>
  <c r="AT93" i="9"/>
  <c r="AU93" i="9"/>
  <c r="AV93" i="9"/>
  <c r="A93" i="10"/>
  <c r="B83" i="12" s="1"/>
  <c r="B93" i="10"/>
  <c r="W93" i="10"/>
  <c r="C93" i="10"/>
  <c r="AE93" i="10"/>
  <c r="AW93" i="10"/>
  <c r="AE93" i="9"/>
  <c r="AW93" i="9"/>
  <c r="D93" i="10"/>
  <c r="AF93" i="10"/>
  <c r="AX93" i="10"/>
  <c r="E93" i="10"/>
  <c r="AG93" i="10"/>
  <c r="AY93" i="10"/>
  <c r="AG93" i="9"/>
  <c r="AY93" i="9"/>
  <c r="F93" i="10"/>
  <c r="AH93" i="10"/>
  <c r="AZ93" i="10"/>
  <c r="AH93" i="9"/>
  <c r="AZ93" i="9"/>
  <c r="G93" i="10"/>
  <c r="AI93" i="10"/>
  <c r="BA93" i="10"/>
  <c r="D93" i="9"/>
  <c r="AQ93" i="9" s="1"/>
  <c r="AI93" i="9"/>
  <c r="BA93" i="9"/>
  <c r="H93" i="10"/>
  <c r="AJ93" i="10"/>
  <c r="BB93" i="10"/>
  <c r="E93" i="9"/>
  <c r="AJ93" i="9"/>
  <c r="BB93" i="9"/>
  <c r="I93" i="10"/>
  <c r="Q105" i="10" s="1"/>
  <c r="AK93" i="10"/>
  <c r="BC93" i="10"/>
  <c r="F93" i="9"/>
  <c r="AK93" i="9"/>
  <c r="BC93" i="9"/>
  <c r="AL93" i="10"/>
  <c r="BD93" i="10"/>
  <c r="G93" i="9"/>
  <c r="AL93" i="9"/>
  <c r="BD93" i="9"/>
  <c r="AM93" i="10"/>
  <c r="AM93" i="9"/>
  <c r="AN93" i="10"/>
  <c r="I93" i="9"/>
  <c r="Q94" i="9" s="1"/>
  <c r="AN93" i="9"/>
  <c r="AO93" i="10"/>
  <c r="AO93" i="9"/>
  <c r="S93" i="10"/>
  <c r="AP93" i="10"/>
  <c r="T93" i="10"/>
  <c r="AS93" i="10"/>
  <c r="CF93" i="3"/>
  <c r="B93" i="3"/>
  <c r="C93" i="3" s="1"/>
  <c r="A93" i="3" s="1"/>
  <c r="BL93" i="3" s="1"/>
  <c r="B93" i="2"/>
  <c r="C93" i="2" s="1"/>
  <c r="A93" i="2" s="1"/>
  <c r="BL93" i="2" s="1"/>
  <c r="BK105" i="3"/>
  <c r="BI105" i="3"/>
  <c r="AP105" i="3"/>
  <c r="AN105" i="3"/>
  <c r="Z105" i="3"/>
  <c r="X105" i="3"/>
  <c r="C92" i="9"/>
  <c r="B92" i="9"/>
  <c r="A92" i="10"/>
  <c r="CF92" i="3"/>
  <c r="B92" i="3"/>
  <c r="C92" i="3" s="1"/>
  <c r="A92" i="3" s="1"/>
  <c r="BL92" i="3" s="1"/>
  <c r="B92" i="2"/>
  <c r="C92" i="2" s="1"/>
  <c r="A92" i="2" s="1"/>
  <c r="BL92" i="2" s="1"/>
  <c r="CD104" i="3"/>
  <c r="CC104" i="3"/>
  <c r="CB104" i="3"/>
  <c r="CA104" i="3"/>
  <c r="BZ104" i="3"/>
  <c r="BY104" i="3"/>
  <c r="BX104" i="3"/>
  <c r="BW104" i="3"/>
  <c r="BV104" i="3"/>
  <c r="BU104" i="3"/>
  <c r="BT104" i="3"/>
  <c r="BS104" i="3"/>
  <c r="BR104" i="3"/>
  <c r="BJ104" i="3"/>
  <c r="BI104" i="3"/>
  <c r="BH104" i="3"/>
  <c r="BG104" i="3"/>
  <c r="BF104" i="3"/>
  <c r="BE104" i="3"/>
  <c r="BD104" i="3"/>
  <c r="BC104" i="3"/>
  <c r="BB104" i="3"/>
  <c r="BA104" i="3"/>
  <c r="AY104" i="3"/>
  <c r="AX104" i="3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O104" i="3"/>
  <c r="M104" i="3"/>
  <c r="L104" i="3"/>
  <c r="C91" i="10"/>
  <c r="B91" i="10"/>
  <c r="A91" i="10"/>
  <c r="DD2" i="2"/>
  <c r="DC2" i="2"/>
  <c r="DB2" i="2"/>
  <c r="DA2" i="2"/>
  <c r="CZ2" i="2"/>
  <c r="CY2" i="2"/>
  <c r="CX2" i="2"/>
  <c r="CW2" i="2"/>
  <c r="CV2" i="2"/>
  <c r="CU2" i="2"/>
  <c r="CT2" i="2"/>
  <c r="CS2" i="2"/>
  <c r="CF91" i="3"/>
  <c r="B91" i="3"/>
  <c r="C91" i="3" s="1"/>
  <c r="A91" i="3" s="1"/>
  <c r="BL91" i="3" s="1"/>
  <c r="B91" i="2"/>
  <c r="C91" i="2" s="1"/>
  <c r="A91" i="2" s="1"/>
  <c r="BL91" i="2" s="1"/>
  <c r="CD103" i="3"/>
  <c r="CC103" i="3"/>
  <c r="CB103" i="3"/>
  <c r="CA103" i="3"/>
  <c r="BZ103" i="3"/>
  <c r="BY103" i="3"/>
  <c r="BX103" i="3"/>
  <c r="BW103" i="3"/>
  <c r="BV103" i="3"/>
  <c r="BU103" i="3"/>
  <c r="BT103" i="3"/>
  <c r="BS103" i="3"/>
  <c r="BR103" i="3"/>
  <c r="BQ103" i="3"/>
  <c r="BK103" i="3"/>
  <c r="BJ103" i="3"/>
  <c r="BI103" i="3"/>
  <c r="BH103" i="3"/>
  <c r="BF103" i="3"/>
  <c r="BD103" i="3"/>
  <c r="BC103" i="3"/>
  <c r="BB103" i="3"/>
  <c r="BA103" i="3"/>
  <c r="AY103" i="3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A103" i="3"/>
  <c r="Z103" i="3"/>
  <c r="Y103" i="3"/>
  <c r="X103" i="3"/>
  <c r="W103" i="3"/>
  <c r="V103" i="3"/>
  <c r="U103" i="3"/>
  <c r="T103" i="3"/>
  <c r="S103" i="3"/>
  <c r="R103" i="3"/>
  <c r="Q103" i="3"/>
  <c r="H103" i="3"/>
  <c r="C90" i="10"/>
  <c r="B90" i="10"/>
  <c r="A90" i="10"/>
  <c r="CF90" i="3"/>
  <c r="B90" i="3"/>
  <c r="C90" i="3" s="1"/>
  <c r="A90" i="3" s="1"/>
  <c r="BL90" i="3" s="1"/>
  <c r="B90" i="2"/>
  <c r="C90" i="2" s="1"/>
  <c r="A90" i="2" s="1"/>
  <c r="BL90" i="2" s="1"/>
  <c r="CD102" i="3"/>
  <c r="CC102" i="3"/>
  <c r="CB102" i="3"/>
  <c r="CA102" i="3"/>
  <c r="BZ102" i="3"/>
  <c r="BY102" i="3"/>
  <c r="BX102" i="3"/>
  <c r="BW102" i="3"/>
  <c r="BV102" i="3"/>
  <c r="BU102" i="3"/>
  <c r="BT102" i="3"/>
  <c r="BS102" i="3"/>
  <c r="BR102" i="3"/>
  <c r="BQ102" i="3"/>
  <c r="BJ102" i="3"/>
  <c r="BI102" i="3"/>
  <c r="BE102" i="3"/>
  <c r="BC102" i="3"/>
  <c r="AY102" i="3"/>
  <c r="AX102" i="3"/>
  <c r="AW102" i="3"/>
  <c r="AV102" i="3"/>
  <c r="AU102" i="3"/>
  <c r="AT102" i="3"/>
  <c r="AS102" i="3"/>
  <c r="AR102" i="3"/>
  <c r="AQ102" i="3"/>
  <c r="AP102" i="3"/>
  <c r="AO102" i="3"/>
  <c r="AM102" i="3"/>
  <c r="AL102" i="3"/>
  <c r="AK102" i="3"/>
  <c r="AJ102" i="3"/>
  <c r="AI102" i="3"/>
  <c r="AH102" i="3"/>
  <c r="AG102" i="3"/>
  <c r="AF102" i="3"/>
  <c r="AE102" i="3"/>
  <c r="AD102" i="3"/>
  <c r="AC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I102" i="3"/>
  <c r="G102" i="3"/>
  <c r="E102" i="3"/>
  <c r="D102" i="3"/>
  <c r="C89" i="9"/>
  <c r="B89" i="10"/>
  <c r="A89" i="9"/>
  <c r="CF89" i="3"/>
  <c r="B89" i="3"/>
  <c r="C89" i="3" s="1"/>
  <c r="A89" i="3" s="1"/>
  <c r="BL89" i="3" s="1"/>
  <c r="B89" i="2"/>
  <c r="C89" i="2" s="1"/>
  <c r="A89" i="2" s="1"/>
  <c r="BL89" i="2" s="1"/>
  <c r="CD101" i="3"/>
  <c r="CC101" i="3"/>
  <c r="CB101" i="3"/>
  <c r="CA101" i="3"/>
  <c r="BZ101" i="3"/>
  <c r="BY101" i="3"/>
  <c r="BX101" i="3"/>
  <c r="BW101" i="3"/>
  <c r="BV101" i="3"/>
  <c r="BU101" i="3"/>
  <c r="BT101" i="3"/>
  <c r="BS101" i="3"/>
  <c r="BR101" i="3"/>
  <c r="BJ101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A101" i="3"/>
  <c r="Z101" i="3"/>
  <c r="Y101" i="3"/>
  <c r="X101" i="3"/>
  <c r="W101" i="3"/>
  <c r="V101" i="3"/>
  <c r="U101" i="3"/>
  <c r="T101" i="3"/>
  <c r="S101" i="3"/>
  <c r="R101" i="3"/>
  <c r="Q101" i="3"/>
  <c r="O101" i="3"/>
  <c r="L101" i="3"/>
  <c r="C88" i="10"/>
  <c r="B88" i="10"/>
  <c r="A88" i="10"/>
  <c r="DO88" i="10" s="1"/>
  <c r="CW115" i="9" l="1"/>
  <c r="BS113" i="9"/>
  <c r="CQ117" i="9"/>
  <c r="CP110" i="10"/>
  <c r="CV110" i="10"/>
  <c r="CR117" i="9"/>
  <c r="BS118" i="10"/>
  <c r="CU118" i="10" s="1"/>
  <c r="DZ118" i="10" s="1"/>
  <c r="CS117" i="9"/>
  <c r="DB118" i="10"/>
  <c r="DH118" i="10"/>
  <c r="DG118" i="10"/>
  <c r="DE118" i="10"/>
  <c r="DJ118" i="10"/>
  <c r="DK118" i="10"/>
  <c r="CZ118" i="10"/>
  <c r="DD118" i="10"/>
  <c r="DA118" i="10"/>
  <c r="CK117" i="10"/>
  <c r="CU117" i="9"/>
  <c r="CL117" i="10"/>
  <c r="CM117" i="9"/>
  <c r="DI116" i="10"/>
  <c r="DF117" i="10"/>
  <c r="CT112" i="9"/>
  <c r="DA116" i="10"/>
  <c r="DQ116" i="10" s="1"/>
  <c r="CL117" i="9"/>
  <c r="DF116" i="10"/>
  <c r="CT116" i="10"/>
  <c r="DC117" i="10"/>
  <c r="CK117" i="9"/>
  <c r="BS117" i="9"/>
  <c r="CS117" i="10"/>
  <c r="DX117" i="10" s="1"/>
  <c r="CN117" i="10"/>
  <c r="CM117" i="10"/>
  <c r="CV117" i="10"/>
  <c r="CT117" i="10"/>
  <c r="CQ117" i="10"/>
  <c r="CU117" i="10"/>
  <c r="CZ117" i="10"/>
  <c r="DA117" i="10"/>
  <c r="DQ117" i="10" s="1"/>
  <c r="DJ117" i="10"/>
  <c r="DG117" i="10"/>
  <c r="DK117" i="10"/>
  <c r="EA117" i="10" s="1"/>
  <c r="DE117" i="10"/>
  <c r="DD117" i="10"/>
  <c r="DT117" i="10" s="1"/>
  <c r="DB117" i="10"/>
  <c r="CQ116" i="10"/>
  <c r="CH117" i="9"/>
  <c r="CR117" i="10"/>
  <c r="CT117" i="9"/>
  <c r="CO117" i="9"/>
  <c r="DI117" i="10"/>
  <c r="CP117" i="9"/>
  <c r="CP117" i="10"/>
  <c r="ED108" i="10"/>
  <c r="EE108" i="10" s="1"/>
  <c r="C98" i="12"/>
  <c r="DE116" i="10"/>
  <c r="CN116" i="10"/>
  <c r="CM116" i="10"/>
  <c r="CS116" i="10"/>
  <c r="CO116" i="10"/>
  <c r="CR116" i="10"/>
  <c r="CV116" i="10"/>
  <c r="CK116" i="10"/>
  <c r="CU116" i="10"/>
  <c r="CW116" i="9"/>
  <c r="DK116" i="10"/>
  <c r="DB116" i="10"/>
  <c r="DG116" i="10"/>
  <c r="DC116" i="10"/>
  <c r="DJ116" i="10"/>
  <c r="CP116" i="10"/>
  <c r="DD116" i="10"/>
  <c r="DG114" i="10"/>
  <c r="DH116" i="10"/>
  <c r="CH115" i="10"/>
  <c r="DA115" i="10" s="1"/>
  <c r="CP110" i="9"/>
  <c r="DK114" i="10"/>
  <c r="BS115" i="10"/>
  <c r="CQ115" i="10" s="1"/>
  <c r="CT108" i="9"/>
  <c r="CK114" i="9"/>
  <c r="CP108" i="9"/>
  <c r="CP111" i="10"/>
  <c r="CW114" i="9"/>
  <c r="CV111" i="10"/>
  <c r="CR110" i="9"/>
  <c r="CO112" i="9"/>
  <c r="BS113" i="10"/>
  <c r="CM113" i="10" s="1"/>
  <c r="CM110" i="9"/>
  <c r="CK111" i="9"/>
  <c r="CQ112" i="9"/>
  <c r="CN112" i="9"/>
  <c r="BS114" i="10"/>
  <c r="CQ114" i="10" s="1"/>
  <c r="CQ111" i="10"/>
  <c r="DV111" i="10" s="1"/>
  <c r="DF114" i="10"/>
  <c r="DC114" i="10"/>
  <c r="DH114" i="10"/>
  <c r="CZ114" i="10"/>
  <c r="DA114" i="10"/>
  <c r="DI114" i="10"/>
  <c r="DB114" i="10"/>
  <c r="DD114" i="10"/>
  <c r="CS113" i="10"/>
  <c r="CH113" i="9"/>
  <c r="CW113" i="9" s="1"/>
  <c r="CU112" i="9"/>
  <c r="CH113" i="10"/>
  <c r="CL110" i="9"/>
  <c r="CN110" i="9"/>
  <c r="CR112" i="9"/>
  <c r="CL112" i="9"/>
  <c r="DD110" i="10"/>
  <c r="DC110" i="10"/>
  <c r="CH112" i="9"/>
  <c r="CS110" i="9"/>
  <c r="CR110" i="10"/>
  <c r="DA111" i="10"/>
  <c r="DJ111" i="10"/>
  <c r="CH112" i="10"/>
  <c r="DK112" i="10" s="1"/>
  <c r="CO110" i="9"/>
  <c r="DF110" i="10"/>
  <c r="CT111" i="10"/>
  <c r="CN111" i="10"/>
  <c r="CR111" i="10"/>
  <c r="CK111" i="10"/>
  <c r="CP112" i="9"/>
  <c r="DH110" i="10"/>
  <c r="DI110" i="10"/>
  <c r="CS111" i="10"/>
  <c r="CV110" i="9"/>
  <c r="DG110" i="10"/>
  <c r="CM111" i="10"/>
  <c r="BS112" i="10"/>
  <c r="CM112" i="10" s="1"/>
  <c r="CM112" i="9"/>
  <c r="BS112" i="9"/>
  <c r="CH110" i="9"/>
  <c r="DB110" i="10"/>
  <c r="CL111" i="10"/>
  <c r="CU111" i="10"/>
  <c r="DH111" i="10"/>
  <c r="BS111" i="9"/>
  <c r="CW111" i="9" s="1"/>
  <c r="CI94" i="9"/>
  <c r="CO110" i="10"/>
  <c r="CT110" i="10"/>
  <c r="CS110" i="10"/>
  <c r="CQ108" i="9"/>
  <c r="CQ110" i="10"/>
  <c r="CX97" i="9"/>
  <c r="CM110" i="10"/>
  <c r="P97" i="9"/>
  <c r="CL110" i="10"/>
  <c r="DQ110" i="10" s="1"/>
  <c r="CU110" i="10"/>
  <c r="DI111" i="10"/>
  <c r="DE111" i="10"/>
  <c r="CZ111" i="10"/>
  <c r="DB111" i="10"/>
  <c r="DR111" i="10" s="1"/>
  <c r="DC111" i="10"/>
  <c r="DD111" i="10"/>
  <c r="DT111" i="10" s="1"/>
  <c r="DG111" i="10"/>
  <c r="DK111" i="10"/>
  <c r="CR108" i="9"/>
  <c r="CN110" i="10"/>
  <c r="DD95" i="2"/>
  <c r="DE110" i="10"/>
  <c r="CZ110" i="10"/>
  <c r="DP110" i="10" s="1"/>
  <c r="DK110" i="10"/>
  <c r="EA110" i="10" s="1"/>
  <c r="DJ110" i="10"/>
  <c r="AC94" i="9"/>
  <c r="CV108" i="9"/>
  <c r="CO108" i="9"/>
  <c r="CU108" i="9"/>
  <c r="CK110" i="9"/>
  <c r="BS110" i="9"/>
  <c r="BL108" i="10"/>
  <c r="BM108" i="10"/>
  <c r="BS108" i="9"/>
  <c r="CS108" i="9"/>
  <c r="CV95" i="2"/>
  <c r="CL108" i="9"/>
  <c r="CH107" i="10"/>
  <c r="DI107" i="10" s="1"/>
  <c r="BW108" i="10"/>
  <c r="CF108" i="10"/>
  <c r="CH109" i="10"/>
  <c r="DA109" i="10" s="1"/>
  <c r="CH109" i="9"/>
  <c r="CW109" i="9" s="1"/>
  <c r="CK109" i="9"/>
  <c r="BS109" i="10"/>
  <c r="CM109" i="10" s="1"/>
  <c r="BZ108" i="10"/>
  <c r="BV108" i="10"/>
  <c r="BG108" i="10"/>
  <c r="CD108" i="10"/>
  <c r="BO108" i="10"/>
  <c r="CA108" i="10"/>
  <c r="P108" i="10"/>
  <c r="CG108" i="10"/>
  <c r="BN108" i="10"/>
  <c r="BP108" i="10"/>
  <c r="BR108" i="10"/>
  <c r="BX108" i="10"/>
  <c r="BK108" i="10"/>
  <c r="BY108" i="10"/>
  <c r="CC108" i="10"/>
  <c r="CE108" i="10"/>
  <c r="BJ108" i="10"/>
  <c r="BH108" i="10"/>
  <c r="BI108" i="10"/>
  <c r="CH108" i="9"/>
  <c r="CH107" i="9"/>
  <c r="CW107" i="9" s="1"/>
  <c r="N105" i="10"/>
  <c r="BP107" i="10"/>
  <c r="CY95" i="2"/>
  <c r="BR107" i="10"/>
  <c r="L105" i="10"/>
  <c r="CK107" i="9"/>
  <c r="BN107" i="10"/>
  <c r="BK107" i="10"/>
  <c r="BI107" i="10"/>
  <c r="BO107" i="10"/>
  <c r="BH107" i="10"/>
  <c r="BG107" i="10"/>
  <c r="BL107" i="10"/>
  <c r="DC95" i="2"/>
  <c r="DA95" i="2"/>
  <c r="P107" i="10"/>
  <c r="BJ107" i="10"/>
  <c r="BM107" i="10"/>
  <c r="CW102" i="9"/>
  <c r="BW106" i="10"/>
  <c r="CW95" i="2"/>
  <c r="CF106" i="10"/>
  <c r="DB95" i="2"/>
  <c r="CZ95" i="2"/>
  <c r="BY106" i="10"/>
  <c r="Y105" i="10"/>
  <c r="BV95" i="9"/>
  <c r="BV106" i="10"/>
  <c r="CH105" i="9"/>
  <c r="CW105" i="9" s="1"/>
  <c r="CR105" i="9"/>
  <c r="Z105" i="10"/>
  <c r="CD106" i="10"/>
  <c r="CU104" i="9"/>
  <c r="P106" i="10"/>
  <c r="CC106" i="10"/>
  <c r="BS106" i="10"/>
  <c r="CT106" i="10" s="1"/>
  <c r="AC105" i="10"/>
  <c r="CE106" i="10"/>
  <c r="AB105" i="10"/>
  <c r="BX106" i="10"/>
  <c r="DM105" i="10"/>
  <c r="CI105" i="10"/>
  <c r="O105" i="10"/>
  <c r="CT104" i="9"/>
  <c r="CH106" i="9"/>
  <c r="CW106" i="9" s="1"/>
  <c r="CK106" i="9"/>
  <c r="M105" i="10"/>
  <c r="AQ93" i="10"/>
  <c r="BP105" i="10" s="1"/>
  <c r="BT105" i="10"/>
  <c r="K105" i="10"/>
  <c r="CX95" i="2"/>
  <c r="CU95" i="2"/>
  <c r="CW103" i="9"/>
  <c r="CI106" i="3"/>
  <c r="AA105" i="10"/>
  <c r="CA106" i="10"/>
  <c r="BZ106" i="10"/>
  <c r="CO104" i="9"/>
  <c r="CB106" i="10"/>
  <c r="CL104" i="9"/>
  <c r="CV104" i="9"/>
  <c r="CH104" i="9"/>
  <c r="F92" i="10"/>
  <c r="BO105" i="3"/>
  <c r="AK94" i="2"/>
  <c r="AK105" i="3"/>
  <c r="AT92" i="10"/>
  <c r="BA105" i="3"/>
  <c r="AG92" i="10"/>
  <c r="F105" i="3"/>
  <c r="V94" i="2"/>
  <c r="V105" i="3"/>
  <c r="AL94" i="2"/>
  <c r="AL105" i="3"/>
  <c r="AU92" i="10"/>
  <c r="BB105" i="3"/>
  <c r="BS94" i="2"/>
  <c r="BS105" i="3"/>
  <c r="CR104" i="9"/>
  <c r="W92" i="10"/>
  <c r="AZ105" i="3"/>
  <c r="AH92" i="10"/>
  <c r="G105" i="3"/>
  <c r="W94" i="2"/>
  <c r="W105" i="3"/>
  <c r="AM94" i="2"/>
  <c r="AM105" i="3"/>
  <c r="BC94" i="2"/>
  <c r="BC105" i="3"/>
  <c r="BT94" i="2"/>
  <c r="BT105" i="3"/>
  <c r="AH94" i="2"/>
  <c r="AH105" i="3"/>
  <c r="AI92" i="10"/>
  <c r="H105" i="3"/>
  <c r="AW92" i="10"/>
  <c r="BD105" i="3"/>
  <c r="BU94" i="2"/>
  <c r="BU105" i="3"/>
  <c r="AY94" i="2"/>
  <c r="AY105" i="3"/>
  <c r="H92" i="10"/>
  <c r="BQ105" i="3"/>
  <c r="AF92" i="9"/>
  <c r="E105" i="3"/>
  <c r="U94" i="2"/>
  <c r="U105" i="3"/>
  <c r="BR94" i="2"/>
  <c r="BR105" i="3"/>
  <c r="I94" i="2"/>
  <c r="I105" i="3"/>
  <c r="Y94" i="2"/>
  <c r="Y105" i="3"/>
  <c r="AO94" i="2"/>
  <c r="AO105" i="3"/>
  <c r="BE94" i="2"/>
  <c r="BE105" i="3"/>
  <c r="BV94" i="2"/>
  <c r="BV105" i="3"/>
  <c r="CQ104" i="9"/>
  <c r="AX94" i="2"/>
  <c r="AX105" i="3"/>
  <c r="S92" i="9"/>
  <c r="D105" i="3"/>
  <c r="CK104" i="9"/>
  <c r="BS104" i="9"/>
  <c r="CW104" i="9" s="1"/>
  <c r="CP104" i="9"/>
  <c r="AL92" i="10"/>
  <c r="K105" i="3"/>
  <c r="AA94" i="2"/>
  <c r="AA105" i="3"/>
  <c r="AQ94" i="2"/>
  <c r="AQ105" i="3"/>
  <c r="AZ92" i="9"/>
  <c r="BG105" i="3"/>
  <c r="BX94" i="2"/>
  <c r="BX105" i="3"/>
  <c r="I92" i="10"/>
  <c r="Q104" i="10" s="1"/>
  <c r="CE105" i="3"/>
  <c r="AI94" i="2"/>
  <c r="AI105" i="3"/>
  <c r="T94" i="2"/>
  <c r="T105" i="3"/>
  <c r="R94" i="2"/>
  <c r="R105" i="3"/>
  <c r="S94" i="2"/>
  <c r="S105" i="3"/>
  <c r="AR94" i="2"/>
  <c r="AR105" i="3"/>
  <c r="M94" i="2"/>
  <c r="M105" i="3"/>
  <c r="AC94" i="2"/>
  <c r="AC105" i="3"/>
  <c r="AS94" i="2"/>
  <c r="AS105" i="3"/>
  <c r="BZ94" i="2"/>
  <c r="BZ105" i="3"/>
  <c r="AK92" i="10"/>
  <c r="J105" i="3"/>
  <c r="AY92" i="10"/>
  <c r="BF105" i="3"/>
  <c r="BW94" i="2"/>
  <c r="BW105" i="3"/>
  <c r="AM92" i="10"/>
  <c r="L105" i="3"/>
  <c r="BH94" i="2"/>
  <c r="BH105" i="3"/>
  <c r="BY94" i="2"/>
  <c r="BY105" i="3"/>
  <c r="AO92" i="10"/>
  <c r="N105" i="3"/>
  <c r="AD94" i="2"/>
  <c r="AD105" i="3"/>
  <c r="AT94" i="2"/>
  <c r="AT105" i="3"/>
  <c r="BJ94" i="2"/>
  <c r="BJ105" i="3"/>
  <c r="CA94" i="2"/>
  <c r="CA105" i="3"/>
  <c r="AP92" i="9"/>
  <c r="O105" i="3"/>
  <c r="AE94" i="2"/>
  <c r="AE105" i="3"/>
  <c r="AU94" i="2"/>
  <c r="AU105" i="3"/>
  <c r="CB94" i="2"/>
  <c r="CB105" i="3"/>
  <c r="CS104" i="9"/>
  <c r="BP94" i="2"/>
  <c r="BP105" i="3"/>
  <c r="AJ94" i="2"/>
  <c r="AJ105" i="3"/>
  <c r="T92" i="10"/>
  <c r="P105" i="3"/>
  <c r="AF94" i="2"/>
  <c r="AF105" i="3"/>
  <c r="AV94" i="2"/>
  <c r="AV105" i="3"/>
  <c r="D92" i="10"/>
  <c r="AQ92" i="10" s="1"/>
  <c r="BM105" i="3"/>
  <c r="CC94" i="2"/>
  <c r="CC105" i="3"/>
  <c r="U92" i="9"/>
  <c r="AB105" i="3"/>
  <c r="Q94" i="2"/>
  <c r="Q105" i="3"/>
  <c r="AG94" i="2"/>
  <c r="AG105" i="3"/>
  <c r="AW94" i="2"/>
  <c r="AW105" i="3"/>
  <c r="E92" i="10"/>
  <c r="BN105" i="3"/>
  <c r="CD94" i="2"/>
  <c r="CD105" i="3"/>
  <c r="G91" i="10"/>
  <c r="BP104" i="3"/>
  <c r="S91" i="9"/>
  <c r="D104" i="3"/>
  <c r="AS91" i="9"/>
  <c r="AZ104" i="3"/>
  <c r="H91" i="10"/>
  <c r="BE91" i="10" s="1"/>
  <c r="BQ104" i="3"/>
  <c r="AF91" i="10"/>
  <c r="E104" i="3"/>
  <c r="AG91" i="10"/>
  <c r="F104" i="3"/>
  <c r="AH91" i="10"/>
  <c r="G104" i="3"/>
  <c r="AI91" i="10"/>
  <c r="H104" i="3"/>
  <c r="AJ91" i="10"/>
  <c r="I104" i="3"/>
  <c r="AK91" i="10"/>
  <c r="J104" i="3"/>
  <c r="AL91" i="10"/>
  <c r="K104" i="3"/>
  <c r="AO91" i="10"/>
  <c r="N104" i="3"/>
  <c r="BD91" i="10"/>
  <c r="BK104" i="3"/>
  <c r="T91" i="9"/>
  <c r="P104" i="3"/>
  <c r="D91" i="10"/>
  <c r="AQ91" i="10" s="1"/>
  <c r="BM104" i="3"/>
  <c r="E91" i="10"/>
  <c r="BN104" i="3"/>
  <c r="F91" i="10"/>
  <c r="BO104" i="3"/>
  <c r="I91" i="10"/>
  <c r="Q103" i="10" s="1"/>
  <c r="CE104" i="3"/>
  <c r="AO90" i="10"/>
  <c r="N103" i="3"/>
  <c r="AP90" i="10"/>
  <c r="O103" i="3"/>
  <c r="T90" i="9"/>
  <c r="P103" i="3"/>
  <c r="D90" i="10"/>
  <c r="AQ90" i="10" s="1"/>
  <c r="BM103" i="3"/>
  <c r="CI103" i="3" s="1"/>
  <c r="E90" i="10"/>
  <c r="BN103" i="3"/>
  <c r="G90" i="10"/>
  <c r="BP103" i="3"/>
  <c r="AE90" i="10"/>
  <c r="D103" i="3"/>
  <c r="W90" i="9"/>
  <c r="AZ103" i="3"/>
  <c r="AF90" i="10"/>
  <c r="E103" i="3"/>
  <c r="AG90" i="10"/>
  <c r="F103" i="3"/>
  <c r="F90" i="10"/>
  <c r="BO103" i="3"/>
  <c r="I90" i="9"/>
  <c r="CE103" i="3"/>
  <c r="AJ90" i="9"/>
  <c r="I103" i="3"/>
  <c r="AX90" i="9"/>
  <c r="BE103" i="3"/>
  <c r="AK90" i="9"/>
  <c r="J103" i="3"/>
  <c r="AH90" i="10"/>
  <c r="G103" i="3"/>
  <c r="AL90" i="10"/>
  <c r="K103" i="3"/>
  <c r="AZ90" i="10"/>
  <c r="BG103" i="3"/>
  <c r="AM90" i="10"/>
  <c r="L103" i="3"/>
  <c r="U90" i="9"/>
  <c r="AB103" i="3"/>
  <c r="AN90" i="10"/>
  <c r="M103" i="3"/>
  <c r="BS100" i="9"/>
  <c r="CW100" i="9" s="1"/>
  <c r="AP89" i="10"/>
  <c r="O102" i="3"/>
  <c r="BD89" i="10"/>
  <c r="BK102" i="3"/>
  <c r="AO89" i="10"/>
  <c r="N102" i="3"/>
  <c r="D89" i="9"/>
  <c r="AQ89" i="9" s="1"/>
  <c r="BM102" i="3"/>
  <c r="CI102" i="3" s="1"/>
  <c r="E89" i="9"/>
  <c r="BN102" i="3"/>
  <c r="F89" i="9"/>
  <c r="BO102" i="3"/>
  <c r="I89" i="9"/>
  <c r="CE102" i="3"/>
  <c r="AN89" i="10"/>
  <c r="M102" i="3"/>
  <c r="G89" i="10"/>
  <c r="BP102" i="3"/>
  <c r="CO100" i="9"/>
  <c r="U89" i="10"/>
  <c r="AB102" i="3"/>
  <c r="BA89" i="9"/>
  <c r="BH102" i="3"/>
  <c r="AM89" i="10"/>
  <c r="L102" i="3"/>
  <c r="AT89" i="10"/>
  <c r="BA102" i="3"/>
  <c r="AG89" i="9"/>
  <c r="F102" i="3"/>
  <c r="AU89" i="9"/>
  <c r="BB102" i="3"/>
  <c r="AS89" i="10"/>
  <c r="AZ102" i="3"/>
  <c r="AL89" i="10"/>
  <c r="K102" i="3"/>
  <c r="AI89" i="10"/>
  <c r="H102" i="3"/>
  <c r="V89" i="10"/>
  <c r="AN102" i="3"/>
  <c r="AW89" i="9"/>
  <c r="BD102" i="3"/>
  <c r="AZ89" i="9"/>
  <c r="BG102" i="3"/>
  <c r="BS101" i="9"/>
  <c r="CW101" i="9" s="1"/>
  <c r="AK89" i="10"/>
  <c r="J102" i="3"/>
  <c r="AY89" i="9"/>
  <c r="BF102" i="3"/>
  <c r="AO88" i="9"/>
  <c r="N101" i="3"/>
  <c r="E88" i="10"/>
  <c r="BN101" i="3"/>
  <c r="F88" i="10"/>
  <c r="BO101" i="3"/>
  <c r="I88" i="10"/>
  <c r="Q100" i="10" s="1"/>
  <c r="CE101" i="3"/>
  <c r="G88" i="10"/>
  <c r="BP101" i="3"/>
  <c r="AE88" i="10"/>
  <c r="D101" i="3"/>
  <c r="W88" i="10"/>
  <c r="AZ101" i="3"/>
  <c r="H88" i="10"/>
  <c r="BQ101" i="3"/>
  <c r="BD88" i="9"/>
  <c r="BK101" i="3"/>
  <c r="T88" i="9"/>
  <c r="P101" i="3"/>
  <c r="AH88" i="10"/>
  <c r="G101" i="3"/>
  <c r="AV88" i="10"/>
  <c r="BC101" i="3"/>
  <c r="AI88" i="10"/>
  <c r="H101" i="3"/>
  <c r="AW88" i="10"/>
  <c r="BD101" i="3"/>
  <c r="AT88" i="10"/>
  <c r="BA101" i="3"/>
  <c r="AG88" i="10"/>
  <c r="F101" i="3"/>
  <c r="AU88" i="10"/>
  <c r="BB101" i="3"/>
  <c r="AJ88" i="10"/>
  <c r="I101" i="3"/>
  <c r="AX88" i="10"/>
  <c r="BE101" i="3"/>
  <c r="D88" i="10"/>
  <c r="AQ88" i="10" s="1"/>
  <c r="BM101" i="3"/>
  <c r="AY88" i="10"/>
  <c r="BF101" i="3"/>
  <c r="AZ88" i="10"/>
  <c r="BG101" i="3"/>
  <c r="AK88" i="10"/>
  <c r="J101" i="3"/>
  <c r="AL88" i="10"/>
  <c r="K101" i="3"/>
  <c r="U88" i="9"/>
  <c r="AB101" i="3"/>
  <c r="BA88" i="10"/>
  <c r="BH101" i="3"/>
  <c r="AF88" i="10"/>
  <c r="E101" i="3"/>
  <c r="AN88" i="9"/>
  <c r="M101" i="3"/>
  <c r="BB88" i="10"/>
  <c r="BI101" i="3"/>
  <c r="CK99" i="9"/>
  <c r="CH99" i="9"/>
  <c r="CW99" i="9" s="1"/>
  <c r="DC83" i="9" s="1"/>
  <c r="CL99" i="9"/>
  <c r="BV97" i="9"/>
  <c r="CK96" i="9" s="1"/>
  <c r="BS98" i="9"/>
  <c r="CW98" i="9" s="1"/>
  <c r="CU97" i="9"/>
  <c r="BP97" i="9"/>
  <c r="CT97" i="9" s="1"/>
  <c r="BO97" i="9"/>
  <c r="CS97" i="9" s="1"/>
  <c r="BH97" i="9"/>
  <c r="CL97" i="9" s="1"/>
  <c r="BK97" i="9"/>
  <c r="CO97" i="9" s="1"/>
  <c r="BL97" i="9"/>
  <c r="CP97" i="9" s="1"/>
  <c r="BI97" i="9"/>
  <c r="CM97" i="9" s="1"/>
  <c r="BJ97" i="9"/>
  <c r="CN97" i="9" s="1"/>
  <c r="BN97" i="9"/>
  <c r="CR97" i="9" s="1"/>
  <c r="BM97" i="9"/>
  <c r="CQ97" i="9" s="1"/>
  <c r="BG97" i="9"/>
  <c r="P96" i="9"/>
  <c r="BR97" i="9"/>
  <c r="CV97" i="9" s="1"/>
  <c r="AA94" i="9"/>
  <c r="CE96" i="9"/>
  <c r="CT96" i="9" s="1"/>
  <c r="CB96" i="9"/>
  <c r="CQ96" i="9" s="1"/>
  <c r="BZ96" i="9"/>
  <c r="CO96" i="9" s="1"/>
  <c r="CC96" i="9"/>
  <c r="CR96" i="9" s="1"/>
  <c r="BX96" i="9"/>
  <c r="CM96" i="9" s="1"/>
  <c r="BW96" i="9"/>
  <c r="CL96" i="9" s="1"/>
  <c r="BO94" i="9"/>
  <c r="BY96" i="9"/>
  <c r="CN96" i="9" s="1"/>
  <c r="CX95" i="9"/>
  <c r="CA96" i="9"/>
  <c r="CP96" i="9" s="1"/>
  <c r="BN94" i="9"/>
  <c r="CC94" i="9"/>
  <c r="CU96" i="9"/>
  <c r="CX96" i="9"/>
  <c r="BS96" i="9"/>
  <c r="CD96" i="9"/>
  <c r="CS96" i="9" s="1"/>
  <c r="CG96" i="9"/>
  <c r="CV96" i="9" s="1"/>
  <c r="CG94" i="9"/>
  <c r="CD94" i="9"/>
  <c r="O94" i="9"/>
  <c r="BW95" i="9"/>
  <c r="CL95" i="9" s="1"/>
  <c r="BX95" i="9"/>
  <c r="CM95" i="9" s="1"/>
  <c r="BZ95" i="9"/>
  <c r="CO95" i="9" s="1"/>
  <c r="CC95" i="9"/>
  <c r="CR95" i="9" s="1"/>
  <c r="BY95" i="9"/>
  <c r="CN95" i="9" s="1"/>
  <c r="CF94" i="9"/>
  <c r="CA94" i="9"/>
  <c r="CF95" i="9"/>
  <c r="CU95" i="9" s="1"/>
  <c r="P95" i="9"/>
  <c r="BQ94" i="9"/>
  <c r="CE95" i="9"/>
  <c r="CT95" i="9" s="1"/>
  <c r="BP94" i="9"/>
  <c r="CE94" i="9"/>
  <c r="CB95" i="9"/>
  <c r="CQ95" i="9" s="1"/>
  <c r="BL94" i="9"/>
  <c r="CB94" i="9"/>
  <c r="BS95" i="9"/>
  <c r="CK95" i="9"/>
  <c r="CA95" i="9"/>
  <c r="CP95" i="9" s="1"/>
  <c r="BI94" i="9"/>
  <c r="CD95" i="9"/>
  <c r="CS95" i="9" s="1"/>
  <c r="CG95" i="9"/>
  <c r="CV95" i="9" s="1"/>
  <c r="BK94" i="9"/>
  <c r="BH94" i="9"/>
  <c r="BJ94" i="9"/>
  <c r="BR94" i="9"/>
  <c r="BM94" i="9"/>
  <c r="BZ94" i="9"/>
  <c r="BN94" i="2"/>
  <c r="L94" i="9"/>
  <c r="BY94" i="9"/>
  <c r="DO93" i="10"/>
  <c r="BX94" i="9"/>
  <c r="Y94" i="9"/>
  <c r="BW94" i="9"/>
  <c r="CT95" i="2"/>
  <c r="N94" i="9"/>
  <c r="BT94" i="9"/>
  <c r="K94" i="9"/>
  <c r="BG94" i="9"/>
  <c r="CD92" i="2"/>
  <c r="AB94" i="9"/>
  <c r="CS95" i="2"/>
  <c r="M94" i="9"/>
  <c r="Z94" i="9"/>
  <c r="L94" i="2"/>
  <c r="Z93" i="2"/>
  <c r="AP93" i="2"/>
  <c r="P94" i="2"/>
  <c r="BM94" i="2"/>
  <c r="AB94" i="2"/>
  <c r="BG94" i="2"/>
  <c r="Z94" i="2"/>
  <c r="K94" i="2"/>
  <c r="X93" i="2"/>
  <c r="AN93" i="2"/>
  <c r="BE93" i="10"/>
  <c r="CE105" i="10" s="1"/>
  <c r="BQ94" i="2"/>
  <c r="BF94" i="2"/>
  <c r="I93" i="2"/>
  <c r="AO93" i="2"/>
  <c r="BV93" i="2"/>
  <c r="AZ94" i="2"/>
  <c r="AP94" i="2"/>
  <c r="BD94" i="2"/>
  <c r="BB94" i="2"/>
  <c r="D94" i="2"/>
  <c r="G94" i="2"/>
  <c r="J94" i="2"/>
  <c r="X94" i="2"/>
  <c r="F94" i="2"/>
  <c r="BB92" i="9"/>
  <c r="BI94" i="2"/>
  <c r="BA94" i="2"/>
  <c r="AN94" i="2"/>
  <c r="E94" i="2"/>
  <c r="BD92" i="10"/>
  <c r="BK94" i="2"/>
  <c r="O94" i="2"/>
  <c r="N94" i="2"/>
  <c r="CE94" i="2"/>
  <c r="BO94" i="2"/>
  <c r="H94" i="2"/>
  <c r="AB92" i="2"/>
  <c r="BR92" i="2"/>
  <c r="AR92" i="2"/>
  <c r="BA92" i="2"/>
  <c r="BH92" i="2"/>
  <c r="AK92" i="2"/>
  <c r="L92" i="2"/>
  <c r="U92" i="2"/>
  <c r="BW93" i="2"/>
  <c r="AL92" i="2"/>
  <c r="BB92" i="2"/>
  <c r="S93" i="2"/>
  <c r="AI93" i="2"/>
  <c r="AY93" i="2"/>
  <c r="BP93" i="2"/>
  <c r="BD92" i="9"/>
  <c r="AA93" i="2"/>
  <c r="BY92" i="2"/>
  <c r="BS92" i="2"/>
  <c r="X92" i="2"/>
  <c r="AN92" i="2"/>
  <c r="BD92" i="2"/>
  <c r="BU92" i="2"/>
  <c r="Y92" i="2"/>
  <c r="BS90" i="2"/>
  <c r="Z92" i="2"/>
  <c r="B92" i="10"/>
  <c r="U93" i="2"/>
  <c r="AK93" i="2"/>
  <c r="BR93" i="2"/>
  <c r="D92" i="9"/>
  <c r="C92" i="10"/>
  <c r="V93" i="2"/>
  <c r="AL93" i="2"/>
  <c r="BS93" i="2"/>
  <c r="E92" i="9"/>
  <c r="V92" i="2"/>
  <c r="G92" i="9"/>
  <c r="G92" i="10"/>
  <c r="BU93" i="2"/>
  <c r="I92" i="9"/>
  <c r="V92" i="10"/>
  <c r="CC92" i="2"/>
  <c r="V92" i="9"/>
  <c r="AJ92" i="9"/>
  <c r="AF92" i="10"/>
  <c r="AV92" i="2"/>
  <c r="R92" i="2"/>
  <c r="AT92" i="9"/>
  <c r="AF92" i="2"/>
  <c r="I91" i="2"/>
  <c r="AW92" i="9"/>
  <c r="W91" i="9"/>
  <c r="AY92" i="9"/>
  <c r="AE93" i="2"/>
  <c r="AU93" i="2"/>
  <c r="CB93" i="2"/>
  <c r="B82" i="12"/>
  <c r="DO92" i="10"/>
  <c r="Y93" i="2"/>
  <c r="BE93" i="2"/>
  <c r="AX92" i="10"/>
  <c r="P93" i="2"/>
  <c r="AF93" i="2"/>
  <c r="AV93" i="2"/>
  <c r="BM93" i="2"/>
  <c r="CC93" i="2"/>
  <c r="T92" i="9"/>
  <c r="AS92" i="9"/>
  <c r="Y91" i="2"/>
  <c r="AO91" i="2"/>
  <c r="BE91" i="2"/>
  <c r="BV91" i="2"/>
  <c r="Q93" i="2"/>
  <c r="AG93" i="2"/>
  <c r="AW93" i="2"/>
  <c r="BN93" i="2"/>
  <c r="CD93" i="2"/>
  <c r="AN92" i="10"/>
  <c r="R91" i="2"/>
  <c r="Q92" i="2"/>
  <c r="AG92" i="2"/>
  <c r="AW92" i="2"/>
  <c r="R93" i="2"/>
  <c r="AH93" i="2"/>
  <c r="AX93" i="2"/>
  <c r="BO93" i="2"/>
  <c r="CE93" i="2"/>
  <c r="AU92" i="9"/>
  <c r="AH92" i="2"/>
  <c r="AX92" i="2"/>
  <c r="A92" i="9"/>
  <c r="W92" i="9"/>
  <c r="AV92" i="9"/>
  <c r="S92" i="10"/>
  <c r="AP92" i="10"/>
  <c r="S92" i="2"/>
  <c r="AI92" i="2"/>
  <c r="AY92" i="2"/>
  <c r="D93" i="2"/>
  <c r="T93" i="2"/>
  <c r="AJ93" i="2"/>
  <c r="AZ93" i="2"/>
  <c r="BQ93" i="2"/>
  <c r="AE92" i="9"/>
  <c r="AS92" i="10"/>
  <c r="T92" i="2"/>
  <c r="AJ92" i="2"/>
  <c r="E93" i="2"/>
  <c r="BA93" i="2"/>
  <c r="AX92" i="9"/>
  <c r="U92" i="10"/>
  <c r="V91" i="9"/>
  <c r="F93" i="2"/>
  <c r="BB93" i="2"/>
  <c r="AG92" i="9"/>
  <c r="G93" i="2"/>
  <c r="W93" i="2"/>
  <c r="AM93" i="2"/>
  <c r="BC93" i="2"/>
  <c r="BT93" i="2"/>
  <c r="AH92" i="9"/>
  <c r="AV92" i="10"/>
  <c r="P90" i="2"/>
  <c r="AF90" i="2"/>
  <c r="AV90" i="2"/>
  <c r="CC90" i="2"/>
  <c r="W92" i="2"/>
  <c r="AM92" i="2"/>
  <c r="BC92" i="2"/>
  <c r="BT92" i="2"/>
  <c r="AE91" i="9"/>
  <c r="H93" i="2"/>
  <c r="BD93" i="2"/>
  <c r="F92" i="9"/>
  <c r="AI92" i="9"/>
  <c r="BA92" i="9"/>
  <c r="AE92" i="10"/>
  <c r="AO92" i="2"/>
  <c r="BE92" i="2"/>
  <c r="BV92" i="2"/>
  <c r="AV91" i="9"/>
  <c r="J93" i="2"/>
  <c r="BF93" i="2"/>
  <c r="H92" i="9"/>
  <c r="AK92" i="9"/>
  <c r="BC92" i="9"/>
  <c r="BF92" i="2"/>
  <c r="BX93" i="2"/>
  <c r="AL92" i="9"/>
  <c r="AZ92" i="10"/>
  <c r="AP92" i="2"/>
  <c r="K93" i="2"/>
  <c r="AQ93" i="2"/>
  <c r="BG93" i="2"/>
  <c r="AP90" i="2"/>
  <c r="U89" i="9"/>
  <c r="AR91" i="2"/>
  <c r="AA92" i="2"/>
  <c r="AQ92" i="2"/>
  <c r="BG92" i="2"/>
  <c r="BX92" i="2"/>
  <c r="L93" i="2"/>
  <c r="AB93" i="2"/>
  <c r="AR93" i="2"/>
  <c r="BH93" i="2"/>
  <c r="BY93" i="2"/>
  <c r="AM92" i="9"/>
  <c r="BA92" i="10"/>
  <c r="BX90" i="2"/>
  <c r="M93" i="2"/>
  <c r="AC93" i="2"/>
  <c r="AS93" i="2"/>
  <c r="BI93" i="2"/>
  <c r="BZ93" i="2"/>
  <c r="AN92" i="9"/>
  <c r="AJ92" i="10"/>
  <c r="BB92" i="10"/>
  <c r="AU91" i="9"/>
  <c r="BW92" i="2"/>
  <c r="BJ91" i="2"/>
  <c r="M92" i="2"/>
  <c r="AC92" i="2"/>
  <c r="AS92" i="2"/>
  <c r="BI92" i="2"/>
  <c r="BZ92" i="2"/>
  <c r="S91" i="10"/>
  <c r="N93" i="2"/>
  <c r="AD93" i="2"/>
  <c r="AT93" i="2"/>
  <c r="BJ93" i="2"/>
  <c r="CA93" i="2"/>
  <c r="AO92" i="9"/>
  <c r="BC92" i="10"/>
  <c r="AW91" i="9"/>
  <c r="AT91" i="2"/>
  <c r="N92" i="2"/>
  <c r="AD92" i="2"/>
  <c r="AT92" i="2"/>
  <c r="BJ92" i="2"/>
  <c r="CA92" i="2"/>
  <c r="AN91" i="10"/>
  <c r="O93" i="2"/>
  <c r="BK93" i="2"/>
  <c r="BE92" i="10"/>
  <c r="B81" i="12"/>
  <c r="DO91" i="10"/>
  <c r="AD91" i="2"/>
  <c r="AE90" i="2"/>
  <c r="C89" i="10"/>
  <c r="O92" i="2"/>
  <c r="AE92" i="2"/>
  <c r="AU92" i="2"/>
  <c r="BK92" i="2"/>
  <c r="CB92" i="2"/>
  <c r="U91" i="9"/>
  <c r="AT91" i="9"/>
  <c r="AM91" i="10"/>
  <c r="BM92" i="2"/>
  <c r="BN92" i="2"/>
  <c r="S91" i="2"/>
  <c r="AI91" i="2"/>
  <c r="AY91" i="2"/>
  <c r="BO92" i="2"/>
  <c r="CE92" i="2"/>
  <c r="T91" i="10"/>
  <c r="AP91" i="10"/>
  <c r="BP92" i="2"/>
  <c r="A91" i="9"/>
  <c r="AF91" i="9"/>
  <c r="AX91" i="9"/>
  <c r="U91" i="10"/>
  <c r="AS91" i="10"/>
  <c r="T90" i="2"/>
  <c r="BQ90" i="2"/>
  <c r="B89" i="9"/>
  <c r="D92" i="2"/>
  <c r="AZ92" i="2"/>
  <c r="BQ92" i="2"/>
  <c r="B91" i="9"/>
  <c r="AG91" i="9"/>
  <c r="AY91" i="9"/>
  <c r="V91" i="10"/>
  <c r="AT91" i="10"/>
  <c r="AJ90" i="2"/>
  <c r="E92" i="2"/>
  <c r="C91" i="9"/>
  <c r="AH91" i="9"/>
  <c r="AZ91" i="9"/>
  <c r="W91" i="10"/>
  <c r="AU91" i="10"/>
  <c r="F92" i="2"/>
  <c r="D91" i="9"/>
  <c r="AQ91" i="9" s="1"/>
  <c r="AI91" i="9"/>
  <c r="BA91" i="9"/>
  <c r="AV91" i="10"/>
  <c r="D90" i="2"/>
  <c r="AL90" i="2"/>
  <c r="AL89" i="9"/>
  <c r="G92" i="2"/>
  <c r="E91" i="9"/>
  <c r="AJ91" i="9"/>
  <c r="BB91" i="9"/>
  <c r="AE91" i="10"/>
  <c r="AW91" i="10"/>
  <c r="V90" i="2"/>
  <c r="AM89" i="9"/>
  <c r="H92" i="2"/>
  <c r="F91" i="9"/>
  <c r="AK91" i="9"/>
  <c r="BC91" i="9"/>
  <c r="AX91" i="10"/>
  <c r="P92" i="2"/>
  <c r="AT89" i="9"/>
  <c r="I92" i="2"/>
  <c r="G91" i="9"/>
  <c r="AL91" i="9"/>
  <c r="BD91" i="9"/>
  <c r="AY91" i="10"/>
  <c r="AA91" i="2"/>
  <c r="AQ91" i="2"/>
  <c r="J92" i="2"/>
  <c r="H91" i="9"/>
  <c r="AM91" i="9"/>
  <c r="AZ91" i="10"/>
  <c r="BH91" i="2"/>
  <c r="K92" i="2"/>
  <c r="I91" i="9"/>
  <c r="Q91" i="9" s="1"/>
  <c r="AN91" i="9"/>
  <c r="BA91" i="10"/>
  <c r="BD89" i="9"/>
  <c r="AO91" i="9"/>
  <c r="BB91" i="10"/>
  <c r="CA91" i="2"/>
  <c r="AP91" i="9"/>
  <c r="BC91" i="10"/>
  <c r="AU91" i="2"/>
  <c r="AP89" i="9"/>
  <c r="E90" i="2"/>
  <c r="U90" i="2"/>
  <c r="AK90" i="2"/>
  <c r="BR90" i="2"/>
  <c r="AS89" i="9"/>
  <c r="T91" i="2"/>
  <c r="AJ91" i="2"/>
  <c r="BQ91" i="2"/>
  <c r="BC90" i="9"/>
  <c r="J90" i="2"/>
  <c r="U91" i="2"/>
  <c r="AK91" i="2"/>
  <c r="BA91" i="2"/>
  <c r="BR91" i="2"/>
  <c r="N91" i="2"/>
  <c r="G91" i="2"/>
  <c r="W91" i="2"/>
  <c r="AM91" i="2"/>
  <c r="BC91" i="2"/>
  <c r="BT91" i="2"/>
  <c r="V91" i="2"/>
  <c r="AL91" i="2"/>
  <c r="BB91" i="2"/>
  <c r="BS91" i="2"/>
  <c r="H90" i="10"/>
  <c r="G89" i="9"/>
  <c r="H91" i="2"/>
  <c r="X91" i="2"/>
  <c r="AN91" i="2"/>
  <c r="BD91" i="2"/>
  <c r="BU91" i="2"/>
  <c r="I90" i="10"/>
  <c r="Q102" i="10" s="1"/>
  <c r="AF88" i="9"/>
  <c r="BW90" i="2"/>
  <c r="H89" i="9"/>
  <c r="BE89" i="9" s="1"/>
  <c r="AI90" i="10"/>
  <c r="AT88" i="9"/>
  <c r="E90" i="9"/>
  <c r="AJ90" i="10"/>
  <c r="AX88" i="9"/>
  <c r="S89" i="9"/>
  <c r="BX91" i="2"/>
  <c r="H90" i="9"/>
  <c r="BA90" i="10"/>
  <c r="BY91" i="2"/>
  <c r="W89" i="9"/>
  <c r="AC91" i="2"/>
  <c r="AS91" i="2"/>
  <c r="BI91" i="2"/>
  <c r="BZ91" i="2"/>
  <c r="AI90" i="9"/>
  <c r="AU90" i="2"/>
  <c r="CB90" i="2"/>
  <c r="AE89" i="9"/>
  <c r="H89" i="10"/>
  <c r="AH89" i="9"/>
  <c r="W89" i="10"/>
  <c r="AE91" i="2"/>
  <c r="BK91" i="2"/>
  <c r="CB91" i="2"/>
  <c r="AE89" i="10"/>
  <c r="AF91" i="2"/>
  <c r="AV91" i="2"/>
  <c r="CC91" i="2"/>
  <c r="AM90" i="9"/>
  <c r="AI89" i="9"/>
  <c r="AH91" i="2"/>
  <c r="AX91" i="2"/>
  <c r="CE91" i="2"/>
  <c r="BA90" i="9"/>
  <c r="BB90" i="9"/>
  <c r="B80" i="12"/>
  <c r="DO90" i="10"/>
  <c r="F90" i="2"/>
  <c r="BB90" i="2"/>
  <c r="AU89" i="10"/>
  <c r="J91" i="2"/>
  <c r="Z91" i="2"/>
  <c r="AP91" i="2"/>
  <c r="BF91" i="2"/>
  <c r="BW91" i="2"/>
  <c r="G90" i="2"/>
  <c r="W90" i="2"/>
  <c r="AM90" i="2"/>
  <c r="BC90" i="2"/>
  <c r="BT90" i="2"/>
  <c r="D89" i="10"/>
  <c r="AV89" i="10"/>
  <c r="K91" i="2"/>
  <c r="BG91" i="2"/>
  <c r="BB90" i="10"/>
  <c r="AS88" i="9"/>
  <c r="H90" i="2"/>
  <c r="X90" i="2"/>
  <c r="AN90" i="2"/>
  <c r="BD90" i="2"/>
  <c r="BU90" i="2"/>
  <c r="AJ89" i="9"/>
  <c r="BB89" i="9"/>
  <c r="E89" i="10"/>
  <c r="AW89" i="10"/>
  <c r="L91" i="2"/>
  <c r="AB91" i="2"/>
  <c r="AK90" i="10"/>
  <c r="BC90" i="10"/>
  <c r="I90" i="2"/>
  <c r="Y90" i="2"/>
  <c r="AO90" i="2"/>
  <c r="BE90" i="2"/>
  <c r="BV90" i="2"/>
  <c r="AK89" i="9"/>
  <c r="BC89" i="9"/>
  <c r="F89" i="10"/>
  <c r="AF89" i="10"/>
  <c r="AX89" i="10"/>
  <c r="M91" i="2"/>
  <c r="AL90" i="9"/>
  <c r="BD90" i="9"/>
  <c r="BD90" i="10"/>
  <c r="Z90" i="2"/>
  <c r="AY89" i="10"/>
  <c r="AH89" i="10"/>
  <c r="AZ89" i="10"/>
  <c r="O91" i="2"/>
  <c r="AN90" i="9"/>
  <c r="K90" i="2"/>
  <c r="AA90" i="2"/>
  <c r="AQ90" i="2"/>
  <c r="BG90" i="2"/>
  <c r="L90" i="2"/>
  <c r="AB90" i="2"/>
  <c r="AR90" i="2"/>
  <c r="BH90" i="2"/>
  <c r="BY90" i="2"/>
  <c r="AN89" i="9"/>
  <c r="I89" i="10"/>
  <c r="Q101" i="10" s="1"/>
  <c r="BA89" i="10"/>
  <c r="P91" i="2"/>
  <c r="BM91" i="2"/>
  <c r="AO90" i="9"/>
  <c r="S90" i="10"/>
  <c r="BF90" i="2"/>
  <c r="M90" i="2"/>
  <c r="AC90" i="2"/>
  <c r="AS90" i="2"/>
  <c r="BI90" i="2"/>
  <c r="BZ90" i="2"/>
  <c r="AO89" i="9"/>
  <c r="AJ89" i="10"/>
  <c r="BB89" i="10"/>
  <c r="Q91" i="2"/>
  <c r="AG91" i="2"/>
  <c r="AW91" i="2"/>
  <c r="BN91" i="2"/>
  <c r="CD91" i="2"/>
  <c r="S90" i="9"/>
  <c r="AP90" i="9"/>
  <c r="T90" i="10"/>
  <c r="AG89" i="10"/>
  <c r="N90" i="2"/>
  <c r="AD90" i="2"/>
  <c r="AT90" i="2"/>
  <c r="BJ90" i="2"/>
  <c r="CA90" i="2"/>
  <c r="BC89" i="10"/>
  <c r="BO91" i="2"/>
  <c r="AS90" i="9"/>
  <c r="U90" i="10"/>
  <c r="AS90" i="10"/>
  <c r="O90" i="2"/>
  <c r="BK90" i="2"/>
  <c r="T89" i="9"/>
  <c r="BP91" i="2"/>
  <c r="A90" i="9"/>
  <c r="AT90" i="9"/>
  <c r="V90" i="10"/>
  <c r="AT90" i="10"/>
  <c r="D91" i="2"/>
  <c r="AZ91" i="2"/>
  <c r="B90" i="9"/>
  <c r="V90" i="9"/>
  <c r="AU90" i="9"/>
  <c r="W90" i="10"/>
  <c r="AU90" i="10"/>
  <c r="Q90" i="2"/>
  <c r="AG90" i="2"/>
  <c r="AW90" i="2"/>
  <c r="CD90" i="2"/>
  <c r="V89" i="9"/>
  <c r="E91" i="2"/>
  <c r="C90" i="9"/>
  <c r="AV90" i="9"/>
  <c r="AV90" i="10"/>
  <c r="BN90" i="2"/>
  <c r="R90" i="2"/>
  <c r="AH90" i="2"/>
  <c r="AX90" i="2"/>
  <c r="BO90" i="2"/>
  <c r="CE90" i="2"/>
  <c r="AV89" i="9"/>
  <c r="S89" i="10"/>
  <c r="F91" i="2"/>
  <c r="D90" i="9"/>
  <c r="AE90" i="9"/>
  <c r="AW90" i="9"/>
  <c r="AW90" i="10"/>
  <c r="D88" i="9"/>
  <c r="AQ88" i="9" s="1"/>
  <c r="S90" i="2"/>
  <c r="AI90" i="2"/>
  <c r="AY90" i="2"/>
  <c r="BP90" i="2"/>
  <c r="T89" i="10"/>
  <c r="AF90" i="9"/>
  <c r="AX90" i="10"/>
  <c r="BM90" i="2"/>
  <c r="S88" i="9"/>
  <c r="AZ90" i="2"/>
  <c r="AF89" i="9"/>
  <c r="AX89" i="9"/>
  <c r="F90" i="9"/>
  <c r="AG90" i="9"/>
  <c r="AY90" i="9"/>
  <c r="AY90" i="10"/>
  <c r="BA90" i="2"/>
  <c r="G90" i="9"/>
  <c r="AH90" i="9"/>
  <c r="AZ90" i="9"/>
  <c r="A89" i="10"/>
  <c r="BD88" i="10"/>
  <c r="V88" i="9"/>
  <c r="AU88" i="9"/>
  <c r="AM88" i="10"/>
  <c r="B88" i="9"/>
  <c r="W88" i="9"/>
  <c r="AV88" i="9"/>
  <c r="S88" i="10"/>
  <c r="AN88" i="10"/>
  <c r="AP88" i="9"/>
  <c r="C88" i="9"/>
  <c r="AE88" i="9"/>
  <c r="AW88" i="9"/>
  <c r="T88" i="10"/>
  <c r="AO88" i="10"/>
  <c r="U88" i="10"/>
  <c r="AP88" i="10"/>
  <c r="E88" i="9"/>
  <c r="AG88" i="9"/>
  <c r="AY88" i="9"/>
  <c r="V88" i="10"/>
  <c r="AS88" i="10"/>
  <c r="F88" i="9"/>
  <c r="AH88" i="9"/>
  <c r="AZ88" i="9"/>
  <c r="G88" i="9"/>
  <c r="AI88" i="9"/>
  <c r="BA88" i="9"/>
  <c r="BC88" i="10"/>
  <c r="H88" i="9"/>
  <c r="AJ88" i="9"/>
  <c r="BB88" i="9"/>
  <c r="I88" i="9"/>
  <c r="AK88" i="9"/>
  <c r="BC88" i="9"/>
  <c r="AL88" i="9"/>
  <c r="AM88" i="9"/>
  <c r="B78" i="12"/>
  <c r="A88" i="9"/>
  <c r="CK118" i="10" l="1"/>
  <c r="CV118" i="10"/>
  <c r="DW117" i="10"/>
  <c r="CO118" i="10"/>
  <c r="DT118" i="10" s="1"/>
  <c r="CQ118" i="10"/>
  <c r="DV118" i="10" s="1"/>
  <c r="CS118" i="10"/>
  <c r="DX118" i="10" s="1"/>
  <c r="CR118" i="10"/>
  <c r="DW118" i="10" s="1"/>
  <c r="CT118" i="10"/>
  <c r="DY118" i="10" s="1"/>
  <c r="DL118" i="10"/>
  <c r="CM118" i="10"/>
  <c r="DR118" i="10" s="1"/>
  <c r="CN118" i="10"/>
  <c r="DS118" i="10" s="1"/>
  <c r="EA118" i="10"/>
  <c r="CL118" i="10"/>
  <c r="DQ118" i="10" s="1"/>
  <c r="CP118" i="10"/>
  <c r="DU118" i="10" s="1"/>
  <c r="DV117" i="10"/>
  <c r="DY116" i="10"/>
  <c r="DT110" i="10"/>
  <c r="CO113" i="10"/>
  <c r="DS117" i="10"/>
  <c r="DV116" i="10"/>
  <c r="DU117" i="10"/>
  <c r="DR117" i="10"/>
  <c r="CR115" i="10"/>
  <c r="DT116" i="10"/>
  <c r="CN112" i="10"/>
  <c r="DL116" i="10"/>
  <c r="DX116" i="10"/>
  <c r="CU115" i="10"/>
  <c r="DY117" i="10"/>
  <c r="DX110" i="10"/>
  <c r="CW117" i="10"/>
  <c r="CV113" i="10"/>
  <c r="DL117" i="10"/>
  <c r="CW117" i="9"/>
  <c r="DZ116" i="10"/>
  <c r="DZ117" i="10"/>
  <c r="DU111" i="10"/>
  <c r="CL113" i="10"/>
  <c r="DP117" i="10"/>
  <c r="DS110" i="10"/>
  <c r="CK114" i="10"/>
  <c r="DU116" i="10"/>
  <c r="CV115" i="10"/>
  <c r="CN115" i="10"/>
  <c r="EA116" i="10"/>
  <c r="DF115" i="10"/>
  <c r="CP115" i="10"/>
  <c r="Y102" i="10"/>
  <c r="DI115" i="10"/>
  <c r="DW116" i="10"/>
  <c r="CW108" i="9"/>
  <c r="CW116" i="10"/>
  <c r="DP116" i="10"/>
  <c r="DR116" i="10"/>
  <c r="DZ111" i="10"/>
  <c r="DK115" i="10"/>
  <c r="DS116" i="10"/>
  <c r="CR113" i="10"/>
  <c r="CP113" i="10"/>
  <c r="EA111" i="10"/>
  <c r="DV114" i="10"/>
  <c r="DV115" i="10"/>
  <c r="DC115" i="10"/>
  <c r="DH115" i="10"/>
  <c r="DJ115" i="10"/>
  <c r="CZ115" i="10"/>
  <c r="DG115" i="10"/>
  <c r="DE115" i="10"/>
  <c r="CN113" i="10"/>
  <c r="CT115" i="10"/>
  <c r="CL115" i="10"/>
  <c r="DQ115" i="10" s="1"/>
  <c r="CM115" i="10"/>
  <c r="CK115" i="10"/>
  <c r="CO115" i="10"/>
  <c r="CQ113" i="10"/>
  <c r="CS115" i="10"/>
  <c r="DD115" i="10"/>
  <c r="DB115" i="10"/>
  <c r="CO114" i="10"/>
  <c r="DT114" i="10" s="1"/>
  <c r="CP114" i="10"/>
  <c r="DU114" i="10" s="1"/>
  <c r="CS114" i="10"/>
  <c r="DX114" i="10" s="1"/>
  <c r="CV114" i="10"/>
  <c r="EA114" i="10" s="1"/>
  <c r="CN114" i="10"/>
  <c r="DS114" i="10" s="1"/>
  <c r="CR114" i="10"/>
  <c r="DW114" i="10" s="1"/>
  <c r="CL114" i="10"/>
  <c r="DQ114" i="10" s="1"/>
  <c r="CT113" i="10"/>
  <c r="CU113" i="10"/>
  <c r="DL114" i="10"/>
  <c r="DP114" i="10"/>
  <c r="CU114" i="10"/>
  <c r="DZ114" i="10" s="1"/>
  <c r="CK113" i="10"/>
  <c r="CM114" i="10"/>
  <c r="DR114" i="10" s="1"/>
  <c r="CT114" i="10"/>
  <c r="DY114" i="10" s="1"/>
  <c r="DQ111" i="10"/>
  <c r="CZ113" i="10"/>
  <c r="DD113" i="10"/>
  <c r="DK113" i="10"/>
  <c r="DH113" i="10"/>
  <c r="DX113" i="10" s="1"/>
  <c r="CW112" i="9"/>
  <c r="DF113" i="10"/>
  <c r="DS111" i="10"/>
  <c r="CK112" i="10"/>
  <c r="DC113" i="10"/>
  <c r="DA113" i="10"/>
  <c r="DI113" i="10"/>
  <c r="DB113" i="10"/>
  <c r="DR113" i="10" s="1"/>
  <c r="DW110" i="10"/>
  <c r="DY111" i="10"/>
  <c r="DI112" i="10"/>
  <c r="DG113" i="10"/>
  <c r="DE113" i="10"/>
  <c r="DJ113" i="10"/>
  <c r="DE112" i="10"/>
  <c r="DY110" i="10"/>
  <c r="CR112" i="10"/>
  <c r="CU112" i="10"/>
  <c r="CQ112" i="10"/>
  <c r="CT112" i="10"/>
  <c r="CL112" i="10"/>
  <c r="CV112" i="10"/>
  <c r="EA112" i="10" s="1"/>
  <c r="CW111" i="10"/>
  <c r="DG112" i="10"/>
  <c r="DL110" i="10"/>
  <c r="CW110" i="9"/>
  <c r="DX111" i="10"/>
  <c r="DD112" i="10"/>
  <c r="CZ112" i="10"/>
  <c r="DV110" i="10"/>
  <c r="DF112" i="10"/>
  <c r="CP112" i="10"/>
  <c r="CO112" i="10"/>
  <c r="CS112" i="10"/>
  <c r="DB112" i="10"/>
  <c r="DR112" i="10" s="1"/>
  <c r="DJ112" i="10"/>
  <c r="DH112" i="10"/>
  <c r="DW111" i="10"/>
  <c r="DC112" i="10"/>
  <c r="DS112" i="10" s="1"/>
  <c r="DA112" i="10"/>
  <c r="CX94" i="9"/>
  <c r="DZ110" i="10"/>
  <c r="CW110" i="10"/>
  <c r="DR110" i="10"/>
  <c r="DU110" i="10"/>
  <c r="DL111" i="10"/>
  <c r="DP111" i="10"/>
  <c r="CK109" i="10"/>
  <c r="AA100" i="10"/>
  <c r="DE109" i="10"/>
  <c r="DF107" i="10"/>
  <c r="CZ107" i="10"/>
  <c r="DE107" i="10"/>
  <c r="DD107" i="10"/>
  <c r="CZ109" i="10"/>
  <c r="DJ107" i="10"/>
  <c r="M90" i="9"/>
  <c r="DB107" i="10"/>
  <c r="CP109" i="10"/>
  <c r="DK107" i="10"/>
  <c r="DJ109" i="10"/>
  <c r="DF109" i="10"/>
  <c r="CU109" i="10"/>
  <c r="AB100" i="10"/>
  <c r="CN109" i="10"/>
  <c r="DG107" i="10"/>
  <c r="DG109" i="10"/>
  <c r="DB109" i="10"/>
  <c r="DR109" i="10" s="1"/>
  <c r="DI109" i="10"/>
  <c r="DK109" i="10"/>
  <c r="DH109" i="10"/>
  <c r="DD109" i="10"/>
  <c r="CO109" i="10"/>
  <c r="CL109" i="10"/>
  <c r="DQ109" i="10" s="1"/>
  <c r="CS109" i="10"/>
  <c r="CQ109" i="10"/>
  <c r="DA107" i="10"/>
  <c r="DH107" i="10"/>
  <c r="CR109" i="10"/>
  <c r="DC107" i="10"/>
  <c r="CV109" i="10"/>
  <c r="DC109" i="10"/>
  <c r="CT109" i="10"/>
  <c r="BS108" i="10"/>
  <c r="CK108" i="10" s="1"/>
  <c r="CH108" i="10"/>
  <c r="DI108" i="10" s="1"/>
  <c r="DC94" i="2"/>
  <c r="CV94" i="2"/>
  <c r="BS107" i="10"/>
  <c r="CV107" i="10" s="1"/>
  <c r="BG105" i="10"/>
  <c r="BL105" i="10"/>
  <c r="CR106" i="10"/>
  <c r="BR105" i="10"/>
  <c r="Q90" i="9"/>
  <c r="BH105" i="10"/>
  <c r="AA104" i="10"/>
  <c r="BN105" i="10"/>
  <c r="BJ105" i="10"/>
  <c r="BV105" i="10"/>
  <c r="Y104" i="10"/>
  <c r="CI105" i="3"/>
  <c r="CJ105" i="3" s="1"/>
  <c r="CA105" i="10"/>
  <c r="BM105" i="10"/>
  <c r="BK105" i="10"/>
  <c r="AC102" i="10"/>
  <c r="CF105" i="10"/>
  <c r="P105" i="10"/>
  <c r="BQ105" i="10"/>
  <c r="BI105" i="10"/>
  <c r="CQ106" i="10"/>
  <c r="CO106" i="10"/>
  <c r="CM106" i="10"/>
  <c r="CH106" i="10"/>
  <c r="DG106" i="10" s="1"/>
  <c r="CS106" i="10"/>
  <c r="BX105" i="10"/>
  <c r="BO105" i="10"/>
  <c r="AC103" i="10"/>
  <c r="BW105" i="10"/>
  <c r="CP106" i="10"/>
  <c r="CV106" i="10"/>
  <c r="CU106" i="10"/>
  <c r="CK106" i="10"/>
  <c r="CN106" i="10"/>
  <c r="BZ105" i="10"/>
  <c r="CA104" i="10"/>
  <c r="CD105" i="10"/>
  <c r="C95" i="12"/>
  <c r="CJ106" i="3"/>
  <c r="CK106" i="3"/>
  <c r="ED105" i="10"/>
  <c r="EE105" i="10" s="1"/>
  <c r="CG105" i="10"/>
  <c r="CC105" i="10"/>
  <c r="CL106" i="10"/>
  <c r="CB105" i="10"/>
  <c r="BY105" i="10"/>
  <c r="BL104" i="10"/>
  <c r="BY104" i="10"/>
  <c r="BG104" i="10"/>
  <c r="BV104" i="10"/>
  <c r="DA94" i="2"/>
  <c r="BR104" i="10"/>
  <c r="BQ104" i="10"/>
  <c r="Y93" i="9"/>
  <c r="CD104" i="10"/>
  <c r="DB94" i="2"/>
  <c r="AA102" i="10"/>
  <c r="AB103" i="10"/>
  <c r="CX94" i="2"/>
  <c r="BP104" i="10"/>
  <c r="AA103" i="10"/>
  <c r="AA93" i="9"/>
  <c r="BR100" i="10"/>
  <c r="CF104" i="10"/>
  <c r="CE104" i="10"/>
  <c r="BM104" i="10"/>
  <c r="BK104" i="10"/>
  <c r="BX104" i="10"/>
  <c r="BH104" i="10"/>
  <c r="BT104" i="10"/>
  <c r="K104" i="10"/>
  <c r="DM104" i="10"/>
  <c r="O104" i="10"/>
  <c r="CI104" i="10"/>
  <c r="L103" i="10"/>
  <c r="BI104" i="10"/>
  <c r="CI104" i="3"/>
  <c r="CJ104" i="3" s="1"/>
  <c r="BO104" i="10"/>
  <c r="AB104" i="10"/>
  <c r="CG104" i="10"/>
  <c r="L104" i="10"/>
  <c r="BW104" i="10"/>
  <c r="BZ103" i="10"/>
  <c r="BV103" i="10"/>
  <c r="BJ104" i="10"/>
  <c r="CC104" i="10"/>
  <c r="Z104" i="10"/>
  <c r="N104" i="10"/>
  <c r="CB104" i="10"/>
  <c r="BN104" i="10"/>
  <c r="BZ104" i="10"/>
  <c r="AC104" i="10"/>
  <c r="M104" i="10"/>
  <c r="Z102" i="10"/>
  <c r="Y103" i="10"/>
  <c r="BK103" i="10"/>
  <c r="Y101" i="10"/>
  <c r="CA103" i="10"/>
  <c r="BY103" i="10"/>
  <c r="Z101" i="10"/>
  <c r="CF103" i="10"/>
  <c r="CE103" i="10"/>
  <c r="N100" i="10"/>
  <c r="BL102" i="10"/>
  <c r="CC103" i="10"/>
  <c r="BO103" i="10"/>
  <c r="BG103" i="10"/>
  <c r="BP103" i="10"/>
  <c r="C93" i="12"/>
  <c r="CB103" i="10"/>
  <c r="K103" i="10"/>
  <c r="BT103" i="10"/>
  <c r="BJ103" i="10"/>
  <c r="BI103" i="10"/>
  <c r="BW103" i="10"/>
  <c r="BR103" i="10"/>
  <c r="CG103" i="10"/>
  <c r="BH103" i="10"/>
  <c r="CD103" i="10"/>
  <c r="Z103" i="10"/>
  <c r="BQ103" i="10"/>
  <c r="DM103" i="10"/>
  <c r="O103" i="10"/>
  <c r="CI103" i="10"/>
  <c r="BN103" i="10"/>
  <c r="BK102" i="10"/>
  <c r="BJ102" i="10"/>
  <c r="BM103" i="10"/>
  <c r="AB102" i="10"/>
  <c r="BX103" i="10"/>
  <c r="M103" i="10"/>
  <c r="BL103" i="10"/>
  <c r="N103" i="10"/>
  <c r="BG102" i="10"/>
  <c r="N102" i="10"/>
  <c r="BP102" i="10"/>
  <c r="L102" i="10"/>
  <c r="C92" i="12"/>
  <c r="ED102" i="10"/>
  <c r="EE102" i="10" s="1"/>
  <c r="CK103" i="3"/>
  <c r="CJ103" i="3"/>
  <c r="K102" i="10"/>
  <c r="BT102" i="10"/>
  <c r="BM102" i="10"/>
  <c r="BE90" i="10"/>
  <c r="CF102" i="10" s="1"/>
  <c r="DM102" i="10"/>
  <c r="CI102" i="10"/>
  <c r="O102" i="10"/>
  <c r="BO102" i="10"/>
  <c r="M102" i="10"/>
  <c r="BI102" i="10"/>
  <c r="BR102" i="10"/>
  <c r="Z100" i="10"/>
  <c r="AB101" i="10"/>
  <c r="BN102" i="10"/>
  <c r="BH102" i="10"/>
  <c r="BQ102" i="10"/>
  <c r="Q89" i="9"/>
  <c r="AA90" i="9"/>
  <c r="M101" i="10"/>
  <c r="L90" i="9"/>
  <c r="AC101" i="10"/>
  <c r="BT101" i="10"/>
  <c r="K101" i="10"/>
  <c r="BE89" i="10"/>
  <c r="BX101" i="10" s="1"/>
  <c r="O101" i="10"/>
  <c r="DM101" i="10"/>
  <c r="CI101" i="10"/>
  <c r="C91" i="12"/>
  <c r="ED101" i="10"/>
  <c r="EE101" i="10" s="1"/>
  <c r="CK102" i="3"/>
  <c r="CJ102" i="3"/>
  <c r="L101" i="10"/>
  <c r="AA101" i="10"/>
  <c r="N101" i="10"/>
  <c r="BN100" i="10"/>
  <c r="BI100" i="10"/>
  <c r="Y100" i="10"/>
  <c r="DM100" i="10"/>
  <c r="O100" i="10"/>
  <c r="CI100" i="10"/>
  <c r="BM100" i="10"/>
  <c r="AC100" i="10"/>
  <c r="BO100" i="10"/>
  <c r="BG100" i="10"/>
  <c r="BK100" i="10"/>
  <c r="BQ100" i="10"/>
  <c r="CI101" i="3"/>
  <c r="BT100" i="10"/>
  <c r="K100" i="10"/>
  <c r="BH100" i="10"/>
  <c r="BJ100" i="10"/>
  <c r="M100" i="10"/>
  <c r="BL100" i="10"/>
  <c r="L100" i="10"/>
  <c r="BP100" i="10"/>
  <c r="CX93" i="2"/>
  <c r="BE88" i="10"/>
  <c r="CG100" i="10" s="1"/>
  <c r="CH97" i="9"/>
  <c r="CR94" i="9"/>
  <c r="CK97" i="9"/>
  <c r="BS97" i="9"/>
  <c r="CS94" i="9"/>
  <c r="CV94" i="9"/>
  <c r="AQ92" i="9"/>
  <c r="BR93" i="9" s="1"/>
  <c r="CH96" i="9"/>
  <c r="CW96" i="9" s="1"/>
  <c r="BT91" i="9"/>
  <c r="CV92" i="2"/>
  <c r="CT92" i="2"/>
  <c r="CQ94" i="9"/>
  <c r="CT94" i="9"/>
  <c r="CP94" i="9"/>
  <c r="CZ94" i="2"/>
  <c r="CH95" i="9"/>
  <c r="CW95" i="9" s="1"/>
  <c r="CM94" i="9"/>
  <c r="AA92" i="9"/>
  <c r="CU94" i="9"/>
  <c r="AB93" i="9"/>
  <c r="DD94" i="2"/>
  <c r="L93" i="9"/>
  <c r="CK94" i="9"/>
  <c r="BS94" i="9"/>
  <c r="CN94" i="9"/>
  <c r="P94" i="9"/>
  <c r="CL94" i="9"/>
  <c r="CO94" i="9"/>
  <c r="CZ92" i="2"/>
  <c r="M93" i="9"/>
  <c r="K93" i="9"/>
  <c r="N93" i="9"/>
  <c r="DA92" i="2"/>
  <c r="CU94" i="2"/>
  <c r="Z93" i="9"/>
  <c r="CW94" i="2"/>
  <c r="O93" i="9"/>
  <c r="CI93" i="9"/>
  <c r="BT93" i="9"/>
  <c r="Q93" i="9"/>
  <c r="AC93" i="9"/>
  <c r="CT94" i="2"/>
  <c r="CY94" i="2"/>
  <c r="CS94" i="2"/>
  <c r="CX92" i="2"/>
  <c r="BT92" i="9"/>
  <c r="DD93" i="2"/>
  <c r="CU92" i="2"/>
  <c r="DA93" i="2"/>
  <c r="CA90" i="9"/>
  <c r="CW92" i="2"/>
  <c r="M89" i="9"/>
  <c r="CY92" i="2"/>
  <c r="CU91" i="2"/>
  <c r="BH92" i="9"/>
  <c r="CZ93" i="2"/>
  <c r="L92" i="9"/>
  <c r="CX91" i="2"/>
  <c r="DB93" i="2"/>
  <c r="BR92" i="9"/>
  <c r="CT93" i="2"/>
  <c r="BL92" i="9"/>
  <c r="N92" i="9"/>
  <c r="DB92" i="2"/>
  <c r="CF90" i="9"/>
  <c r="DC92" i="2"/>
  <c r="CW93" i="2"/>
  <c r="CU93" i="2"/>
  <c r="AB92" i="9"/>
  <c r="CY93" i="2"/>
  <c r="M91" i="9"/>
  <c r="BM92" i="9"/>
  <c r="BE92" i="9"/>
  <c r="BW93" i="9" s="1"/>
  <c r="O92" i="9"/>
  <c r="CI92" i="9"/>
  <c r="CV93" i="2"/>
  <c r="Z92" i="9"/>
  <c r="CB90" i="9"/>
  <c r="BW90" i="9"/>
  <c r="Y91" i="9"/>
  <c r="DC91" i="2"/>
  <c r="AC92" i="9"/>
  <c r="Q92" i="9"/>
  <c r="L89" i="9"/>
  <c r="BO92" i="9"/>
  <c r="BI92" i="9"/>
  <c r="BG92" i="9"/>
  <c r="K92" i="9"/>
  <c r="O90" i="9"/>
  <c r="Y92" i="9"/>
  <c r="BX90" i="9"/>
  <c r="CG90" i="9"/>
  <c r="BJ89" i="9"/>
  <c r="BQ92" i="9"/>
  <c r="BN92" i="9"/>
  <c r="CS93" i="2"/>
  <c r="CC90" i="9"/>
  <c r="AC90" i="9"/>
  <c r="BK89" i="9"/>
  <c r="BP92" i="9"/>
  <c r="BK92" i="9"/>
  <c r="BJ92" i="9"/>
  <c r="DB91" i="2"/>
  <c r="CD90" i="9"/>
  <c r="BR89" i="9"/>
  <c r="M92" i="9"/>
  <c r="BK90" i="9"/>
  <c r="BV91" i="9"/>
  <c r="DC93" i="2"/>
  <c r="Z91" i="9"/>
  <c r="N91" i="9"/>
  <c r="CS92" i="2"/>
  <c r="BE90" i="9"/>
  <c r="CF91" i="9" s="1"/>
  <c r="AB90" i="9"/>
  <c r="BY90" i="9"/>
  <c r="N89" i="9"/>
  <c r="K89" i="9"/>
  <c r="O91" i="9"/>
  <c r="BE91" i="9"/>
  <c r="CF92" i="9" s="1"/>
  <c r="CI91" i="9"/>
  <c r="AA91" i="9"/>
  <c r="AB91" i="9"/>
  <c r="BZ90" i="9"/>
  <c r="AC91" i="9"/>
  <c r="DA91" i="2"/>
  <c r="Y90" i="9"/>
  <c r="K91" i="9"/>
  <c r="DD92" i="2"/>
  <c r="L91" i="9"/>
  <c r="N90" i="9"/>
  <c r="CS91" i="2"/>
  <c r="BO89" i="9"/>
  <c r="CT91" i="2"/>
  <c r="AB89" i="9"/>
  <c r="CI90" i="9"/>
  <c r="Z89" i="9"/>
  <c r="DD91" i="2"/>
  <c r="CW91" i="2"/>
  <c r="BI89" i="9"/>
  <c r="O89" i="9"/>
  <c r="CY91" i="2"/>
  <c r="CV91" i="2"/>
  <c r="CZ91" i="2"/>
  <c r="BN89" i="9"/>
  <c r="BT89" i="9"/>
  <c r="BG89" i="9"/>
  <c r="BR90" i="9"/>
  <c r="BN90" i="9"/>
  <c r="Z90" i="9"/>
  <c r="BH90" i="9"/>
  <c r="AC89" i="9"/>
  <c r="CI89" i="9"/>
  <c r="Y89" i="9"/>
  <c r="BI90" i="9"/>
  <c r="BO90" i="9"/>
  <c r="BL89" i="9"/>
  <c r="BQ90" i="9"/>
  <c r="BH89" i="9"/>
  <c r="CE90" i="9"/>
  <c r="BL90" i="9"/>
  <c r="BJ90" i="9"/>
  <c r="AA89" i="9"/>
  <c r="BM90" i="9"/>
  <c r="BM89" i="9"/>
  <c r="BQ89" i="9"/>
  <c r="BP89" i="9"/>
  <c r="AQ89" i="10"/>
  <c r="BG101" i="10" s="1"/>
  <c r="BG90" i="9"/>
  <c r="AQ90" i="9"/>
  <c r="BG91" i="9" s="1"/>
  <c r="BT90" i="9"/>
  <c r="K90" i="9"/>
  <c r="BP90" i="9"/>
  <c r="B79" i="12"/>
  <c r="DO89" i="10"/>
  <c r="BE88" i="9"/>
  <c r="CB89" i="9" s="1"/>
  <c r="DP118" i="10" l="1"/>
  <c r="CW118" i="10"/>
  <c r="EB118" i="10" s="1"/>
  <c r="DT113" i="10"/>
  <c r="DS115" i="10"/>
  <c r="DW115" i="10"/>
  <c r="EA113" i="10"/>
  <c r="DZ115" i="10"/>
  <c r="DZ113" i="10"/>
  <c r="EB116" i="10"/>
  <c r="DY115" i="10"/>
  <c r="EB117" i="10"/>
  <c r="DU115" i="10"/>
  <c r="EA115" i="10"/>
  <c r="CW113" i="10"/>
  <c r="DU112" i="10"/>
  <c r="DL115" i="10"/>
  <c r="DU113" i="10"/>
  <c r="DS113" i="10"/>
  <c r="EB111" i="10"/>
  <c r="DZ112" i="10"/>
  <c r="DW113" i="10"/>
  <c r="DP113" i="10"/>
  <c r="CW115" i="10"/>
  <c r="DP115" i="10"/>
  <c r="DR115" i="10"/>
  <c r="DX115" i="10"/>
  <c r="DV113" i="10"/>
  <c r="DT115" i="10"/>
  <c r="CW114" i="10"/>
  <c r="EB114" i="10" s="1"/>
  <c r="DY113" i="10"/>
  <c r="DT112" i="10"/>
  <c r="DY112" i="10"/>
  <c r="DL113" i="10"/>
  <c r="EB110" i="10"/>
  <c r="DQ113" i="10"/>
  <c r="CW112" i="10"/>
  <c r="DQ112" i="10"/>
  <c r="DW112" i="10"/>
  <c r="DD108" i="10"/>
  <c r="DZ109" i="10"/>
  <c r="DV112" i="10"/>
  <c r="C94" i="12"/>
  <c r="EA107" i="10"/>
  <c r="DL112" i="10"/>
  <c r="EB112" i="10" s="1"/>
  <c r="DP112" i="10"/>
  <c r="DX112" i="10"/>
  <c r="CS108" i="10"/>
  <c r="DP109" i="10"/>
  <c r="ED104" i="10"/>
  <c r="EE104" i="10" s="1"/>
  <c r="CN107" i="10"/>
  <c r="DS107" i="10" s="1"/>
  <c r="DH108" i="10"/>
  <c r="CV108" i="10"/>
  <c r="DL109" i="10"/>
  <c r="DU109" i="10"/>
  <c r="EA109" i="10"/>
  <c r="DC108" i="10"/>
  <c r="CT107" i="10"/>
  <c r="DY107" i="10" s="1"/>
  <c r="DW109" i="10"/>
  <c r="CQ107" i="10"/>
  <c r="DV107" i="10" s="1"/>
  <c r="CR107" i="10"/>
  <c r="DW107" i="10" s="1"/>
  <c r="CZ108" i="10"/>
  <c r="DP108" i="10" s="1"/>
  <c r="DL107" i="10"/>
  <c r="DV109" i="10"/>
  <c r="DS109" i="10"/>
  <c r="CK107" i="10"/>
  <c r="DP107" i="10" s="1"/>
  <c r="CP107" i="10"/>
  <c r="DU107" i="10" s="1"/>
  <c r="DT109" i="10"/>
  <c r="CS107" i="10"/>
  <c r="DX107" i="10" s="1"/>
  <c r="DB108" i="10"/>
  <c r="CW109" i="10"/>
  <c r="CK105" i="3"/>
  <c r="CL107" i="10"/>
  <c r="DQ107" i="10" s="1"/>
  <c r="CO108" i="10"/>
  <c r="DY109" i="10"/>
  <c r="DX109" i="10"/>
  <c r="DD106" i="10"/>
  <c r="DT106" i="10" s="1"/>
  <c r="DG108" i="10"/>
  <c r="DF108" i="10"/>
  <c r="DA108" i="10"/>
  <c r="DJ108" i="10"/>
  <c r="CM108" i="10"/>
  <c r="DK108" i="10"/>
  <c r="CT108" i="10"/>
  <c r="DY108" i="10" s="1"/>
  <c r="DE108" i="10"/>
  <c r="CN108" i="10"/>
  <c r="CQ108" i="10"/>
  <c r="DV108" i="10" s="1"/>
  <c r="CP108" i="10"/>
  <c r="CU108" i="10"/>
  <c r="ED103" i="10"/>
  <c r="EE103" i="10" s="1"/>
  <c r="CR108" i="10"/>
  <c r="CL108" i="10"/>
  <c r="CM107" i="10"/>
  <c r="DR107" i="10" s="1"/>
  <c r="CU107" i="10"/>
  <c r="DZ107" i="10" s="1"/>
  <c r="CO107" i="10"/>
  <c r="DT107" i="10" s="1"/>
  <c r="BS105" i="10"/>
  <c r="CP105" i="10" s="1"/>
  <c r="DW106" i="10"/>
  <c r="BS104" i="10"/>
  <c r="CV104" i="10" s="1"/>
  <c r="DE106" i="10"/>
  <c r="DU106" i="10" s="1"/>
  <c r="DF106" i="10"/>
  <c r="DV106" i="10" s="1"/>
  <c r="DH106" i="10"/>
  <c r="DX106" i="10" s="1"/>
  <c r="CH105" i="10"/>
  <c r="DG105" i="10" s="1"/>
  <c r="CK104" i="3"/>
  <c r="CW106" i="10"/>
  <c r="DI106" i="10"/>
  <c r="DY106" i="10" s="1"/>
  <c r="DK106" i="10"/>
  <c r="EA106" i="10" s="1"/>
  <c r="DJ106" i="10"/>
  <c r="DZ106" i="10" s="1"/>
  <c r="DA106" i="10"/>
  <c r="DQ106" i="10" s="1"/>
  <c r="CZ106" i="10"/>
  <c r="DP106" i="10" s="1"/>
  <c r="DC106" i="10"/>
  <c r="DS106" i="10" s="1"/>
  <c r="DB106" i="10"/>
  <c r="DR106" i="10" s="1"/>
  <c r="CA102" i="10"/>
  <c r="CD102" i="10"/>
  <c r="CG102" i="10"/>
  <c r="CH104" i="10"/>
  <c r="DG104" i="10" s="1"/>
  <c r="BY102" i="10"/>
  <c r="P104" i="10"/>
  <c r="CC102" i="10"/>
  <c r="P103" i="10"/>
  <c r="BS103" i="10"/>
  <c r="CO103" i="10" s="1"/>
  <c r="CE102" i="10"/>
  <c r="BW102" i="10"/>
  <c r="CH103" i="10"/>
  <c r="DH103" i="10" s="1"/>
  <c r="P102" i="10"/>
  <c r="BZ102" i="10"/>
  <c r="BX102" i="10"/>
  <c r="CB102" i="10"/>
  <c r="BV102" i="10"/>
  <c r="BS102" i="10"/>
  <c r="CS102" i="10" s="1"/>
  <c r="BQ93" i="9"/>
  <c r="BX100" i="10"/>
  <c r="P101" i="10"/>
  <c r="BK101" i="10"/>
  <c r="BH101" i="10"/>
  <c r="BQ101" i="10"/>
  <c r="CA101" i="10"/>
  <c r="BW101" i="10"/>
  <c r="CE101" i="10"/>
  <c r="BY101" i="10"/>
  <c r="CB101" i="10"/>
  <c r="CD101" i="10"/>
  <c r="BM101" i="10"/>
  <c r="BR101" i="10"/>
  <c r="BO101" i="10"/>
  <c r="BJ101" i="10"/>
  <c r="BZ101" i="10"/>
  <c r="CC101" i="10"/>
  <c r="BN101" i="10"/>
  <c r="BL101" i="10"/>
  <c r="BV101" i="10"/>
  <c r="BI101" i="10"/>
  <c r="CF101" i="10"/>
  <c r="BP101" i="10"/>
  <c r="CG101" i="10"/>
  <c r="BI93" i="9"/>
  <c r="P100" i="10"/>
  <c r="CB100" i="10"/>
  <c r="CC100" i="10"/>
  <c r="CW97" i="9"/>
  <c r="CF100" i="10"/>
  <c r="CE100" i="10"/>
  <c r="BZ100" i="10"/>
  <c r="BW100" i="10"/>
  <c r="CA100" i="10"/>
  <c r="BY100" i="10"/>
  <c r="CD100" i="10"/>
  <c r="BV100" i="10"/>
  <c r="BS100" i="10"/>
  <c r="CL100" i="10" s="1"/>
  <c r="C90" i="12"/>
  <c r="ED100" i="10"/>
  <c r="EE100" i="10" s="1"/>
  <c r="CK101" i="3"/>
  <c r="CJ101" i="3"/>
  <c r="BP93" i="9"/>
  <c r="CX91" i="9"/>
  <c r="BH93" i="9"/>
  <c r="CL93" i="9" s="1"/>
  <c r="BG93" i="9"/>
  <c r="BN93" i="9"/>
  <c r="BK93" i="9"/>
  <c r="BL93" i="9"/>
  <c r="BM93" i="9"/>
  <c r="BO93" i="9"/>
  <c r="BJ93" i="9"/>
  <c r="BX93" i="9"/>
  <c r="CU90" i="9"/>
  <c r="CX93" i="9"/>
  <c r="CM90" i="9"/>
  <c r="CE91" i="9"/>
  <c r="P93" i="9"/>
  <c r="CX90" i="9"/>
  <c r="BY93" i="9"/>
  <c r="CO90" i="9"/>
  <c r="CR90" i="9"/>
  <c r="CX92" i="9"/>
  <c r="CB93" i="9"/>
  <c r="CC93" i="9"/>
  <c r="CG93" i="9"/>
  <c r="CV93" i="9" s="1"/>
  <c r="CE93" i="9"/>
  <c r="CF93" i="9"/>
  <c r="CA93" i="9"/>
  <c r="BZ93" i="9"/>
  <c r="CD93" i="9"/>
  <c r="BV94" i="9"/>
  <c r="CP90" i="9"/>
  <c r="CL90" i="9"/>
  <c r="CQ90" i="9"/>
  <c r="CV90" i="9"/>
  <c r="P92" i="9"/>
  <c r="CN90" i="9"/>
  <c r="BW91" i="9"/>
  <c r="BY91" i="9"/>
  <c r="CS90" i="9"/>
  <c r="CD91" i="9"/>
  <c r="BS92" i="9"/>
  <c r="CA92" i="9"/>
  <c r="CP92" i="9" s="1"/>
  <c r="CB92" i="9"/>
  <c r="CQ92" i="9" s="1"/>
  <c r="BZ92" i="9"/>
  <c r="CO92" i="9" s="1"/>
  <c r="BV93" i="9"/>
  <c r="CU92" i="9"/>
  <c r="CC92" i="9"/>
  <c r="CR92" i="9" s="1"/>
  <c r="CG92" i="9"/>
  <c r="CV92" i="9" s="1"/>
  <c r="P90" i="9"/>
  <c r="CE92" i="9"/>
  <c r="CT92" i="9" s="1"/>
  <c r="BZ91" i="9"/>
  <c r="CC91" i="9"/>
  <c r="CD92" i="9"/>
  <c r="CS92" i="9" s="1"/>
  <c r="BX92" i="9"/>
  <c r="CM92" i="9" s="1"/>
  <c r="BY92" i="9"/>
  <c r="CN92" i="9" s="1"/>
  <c r="BW92" i="9"/>
  <c r="CL92" i="9" s="1"/>
  <c r="CA91" i="9"/>
  <c r="BM91" i="9"/>
  <c r="BQ91" i="9"/>
  <c r="CU91" i="9" s="1"/>
  <c r="BH91" i="9"/>
  <c r="P89" i="9"/>
  <c r="BO91" i="9"/>
  <c r="BK91" i="9"/>
  <c r="BN91" i="9"/>
  <c r="BL91" i="9"/>
  <c r="BJ91" i="9"/>
  <c r="CT90" i="9"/>
  <c r="P91" i="9"/>
  <c r="CX89" i="9"/>
  <c r="BR91" i="9"/>
  <c r="CG91" i="9"/>
  <c r="CE89" i="9"/>
  <c r="CT89" i="9" s="1"/>
  <c r="BI91" i="9"/>
  <c r="BP91" i="9"/>
  <c r="CB91" i="9"/>
  <c r="BV92" i="9"/>
  <c r="BX91" i="9"/>
  <c r="BY89" i="9"/>
  <c r="CN89" i="9" s="1"/>
  <c r="BZ89" i="9"/>
  <c r="CO89" i="9" s="1"/>
  <c r="CC89" i="9"/>
  <c r="CR89" i="9" s="1"/>
  <c r="BW89" i="9"/>
  <c r="CL89" i="9" s="1"/>
  <c r="BV90" i="9"/>
  <c r="CH90" i="9" s="1"/>
  <c r="CD89" i="9"/>
  <c r="CS89" i="9" s="1"/>
  <c r="CG89" i="9"/>
  <c r="CV89" i="9" s="1"/>
  <c r="BX89" i="9"/>
  <c r="CM89" i="9" s="1"/>
  <c r="CQ89" i="9"/>
  <c r="CF89" i="9"/>
  <c r="CU89" i="9" s="1"/>
  <c r="CA89" i="9"/>
  <c r="CP89" i="9" s="1"/>
  <c r="BS89" i="9"/>
  <c r="CK90" i="9"/>
  <c r="BS90" i="9"/>
  <c r="CF88" i="3"/>
  <c r="B88" i="3"/>
  <c r="C88" i="3" s="1"/>
  <c r="A88" i="3" s="1"/>
  <c r="BL88" i="3" s="1"/>
  <c r="B88" i="2"/>
  <c r="C88" i="2" s="1"/>
  <c r="A88" i="2" s="1"/>
  <c r="BL88" i="2" s="1"/>
  <c r="BU100" i="3"/>
  <c r="BQ100" i="3"/>
  <c r="BN100" i="3"/>
  <c r="BK100" i="3"/>
  <c r="BB100" i="3"/>
  <c r="BA100" i="3"/>
  <c r="Z100" i="3"/>
  <c r="X100" i="3"/>
  <c r="I100" i="3"/>
  <c r="F100" i="3"/>
  <c r="E100" i="3"/>
  <c r="D100" i="3"/>
  <c r="A87" i="10"/>
  <c r="CF87" i="3"/>
  <c r="B87" i="3"/>
  <c r="C87" i="3" s="1"/>
  <c r="A87" i="3" s="1"/>
  <c r="BL87" i="3" s="1"/>
  <c r="B87" i="2"/>
  <c r="C87" i="2" s="1"/>
  <c r="A87" i="2" s="1"/>
  <c r="BL87" i="2" s="1"/>
  <c r="CD99" i="3"/>
  <c r="CC99" i="3"/>
  <c r="CB99" i="3"/>
  <c r="CA99" i="3"/>
  <c r="BZ99" i="3"/>
  <c r="BY99" i="3"/>
  <c r="BX99" i="3"/>
  <c r="BW99" i="3"/>
  <c r="BV99" i="3"/>
  <c r="BU99" i="3"/>
  <c r="BT99" i="3"/>
  <c r="BS99" i="3"/>
  <c r="BR99" i="3"/>
  <c r="BM99" i="3"/>
  <c r="BJ99" i="3"/>
  <c r="BF99" i="3"/>
  <c r="BE99" i="3"/>
  <c r="AY99" i="3"/>
  <c r="AX99" i="3"/>
  <c r="AW99" i="3"/>
  <c r="AV99" i="3"/>
  <c r="AU99" i="3"/>
  <c r="AT99" i="3"/>
  <c r="AS99" i="3"/>
  <c r="AR99" i="3"/>
  <c r="AQ99" i="3"/>
  <c r="AP99" i="3"/>
  <c r="AO99" i="3"/>
  <c r="AM99" i="3"/>
  <c r="AL99" i="3"/>
  <c r="AK99" i="3"/>
  <c r="AJ99" i="3"/>
  <c r="AI99" i="3"/>
  <c r="AH99" i="3"/>
  <c r="AG99" i="3"/>
  <c r="AF99" i="3"/>
  <c r="AE99" i="3"/>
  <c r="AD99" i="3"/>
  <c r="AC99" i="3"/>
  <c r="AA99" i="3"/>
  <c r="Z99" i="3"/>
  <c r="Y99" i="3"/>
  <c r="X99" i="3"/>
  <c r="W99" i="3"/>
  <c r="V99" i="3"/>
  <c r="U99" i="3"/>
  <c r="T99" i="3"/>
  <c r="S99" i="3"/>
  <c r="R99" i="3"/>
  <c r="Q99" i="3"/>
  <c r="N99" i="3"/>
  <c r="C86" i="9"/>
  <c r="B86" i="10"/>
  <c r="A86" i="10"/>
  <c r="DT108" i="10" l="1"/>
  <c r="EB113" i="10"/>
  <c r="EB115" i="10"/>
  <c r="DX108" i="10"/>
  <c r="DS108" i="10"/>
  <c r="EA108" i="10"/>
  <c r="EB109" i="10"/>
  <c r="CS105" i="10"/>
  <c r="CV105" i="10"/>
  <c r="DQ108" i="10"/>
  <c r="CM105" i="10"/>
  <c r="CQ105" i="10"/>
  <c r="DR108" i="10"/>
  <c r="CO105" i="10"/>
  <c r="DZ108" i="10"/>
  <c r="CR105" i="10"/>
  <c r="DW105" i="10" s="1"/>
  <c r="DU108" i="10"/>
  <c r="DL108" i="10"/>
  <c r="CK105" i="10"/>
  <c r="CL104" i="10"/>
  <c r="CN105" i="10"/>
  <c r="CL105" i="10"/>
  <c r="CT105" i="10"/>
  <c r="DW108" i="10"/>
  <c r="CW108" i="10"/>
  <c r="CU105" i="10"/>
  <c r="CK104" i="10"/>
  <c r="CM102" i="10"/>
  <c r="DH105" i="10"/>
  <c r="CW107" i="10"/>
  <c r="EB107" i="10" s="1"/>
  <c r="DK105" i="10"/>
  <c r="CP104" i="10"/>
  <c r="CS104" i="10"/>
  <c r="CT104" i="10"/>
  <c r="CR104" i="10"/>
  <c r="DW104" i="10" s="1"/>
  <c r="CN104" i="10"/>
  <c r="DK104" i="10"/>
  <c r="EA104" i="10" s="1"/>
  <c r="DB105" i="10"/>
  <c r="DA104" i="10"/>
  <c r="DB104" i="10"/>
  <c r="DH104" i="10"/>
  <c r="CM104" i="10"/>
  <c r="DJ104" i="10"/>
  <c r="DA105" i="10"/>
  <c r="CQ104" i="10"/>
  <c r="CU104" i="10"/>
  <c r="DE104" i="10"/>
  <c r="DC105" i="10"/>
  <c r="DI104" i="10"/>
  <c r="DF105" i="10"/>
  <c r="DI105" i="10"/>
  <c r="CZ105" i="10"/>
  <c r="DE105" i="10"/>
  <c r="DU105" i="10" s="1"/>
  <c r="CO104" i="10"/>
  <c r="DF104" i="10"/>
  <c r="CZ104" i="10"/>
  <c r="DD104" i="10"/>
  <c r="DC104" i="10"/>
  <c r="DL106" i="10"/>
  <c r="EB106" i="10" s="1"/>
  <c r="DD105" i="10"/>
  <c r="DJ105" i="10"/>
  <c r="CK103" i="10"/>
  <c r="CQ102" i="10"/>
  <c r="CR102" i="10"/>
  <c r="CT102" i="10"/>
  <c r="CL102" i="10"/>
  <c r="CU102" i="10"/>
  <c r="CU93" i="9"/>
  <c r="DB103" i="10"/>
  <c r="DK103" i="10"/>
  <c r="CT103" i="10"/>
  <c r="CV103" i="10"/>
  <c r="CL103" i="10"/>
  <c r="CP103" i="10"/>
  <c r="CM103" i="10"/>
  <c r="DE103" i="10"/>
  <c r="DG103" i="10"/>
  <c r="CZ103" i="10"/>
  <c r="DJ103" i="10"/>
  <c r="DD103" i="10"/>
  <c r="DT103" i="10" s="1"/>
  <c r="DC103" i="10"/>
  <c r="DI103" i="10"/>
  <c r="CU103" i="10"/>
  <c r="CS103" i="10"/>
  <c r="DX103" i="10" s="1"/>
  <c r="DF103" i="10"/>
  <c r="DA103" i="10"/>
  <c r="CN103" i="10"/>
  <c r="CQ103" i="10"/>
  <c r="CR103" i="10"/>
  <c r="CV102" i="10"/>
  <c r="CO102" i="10"/>
  <c r="CP102" i="10"/>
  <c r="CN102" i="10"/>
  <c r="CK102" i="10"/>
  <c r="CH102" i="10"/>
  <c r="DB102" i="10" s="1"/>
  <c r="CK100" i="10"/>
  <c r="CM93" i="9"/>
  <c r="CH100" i="10"/>
  <c r="DK100" i="10" s="1"/>
  <c r="CH101" i="10"/>
  <c r="DB101" i="10" s="1"/>
  <c r="BS101" i="10"/>
  <c r="CT101" i="10" s="1"/>
  <c r="CQ100" i="10"/>
  <c r="CS93" i="9"/>
  <c r="CO93" i="9"/>
  <c r="CM100" i="10"/>
  <c r="CR100" i="10"/>
  <c r="CV100" i="10"/>
  <c r="CP100" i="10"/>
  <c r="CT93" i="9"/>
  <c r="BS93" i="9"/>
  <c r="CN100" i="10"/>
  <c r="CT100" i="10"/>
  <c r="CS100" i="10"/>
  <c r="CO100" i="10"/>
  <c r="CU100" i="10"/>
  <c r="CQ93" i="9"/>
  <c r="CP93" i="9"/>
  <c r="CN93" i="9"/>
  <c r="O89" i="2"/>
  <c r="O100" i="3"/>
  <c r="CB89" i="2"/>
  <c r="CB100" i="3"/>
  <c r="BM89" i="2"/>
  <c r="BM100" i="3"/>
  <c r="CI100" i="3" s="1"/>
  <c r="BO89" i="2"/>
  <c r="BO100" i="3"/>
  <c r="AY89" i="2"/>
  <c r="AY100" i="3"/>
  <c r="T89" i="2"/>
  <c r="T100" i="3"/>
  <c r="H89" i="2"/>
  <c r="H100" i="3"/>
  <c r="BD89" i="2"/>
  <c r="BD100" i="3"/>
  <c r="AP89" i="2"/>
  <c r="AP100" i="3"/>
  <c r="BX89" i="2"/>
  <c r="BX100" i="3"/>
  <c r="AE89" i="2"/>
  <c r="AE100" i="3"/>
  <c r="AV89" i="2"/>
  <c r="AV100" i="3"/>
  <c r="Q89" i="2"/>
  <c r="Q100" i="3"/>
  <c r="CD89" i="2"/>
  <c r="CD100" i="3"/>
  <c r="R89" i="2"/>
  <c r="R100" i="3"/>
  <c r="AI89" i="2"/>
  <c r="AI100" i="3"/>
  <c r="BP89" i="2"/>
  <c r="BP100" i="3"/>
  <c r="G89" i="2"/>
  <c r="G100" i="3"/>
  <c r="W89" i="2"/>
  <c r="W100" i="3"/>
  <c r="BT89" i="2"/>
  <c r="BT100" i="3"/>
  <c r="AN89" i="2"/>
  <c r="AN100" i="3"/>
  <c r="AO89" i="2"/>
  <c r="AO100" i="3"/>
  <c r="BF89" i="2"/>
  <c r="BF100" i="3"/>
  <c r="K89" i="2"/>
  <c r="K100" i="3"/>
  <c r="BG89" i="2"/>
  <c r="BG100" i="3"/>
  <c r="L89" i="2"/>
  <c r="L100" i="3"/>
  <c r="AB89" i="2"/>
  <c r="AB100" i="3"/>
  <c r="AR89" i="2"/>
  <c r="AR100" i="3"/>
  <c r="BH89" i="2"/>
  <c r="BH100" i="3"/>
  <c r="BY89" i="2"/>
  <c r="BY100" i="3"/>
  <c r="AF89" i="2"/>
  <c r="AF100" i="3"/>
  <c r="AW89" i="2"/>
  <c r="AW100" i="3"/>
  <c r="AH89" i="2"/>
  <c r="AH100" i="3"/>
  <c r="CE89" i="2"/>
  <c r="CE100" i="3"/>
  <c r="S89" i="2"/>
  <c r="S100" i="3"/>
  <c r="AZ89" i="2"/>
  <c r="AZ100" i="3"/>
  <c r="AK89" i="2"/>
  <c r="AK100" i="3"/>
  <c r="BR89" i="2"/>
  <c r="BR100" i="3"/>
  <c r="AL89" i="2"/>
  <c r="AL100" i="3"/>
  <c r="BC89" i="2"/>
  <c r="BC100" i="3"/>
  <c r="Y89" i="2"/>
  <c r="Y100" i="3"/>
  <c r="BV89" i="2"/>
  <c r="BV100" i="3"/>
  <c r="AA89" i="2"/>
  <c r="AA100" i="3"/>
  <c r="AQ89" i="2"/>
  <c r="AQ100" i="3"/>
  <c r="M89" i="2"/>
  <c r="M100" i="3"/>
  <c r="AC89" i="2"/>
  <c r="AC100" i="3"/>
  <c r="AS89" i="2"/>
  <c r="AS100" i="3"/>
  <c r="BI89" i="2"/>
  <c r="BI100" i="3"/>
  <c r="BZ89" i="2"/>
  <c r="BZ100" i="3"/>
  <c r="AU89" i="2"/>
  <c r="AU100" i="3"/>
  <c r="P89" i="2"/>
  <c r="P100" i="3"/>
  <c r="CC89" i="2"/>
  <c r="CC100" i="3"/>
  <c r="AG89" i="2"/>
  <c r="AG100" i="3"/>
  <c r="AX89" i="2"/>
  <c r="AX100" i="3"/>
  <c r="AJ89" i="2"/>
  <c r="AJ100" i="3"/>
  <c r="U89" i="2"/>
  <c r="U100" i="3"/>
  <c r="V89" i="2"/>
  <c r="V100" i="3"/>
  <c r="BS89" i="2"/>
  <c r="BS100" i="3"/>
  <c r="AM89" i="2"/>
  <c r="AM100" i="3"/>
  <c r="BE89" i="2"/>
  <c r="BE100" i="3"/>
  <c r="J89" i="2"/>
  <c r="J100" i="3"/>
  <c r="BW89" i="2"/>
  <c r="BW100" i="3"/>
  <c r="N89" i="2"/>
  <c r="N100" i="3"/>
  <c r="AD89" i="2"/>
  <c r="AD100" i="3"/>
  <c r="AT89" i="2"/>
  <c r="AT100" i="3"/>
  <c r="BJ89" i="2"/>
  <c r="BJ100" i="3"/>
  <c r="CA89" i="2"/>
  <c r="CA100" i="3"/>
  <c r="AT86" i="10"/>
  <c r="BA99" i="3"/>
  <c r="AE86" i="9"/>
  <c r="D99" i="3"/>
  <c r="AG86" i="10"/>
  <c r="F99" i="3"/>
  <c r="AU86" i="10"/>
  <c r="BB99" i="3"/>
  <c r="AF86" i="10"/>
  <c r="E99" i="3"/>
  <c r="AH86" i="10"/>
  <c r="G99" i="3"/>
  <c r="AV86" i="10"/>
  <c r="BC99" i="3"/>
  <c r="AW86" i="10"/>
  <c r="BD99" i="3"/>
  <c r="AL86" i="9"/>
  <c r="K99" i="3"/>
  <c r="AI86" i="10"/>
  <c r="H99" i="3"/>
  <c r="AM86" i="9"/>
  <c r="L99" i="3"/>
  <c r="U86" i="9"/>
  <c r="AB99" i="3"/>
  <c r="BA86" i="10"/>
  <c r="BH99" i="3"/>
  <c r="AJ86" i="10"/>
  <c r="I99" i="3"/>
  <c r="AZ86" i="10"/>
  <c r="BG99" i="3"/>
  <c r="BB86" i="10"/>
  <c r="BI99" i="3"/>
  <c r="AP86" i="9"/>
  <c r="O99" i="3"/>
  <c r="BD86" i="9"/>
  <c r="BK99" i="3"/>
  <c r="E86" i="10"/>
  <c r="BN99" i="3"/>
  <c r="F86" i="10"/>
  <c r="BO99" i="3"/>
  <c r="I86" i="10"/>
  <c r="Q98" i="10" s="1"/>
  <c r="CE99" i="3"/>
  <c r="W86" i="10"/>
  <c r="AZ99" i="3"/>
  <c r="H86" i="10"/>
  <c r="BE86" i="10" s="1"/>
  <c r="BQ99" i="3"/>
  <c r="CI99" i="3" s="1"/>
  <c r="V86" i="10"/>
  <c r="AN99" i="3"/>
  <c r="AK86" i="10"/>
  <c r="J99" i="3"/>
  <c r="AN86" i="9"/>
  <c r="M99" i="3"/>
  <c r="T86" i="9"/>
  <c r="P99" i="3"/>
  <c r="G86" i="9"/>
  <c r="BP99" i="3"/>
  <c r="CT91" i="9"/>
  <c r="CK93" i="9"/>
  <c r="CH94" i="9"/>
  <c r="CW94" i="9" s="1"/>
  <c r="CH93" i="9"/>
  <c r="CR93" i="9"/>
  <c r="CN91" i="9"/>
  <c r="CL91" i="9"/>
  <c r="CR91" i="9"/>
  <c r="CS91" i="9"/>
  <c r="CH92" i="9"/>
  <c r="CW92" i="9" s="1"/>
  <c r="CP91" i="9"/>
  <c r="CO91" i="9"/>
  <c r="CW90" i="9"/>
  <c r="CK92" i="9"/>
  <c r="CV91" i="9"/>
  <c r="CH91" i="9"/>
  <c r="CQ91" i="9"/>
  <c r="S88" i="2"/>
  <c r="CM91" i="9"/>
  <c r="BS91" i="9"/>
  <c r="CK91" i="9"/>
  <c r="CK89" i="9"/>
  <c r="AF87" i="10"/>
  <c r="E89" i="2"/>
  <c r="Z88" i="2"/>
  <c r="Z89" i="2"/>
  <c r="BD87" i="9"/>
  <c r="BK89" i="2"/>
  <c r="AT87" i="10"/>
  <c r="BA89" i="2"/>
  <c r="X88" i="2"/>
  <c r="X89" i="2"/>
  <c r="BU88" i="2"/>
  <c r="BU89" i="2"/>
  <c r="AG87" i="10"/>
  <c r="F89" i="2"/>
  <c r="E87" i="9"/>
  <c r="BN89" i="2"/>
  <c r="AU87" i="10"/>
  <c r="BB89" i="2"/>
  <c r="AJ87" i="9"/>
  <c r="I89" i="2"/>
  <c r="BA86" i="9"/>
  <c r="AE87" i="9"/>
  <c r="D89" i="2"/>
  <c r="H87" i="10"/>
  <c r="BQ89" i="2"/>
  <c r="W86" i="9"/>
  <c r="S86" i="9"/>
  <c r="AM86" i="10"/>
  <c r="AF88" i="2"/>
  <c r="AY88" i="2"/>
  <c r="BD88" i="2"/>
  <c r="AW87" i="10"/>
  <c r="Y88" i="2"/>
  <c r="BV88" i="2"/>
  <c r="AP88" i="2"/>
  <c r="BF88" i="2"/>
  <c r="AY87" i="10"/>
  <c r="BW88" i="2"/>
  <c r="P88" i="2"/>
  <c r="T87" i="10"/>
  <c r="AO88" i="2"/>
  <c r="BE88" i="2"/>
  <c r="AX87" i="10"/>
  <c r="J88" i="2"/>
  <c r="AK87" i="10"/>
  <c r="K88" i="2"/>
  <c r="AL87" i="10"/>
  <c r="AA88" i="2"/>
  <c r="AQ88" i="2"/>
  <c r="BG88" i="2"/>
  <c r="AZ87" i="10"/>
  <c r="BX88" i="2"/>
  <c r="AF87" i="9"/>
  <c r="H88" i="2"/>
  <c r="AI87" i="10"/>
  <c r="AE86" i="10"/>
  <c r="L88" i="2"/>
  <c r="AM87" i="10"/>
  <c r="U87" i="9"/>
  <c r="U87" i="10"/>
  <c r="AR88" i="2"/>
  <c r="BH88" i="2"/>
  <c r="BA87" i="10"/>
  <c r="BY88" i="2"/>
  <c r="AG87" i="9"/>
  <c r="BI88" i="2"/>
  <c r="BB87" i="10"/>
  <c r="BZ88" i="2"/>
  <c r="M88" i="2"/>
  <c r="AN87" i="10"/>
  <c r="AC88" i="2"/>
  <c r="AS88" i="2"/>
  <c r="N88" i="2"/>
  <c r="AO87" i="10"/>
  <c r="AD88" i="2"/>
  <c r="AT88" i="2"/>
  <c r="BJ88" i="2"/>
  <c r="BC87" i="10"/>
  <c r="CA88" i="2"/>
  <c r="AK87" i="9"/>
  <c r="V87" i="9"/>
  <c r="V87" i="10"/>
  <c r="A87" i="9"/>
  <c r="I88" i="2"/>
  <c r="AJ87" i="10"/>
  <c r="AL86" i="10"/>
  <c r="O88" i="2"/>
  <c r="AP87" i="10"/>
  <c r="AE88" i="2"/>
  <c r="AU88" i="2"/>
  <c r="BK88" i="2"/>
  <c r="BD87" i="10"/>
  <c r="CB88" i="2"/>
  <c r="AL87" i="9"/>
  <c r="AV88" i="2"/>
  <c r="BM88" i="2"/>
  <c r="D87" i="10"/>
  <c r="CC88" i="2"/>
  <c r="AM87" i="9"/>
  <c r="BN88" i="2"/>
  <c r="E87" i="10"/>
  <c r="CD88" i="2"/>
  <c r="AN87" i="9"/>
  <c r="B77" i="12"/>
  <c r="DO87" i="10"/>
  <c r="Q88" i="2"/>
  <c r="AG88" i="2"/>
  <c r="AW88" i="2"/>
  <c r="B87" i="9"/>
  <c r="B87" i="10"/>
  <c r="R88" i="2"/>
  <c r="AH88" i="2"/>
  <c r="AX88" i="2"/>
  <c r="F87" i="9"/>
  <c r="F87" i="10"/>
  <c r="CE88" i="2"/>
  <c r="I87" i="10"/>
  <c r="Q99" i="10" s="1"/>
  <c r="AO87" i="9"/>
  <c r="C87" i="9"/>
  <c r="C87" i="10"/>
  <c r="BP88" i="2"/>
  <c r="G87" i="10"/>
  <c r="AW87" i="9"/>
  <c r="H86" i="9"/>
  <c r="BE86" i="9" s="1"/>
  <c r="AE87" i="10"/>
  <c r="S87" i="10"/>
  <c r="W87" i="9"/>
  <c r="W87" i="10"/>
  <c r="AS87" i="10"/>
  <c r="AX87" i="9"/>
  <c r="AY87" i="9"/>
  <c r="AB88" i="2"/>
  <c r="BB87" i="9"/>
  <c r="G88" i="2"/>
  <c r="AH87" i="10"/>
  <c r="W88" i="2"/>
  <c r="AM88" i="2"/>
  <c r="AV87" i="9"/>
  <c r="AV87" i="10"/>
  <c r="BT88" i="2"/>
  <c r="BC87" i="9"/>
  <c r="AI88" i="2"/>
  <c r="D88" i="2"/>
  <c r="T88" i="2"/>
  <c r="AJ88" i="2"/>
  <c r="AZ88" i="2"/>
  <c r="BQ88" i="2"/>
  <c r="G86" i="10"/>
  <c r="E88" i="2"/>
  <c r="U88" i="2"/>
  <c r="AK88" i="2"/>
  <c r="BA88" i="2"/>
  <c r="BR88" i="2"/>
  <c r="AH87" i="9"/>
  <c r="AZ87" i="9"/>
  <c r="S86" i="10"/>
  <c r="F88" i="2"/>
  <c r="V88" i="2"/>
  <c r="AL88" i="2"/>
  <c r="BB88" i="2"/>
  <c r="BS88" i="2"/>
  <c r="D87" i="9"/>
  <c r="AI87" i="9"/>
  <c r="BA87" i="9"/>
  <c r="I87" i="9"/>
  <c r="Q88" i="9" s="1"/>
  <c r="AN86" i="10"/>
  <c r="S87" i="9"/>
  <c r="AP87" i="9"/>
  <c r="AH86" i="9"/>
  <c r="AS86" i="10"/>
  <c r="T87" i="9"/>
  <c r="AS87" i="9"/>
  <c r="AN88" i="2"/>
  <c r="G87" i="9"/>
  <c r="H87" i="9"/>
  <c r="AI86" i="9"/>
  <c r="AS86" i="9"/>
  <c r="AT87" i="9"/>
  <c r="BO88" i="2"/>
  <c r="AV86" i="9"/>
  <c r="AU87" i="9"/>
  <c r="BC88" i="2"/>
  <c r="AZ86" i="9"/>
  <c r="B76" i="12"/>
  <c r="DO86" i="10"/>
  <c r="AO86" i="9"/>
  <c r="A86" i="9"/>
  <c r="AT86" i="9"/>
  <c r="T86" i="10"/>
  <c r="AO86" i="10"/>
  <c r="B86" i="9"/>
  <c r="V86" i="9"/>
  <c r="AU86" i="9"/>
  <c r="U86" i="10"/>
  <c r="AP86" i="10"/>
  <c r="BD86" i="10"/>
  <c r="C86" i="10"/>
  <c r="D86" i="9"/>
  <c r="AW86" i="9"/>
  <c r="D86" i="10"/>
  <c r="E86" i="9"/>
  <c r="AF86" i="9"/>
  <c r="AX86" i="9"/>
  <c r="F86" i="9"/>
  <c r="AG86" i="9"/>
  <c r="AY86" i="9"/>
  <c r="BC86" i="10"/>
  <c r="AX86" i="10"/>
  <c r="I86" i="9"/>
  <c r="AJ86" i="9"/>
  <c r="BB86" i="9"/>
  <c r="AY86" i="10"/>
  <c r="AK86" i="9"/>
  <c r="BC86" i="9"/>
  <c r="CF86" i="3"/>
  <c r="B86" i="3"/>
  <c r="C86" i="3" s="1"/>
  <c r="A86" i="3" s="1"/>
  <c r="BL86" i="3" s="1"/>
  <c r="B86" i="2"/>
  <c r="C86" i="2" s="1"/>
  <c r="A86" i="2" s="1"/>
  <c r="BL86" i="2" s="1"/>
  <c r="BW98" i="3"/>
  <c r="BI98" i="3"/>
  <c r="BG98" i="3"/>
  <c r="AW98" i="3"/>
  <c r="AS98" i="3"/>
  <c r="AP98" i="3"/>
  <c r="AC98" i="3"/>
  <c r="Z98" i="3"/>
  <c r="Q98" i="3"/>
  <c r="P98" i="3"/>
  <c r="C85" i="10"/>
  <c r="B85" i="10"/>
  <c r="A85" i="10"/>
  <c r="CJ85" i="2"/>
  <c r="CF85" i="3"/>
  <c r="B85" i="3"/>
  <c r="C85" i="3" s="1"/>
  <c r="A85" i="3" s="1"/>
  <c r="BL85" i="3" s="1"/>
  <c r="B85" i="2"/>
  <c r="C85" i="2" s="1"/>
  <c r="A85" i="2" s="1"/>
  <c r="BL85" i="2" s="1"/>
  <c r="CE97" i="3"/>
  <c r="CD97" i="3"/>
  <c r="CC97" i="3"/>
  <c r="CB97" i="3"/>
  <c r="CA97" i="3"/>
  <c r="BZ97" i="3"/>
  <c r="BY97" i="3"/>
  <c r="BX97" i="3"/>
  <c r="BW97" i="3"/>
  <c r="BV97" i="3"/>
  <c r="BU97" i="3"/>
  <c r="BT97" i="3"/>
  <c r="BS97" i="3"/>
  <c r="BR97" i="3"/>
  <c r="BQ97" i="3"/>
  <c r="BO97" i="3"/>
  <c r="BN97" i="3"/>
  <c r="BI97" i="3"/>
  <c r="BH97" i="3"/>
  <c r="BG97" i="3"/>
  <c r="BF97" i="3"/>
  <c r="BE97" i="3"/>
  <c r="BD97" i="3"/>
  <c r="BC97" i="3"/>
  <c r="BB97" i="3"/>
  <c r="AY97" i="3"/>
  <c r="AX97" i="3"/>
  <c r="AW97" i="3"/>
  <c r="AV97" i="3"/>
  <c r="AU97" i="3"/>
  <c r="AT97" i="3"/>
  <c r="AS97" i="3"/>
  <c r="AR97" i="3"/>
  <c r="AQ97" i="3"/>
  <c r="AP97" i="3"/>
  <c r="AO97" i="3"/>
  <c r="AM97" i="3"/>
  <c r="AL97" i="3"/>
  <c r="AK97" i="3"/>
  <c r="AJ97" i="3"/>
  <c r="AI97" i="3"/>
  <c r="AH97" i="3"/>
  <c r="AG97" i="3"/>
  <c r="AF97" i="3"/>
  <c r="AE97" i="3"/>
  <c r="AD97" i="3"/>
  <c r="AC97" i="3"/>
  <c r="AA97" i="3"/>
  <c r="Z97" i="3"/>
  <c r="Y97" i="3"/>
  <c r="X97" i="3"/>
  <c r="W97" i="3"/>
  <c r="V97" i="3"/>
  <c r="U97" i="3"/>
  <c r="T97" i="3"/>
  <c r="S97" i="3"/>
  <c r="R97" i="3"/>
  <c r="Q97" i="3"/>
  <c r="C84" i="10"/>
  <c r="B84" i="10"/>
  <c r="A84" i="10"/>
  <c r="CF84" i="3"/>
  <c r="B84" i="3"/>
  <c r="C84" i="3" s="1"/>
  <c r="A84" i="3" s="1"/>
  <c r="BL84" i="3" s="1"/>
  <c r="CJ84" i="2"/>
  <c r="B84" i="2"/>
  <c r="C84" i="2" s="1"/>
  <c r="A84" i="2" s="1"/>
  <c r="BL84" i="2" s="1"/>
  <c r="CD96" i="3"/>
  <c r="CC96" i="3"/>
  <c r="CB96" i="3"/>
  <c r="CA96" i="3"/>
  <c r="BZ96" i="3"/>
  <c r="BY96" i="3"/>
  <c r="BX96" i="3"/>
  <c r="BW96" i="3"/>
  <c r="BV96" i="3"/>
  <c r="BU96" i="3"/>
  <c r="BT96" i="3"/>
  <c r="BS96" i="3"/>
  <c r="BR96" i="3"/>
  <c r="BN96" i="3"/>
  <c r="BM96" i="3"/>
  <c r="BK96" i="3"/>
  <c r="BJ96" i="3"/>
  <c r="BI96" i="3"/>
  <c r="BH96" i="3"/>
  <c r="BG96" i="3"/>
  <c r="BF96" i="3"/>
  <c r="BE96" i="3"/>
  <c r="BD96" i="3"/>
  <c r="BC96" i="3"/>
  <c r="BB96" i="3"/>
  <c r="BA96" i="3"/>
  <c r="AZ96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M96" i="3"/>
  <c r="L96" i="3"/>
  <c r="K96" i="3"/>
  <c r="J96" i="3"/>
  <c r="I96" i="3"/>
  <c r="H96" i="3"/>
  <c r="G96" i="3"/>
  <c r="F96" i="3"/>
  <c r="E96" i="3"/>
  <c r="C83" i="9"/>
  <c r="B83" i="9"/>
  <c r="A83" i="9"/>
  <c r="CJ83" i="2"/>
  <c r="CJ82" i="2"/>
  <c r="CJ81" i="2"/>
  <c r="CJ80" i="2"/>
  <c r="CF83" i="3"/>
  <c r="B83" i="3"/>
  <c r="B83" i="2"/>
  <c r="C83" i="2" s="1"/>
  <c r="A83" i="2" s="1"/>
  <c r="BL83" i="2" s="1"/>
  <c r="CD95" i="3"/>
  <c r="CC95" i="3"/>
  <c r="CB95" i="3"/>
  <c r="CA95" i="3"/>
  <c r="BZ95" i="3"/>
  <c r="BY95" i="3"/>
  <c r="BX95" i="3"/>
  <c r="BW95" i="3"/>
  <c r="BV95" i="3"/>
  <c r="BU95" i="3"/>
  <c r="BT95" i="3"/>
  <c r="BS95" i="3"/>
  <c r="BR95" i="3"/>
  <c r="BG95" i="3"/>
  <c r="BF95" i="3"/>
  <c r="AY95" i="3"/>
  <c r="AX95" i="3"/>
  <c r="AW95" i="3"/>
  <c r="AV95" i="3"/>
  <c r="AU95" i="3"/>
  <c r="AT95" i="3"/>
  <c r="AS95" i="3"/>
  <c r="AR95" i="3"/>
  <c r="AQ95" i="3"/>
  <c r="AP95" i="3"/>
  <c r="AO95" i="3"/>
  <c r="AM95" i="3"/>
  <c r="AL95" i="3"/>
  <c r="AK95" i="3"/>
  <c r="AJ95" i="3"/>
  <c r="AI95" i="3"/>
  <c r="AH95" i="3"/>
  <c r="AG95" i="3"/>
  <c r="AF95" i="3"/>
  <c r="AE95" i="3"/>
  <c r="AD95" i="3"/>
  <c r="AC95" i="3"/>
  <c r="AA95" i="3"/>
  <c r="Z95" i="3"/>
  <c r="Y95" i="3"/>
  <c r="X95" i="3"/>
  <c r="W95" i="3"/>
  <c r="V95" i="3"/>
  <c r="U95" i="3"/>
  <c r="T95" i="3"/>
  <c r="S95" i="3"/>
  <c r="R95" i="3"/>
  <c r="Q95" i="3"/>
  <c r="C82" i="10"/>
  <c r="B82" i="10"/>
  <c r="A82" i="10"/>
  <c r="DO82" i="10" s="1"/>
  <c r="DX104" i="10" l="1"/>
  <c r="EA105" i="10"/>
  <c r="DR105" i="10"/>
  <c r="DS104" i="10"/>
  <c r="DV105" i="10"/>
  <c r="DT105" i="10"/>
  <c r="DQ105" i="10"/>
  <c r="DP104" i="10"/>
  <c r="EB108" i="10"/>
  <c r="DX105" i="10"/>
  <c r="DY105" i="10"/>
  <c r="DS105" i="10"/>
  <c r="DQ104" i="10"/>
  <c r="DZ104" i="10"/>
  <c r="DY104" i="10"/>
  <c r="DF102" i="10"/>
  <c r="DV102" i="10" s="1"/>
  <c r="EA103" i="10"/>
  <c r="CW105" i="10"/>
  <c r="DU104" i="10"/>
  <c r="DR102" i="10"/>
  <c r="DZ105" i="10"/>
  <c r="DV104" i="10"/>
  <c r="DT104" i="10"/>
  <c r="DL104" i="10"/>
  <c r="DV103" i="10"/>
  <c r="CW104" i="10"/>
  <c r="DL105" i="10"/>
  <c r="DP105" i="10"/>
  <c r="DR103" i="10"/>
  <c r="DR104" i="10"/>
  <c r="DS103" i="10"/>
  <c r="DQ103" i="10"/>
  <c r="DA100" i="10"/>
  <c r="DQ100" i="10" s="1"/>
  <c r="DB100" i="10"/>
  <c r="DR100" i="10" s="1"/>
  <c r="CZ100" i="10"/>
  <c r="DP100" i="10" s="1"/>
  <c r="DG100" i="10"/>
  <c r="DW100" i="10" s="1"/>
  <c r="DL103" i="10"/>
  <c r="DU103" i="10"/>
  <c r="DW103" i="10"/>
  <c r="DY103" i="10"/>
  <c r="CW103" i="10"/>
  <c r="DZ103" i="10"/>
  <c r="DP103" i="10"/>
  <c r="CZ102" i="10"/>
  <c r="DP102" i="10" s="1"/>
  <c r="DJ102" i="10"/>
  <c r="DZ102" i="10" s="1"/>
  <c r="DE102" i="10"/>
  <c r="DU102" i="10" s="1"/>
  <c r="DI102" i="10"/>
  <c r="DY102" i="10" s="1"/>
  <c r="DA102" i="10"/>
  <c r="DK102" i="10"/>
  <c r="EA102" i="10" s="1"/>
  <c r="DC102" i="10"/>
  <c r="DS102" i="10" s="1"/>
  <c r="DH102" i="10"/>
  <c r="DX102" i="10" s="1"/>
  <c r="DG102" i="10"/>
  <c r="DW102" i="10" s="1"/>
  <c r="CW102" i="10"/>
  <c r="CW93" i="9"/>
  <c r="DD102" i="10"/>
  <c r="DT102" i="10" s="1"/>
  <c r="CM101" i="10"/>
  <c r="DR101" i="10" s="1"/>
  <c r="CZ101" i="10"/>
  <c r="DA101" i="10"/>
  <c r="DC100" i="10"/>
  <c r="DS100" i="10" s="1"/>
  <c r="DH100" i="10"/>
  <c r="DX100" i="10" s="1"/>
  <c r="DI101" i="10"/>
  <c r="DY101" i="10" s="1"/>
  <c r="DJ100" i="10"/>
  <c r="DZ100" i="10" s="1"/>
  <c r="DD100" i="10"/>
  <c r="DT100" i="10" s="1"/>
  <c r="DJ101" i="10"/>
  <c r="DF100" i="10"/>
  <c r="DV100" i="10" s="1"/>
  <c r="DC101" i="10"/>
  <c r="DG101" i="10"/>
  <c r="DK101" i="10"/>
  <c r="DI100" i="10"/>
  <c r="DY100" i="10" s="1"/>
  <c r="CV101" i="10"/>
  <c r="CL101" i="10"/>
  <c r="CK101" i="10"/>
  <c r="CO101" i="10"/>
  <c r="CU101" i="10"/>
  <c r="DF101" i="10"/>
  <c r="DE100" i="10"/>
  <c r="DU100" i="10" s="1"/>
  <c r="CR101" i="10"/>
  <c r="DH101" i="10"/>
  <c r="DD101" i="10"/>
  <c r="CQ101" i="10"/>
  <c r="CP101" i="10"/>
  <c r="CS101" i="10"/>
  <c r="EA100" i="10"/>
  <c r="DE101" i="10"/>
  <c r="CN101" i="10"/>
  <c r="CW100" i="10"/>
  <c r="N99" i="10"/>
  <c r="Z99" i="10"/>
  <c r="L99" i="10"/>
  <c r="Y99" i="10"/>
  <c r="Y98" i="10"/>
  <c r="AA99" i="10"/>
  <c r="BE87" i="10"/>
  <c r="BY99" i="10" s="1"/>
  <c r="DM99" i="10"/>
  <c r="O99" i="10"/>
  <c r="CI99" i="10"/>
  <c r="AA98" i="10"/>
  <c r="AB99" i="10"/>
  <c r="ED99" i="10"/>
  <c r="EE99" i="10" s="1"/>
  <c r="C89" i="12"/>
  <c r="CK100" i="3"/>
  <c r="CJ100" i="3"/>
  <c r="BT99" i="10"/>
  <c r="K99" i="10"/>
  <c r="AB98" i="10"/>
  <c r="M99" i="10"/>
  <c r="AC99" i="10"/>
  <c r="Z98" i="10"/>
  <c r="CA98" i="10"/>
  <c r="BV98" i="10"/>
  <c r="L98" i="10"/>
  <c r="M98" i="10"/>
  <c r="CF98" i="10"/>
  <c r="N98" i="10"/>
  <c r="C88" i="12"/>
  <c r="ED98" i="10"/>
  <c r="EE98" i="10" s="1"/>
  <c r="CJ99" i="3"/>
  <c r="CK99" i="3"/>
  <c r="CE98" i="10"/>
  <c r="BZ98" i="10"/>
  <c r="DM98" i="10"/>
  <c r="O98" i="10"/>
  <c r="CI98" i="10"/>
  <c r="CC98" i="10"/>
  <c r="BY98" i="10"/>
  <c r="AC98" i="10"/>
  <c r="CD98" i="10"/>
  <c r="K98" i="10"/>
  <c r="BT98" i="10"/>
  <c r="BX98" i="10"/>
  <c r="CB98" i="10"/>
  <c r="CG98" i="10"/>
  <c r="BW98" i="10"/>
  <c r="AG85" i="10"/>
  <c r="F98" i="3"/>
  <c r="V87" i="2"/>
  <c r="V98" i="3"/>
  <c r="AL87" i="2"/>
  <c r="AL98" i="3"/>
  <c r="AU85" i="9"/>
  <c r="BB98" i="3"/>
  <c r="BS87" i="2"/>
  <c r="BS98" i="3"/>
  <c r="AF85" i="10"/>
  <c r="E98" i="3"/>
  <c r="AK87" i="2"/>
  <c r="AK98" i="3"/>
  <c r="BA87" i="2"/>
  <c r="BA98" i="3"/>
  <c r="BR87" i="2"/>
  <c r="BR98" i="3"/>
  <c r="AH85" i="10"/>
  <c r="G98" i="3"/>
  <c r="W87" i="2"/>
  <c r="W98" i="3"/>
  <c r="AM87" i="2"/>
  <c r="AM98" i="3"/>
  <c r="AV85" i="9"/>
  <c r="BC98" i="3"/>
  <c r="BT87" i="2"/>
  <c r="BT98" i="3"/>
  <c r="G85" i="10"/>
  <c r="BP98" i="3"/>
  <c r="AE85" i="10"/>
  <c r="D98" i="3"/>
  <c r="U87" i="2"/>
  <c r="U98" i="3"/>
  <c r="AI85" i="10"/>
  <c r="H98" i="3"/>
  <c r="X87" i="2"/>
  <c r="X98" i="3"/>
  <c r="V85" i="9"/>
  <c r="AN98" i="3"/>
  <c r="AW85" i="9"/>
  <c r="BD98" i="3"/>
  <c r="BU87" i="2"/>
  <c r="BU98" i="3"/>
  <c r="AJ85" i="10"/>
  <c r="I98" i="3"/>
  <c r="Y87" i="2"/>
  <c r="Y98" i="3"/>
  <c r="AO87" i="2"/>
  <c r="AO98" i="3"/>
  <c r="BE87" i="2"/>
  <c r="BE98" i="3"/>
  <c r="BV87" i="2"/>
  <c r="BV98" i="3"/>
  <c r="S87" i="2"/>
  <c r="S98" i="3"/>
  <c r="W85" i="10"/>
  <c r="AZ98" i="3"/>
  <c r="AK85" i="9"/>
  <c r="J98" i="3"/>
  <c r="AY85" i="10"/>
  <c r="BF98" i="3"/>
  <c r="AI87" i="2"/>
  <c r="AI98" i="3"/>
  <c r="BQ87" i="2"/>
  <c r="BQ98" i="3"/>
  <c r="AL85" i="9"/>
  <c r="K98" i="3"/>
  <c r="AA87" i="2"/>
  <c r="AA98" i="3"/>
  <c r="AQ87" i="2"/>
  <c r="AQ98" i="3"/>
  <c r="BX87" i="2"/>
  <c r="BX98" i="3"/>
  <c r="T87" i="2"/>
  <c r="T98" i="3"/>
  <c r="AM85" i="9"/>
  <c r="L98" i="3"/>
  <c r="U85" i="9"/>
  <c r="AB98" i="3"/>
  <c r="AR87" i="2"/>
  <c r="AR98" i="3"/>
  <c r="BH87" i="2"/>
  <c r="BH98" i="3"/>
  <c r="BY87" i="2"/>
  <c r="BY98" i="3"/>
  <c r="AN85" i="9"/>
  <c r="M98" i="3"/>
  <c r="BZ87" i="2"/>
  <c r="BZ98" i="3"/>
  <c r="AY87" i="2"/>
  <c r="AY98" i="3"/>
  <c r="AJ87" i="2"/>
  <c r="AJ98" i="3"/>
  <c r="AO85" i="9"/>
  <c r="N98" i="3"/>
  <c r="AD87" i="2"/>
  <c r="AD98" i="3"/>
  <c r="AT87" i="2"/>
  <c r="AT98" i="3"/>
  <c r="BJ87" i="2"/>
  <c r="BJ98" i="3"/>
  <c r="CA87" i="2"/>
  <c r="CA98" i="3"/>
  <c r="AP85" i="9"/>
  <c r="O98" i="3"/>
  <c r="AE87" i="2"/>
  <c r="AE98" i="3"/>
  <c r="AU87" i="2"/>
  <c r="AU98" i="3"/>
  <c r="BK87" i="2"/>
  <c r="BK98" i="3"/>
  <c r="CB87" i="2"/>
  <c r="CB98" i="3"/>
  <c r="AF87" i="2"/>
  <c r="AF98" i="3"/>
  <c r="AV87" i="2"/>
  <c r="AV98" i="3"/>
  <c r="D85" i="10"/>
  <c r="AQ85" i="10" s="1"/>
  <c r="BM98" i="3"/>
  <c r="CC87" i="2"/>
  <c r="CC98" i="3"/>
  <c r="AG87" i="2"/>
  <c r="AG98" i="3"/>
  <c r="E85" i="10"/>
  <c r="BN98" i="3"/>
  <c r="CD87" i="2"/>
  <c r="CD98" i="3"/>
  <c r="R87" i="2"/>
  <c r="R98" i="3"/>
  <c r="AH87" i="2"/>
  <c r="AH98" i="3"/>
  <c r="AX87" i="2"/>
  <c r="AX98" i="3"/>
  <c r="F85" i="10"/>
  <c r="BO98" i="3"/>
  <c r="I85" i="9"/>
  <c r="CE98" i="3"/>
  <c r="AJ84" i="10"/>
  <c r="I97" i="3"/>
  <c r="AK84" i="10"/>
  <c r="J97" i="3"/>
  <c r="AM84" i="10"/>
  <c r="L97" i="3"/>
  <c r="U84" i="9"/>
  <c r="AB97" i="3"/>
  <c r="AL84" i="10"/>
  <c r="K97" i="3"/>
  <c r="AO84" i="10"/>
  <c r="N97" i="3"/>
  <c r="BC84" i="9"/>
  <c r="BJ97" i="3"/>
  <c r="AP84" i="9"/>
  <c r="O97" i="3"/>
  <c r="BD84" i="10"/>
  <c r="BK97" i="3"/>
  <c r="G84" i="10"/>
  <c r="BP97" i="3"/>
  <c r="T84" i="9"/>
  <c r="P97" i="3"/>
  <c r="S84" i="9"/>
  <c r="D97" i="3"/>
  <c r="W84" i="9"/>
  <c r="AZ97" i="3"/>
  <c r="AF84" i="10"/>
  <c r="E97" i="3"/>
  <c r="AT84" i="9"/>
  <c r="BA97" i="3"/>
  <c r="AN84" i="10"/>
  <c r="M97" i="3"/>
  <c r="AH84" i="10"/>
  <c r="G97" i="3"/>
  <c r="D84" i="9"/>
  <c r="AQ84" i="9" s="1"/>
  <c r="BM97" i="3"/>
  <c r="CI97" i="3" s="1"/>
  <c r="AG84" i="10"/>
  <c r="F97" i="3"/>
  <c r="AI84" i="10"/>
  <c r="H97" i="3"/>
  <c r="V84" i="9"/>
  <c r="AN97" i="3"/>
  <c r="AO83" i="9"/>
  <c r="N96" i="3"/>
  <c r="AP83" i="10"/>
  <c r="O96" i="3"/>
  <c r="T83" i="10"/>
  <c r="P96" i="3"/>
  <c r="F83" i="9"/>
  <c r="BO96" i="3"/>
  <c r="I83" i="9"/>
  <c r="CE96" i="3"/>
  <c r="G83" i="9"/>
  <c r="BP96" i="3"/>
  <c r="S83" i="10"/>
  <c r="D96" i="3"/>
  <c r="H83" i="9"/>
  <c r="BE83" i="9" s="1"/>
  <c r="BQ96" i="3"/>
  <c r="CI96" i="3" s="1"/>
  <c r="AI82" i="10"/>
  <c r="H95" i="3"/>
  <c r="AJ82" i="10"/>
  <c r="I95" i="3"/>
  <c r="AK82" i="10"/>
  <c r="J95" i="3"/>
  <c r="AH82" i="10"/>
  <c r="G95" i="3"/>
  <c r="AX82" i="9"/>
  <c r="BE95" i="3"/>
  <c r="AL82" i="10"/>
  <c r="K95" i="3"/>
  <c r="V82" i="9"/>
  <c r="AN95" i="3"/>
  <c r="BC82" i="10"/>
  <c r="BJ95" i="3"/>
  <c r="BD82" i="10"/>
  <c r="BK95" i="3"/>
  <c r="T82" i="9"/>
  <c r="P95" i="3"/>
  <c r="D82" i="9"/>
  <c r="AQ82" i="9" s="1"/>
  <c r="BM95" i="3"/>
  <c r="AW82" i="9"/>
  <c r="BD95" i="3"/>
  <c r="AO82" i="9"/>
  <c r="N95" i="3"/>
  <c r="E82" i="9"/>
  <c r="BN95" i="3"/>
  <c r="AM82" i="9"/>
  <c r="L95" i="3"/>
  <c r="U82" i="9"/>
  <c r="AB95" i="3"/>
  <c r="BA82" i="10"/>
  <c r="BH95" i="3"/>
  <c r="AN82" i="9"/>
  <c r="M95" i="3"/>
  <c r="BB82" i="10"/>
  <c r="BI95" i="3"/>
  <c r="F82" i="9"/>
  <c r="BO95" i="3"/>
  <c r="G82" i="10"/>
  <c r="BP95" i="3"/>
  <c r="AP82" i="9"/>
  <c r="O95" i="3"/>
  <c r="I82" i="10"/>
  <c r="Q94" i="10" s="1"/>
  <c r="CE95" i="3"/>
  <c r="AE82" i="9"/>
  <c r="D95" i="3"/>
  <c r="AS82" i="9"/>
  <c r="AZ95" i="3"/>
  <c r="H82" i="10"/>
  <c r="BE82" i="10" s="1"/>
  <c r="BQ95" i="3"/>
  <c r="AT82" i="9"/>
  <c r="BA95" i="3"/>
  <c r="AV82" i="9"/>
  <c r="BC95" i="3"/>
  <c r="AF82" i="9"/>
  <c r="E95" i="3"/>
  <c r="AG82" i="10"/>
  <c r="F95" i="3"/>
  <c r="AU82" i="9"/>
  <c r="BB95" i="3"/>
  <c r="AB87" i="9"/>
  <c r="CW91" i="9"/>
  <c r="CG87" i="9"/>
  <c r="Z88" i="9"/>
  <c r="N88" i="9"/>
  <c r="AA88" i="9"/>
  <c r="Y88" i="9"/>
  <c r="BZ87" i="9"/>
  <c r="AC88" i="9"/>
  <c r="L88" i="9"/>
  <c r="AA87" i="9"/>
  <c r="CE87" i="9"/>
  <c r="CD87" i="9"/>
  <c r="AQ87" i="9"/>
  <c r="BM88" i="9" s="1"/>
  <c r="K88" i="9"/>
  <c r="BT88" i="9"/>
  <c r="M88" i="9"/>
  <c r="O88" i="9"/>
  <c r="CI88" i="9"/>
  <c r="AB88" i="9"/>
  <c r="L87" i="9"/>
  <c r="L87" i="2"/>
  <c r="BW87" i="9"/>
  <c r="I87" i="2"/>
  <c r="CF87" i="9"/>
  <c r="AN87" i="2"/>
  <c r="N87" i="9"/>
  <c r="Z87" i="9"/>
  <c r="CC87" i="9"/>
  <c r="CA87" i="9"/>
  <c r="AQ87" i="10"/>
  <c r="BL99" i="10" s="1"/>
  <c r="CB87" i="9"/>
  <c r="AC87" i="9"/>
  <c r="M87" i="9"/>
  <c r="BY87" i="9"/>
  <c r="K87" i="2"/>
  <c r="AB87" i="2"/>
  <c r="O87" i="9"/>
  <c r="CI87" i="9"/>
  <c r="BE87" i="9"/>
  <c r="BV89" i="9" s="1"/>
  <c r="CH89" i="9" s="1"/>
  <c r="CW89" i="9" s="1"/>
  <c r="Q87" i="9"/>
  <c r="AS85" i="2"/>
  <c r="AW86" i="2"/>
  <c r="K87" i="9"/>
  <c r="BT87" i="9"/>
  <c r="O87" i="2"/>
  <c r="Q86" i="2"/>
  <c r="Y87" i="9"/>
  <c r="BD87" i="2"/>
  <c r="M87" i="2"/>
  <c r="BX87" i="9"/>
  <c r="BV88" i="9"/>
  <c r="H85" i="9"/>
  <c r="BE85" i="9" s="1"/>
  <c r="BB87" i="2"/>
  <c r="Q87" i="2"/>
  <c r="BC87" i="2"/>
  <c r="F87" i="2"/>
  <c r="R85" i="2"/>
  <c r="AH85" i="2"/>
  <c r="AX85" i="2"/>
  <c r="BO85" i="2"/>
  <c r="CE85" i="2"/>
  <c r="Z86" i="2"/>
  <c r="AP86" i="2"/>
  <c r="BW86" i="2"/>
  <c r="G87" i="2"/>
  <c r="BW87" i="2"/>
  <c r="AW87" i="2"/>
  <c r="I84" i="2"/>
  <c r="AO84" i="2"/>
  <c r="BE84" i="2"/>
  <c r="BV84" i="2"/>
  <c r="S85" i="2"/>
  <c r="AI85" i="2"/>
  <c r="AY85" i="2"/>
  <c r="AA86" i="2"/>
  <c r="AQ86" i="2"/>
  <c r="BG86" i="2"/>
  <c r="AZ85" i="10"/>
  <c r="BF87" i="2"/>
  <c r="BM87" i="2"/>
  <c r="T85" i="9"/>
  <c r="P87" i="2"/>
  <c r="AQ86" i="10"/>
  <c r="BJ98" i="10" s="1"/>
  <c r="AT85" i="9"/>
  <c r="Z84" i="2"/>
  <c r="BQ85" i="2"/>
  <c r="AQ86" i="9"/>
  <c r="BM87" i="9" s="1"/>
  <c r="N87" i="2"/>
  <c r="AP87" i="2"/>
  <c r="K84" i="2"/>
  <c r="AC86" i="2"/>
  <c r="AS86" i="2"/>
  <c r="BI86" i="2"/>
  <c r="E87" i="2"/>
  <c r="CE87" i="2"/>
  <c r="AZ87" i="2"/>
  <c r="BI87" i="2"/>
  <c r="Z87" i="2"/>
  <c r="W85" i="9"/>
  <c r="AU85" i="2"/>
  <c r="BS85" i="2"/>
  <c r="Q86" i="9"/>
  <c r="H87" i="2"/>
  <c r="BN87" i="2"/>
  <c r="D87" i="2"/>
  <c r="AS87" i="2"/>
  <c r="J87" i="2"/>
  <c r="BP87" i="2"/>
  <c r="BO87" i="2"/>
  <c r="AE85" i="2"/>
  <c r="Y84" i="2"/>
  <c r="J84" i="2"/>
  <c r="AP84" i="2"/>
  <c r="BF84" i="2"/>
  <c r="T85" i="2"/>
  <c r="AJ85" i="2"/>
  <c r="BG87" i="2"/>
  <c r="AC87" i="2"/>
  <c r="BX86" i="2"/>
  <c r="AR86" i="2"/>
  <c r="BH86" i="2"/>
  <c r="BY86" i="2"/>
  <c r="BZ86" i="2"/>
  <c r="AA84" i="2"/>
  <c r="AD86" i="2"/>
  <c r="AT86" i="2"/>
  <c r="BJ86" i="2"/>
  <c r="CA86" i="2"/>
  <c r="BA85" i="9"/>
  <c r="AQ84" i="2"/>
  <c r="AE86" i="2"/>
  <c r="AU86" i="2"/>
  <c r="BK86" i="2"/>
  <c r="CB86" i="2"/>
  <c r="I85" i="10"/>
  <c r="Q97" i="10" s="1"/>
  <c r="R86" i="2"/>
  <c r="AX86" i="2"/>
  <c r="AI86" i="2"/>
  <c r="AK85" i="10"/>
  <c r="BW84" i="2"/>
  <c r="BA85" i="10"/>
  <c r="AF85" i="2"/>
  <c r="AV85" i="2"/>
  <c r="BB85" i="10"/>
  <c r="AS85" i="9"/>
  <c r="BC85" i="10"/>
  <c r="P86" i="2"/>
  <c r="AF86" i="2"/>
  <c r="AV86" i="2"/>
  <c r="BM86" i="2"/>
  <c r="CC86" i="2"/>
  <c r="H85" i="10"/>
  <c r="BN86" i="2"/>
  <c r="B84" i="9"/>
  <c r="D86" i="2"/>
  <c r="T86" i="2"/>
  <c r="AJ86" i="2"/>
  <c r="AZ86" i="2"/>
  <c r="BQ86" i="2"/>
  <c r="C85" i="9"/>
  <c r="AE85" i="9"/>
  <c r="AL85" i="10"/>
  <c r="BD85" i="10"/>
  <c r="CE86" i="2"/>
  <c r="BP86" i="2"/>
  <c r="E86" i="2"/>
  <c r="U86" i="2"/>
  <c r="AK86" i="2"/>
  <c r="BA86" i="2"/>
  <c r="BR86" i="2"/>
  <c r="D85" i="9"/>
  <c r="AF85" i="9"/>
  <c r="AM85" i="10"/>
  <c r="F86" i="2"/>
  <c r="V86" i="2"/>
  <c r="AL86" i="2"/>
  <c r="BB86" i="2"/>
  <c r="BS86" i="2"/>
  <c r="E85" i="9"/>
  <c r="AG85" i="9"/>
  <c r="AX85" i="9"/>
  <c r="AN85" i="10"/>
  <c r="AG86" i="2"/>
  <c r="CD86" i="2"/>
  <c r="AH86" i="2"/>
  <c r="BO86" i="2"/>
  <c r="S86" i="2"/>
  <c r="AL84" i="9"/>
  <c r="G86" i="2"/>
  <c r="W86" i="2"/>
  <c r="AM86" i="2"/>
  <c r="BC86" i="2"/>
  <c r="BT86" i="2"/>
  <c r="F85" i="9"/>
  <c r="AH85" i="9"/>
  <c r="AY85" i="9"/>
  <c r="S85" i="10"/>
  <c r="AO85" i="10"/>
  <c r="R84" i="2"/>
  <c r="AS84" i="9"/>
  <c r="H86" i="2"/>
  <c r="X86" i="2"/>
  <c r="AN86" i="2"/>
  <c r="BD86" i="2"/>
  <c r="BU86" i="2"/>
  <c r="G85" i="9"/>
  <c r="AI85" i="9"/>
  <c r="AZ85" i="9"/>
  <c r="T85" i="10"/>
  <c r="AP85" i="10"/>
  <c r="AY86" i="2"/>
  <c r="B85" i="9"/>
  <c r="S84" i="2"/>
  <c r="AI84" i="2"/>
  <c r="AY84" i="2"/>
  <c r="I86" i="2"/>
  <c r="Y86" i="2"/>
  <c r="AO86" i="2"/>
  <c r="BE86" i="2"/>
  <c r="BV86" i="2"/>
  <c r="AJ85" i="9"/>
  <c r="U85" i="10"/>
  <c r="AS85" i="10"/>
  <c r="J86" i="2"/>
  <c r="BF86" i="2"/>
  <c r="BB85" i="9"/>
  <c r="V85" i="10"/>
  <c r="AT85" i="10"/>
  <c r="AD84" i="2"/>
  <c r="E84" i="2"/>
  <c r="U84" i="2"/>
  <c r="S83" i="9"/>
  <c r="K86" i="2"/>
  <c r="BC85" i="9"/>
  <c r="AU85" i="10"/>
  <c r="V84" i="2"/>
  <c r="BS84" i="2"/>
  <c r="CB85" i="2"/>
  <c r="L86" i="2"/>
  <c r="AB86" i="2"/>
  <c r="BD85" i="9"/>
  <c r="AV85" i="10"/>
  <c r="D85" i="2"/>
  <c r="F84" i="2"/>
  <c r="AL84" i="2"/>
  <c r="BM85" i="2"/>
  <c r="CC85" i="2"/>
  <c r="M86" i="2"/>
  <c r="S85" i="9"/>
  <c r="AW85" i="10"/>
  <c r="BB84" i="2"/>
  <c r="Q85" i="2"/>
  <c r="AG85" i="2"/>
  <c r="AW85" i="2"/>
  <c r="BN85" i="2"/>
  <c r="CD85" i="2"/>
  <c r="N86" i="2"/>
  <c r="AX85" i="10"/>
  <c r="O86" i="2"/>
  <c r="B75" i="12"/>
  <c r="DO85" i="10"/>
  <c r="A85" i="9"/>
  <c r="A84" i="9"/>
  <c r="B74" i="12"/>
  <c r="DO84" i="10"/>
  <c r="AH84" i="2"/>
  <c r="AX84" i="2"/>
  <c r="E85" i="2"/>
  <c r="U85" i="2"/>
  <c r="AK85" i="2"/>
  <c r="BA85" i="2"/>
  <c r="BR85" i="2"/>
  <c r="C84" i="9"/>
  <c r="AU84" i="9"/>
  <c r="S84" i="10"/>
  <c r="AE84" i="9"/>
  <c r="AV84" i="9"/>
  <c r="T84" i="10"/>
  <c r="AP84" i="10"/>
  <c r="F85" i="2"/>
  <c r="V85" i="2"/>
  <c r="AL85" i="2"/>
  <c r="BB85" i="2"/>
  <c r="T84" i="2"/>
  <c r="AJ84" i="2"/>
  <c r="AZ84" i="2"/>
  <c r="G85" i="2"/>
  <c r="W85" i="2"/>
  <c r="AM85" i="2"/>
  <c r="BC85" i="2"/>
  <c r="BT85" i="2"/>
  <c r="E84" i="9"/>
  <c r="AF84" i="9"/>
  <c r="AW84" i="9"/>
  <c r="U84" i="10"/>
  <c r="AS84" i="10"/>
  <c r="AZ85" i="2"/>
  <c r="AK84" i="2"/>
  <c r="BA84" i="2"/>
  <c r="BR84" i="2"/>
  <c r="H85" i="2"/>
  <c r="X85" i="2"/>
  <c r="AN85" i="2"/>
  <c r="BD85" i="2"/>
  <c r="BU85" i="2"/>
  <c r="F84" i="9"/>
  <c r="AG84" i="9"/>
  <c r="AX84" i="9"/>
  <c r="V84" i="10"/>
  <c r="AT84" i="10"/>
  <c r="I85" i="2"/>
  <c r="Y85" i="2"/>
  <c r="AO85" i="2"/>
  <c r="BE85" i="2"/>
  <c r="BV85" i="2"/>
  <c r="G84" i="9"/>
  <c r="AH84" i="9"/>
  <c r="AY84" i="9"/>
  <c r="W84" i="10"/>
  <c r="AU84" i="10"/>
  <c r="G84" i="2"/>
  <c r="W84" i="2"/>
  <c r="AM84" i="2"/>
  <c r="BC84" i="2"/>
  <c r="BT84" i="2"/>
  <c r="T83" i="9"/>
  <c r="J85" i="2"/>
  <c r="Z85" i="2"/>
  <c r="AP85" i="2"/>
  <c r="BF85" i="2"/>
  <c r="BW85" i="2"/>
  <c r="H84" i="9"/>
  <c r="AI84" i="9"/>
  <c r="AZ84" i="9"/>
  <c r="AV84" i="10"/>
  <c r="H84" i="2"/>
  <c r="X84" i="2"/>
  <c r="AN84" i="2"/>
  <c r="BD84" i="2"/>
  <c r="BU84" i="2"/>
  <c r="AP83" i="9"/>
  <c r="K85" i="2"/>
  <c r="AA85" i="2"/>
  <c r="AQ85" i="2"/>
  <c r="BG85" i="2"/>
  <c r="BX85" i="2"/>
  <c r="I84" i="9"/>
  <c r="AJ84" i="9"/>
  <c r="BA84" i="9"/>
  <c r="D84" i="10"/>
  <c r="AE84" i="10"/>
  <c r="AW84" i="10"/>
  <c r="AS83" i="9"/>
  <c r="L85" i="2"/>
  <c r="AB85" i="2"/>
  <c r="AR85" i="2"/>
  <c r="BH85" i="2"/>
  <c r="BY85" i="2"/>
  <c r="AK84" i="9"/>
  <c r="BB84" i="9"/>
  <c r="E84" i="10"/>
  <c r="AX84" i="10"/>
  <c r="M85" i="2"/>
  <c r="AC85" i="2"/>
  <c r="BZ85" i="2"/>
  <c r="F84" i="10"/>
  <c r="AY84" i="10"/>
  <c r="BP85" i="2"/>
  <c r="AM82" i="10"/>
  <c r="BG84" i="2"/>
  <c r="BX84" i="2"/>
  <c r="N85" i="2"/>
  <c r="AD85" i="2"/>
  <c r="AT85" i="2"/>
  <c r="BJ85" i="2"/>
  <c r="CA85" i="2"/>
  <c r="AM84" i="9"/>
  <c r="BD84" i="9"/>
  <c r="AZ84" i="10"/>
  <c r="BI85" i="2"/>
  <c r="AR84" i="2"/>
  <c r="BH84" i="2"/>
  <c r="BY84" i="2"/>
  <c r="O85" i="2"/>
  <c r="BK85" i="2"/>
  <c r="AN84" i="9"/>
  <c r="H84" i="10"/>
  <c r="BA84" i="10"/>
  <c r="AB84" i="2"/>
  <c r="M84" i="2"/>
  <c r="AC84" i="2"/>
  <c r="AS84" i="2"/>
  <c r="BI84" i="2"/>
  <c r="BZ84" i="2"/>
  <c r="AS83" i="10"/>
  <c r="P85" i="2"/>
  <c r="AO84" i="9"/>
  <c r="I84" i="10"/>
  <c r="Q96" i="10" s="1"/>
  <c r="BB84" i="10"/>
  <c r="BC84" i="10"/>
  <c r="L84" i="2"/>
  <c r="CA84" i="2"/>
  <c r="O84" i="2"/>
  <c r="AE84" i="2"/>
  <c r="AU84" i="2"/>
  <c r="BK84" i="2"/>
  <c r="CB84" i="2"/>
  <c r="U83" i="10"/>
  <c r="AT83" i="10"/>
  <c r="P84" i="2"/>
  <c r="AF84" i="2"/>
  <c r="AV84" i="2"/>
  <c r="BM84" i="2"/>
  <c r="CC84" i="2"/>
  <c r="U83" i="9"/>
  <c r="AT83" i="9"/>
  <c r="A83" i="10"/>
  <c r="V83" i="10"/>
  <c r="AU83" i="10"/>
  <c r="Q84" i="2"/>
  <c r="AG84" i="2"/>
  <c r="AW84" i="2"/>
  <c r="BN84" i="2"/>
  <c r="CD84" i="2"/>
  <c r="V83" i="9"/>
  <c r="AU83" i="9"/>
  <c r="B83" i="10"/>
  <c r="W83" i="10"/>
  <c r="AV83" i="10"/>
  <c r="I82" i="9"/>
  <c r="BO84" i="2"/>
  <c r="CE84" i="2"/>
  <c r="W83" i="9"/>
  <c r="AV83" i="9"/>
  <c r="C83" i="10"/>
  <c r="AE83" i="10"/>
  <c r="AW83" i="10"/>
  <c r="AT84" i="2"/>
  <c r="W82" i="9"/>
  <c r="BP84" i="2"/>
  <c r="AE83" i="9"/>
  <c r="AW83" i="9"/>
  <c r="D83" i="10"/>
  <c r="AF83" i="10"/>
  <c r="AX83" i="10"/>
  <c r="D84" i="2"/>
  <c r="BQ84" i="2"/>
  <c r="AF83" i="9"/>
  <c r="AX83" i="9"/>
  <c r="E83" i="10"/>
  <c r="AG83" i="10"/>
  <c r="AY83" i="10"/>
  <c r="N84" i="2"/>
  <c r="AG83" i="9"/>
  <c r="AY83" i="9"/>
  <c r="F83" i="10"/>
  <c r="AH83" i="10"/>
  <c r="AZ83" i="10"/>
  <c r="AH83" i="9"/>
  <c r="AZ83" i="9"/>
  <c r="G83" i="10"/>
  <c r="AI83" i="10"/>
  <c r="BA83" i="10"/>
  <c r="D83" i="9"/>
  <c r="AQ83" i="9" s="1"/>
  <c r="AI83" i="9"/>
  <c r="BA83" i="9"/>
  <c r="H83" i="10"/>
  <c r="AJ83" i="10"/>
  <c r="BB83" i="10"/>
  <c r="E83" i="9"/>
  <c r="AJ83" i="9"/>
  <c r="BB83" i="9"/>
  <c r="I83" i="10"/>
  <c r="Q95" i="10" s="1"/>
  <c r="AK83" i="10"/>
  <c r="BC83" i="10"/>
  <c r="AK83" i="9"/>
  <c r="BC83" i="9"/>
  <c r="AL83" i="10"/>
  <c r="BD83" i="10"/>
  <c r="BJ84" i="2"/>
  <c r="AL83" i="9"/>
  <c r="BD83" i="9"/>
  <c r="AM83" i="10"/>
  <c r="AM83" i="9"/>
  <c r="AN83" i="10"/>
  <c r="B72" i="12"/>
  <c r="AN83" i="9"/>
  <c r="AO83" i="10"/>
  <c r="BA82" i="9"/>
  <c r="B82" i="9"/>
  <c r="A82" i="9"/>
  <c r="C82" i="9"/>
  <c r="AN82" i="10"/>
  <c r="AY82" i="9"/>
  <c r="S82" i="10"/>
  <c r="AO82" i="10"/>
  <c r="AG82" i="9"/>
  <c r="G82" i="9"/>
  <c r="AH82" i="9"/>
  <c r="AZ82" i="9"/>
  <c r="T82" i="10"/>
  <c r="AP82" i="10"/>
  <c r="U82" i="10"/>
  <c r="AS82" i="10"/>
  <c r="AJ82" i="9"/>
  <c r="BB82" i="9"/>
  <c r="V82" i="10"/>
  <c r="AT82" i="10"/>
  <c r="AK82" i="9"/>
  <c r="BC82" i="9"/>
  <c r="W82" i="10"/>
  <c r="AU82" i="10"/>
  <c r="AL82" i="9"/>
  <c r="BD82" i="9"/>
  <c r="AV82" i="10"/>
  <c r="D82" i="10"/>
  <c r="AE82" i="10"/>
  <c r="AW82" i="10"/>
  <c r="S82" i="9"/>
  <c r="E82" i="10"/>
  <c r="AF82" i="10"/>
  <c r="AX82" i="10"/>
  <c r="H82" i="9"/>
  <c r="BE82" i="9" s="1"/>
  <c r="F82" i="10"/>
  <c r="AY82" i="10"/>
  <c r="AZ82" i="10"/>
  <c r="AI82" i="9"/>
  <c r="EB104" i="10" l="1"/>
  <c r="EB105" i="10"/>
  <c r="EB103" i="10"/>
  <c r="DX101" i="10"/>
  <c r="DV101" i="10"/>
  <c r="BG99" i="10"/>
  <c r="DL102" i="10"/>
  <c r="EB102" i="10" s="1"/>
  <c r="DQ102" i="10"/>
  <c r="DU101" i="10"/>
  <c r="DW101" i="10"/>
  <c r="DZ101" i="10"/>
  <c r="DL100" i="10"/>
  <c r="EB100" i="10" s="1"/>
  <c r="DT101" i="10"/>
  <c r="CW101" i="10"/>
  <c r="DP101" i="10"/>
  <c r="DQ101" i="10"/>
  <c r="DS101" i="10"/>
  <c r="DL101" i="10"/>
  <c r="EA101" i="10"/>
  <c r="CD99" i="10"/>
  <c r="CB99" i="10"/>
  <c r="M94" i="10"/>
  <c r="BW99" i="10"/>
  <c r="Y97" i="10"/>
  <c r="BP99" i="10"/>
  <c r="BJ99" i="10"/>
  <c r="BK99" i="10"/>
  <c r="BN99" i="10"/>
  <c r="BO99" i="10"/>
  <c r="CG99" i="10"/>
  <c r="BI99" i="10"/>
  <c r="BM99" i="10"/>
  <c r="BR99" i="10"/>
  <c r="BQ99" i="10"/>
  <c r="CE99" i="10"/>
  <c r="BZ99" i="10"/>
  <c r="BV99" i="10"/>
  <c r="CF99" i="10"/>
  <c r="CC99" i="10"/>
  <c r="BR97" i="10"/>
  <c r="AA97" i="10"/>
  <c r="BH99" i="10"/>
  <c r="N86" i="9"/>
  <c r="BX99" i="10"/>
  <c r="CA99" i="10"/>
  <c r="BN97" i="10"/>
  <c r="AB94" i="10"/>
  <c r="Q84" i="9"/>
  <c r="K86" i="9"/>
  <c r="BR98" i="10"/>
  <c r="P99" i="10"/>
  <c r="CI98" i="3"/>
  <c r="C87" i="12" s="1"/>
  <c r="BL98" i="10"/>
  <c r="L86" i="9"/>
  <c r="BK98" i="10"/>
  <c r="BO98" i="10"/>
  <c r="BI98" i="10"/>
  <c r="BN98" i="10"/>
  <c r="BP98" i="10"/>
  <c r="BG98" i="10"/>
  <c r="P98" i="10"/>
  <c r="BH98" i="10"/>
  <c r="CH98" i="10"/>
  <c r="DA98" i="10" s="1"/>
  <c r="BQ98" i="10"/>
  <c r="BG97" i="10"/>
  <c r="BM98" i="10"/>
  <c r="N84" i="9"/>
  <c r="BM97" i="10"/>
  <c r="L97" i="10"/>
  <c r="BL97" i="10"/>
  <c r="N97" i="10"/>
  <c r="BQ97" i="10"/>
  <c r="BP97" i="10"/>
  <c r="BE85" i="10"/>
  <c r="BZ97" i="10" s="1"/>
  <c r="DM97" i="10"/>
  <c r="CI97" i="10"/>
  <c r="O97" i="10"/>
  <c r="BH97" i="10"/>
  <c r="Z96" i="10"/>
  <c r="AB96" i="10"/>
  <c r="AC97" i="10"/>
  <c r="AB97" i="10"/>
  <c r="M97" i="10"/>
  <c r="K97" i="10"/>
  <c r="BT97" i="10"/>
  <c r="AA86" i="9"/>
  <c r="Z97" i="10"/>
  <c r="BK97" i="10"/>
  <c r="BJ97" i="10"/>
  <c r="BO97" i="10"/>
  <c r="BI97" i="10"/>
  <c r="AC94" i="10"/>
  <c r="L94" i="10"/>
  <c r="AB84" i="9"/>
  <c r="DM96" i="10"/>
  <c r="O96" i="10"/>
  <c r="CI96" i="10"/>
  <c r="Y96" i="10"/>
  <c r="BR85" i="9"/>
  <c r="AC96" i="10"/>
  <c r="M96" i="10"/>
  <c r="AQ84" i="10"/>
  <c r="BJ96" i="10" s="1"/>
  <c r="K96" i="10"/>
  <c r="BT96" i="10"/>
  <c r="CB94" i="10"/>
  <c r="N95" i="10"/>
  <c r="BW94" i="10"/>
  <c r="L96" i="10"/>
  <c r="BQ83" i="9"/>
  <c r="C86" i="12"/>
  <c r="ED96" i="10"/>
  <c r="EE96" i="10" s="1"/>
  <c r="CJ97" i="3"/>
  <c r="CK97" i="3"/>
  <c r="BP83" i="9"/>
  <c r="N96" i="10"/>
  <c r="AA96" i="10"/>
  <c r="BR83" i="9"/>
  <c r="Z94" i="10"/>
  <c r="AB95" i="10"/>
  <c r="BO83" i="9"/>
  <c r="BH83" i="9"/>
  <c r="M84" i="9"/>
  <c r="Y94" i="10"/>
  <c r="M95" i="10"/>
  <c r="L95" i="10"/>
  <c r="M83" i="9"/>
  <c r="AC95" i="10"/>
  <c r="AQ83" i="10"/>
  <c r="BH95" i="10" s="1"/>
  <c r="BT95" i="10"/>
  <c r="K95" i="10"/>
  <c r="Y95" i="10"/>
  <c r="BG83" i="9"/>
  <c r="DM95" i="10"/>
  <c r="CI95" i="10"/>
  <c r="O95" i="10"/>
  <c r="AA95" i="10"/>
  <c r="C85" i="12"/>
  <c r="ED95" i="10"/>
  <c r="EE95" i="10" s="1"/>
  <c r="CK96" i="3"/>
  <c r="CJ96" i="3"/>
  <c r="Z95" i="10"/>
  <c r="AA83" i="9"/>
  <c r="CC94" i="10"/>
  <c r="CF94" i="10"/>
  <c r="BV94" i="10"/>
  <c r="AA94" i="10"/>
  <c r="N94" i="10"/>
  <c r="AQ82" i="10"/>
  <c r="BK94" i="10" s="1"/>
  <c r="BT94" i="10"/>
  <c r="K94" i="10"/>
  <c r="CA94" i="10"/>
  <c r="CI95" i="3"/>
  <c r="CE94" i="10"/>
  <c r="BZ94" i="10"/>
  <c r="BY94" i="10"/>
  <c r="BX94" i="10"/>
  <c r="DM94" i="10"/>
  <c r="O94" i="10"/>
  <c r="CI94" i="10"/>
  <c r="CD94" i="10"/>
  <c r="CG94" i="10"/>
  <c r="CA88" i="9"/>
  <c r="BO88" i="9"/>
  <c r="AC86" i="9"/>
  <c r="BG88" i="9"/>
  <c r="CK88" i="9" s="1"/>
  <c r="BQ88" i="9"/>
  <c r="CE88" i="9"/>
  <c r="CD88" i="9"/>
  <c r="BP88" i="9"/>
  <c r="BX88" i="9"/>
  <c r="BY88" i="9"/>
  <c r="BL88" i="9"/>
  <c r="CB88" i="9"/>
  <c r="CQ88" i="9" s="1"/>
  <c r="BZ88" i="9"/>
  <c r="CX88" i="9"/>
  <c r="BR88" i="9"/>
  <c r="P88" i="9"/>
  <c r="BJ88" i="9"/>
  <c r="CQ87" i="9"/>
  <c r="CC88" i="9"/>
  <c r="BW88" i="9"/>
  <c r="BN88" i="9"/>
  <c r="CG88" i="9"/>
  <c r="CF88" i="9"/>
  <c r="BH88" i="9"/>
  <c r="BI88" i="9"/>
  <c r="BK88" i="9"/>
  <c r="BT86" i="9"/>
  <c r="BK87" i="9"/>
  <c r="CO87" i="9" s="1"/>
  <c r="P87" i="9"/>
  <c r="AB86" i="9"/>
  <c r="BR87" i="9"/>
  <c r="CV87" i="9" s="1"/>
  <c r="BJ87" i="9"/>
  <c r="CN87" i="9" s="1"/>
  <c r="BY86" i="9"/>
  <c r="BX86" i="9"/>
  <c r="CG86" i="9"/>
  <c r="Z86" i="9"/>
  <c r="CF86" i="9"/>
  <c r="CA86" i="9"/>
  <c r="BQ87" i="9"/>
  <c r="CU87" i="9" s="1"/>
  <c r="CB86" i="9"/>
  <c r="CE86" i="9"/>
  <c r="BV87" i="9"/>
  <c r="CH87" i="9" s="1"/>
  <c r="AC85" i="9"/>
  <c r="BL87" i="9"/>
  <c r="CP87" i="9" s="1"/>
  <c r="CC86" i="9"/>
  <c r="CD86" i="9"/>
  <c r="CI85" i="2"/>
  <c r="CK85" i="2" s="1"/>
  <c r="BO87" i="9"/>
  <c r="CS87" i="9" s="1"/>
  <c r="BP87" i="9"/>
  <c r="CT87" i="9" s="1"/>
  <c r="BH87" i="9"/>
  <c r="CL87" i="9" s="1"/>
  <c r="BG87" i="9"/>
  <c r="BN87" i="9"/>
  <c r="CR87" i="9" s="1"/>
  <c r="CX87" i="9"/>
  <c r="BI87" i="9"/>
  <c r="CM87" i="9" s="1"/>
  <c r="BV85" i="9"/>
  <c r="Y83" i="9"/>
  <c r="BZ86" i="9"/>
  <c r="BN85" i="9"/>
  <c r="BW86" i="9"/>
  <c r="O86" i="9"/>
  <c r="CI86" i="9"/>
  <c r="CF84" i="9"/>
  <c r="BO85" i="9"/>
  <c r="BM85" i="9"/>
  <c r="Y85" i="9"/>
  <c r="Y86" i="9"/>
  <c r="M86" i="9"/>
  <c r="BP85" i="9"/>
  <c r="M85" i="9"/>
  <c r="BQ85" i="9"/>
  <c r="BV84" i="9"/>
  <c r="O85" i="9"/>
  <c r="BN83" i="9"/>
  <c r="AC83" i="9"/>
  <c r="BW84" i="9"/>
  <c r="O83" i="9"/>
  <c r="Z84" i="9"/>
  <c r="BH85" i="9"/>
  <c r="L84" i="9"/>
  <c r="K85" i="9"/>
  <c r="BT85" i="9"/>
  <c r="AQ85" i="9"/>
  <c r="BG86" i="9" s="1"/>
  <c r="BL85" i="9"/>
  <c r="Z85" i="9"/>
  <c r="BJ85" i="9"/>
  <c r="AB85" i="9"/>
  <c r="CI85" i="9"/>
  <c r="BK85" i="9"/>
  <c r="N85" i="9"/>
  <c r="BI85" i="9"/>
  <c r="L85" i="9"/>
  <c r="AA85" i="9"/>
  <c r="Z83" i="9"/>
  <c r="Q85" i="9"/>
  <c r="BG85" i="9"/>
  <c r="BM84" i="9"/>
  <c r="BT84" i="9"/>
  <c r="AC84" i="9"/>
  <c r="CI84" i="2"/>
  <c r="CK84" i="2" s="1"/>
  <c r="Y84" i="9"/>
  <c r="BY84" i="9"/>
  <c r="BJ83" i="9"/>
  <c r="BQ84" i="9"/>
  <c r="BG84" i="9"/>
  <c r="K84" i="9"/>
  <c r="BN84" i="9"/>
  <c r="BX84" i="9"/>
  <c r="AA84" i="9"/>
  <c r="CE84" i="9"/>
  <c r="BP84" i="9"/>
  <c r="CG84" i="9"/>
  <c r="CC84" i="9"/>
  <c r="CA84" i="9"/>
  <c r="BO84" i="9"/>
  <c r="CD84" i="9"/>
  <c r="N83" i="9"/>
  <c r="BL84" i="9"/>
  <c r="BK84" i="9"/>
  <c r="CB84" i="9"/>
  <c r="BI84" i="9"/>
  <c r="BR84" i="9"/>
  <c r="BE84" i="9"/>
  <c r="BZ85" i="9" s="1"/>
  <c r="O84" i="9"/>
  <c r="CI84" i="9"/>
  <c r="BJ84" i="9"/>
  <c r="BZ84" i="9"/>
  <c r="BE84" i="10"/>
  <c r="CF96" i="10" s="1"/>
  <c r="BH84" i="9"/>
  <c r="BE83" i="10"/>
  <c r="CD95" i="10" s="1"/>
  <c r="CF83" i="9"/>
  <c r="CC83" i="9"/>
  <c r="BY83" i="9"/>
  <c r="BM83" i="9"/>
  <c r="BZ83" i="9"/>
  <c r="Q83" i="9"/>
  <c r="AB83" i="9"/>
  <c r="CD83" i="9"/>
  <c r="CG83" i="9"/>
  <c r="BK83" i="9"/>
  <c r="CA83" i="9"/>
  <c r="B73" i="12"/>
  <c r="DO83" i="10"/>
  <c r="K83" i="9"/>
  <c r="BT83" i="9"/>
  <c r="BL83" i="9"/>
  <c r="CB83" i="9"/>
  <c r="CE83" i="9"/>
  <c r="L83" i="9"/>
  <c r="BI83" i="9"/>
  <c r="BW83" i="9"/>
  <c r="BX83" i="9"/>
  <c r="CI83" i="9"/>
  <c r="DC82" i="3"/>
  <c r="DB82" i="3"/>
  <c r="DA82" i="3"/>
  <c r="CZ82" i="3"/>
  <c r="CY82" i="3"/>
  <c r="CF82" i="3"/>
  <c r="B82" i="3"/>
  <c r="C82" i="3" s="1"/>
  <c r="B82" i="2"/>
  <c r="BK94" i="3"/>
  <c r="BJ94" i="3"/>
  <c r="BI94" i="3"/>
  <c r="BH94" i="3"/>
  <c r="BF94" i="3"/>
  <c r="BE94" i="3"/>
  <c r="BC94" i="3"/>
  <c r="BB94" i="3"/>
  <c r="P94" i="3"/>
  <c r="O94" i="3"/>
  <c r="N94" i="3"/>
  <c r="M94" i="3"/>
  <c r="L94" i="3"/>
  <c r="F94" i="3"/>
  <c r="E94" i="3"/>
  <c r="C81" i="9"/>
  <c r="B81" i="9"/>
  <c r="A81" i="9"/>
  <c r="CM88" i="9" l="1"/>
  <c r="EB101" i="10"/>
  <c r="CT83" i="9"/>
  <c r="DB98" i="10"/>
  <c r="DG98" i="10"/>
  <c r="BS99" i="10"/>
  <c r="CU99" i="10" s="1"/>
  <c r="DC98" i="10"/>
  <c r="CK98" i="3"/>
  <c r="DF98" i="10"/>
  <c r="CJ98" i="3"/>
  <c r="DK98" i="10"/>
  <c r="ED97" i="10"/>
  <c r="EE97" i="10" s="1"/>
  <c r="BX97" i="10"/>
  <c r="CH99" i="10"/>
  <c r="DE99" i="10" s="1"/>
  <c r="BR96" i="10"/>
  <c r="DD98" i="10"/>
  <c r="BM96" i="10"/>
  <c r="CL83" i="9"/>
  <c r="DI98" i="10"/>
  <c r="BS98" i="10"/>
  <c r="CO98" i="10" s="1"/>
  <c r="BV97" i="10"/>
  <c r="CF97" i="10"/>
  <c r="CD97" i="10"/>
  <c r="CZ98" i="10"/>
  <c r="DE98" i="10"/>
  <c r="DJ98" i="10"/>
  <c r="BY97" i="10"/>
  <c r="DH98" i="10"/>
  <c r="CA97" i="10"/>
  <c r="BK96" i="10"/>
  <c r="BN96" i="10"/>
  <c r="CG97" i="10"/>
  <c r="CC97" i="10"/>
  <c r="CE97" i="10"/>
  <c r="P97" i="10"/>
  <c r="BS97" i="10"/>
  <c r="CS97" i="10" s="1"/>
  <c r="CB97" i="10"/>
  <c r="BW97" i="10"/>
  <c r="P95" i="10"/>
  <c r="CT88" i="9"/>
  <c r="BG96" i="10"/>
  <c r="BQ96" i="10"/>
  <c r="BH96" i="10"/>
  <c r="BO96" i="10"/>
  <c r="BI96" i="10"/>
  <c r="BP96" i="10"/>
  <c r="BL96" i="10"/>
  <c r="BM95" i="10"/>
  <c r="CA96" i="10"/>
  <c r="BY96" i="10"/>
  <c r="CU83" i="9"/>
  <c r="CG96" i="10"/>
  <c r="CB96" i="10"/>
  <c r="BW96" i="10"/>
  <c r="CE96" i="10"/>
  <c r="CC96" i="10"/>
  <c r="BX96" i="10"/>
  <c r="CV83" i="9"/>
  <c r="CD96" i="10"/>
  <c r="BZ96" i="10"/>
  <c r="BV96" i="10"/>
  <c r="CK83" i="9"/>
  <c r="P96" i="10"/>
  <c r="BG95" i="10"/>
  <c r="BP95" i="10"/>
  <c r="CX86" i="9"/>
  <c r="BO94" i="10"/>
  <c r="BL94" i="10"/>
  <c r="BK95" i="10"/>
  <c r="CS83" i="9"/>
  <c r="BN95" i="10"/>
  <c r="BI95" i="10"/>
  <c r="BL95" i="10"/>
  <c r="BR95" i="10"/>
  <c r="BJ95" i="10"/>
  <c r="CS88" i="9"/>
  <c r="BW95" i="10"/>
  <c r="CP88" i="9"/>
  <c r="BY95" i="10"/>
  <c r="CB95" i="10"/>
  <c r="CC95" i="10"/>
  <c r="CA95" i="10"/>
  <c r="BZ95" i="10"/>
  <c r="CU88" i="9"/>
  <c r="CE95" i="10"/>
  <c r="CG95" i="10"/>
  <c r="BV95" i="10"/>
  <c r="CF95" i="10"/>
  <c r="BX95" i="10"/>
  <c r="BJ94" i="10"/>
  <c r="BQ95" i="10"/>
  <c r="P94" i="10"/>
  <c r="BO95" i="10"/>
  <c r="BR94" i="10"/>
  <c r="BQ94" i="10"/>
  <c r="CH94" i="10"/>
  <c r="DC94" i="10" s="1"/>
  <c r="BH94" i="10"/>
  <c r="BG94" i="10"/>
  <c r="BN94" i="10"/>
  <c r="BI94" i="10"/>
  <c r="BM94" i="10"/>
  <c r="BP94" i="10"/>
  <c r="CV88" i="9"/>
  <c r="C84" i="12"/>
  <c r="ED94" i="10"/>
  <c r="EE94" i="10" s="1"/>
  <c r="CK95" i="3"/>
  <c r="CJ95" i="3"/>
  <c r="BQ83" i="2"/>
  <c r="BQ94" i="3"/>
  <c r="AJ83" i="2"/>
  <c r="AJ94" i="3"/>
  <c r="W83" i="2"/>
  <c r="W94" i="3"/>
  <c r="D83" i="2"/>
  <c r="D94" i="3"/>
  <c r="I83" i="2"/>
  <c r="I94" i="3"/>
  <c r="AZ83" i="2"/>
  <c r="AZ94" i="3"/>
  <c r="U83" i="2"/>
  <c r="U94" i="3"/>
  <c r="AK83" i="2"/>
  <c r="AK94" i="3"/>
  <c r="BA83" i="2"/>
  <c r="BA94" i="3"/>
  <c r="Z83" i="2"/>
  <c r="Z94" i="3"/>
  <c r="BR83" i="2"/>
  <c r="BR94" i="3"/>
  <c r="X83" i="2"/>
  <c r="X94" i="3"/>
  <c r="BD83" i="2"/>
  <c r="BD94" i="3"/>
  <c r="BU83" i="2"/>
  <c r="BU94" i="3"/>
  <c r="AP83" i="2"/>
  <c r="AP94" i="3"/>
  <c r="BW83" i="2"/>
  <c r="BW94" i="3"/>
  <c r="K83" i="2"/>
  <c r="K94" i="3"/>
  <c r="AA83" i="2"/>
  <c r="AA94" i="3"/>
  <c r="AQ83" i="2"/>
  <c r="AQ94" i="3"/>
  <c r="BG83" i="2"/>
  <c r="BG94" i="3"/>
  <c r="BX83" i="2"/>
  <c r="BX94" i="3"/>
  <c r="BY83" i="2"/>
  <c r="BY94" i="3"/>
  <c r="AR83" i="2"/>
  <c r="AR94" i="3"/>
  <c r="BZ83" i="2"/>
  <c r="BZ94" i="3"/>
  <c r="AT83" i="2"/>
  <c r="AT94" i="3"/>
  <c r="CA83" i="2"/>
  <c r="CA94" i="3"/>
  <c r="V83" i="2"/>
  <c r="V94" i="3"/>
  <c r="AL83" i="2"/>
  <c r="AL94" i="3"/>
  <c r="BS83" i="2"/>
  <c r="BS94" i="3"/>
  <c r="G83" i="2"/>
  <c r="G94" i="3"/>
  <c r="AM83" i="2"/>
  <c r="AM94" i="3"/>
  <c r="BT83" i="2"/>
  <c r="BT94" i="3"/>
  <c r="H83" i="2"/>
  <c r="H94" i="3"/>
  <c r="AN83" i="2"/>
  <c r="AN94" i="3"/>
  <c r="Y83" i="2"/>
  <c r="Y94" i="3"/>
  <c r="BV83" i="2"/>
  <c r="BV94" i="3"/>
  <c r="J83" i="2"/>
  <c r="J94" i="3"/>
  <c r="U81" i="10"/>
  <c r="AB94" i="3"/>
  <c r="AC83" i="2"/>
  <c r="AC94" i="3"/>
  <c r="AS83" i="2"/>
  <c r="AS94" i="3"/>
  <c r="AU83" i="2"/>
  <c r="AU94" i="3"/>
  <c r="CB83" i="2"/>
  <c r="CB94" i="3"/>
  <c r="AF83" i="2"/>
  <c r="AF94" i="3"/>
  <c r="AV83" i="2"/>
  <c r="AV94" i="3"/>
  <c r="BM83" i="2"/>
  <c r="BM94" i="3"/>
  <c r="CC83" i="2"/>
  <c r="CC94" i="3"/>
  <c r="T83" i="2"/>
  <c r="T94" i="3"/>
  <c r="Q83" i="2"/>
  <c r="Q94" i="3"/>
  <c r="AG83" i="2"/>
  <c r="AG94" i="3"/>
  <c r="AW83" i="2"/>
  <c r="AW94" i="3"/>
  <c r="BN83" i="2"/>
  <c r="BN94" i="3"/>
  <c r="CD83" i="2"/>
  <c r="CD94" i="3"/>
  <c r="AO83" i="2"/>
  <c r="AO94" i="3"/>
  <c r="AD83" i="2"/>
  <c r="AD94" i="3"/>
  <c r="R83" i="2"/>
  <c r="R94" i="3"/>
  <c r="AH83" i="2"/>
  <c r="AH94" i="3"/>
  <c r="AX83" i="2"/>
  <c r="AX94" i="3"/>
  <c r="BO83" i="2"/>
  <c r="BO94" i="3"/>
  <c r="CE83" i="2"/>
  <c r="CE94" i="3"/>
  <c r="AE83" i="2"/>
  <c r="AE94" i="3"/>
  <c r="S83" i="2"/>
  <c r="S94" i="3"/>
  <c r="AI83" i="2"/>
  <c r="AI94" i="3"/>
  <c r="AY83" i="2"/>
  <c r="AY94" i="3"/>
  <c r="BP83" i="2"/>
  <c r="BP94" i="3"/>
  <c r="CN83" i="9"/>
  <c r="CO88" i="9"/>
  <c r="P86" i="9"/>
  <c r="CH88" i="9"/>
  <c r="CN88" i="9"/>
  <c r="CL88" i="9"/>
  <c r="BS88" i="9"/>
  <c r="CO84" i="9"/>
  <c r="CQ83" i="9"/>
  <c r="CP84" i="9"/>
  <c r="CR88" i="9"/>
  <c r="CL84" i="9"/>
  <c r="CK87" i="9"/>
  <c r="BS87" i="9"/>
  <c r="CW87" i="9" s="1"/>
  <c r="CB85" i="9"/>
  <c r="CQ85" i="9" s="1"/>
  <c r="BP86" i="9"/>
  <c r="CT86" i="9" s="1"/>
  <c r="BO86" i="9"/>
  <c r="CS86" i="9" s="1"/>
  <c r="BN86" i="9"/>
  <c r="CR86" i="9" s="1"/>
  <c r="BR86" i="9"/>
  <c r="CV86" i="9" s="1"/>
  <c r="BM86" i="9"/>
  <c r="CQ86" i="9" s="1"/>
  <c r="BL86" i="9"/>
  <c r="CP86" i="9" s="1"/>
  <c r="BQ86" i="9"/>
  <c r="CU86" i="9" s="1"/>
  <c r="CX85" i="9"/>
  <c r="CF85" i="9"/>
  <c r="CU85" i="9" s="1"/>
  <c r="BJ86" i="9"/>
  <c r="CN86" i="9" s="1"/>
  <c r="CG85" i="9"/>
  <c r="CV85" i="9" s="1"/>
  <c r="CK86" i="9"/>
  <c r="BK86" i="9"/>
  <c r="CO86" i="9" s="1"/>
  <c r="BH86" i="9"/>
  <c r="CL86" i="9" s="1"/>
  <c r="CU84" i="9"/>
  <c r="BI86" i="9"/>
  <c r="CM86" i="9" s="1"/>
  <c r="CD85" i="9"/>
  <c r="CS85" i="9" s="1"/>
  <c r="CA85" i="9"/>
  <c r="CP85" i="9" s="1"/>
  <c r="CE85" i="9"/>
  <c r="CT85" i="9" s="1"/>
  <c r="CP83" i="9"/>
  <c r="P85" i="9"/>
  <c r="BS85" i="9"/>
  <c r="CN84" i="9"/>
  <c r="CO85" i="9"/>
  <c r="BY85" i="9"/>
  <c r="CN85" i="9" s="1"/>
  <c r="CC85" i="9"/>
  <c r="CR85" i="9" s="1"/>
  <c r="BV86" i="9"/>
  <c r="CH86" i="9" s="1"/>
  <c r="CH84" i="9"/>
  <c r="BX85" i="9"/>
  <c r="CM85" i="9" s="1"/>
  <c r="BW85" i="9"/>
  <c r="CL85" i="9" s="1"/>
  <c r="CV84" i="9"/>
  <c r="P84" i="9"/>
  <c r="CT84" i="9"/>
  <c r="CK84" i="9"/>
  <c r="BS84" i="9"/>
  <c r="CM84" i="9"/>
  <c r="CS84" i="9"/>
  <c r="CX84" i="9"/>
  <c r="CQ84" i="9"/>
  <c r="CR84" i="9"/>
  <c r="CX83" i="9"/>
  <c r="P83" i="9"/>
  <c r="CR83" i="9"/>
  <c r="CM83" i="9"/>
  <c r="CO83" i="9"/>
  <c r="BS83" i="9"/>
  <c r="D81" i="9"/>
  <c r="BT82" i="9" s="1"/>
  <c r="F81" i="9"/>
  <c r="E81" i="9"/>
  <c r="D81" i="10"/>
  <c r="AV81" i="9"/>
  <c r="BC83" i="2"/>
  <c r="AX81" i="9"/>
  <c r="BE83" i="2"/>
  <c r="AH81" i="9"/>
  <c r="AI81" i="9"/>
  <c r="B81" i="10"/>
  <c r="AJ81" i="9"/>
  <c r="C81" i="10"/>
  <c r="BA81" i="10"/>
  <c r="BH83" i="2"/>
  <c r="AK81" i="9"/>
  <c r="BB81" i="10"/>
  <c r="BI83" i="2"/>
  <c r="AL81" i="9"/>
  <c r="AF81" i="9"/>
  <c r="E83" i="2"/>
  <c r="AU81" i="9"/>
  <c r="BB83" i="2"/>
  <c r="G81" i="9"/>
  <c r="BC81" i="10"/>
  <c r="BJ83" i="2"/>
  <c r="AZ81" i="9"/>
  <c r="V81" i="10"/>
  <c r="AY81" i="9"/>
  <c r="BF83" i="2"/>
  <c r="U81" i="9"/>
  <c r="AB83" i="2"/>
  <c r="AP81" i="10"/>
  <c r="O83" i="2"/>
  <c r="BD81" i="10"/>
  <c r="BK83" i="2"/>
  <c r="BA81" i="9"/>
  <c r="W81" i="10"/>
  <c r="AG81" i="9"/>
  <c r="F83" i="2"/>
  <c r="BB81" i="9"/>
  <c r="AE81" i="10"/>
  <c r="H81" i="9"/>
  <c r="BE81" i="9" s="1"/>
  <c r="AO81" i="10"/>
  <c r="N83" i="2"/>
  <c r="BC81" i="9"/>
  <c r="AS81" i="10"/>
  <c r="AM81" i="10"/>
  <c r="L83" i="2"/>
  <c r="AN81" i="10"/>
  <c r="M83" i="2"/>
  <c r="T81" i="10"/>
  <c r="P83" i="2"/>
  <c r="BD81" i="9"/>
  <c r="A82" i="3"/>
  <c r="BL82" i="3" s="1"/>
  <c r="C83" i="3"/>
  <c r="A83" i="3" s="1"/>
  <c r="BL83" i="3" s="1"/>
  <c r="AU81" i="10"/>
  <c r="AW81" i="10"/>
  <c r="I81" i="9"/>
  <c r="Q82" i="9" s="1"/>
  <c r="AM81" i="9"/>
  <c r="E81" i="10"/>
  <c r="AF81" i="10"/>
  <c r="AX81" i="10"/>
  <c r="AN81" i="9"/>
  <c r="F81" i="10"/>
  <c r="AG81" i="10"/>
  <c r="AY81" i="10"/>
  <c r="S81" i="9"/>
  <c r="AO81" i="9"/>
  <c r="G81" i="10"/>
  <c r="AH81" i="10"/>
  <c r="AZ81" i="10"/>
  <c r="AV81" i="10"/>
  <c r="T81" i="9"/>
  <c r="AP81" i="9"/>
  <c r="H81" i="10"/>
  <c r="AI81" i="10"/>
  <c r="AS81" i="9"/>
  <c r="I81" i="10"/>
  <c r="Q93" i="10" s="1"/>
  <c r="AJ81" i="10"/>
  <c r="V81" i="9"/>
  <c r="AT81" i="9"/>
  <c r="AK81" i="10"/>
  <c r="W81" i="9"/>
  <c r="AL81" i="10"/>
  <c r="AT81" i="10"/>
  <c r="AE81" i="9"/>
  <c r="AW81" i="9"/>
  <c r="S81" i="10"/>
  <c r="A81" i="10"/>
  <c r="CQ99" i="10" l="1"/>
  <c r="CV99" i="10"/>
  <c r="CO99" i="10"/>
  <c r="CL99" i="10"/>
  <c r="CT99" i="10"/>
  <c r="CR99" i="10"/>
  <c r="CN99" i="10"/>
  <c r="CM99" i="10"/>
  <c r="CP99" i="10"/>
  <c r="CS99" i="10"/>
  <c r="CK99" i="10"/>
  <c r="CK98" i="10"/>
  <c r="DP98" i="10" s="1"/>
  <c r="CM98" i="10"/>
  <c r="DR98" i="10" s="1"/>
  <c r="CR98" i="10"/>
  <c r="DW98" i="10" s="1"/>
  <c r="CQ98" i="10"/>
  <c r="DV98" i="10" s="1"/>
  <c r="CL98" i="10"/>
  <c r="DQ98" i="10" s="1"/>
  <c r="CT98" i="10"/>
  <c r="DY98" i="10" s="1"/>
  <c r="CO97" i="10"/>
  <c r="CN97" i="10"/>
  <c r="CU98" i="10"/>
  <c r="DZ98" i="10" s="1"/>
  <c r="DT98" i="10"/>
  <c r="DD99" i="10"/>
  <c r="DC99" i="10"/>
  <c r="DJ99" i="10"/>
  <c r="DZ99" i="10" s="1"/>
  <c r="DA99" i="10"/>
  <c r="DH99" i="10"/>
  <c r="DX99" i="10" s="1"/>
  <c r="DG99" i="10"/>
  <c r="DI99" i="10"/>
  <c r="DF99" i="10"/>
  <c r="CZ99" i="10"/>
  <c r="DK99" i="10"/>
  <c r="DB99" i="10"/>
  <c r="DR99" i="10" s="1"/>
  <c r="DL98" i="10"/>
  <c r="CV98" i="10"/>
  <c r="EA98" i="10" s="1"/>
  <c r="CN98" i="10"/>
  <c r="DS98" i="10" s="1"/>
  <c r="CP98" i="10"/>
  <c r="DU98" i="10" s="1"/>
  <c r="CH97" i="10"/>
  <c r="DJ97" i="10" s="1"/>
  <c r="CS98" i="10"/>
  <c r="DX98" i="10" s="1"/>
  <c r="BS96" i="10"/>
  <c r="CO96" i="10" s="1"/>
  <c r="CR97" i="10"/>
  <c r="CQ97" i="10"/>
  <c r="CP97" i="10"/>
  <c r="CV97" i="10"/>
  <c r="CK97" i="10"/>
  <c r="CT97" i="10"/>
  <c r="CU97" i="10"/>
  <c r="CM97" i="10"/>
  <c r="CL97" i="10"/>
  <c r="CI83" i="2"/>
  <c r="CK83" i="2" s="1"/>
  <c r="DB94" i="10"/>
  <c r="DJ94" i="10"/>
  <c r="CH96" i="10"/>
  <c r="DG96" i="10" s="1"/>
  <c r="DE94" i="10"/>
  <c r="DD94" i="10"/>
  <c r="CH95" i="10"/>
  <c r="DA95" i="10" s="1"/>
  <c r="BS95" i="10"/>
  <c r="CU95" i="10" s="1"/>
  <c r="Y82" i="9"/>
  <c r="DK94" i="10"/>
  <c r="BS94" i="10"/>
  <c r="CL94" i="10" s="1"/>
  <c r="CZ94" i="10"/>
  <c r="DF94" i="10"/>
  <c r="DA94" i="10"/>
  <c r="DG94" i="10"/>
  <c r="Z82" i="9"/>
  <c r="Y93" i="10"/>
  <c r="DI94" i="10"/>
  <c r="DH94" i="10"/>
  <c r="AB93" i="10"/>
  <c r="L93" i="10"/>
  <c r="BE81" i="10"/>
  <c r="BV93" i="10" s="1"/>
  <c r="CI93" i="10"/>
  <c r="O93" i="10"/>
  <c r="DM93" i="10"/>
  <c r="AA93" i="10"/>
  <c r="N93" i="10"/>
  <c r="AC93" i="10"/>
  <c r="Z93" i="10"/>
  <c r="AQ81" i="10"/>
  <c r="BI93" i="10" s="1"/>
  <c r="K93" i="10"/>
  <c r="BT93" i="10"/>
  <c r="CI94" i="3"/>
  <c r="M93" i="10"/>
  <c r="CW88" i="9"/>
  <c r="AA82" i="9"/>
  <c r="AQ81" i="9"/>
  <c r="BI82" i="9" s="1"/>
  <c r="BS86" i="9"/>
  <c r="CW86" i="9" s="1"/>
  <c r="CH85" i="9"/>
  <c r="CW85" i="9" s="1"/>
  <c r="CW84" i="9"/>
  <c r="CK85" i="9"/>
  <c r="K82" i="9"/>
  <c r="M82" i="9"/>
  <c r="BV83" i="9"/>
  <c r="CH83" i="9" s="1"/>
  <c r="CW83" i="9" s="1"/>
  <c r="CF82" i="9"/>
  <c r="BZ82" i="9"/>
  <c r="N82" i="9"/>
  <c r="CB82" i="9"/>
  <c r="CE82" i="9"/>
  <c r="CG82" i="9"/>
  <c r="BX82" i="9"/>
  <c r="CD82" i="9"/>
  <c r="CI82" i="9"/>
  <c r="CX82" i="9" s="1"/>
  <c r="O82" i="9"/>
  <c r="CA82" i="9"/>
  <c r="AC82" i="9"/>
  <c r="BW82" i="9"/>
  <c r="BY82" i="9"/>
  <c r="CC82" i="9"/>
  <c r="AB82" i="9"/>
  <c r="L82" i="9"/>
  <c r="B71" i="12"/>
  <c r="DO81" i="10"/>
  <c r="DT99" i="10" l="1"/>
  <c r="DV99" i="10"/>
  <c r="DQ99" i="10"/>
  <c r="EA99" i="10"/>
  <c r="DY99" i="10"/>
  <c r="DS99" i="10"/>
  <c r="DW99" i="10"/>
  <c r="CW99" i="10"/>
  <c r="DU99" i="10"/>
  <c r="DA97" i="10"/>
  <c r="DQ97" i="10" s="1"/>
  <c r="DH97" i="10"/>
  <c r="DX97" i="10" s="1"/>
  <c r="CZ97" i="10"/>
  <c r="DP97" i="10" s="1"/>
  <c r="DB97" i="10"/>
  <c r="DR97" i="10" s="1"/>
  <c r="DK97" i="10"/>
  <c r="EA97" i="10" s="1"/>
  <c r="DC97" i="10"/>
  <c r="DS97" i="10" s="1"/>
  <c r="DI97" i="10"/>
  <c r="DY97" i="10" s="1"/>
  <c r="DF97" i="10"/>
  <c r="DV97" i="10" s="1"/>
  <c r="DE97" i="10"/>
  <c r="DU97" i="10" s="1"/>
  <c r="DL99" i="10"/>
  <c r="DP99" i="10"/>
  <c r="CP96" i="10"/>
  <c r="CL96" i="10"/>
  <c r="CK96" i="10"/>
  <c r="CQ96" i="10"/>
  <c r="CS96" i="10"/>
  <c r="CU96" i="10"/>
  <c r="CV96" i="10"/>
  <c r="DG97" i="10"/>
  <c r="DW97" i="10" s="1"/>
  <c r="DZ97" i="10"/>
  <c r="CR96" i="10"/>
  <c r="DW96" i="10" s="1"/>
  <c r="CM96" i="10"/>
  <c r="CT96" i="10"/>
  <c r="CW98" i="10"/>
  <c r="EB98" i="10" s="1"/>
  <c r="DD97" i="10"/>
  <c r="DT97" i="10" s="1"/>
  <c r="CN96" i="10"/>
  <c r="CW97" i="10"/>
  <c r="DK96" i="10"/>
  <c r="DH96" i="10"/>
  <c r="BO82" i="9"/>
  <c r="CS82" i="9" s="1"/>
  <c r="DD96" i="10"/>
  <c r="DT96" i="10" s="1"/>
  <c r="CZ96" i="10"/>
  <c r="DI96" i="10"/>
  <c r="DJ96" i="10"/>
  <c r="CT94" i="10"/>
  <c r="DY94" i="10" s="1"/>
  <c r="BZ93" i="10"/>
  <c r="CV94" i="10"/>
  <c r="EA94" i="10" s="1"/>
  <c r="DE96" i="10"/>
  <c r="CF93" i="10"/>
  <c r="CU94" i="10"/>
  <c r="DZ94" i="10" s="1"/>
  <c r="DF96" i="10"/>
  <c r="BX93" i="10"/>
  <c r="DC96" i="10"/>
  <c r="DA96" i="10"/>
  <c r="CB93" i="10"/>
  <c r="BY93" i="10"/>
  <c r="DB96" i="10"/>
  <c r="CG93" i="10"/>
  <c r="CQ94" i="10"/>
  <c r="DV94" i="10" s="1"/>
  <c r="BQ82" i="9"/>
  <c r="CU82" i="9" s="1"/>
  <c r="CM94" i="10"/>
  <c r="DR94" i="10" s="1"/>
  <c r="CZ95" i="10"/>
  <c r="DH95" i="10"/>
  <c r="DJ95" i="10"/>
  <c r="DZ95" i="10" s="1"/>
  <c r="DB95" i="10"/>
  <c r="DC95" i="10"/>
  <c r="DF95" i="10"/>
  <c r="DK95" i="10"/>
  <c r="DL94" i="10"/>
  <c r="DG95" i="10"/>
  <c r="CV95" i="10"/>
  <c r="CL95" i="10"/>
  <c r="DQ95" i="10" s="1"/>
  <c r="CR95" i="10"/>
  <c r="CM95" i="10"/>
  <c r="CT95" i="10"/>
  <c r="CK95" i="10"/>
  <c r="CN95" i="10"/>
  <c r="CQ95" i="10"/>
  <c r="CP95" i="10"/>
  <c r="CO95" i="10"/>
  <c r="DE95" i="10"/>
  <c r="DI95" i="10"/>
  <c r="CS95" i="10"/>
  <c r="DD95" i="10"/>
  <c r="DQ94" i="10"/>
  <c r="CK94" i="10"/>
  <c r="CO94" i="10"/>
  <c r="DT94" i="10" s="1"/>
  <c r="CS94" i="10"/>
  <c r="DX94" i="10" s="1"/>
  <c r="CN94" i="10"/>
  <c r="DS94" i="10" s="1"/>
  <c r="CP94" i="10"/>
  <c r="DU94" i="10" s="1"/>
  <c r="CR94" i="10"/>
  <c r="DW94" i="10" s="1"/>
  <c r="BG93" i="10"/>
  <c r="BM93" i="10"/>
  <c r="BJ82" i="9"/>
  <c r="CN82" i="9" s="1"/>
  <c r="BP82" i="9"/>
  <c r="CT82" i="9" s="1"/>
  <c r="P93" i="10"/>
  <c r="BQ93" i="10"/>
  <c r="CA93" i="10"/>
  <c r="BL93" i="10"/>
  <c r="BL82" i="9"/>
  <c r="CP82" i="9" s="1"/>
  <c r="BR93" i="10"/>
  <c r="CE93" i="10"/>
  <c r="BW93" i="10"/>
  <c r="BK93" i="10"/>
  <c r="BR82" i="9"/>
  <c r="CV82" i="9" s="1"/>
  <c r="BH82" i="9"/>
  <c r="CL82" i="9" s="1"/>
  <c r="C83" i="12"/>
  <c r="ED93" i="10"/>
  <c r="EE93" i="10" s="1"/>
  <c r="CK94" i="3"/>
  <c r="CJ94" i="3"/>
  <c r="BO93" i="10"/>
  <c r="CD93" i="10"/>
  <c r="BN82" i="9"/>
  <c r="CR82" i="9" s="1"/>
  <c r="BM82" i="9"/>
  <c r="CQ82" i="9" s="1"/>
  <c r="BP93" i="10"/>
  <c r="BJ93" i="10"/>
  <c r="BH93" i="10"/>
  <c r="BN93" i="10"/>
  <c r="CC93" i="10"/>
  <c r="BK82" i="9"/>
  <c r="CO82" i="9" s="1"/>
  <c r="BG82" i="9"/>
  <c r="CK82" i="9" s="1"/>
  <c r="P82" i="9"/>
  <c r="CM82" i="9"/>
  <c r="DC81" i="3"/>
  <c r="DB81" i="3"/>
  <c r="DA81" i="3"/>
  <c r="CZ81" i="3"/>
  <c r="CY81" i="3"/>
  <c r="CN81" i="3"/>
  <c r="CF81" i="3"/>
  <c r="B81" i="3"/>
  <c r="C81" i="3" s="1"/>
  <c r="A81" i="3" s="1"/>
  <c r="BL81" i="3" s="1"/>
  <c r="B81" i="2"/>
  <c r="C81" i="2" s="1"/>
  <c r="CE93" i="3"/>
  <c r="BN93" i="3"/>
  <c r="BM93" i="3"/>
  <c r="BI93" i="3"/>
  <c r="BH93" i="3"/>
  <c r="BG93" i="3"/>
  <c r="BF93" i="3"/>
  <c r="BE93" i="3"/>
  <c r="BB93" i="3"/>
  <c r="BA93" i="3"/>
  <c r="AZ93" i="3"/>
  <c r="AN93" i="3"/>
  <c r="AK93" i="3"/>
  <c r="AB93" i="3"/>
  <c r="U93" i="3"/>
  <c r="P93" i="3"/>
  <c r="I93" i="3"/>
  <c r="H93" i="3"/>
  <c r="E93" i="3"/>
  <c r="D93" i="3"/>
  <c r="C80" i="9"/>
  <c r="B80" i="9"/>
  <c r="A80" i="10"/>
  <c r="DC80" i="3"/>
  <c r="CN80" i="3"/>
  <c r="DB80" i="3"/>
  <c r="DA80" i="3"/>
  <c r="CZ80" i="3"/>
  <c r="CY80" i="3"/>
  <c r="DC79" i="3"/>
  <c r="DB79" i="3"/>
  <c r="DA79" i="3"/>
  <c r="CZ79" i="3"/>
  <c r="CY79" i="3"/>
  <c r="DC78" i="3"/>
  <c r="DB78" i="3"/>
  <c r="DA78" i="3"/>
  <c r="CZ78" i="3"/>
  <c r="CY78" i="3"/>
  <c r="B5" i="3"/>
  <c r="B6" i="3" s="1"/>
  <c r="A4" i="3"/>
  <c r="CF80" i="3"/>
  <c r="A4" i="2"/>
  <c r="F3" i="15"/>
  <c r="G3" i="15" s="1"/>
  <c r="B5" i="2"/>
  <c r="A5" i="2" s="1"/>
  <c r="CD92" i="3"/>
  <c r="CC92" i="3"/>
  <c r="CB92" i="3"/>
  <c r="CA92" i="3"/>
  <c r="BZ92" i="3"/>
  <c r="BY92" i="3"/>
  <c r="BX92" i="3"/>
  <c r="BW92" i="3"/>
  <c r="BV92" i="3"/>
  <c r="BU92" i="3"/>
  <c r="BT92" i="3"/>
  <c r="BS92" i="3"/>
  <c r="BR92" i="3"/>
  <c r="BQ92" i="3"/>
  <c r="BO92" i="3"/>
  <c r="BN92" i="3"/>
  <c r="BM92" i="3"/>
  <c r="BG92" i="3"/>
  <c r="BD92" i="3"/>
  <c r="AY92" i="3"/>
  <c r="AX92" i="3"/>
  <c r="AW92" i="3"/>
  <c r="AV92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A92" i="3"/>
  <c r="Z92" i="3"/>
  <c r="Y92" i="3"/>
  <c r="X92" i="3"/>
  <c r="W92" i="3"/>
  <c r="V92" i="3"/>
  <c r="U92" i="3"/>
  <c r="T92" i="3"/>
  <c r="S92" i="3"/>
  <c r="R92" i="3"/>
  <c r="Q92" i="3"/>
  <c r="P92" i="3"/>
  <c r="K92" i="3"/>
  <c r="H92" i="3"/>
  <c r="C79" i="10"/>
  <c r="B79" i="10"/>
  <c r="A79" i="10"/>
  <c r="B69" i="12" s="1"/>
  <c r="CN79" i="3"/>
  <c r="EB99" i="10" l="1"/>
  <c r="EA96" i="10"/>
  <c r="DU96" i="10"/>
  <c r="DY96" i="10"/>
  <c r="DR96" i="10"/>
  <c r="DV96" i="10"/>
  <c r="DP96" i="10"/>
  <c r="DX96" i="10"/>
  <c r="DL97" i="10"/>
  <c r="EB97" i="10" s="1"/>
  <c r="CW96" i="10"/>
  <c r="DZ96" i="10"/>
  <c r="DS96" i="10"/>
  <c r="DX95" i="10"/>
  <c r="DL96" i="10"/>
  <c r="DQ96" i="10"/>
  <c r="DW95" i="10"/>
  <c r="EA95" i="10"/>
  <c r="DY95" i="10"/>
  <c r="DR95" i="10"/>
  <c r="DT95" i="10"/>
  <c r="DU95" i="10"/>
  <c r="DV95" i="10"/>
  <c r="DS95" i="10"/>
  <c r="DL95" i="10"/>
  <c r="CW95" i="10"/>
  <c r="DP95" i="10"/>
  <c r="DP94" i="10"/>
  <c r="CW94" i="10"/>
  <c r="EB94" i="10" s="1"/>
  <c r="BS93" i="10"/>
  <c r="CL93" i="10" s="1"/>
  <c r="BS82" i="9"/>
  <c r="CH93" i="10"/>
  <c r="DH93" i="10" s="1"/>
  <c r="M82" i="2"/>
  <c r="M93" i="3"/>
  <c r="AC82" i="2"/>
  <c r="AC93" i="3"/>
  <c r="AS82" i="2"/>
  <c r="AS93" i="3"/>
  <c r="BZ82" i="2"/>
  <c r="BZ93" i="3"/>
  <c r="N82" i="2"/>
  <c r="N93" i="3"/>
  <c r="AD82" i="2"/>
  <c r="AD93" i="3"/>
  <c r="AT82" i="2"/>
  <c r="AT93" i="3"/>
  <c r="BJ82" i="2"/>
  <c r="BJ93" i="3"/>
  <c r="CA82" i="2"/>
  <c r="CA93" i="3"/>
  <c r="O82" i="2"/>
  <c r="O93" i="3"/>
  <c r="AE82" i="2"/>
  <c r="AE93" i="3"/>
  <c r="AU82" i="2"/>
  <c r="AU93" i="3"/>
  <c r="BK82" i="2"/>
  <c r="BK93" i="3"/>
  <c r="CB82" i="2"/>
  <c r="CB93" i="3"/>
  <c r="K82" i="2"/>
  <c r="K93" i="3"/>
  <c r="AA82" i="2"/>
  <c r="AA93" i="3"/>
  <c r="AR82" i="2"/>
  <c r="AR93" i="3"/>
  <c r="AF82" i="2"/>
  <c r="AF93" i="3"/>
  <c r="AV82" i="2"/>
  <c r="AV93" i="3"/>
  <c r="CC82" i="2"/>
  <c r="CC93" i="3"/>
  <c r="Q82" i="2"/>
  <c r="Q93" i="3"/>
  <c r="AG82" i="2"/>
  <c r="AG93" i="3"/>
  <c r="AW82" i="2"/>
  <c r="AW93" i="3"/>
  <c r="CD82" i="2"/>
  <c r="CD93" i="3"/>
  <c r="L82" i="2"/>
  <c r="L93" i="3"/>
  <c r="BY82" i="2"/>
  <c r="BY93" i="3"/>
  <c r="R82" i="2"/>
  <c r="R93" i="3"/>
  <c r="AH82" i="2"/>
  <c r="AH93" i="3"/>
  <c r="AX82" i="2"/>
  <c r="AX93" i="3"/>
  <c r="BO82" i="2"/>
  <c r="BO93" i="3"/>
  <c r="S82" i="2"/>
  <c r="S93" i="3"/>
  <c r="AI82" i="2"/>
  <c r="AI93" i="3"/>
  <c r="AY82" i="2"/>
  <c r="AY93" i="3"/>
  <c r="BP82" i="2"/>
  <c r="BP93" i="3"/>
  <c r="T82" i="2"/>
  <c r="T93" i="3"/>
  <c r="AJ82" i="2"/>
  <c r="AJ93" i="3"/>
  <c r="BQ82" i="2"/>
  <c r="BQ93" i="3"/>
  <c r="CI93" i="3" s="1"/>
  <c r="BR82" i="2"/>
  <c r="BR93" i="3"/>
  <c r="F82" i="2"/>
  <c r="F93" i="3"/>
  <c r="V82" i="2"/>
  <c r="V93" i="3"/>
  <c r="AL82" i="2"/>
  <c r="AL93" i="3"/>
  <c r="BS82" i="2"/>
  <c r="BS93" i="3"/>
  <c r="G82" i="2"/>
  <c r="G93" i="3"/>
  <c r="W82" i="2"/>
  <c r="W93" i="3"/>
  <c r="AM82" i="2"/>
  <c r="AM93" i="3"/>
  <c r="BC82" i="2"/>
  <c r="BC93" i="3"/>
  <c r="BT82" i="2"/>
  <c r="BT93" i="3"/>
  <c r="X82" i="2"/>
  <c r="X93" i="3"/>
  <c r="BD82" i="2"/>
  <c r="BD93" i="3"/>
  <c r="BU82" i="2"/>
  <c r="BU93" i="3"/>
  <c r="Y82" i="2"/>
  <c r="Y93" i="3"/>
  <c r="AO82" i="2"/>
  <c r="AO93" i="3"/>
  <c r="BV82" i="2"/>
  <c r="BV93" i="3"/>
  <c r="J82" i="2"/>
  <c r="J93" i="3"/>
  <c r="Z82" i="2"/>
  <c r="Z93" i="3"/>
  <c r="AP82" i="2"/>
  <c r="AP93" i="3"/>
  <c r="BW82" i="2"/>
  <c r="BW93" i="3"/>
  <c r="AQ82" i="2"/>
  <c r="AQ93" i="3"/>
  <c r="BX82" i="2"/>
  <c r="BX93" i="3"/>
  <c r="AN79" i="10"/>
  <c r="M92" i="3"/>
  <c r="AF79" i="10"/>
  <c r="E92" i="3"/>
  <c r="AH79" i="10"/>
  <c r="G92" i="3"/>
  <c r="AV79" i="10"/>
  <c r="BC92" i="3"/>
  <c r="AE79" i="10"/>
  <c r="D92" i="3"/>
  <c r="AJ79" i="9"/>
  <c r="I92" i="3"/>
  <c r="AK79" i="9"/>
  <c r="J92" i="3"/>
  <c r="AY79" i="9"/>
  <c r="BF92" i="3"/>
  <c r="AS79" i="10"/>
  <c r="AZ92" i="3"/>
  <c r="AT79" i="10"/>
  <c r="BA92" i="3"/>
  <c r="AG79" i="10"/>
  <c r="F92" i="3"/>
  <c r="AU79" i="10"/>
  <c r="BB92" i="3"/>
  <c r="AX79" i="9"/>
  <c r="BE92" i="3"/>
  <c r="AM79" i="10"/>
  <c r="L92" i="3"/>
  <c r="U79" i="9"/>
  <c r="AB92" i="3"/>
  <c r="BA79" i="10"/>
  <c r="BH92" i="3"/>
  <c r="BB79" i="10"/>
  <c r="BI92" i="3"/>
  <c r="AO79" i="10"/>
  <c r="N92" i="3"/>
  <c r="CI92" i="3"/>
  <c r="BC79" i="10"/>
  <c r="BJ92" i="3"/>
  <c r="AP79" i="10"/>
  <c r="O92" i="3"/>
  <c r="BD79" i="10"/>
  <c r="BK92" i="3"/>
  <c r="I79" i="10"/>
  <c r="Q91" i="10" s="1"/>
  <c r="CE92" i="3"/>
  <c r="G79" i="10"/>
  <c r="BP92" i="3"/>
  <c r="U80" i="10"/>
  <c r="AB82" i="2"/>
  <c r="T80" i="10"/>
  <c r="P82" i="2"/>
  <c r="D80" i="9"/>
  <c r="AQ80" i="9" s="1"/>
  <c r="BM82" i="2"/>
  <c r="BB80" i="9"/>
  <c r="BI82" i="2"/>
  <c r="E80" i="9"/>
  <c r="BN82" i="2"/>
  <c r="I80" i="9"/>
  <c r="Q81" i="9" s="1"/>
  <c r="CE82" i="2"/>
  <c r="S80" i="10"/>
  <c r="D82" i="2"/>
  <c r="AS80" i="10"/>
  <c r="AZ82" i="2"/>
  <c r="E81" i="2"/>
  <c r="E82" i="2"/>
  <c r="U81" i="2"/>
  <c r="U82" i="2"/>
  <c r="AK81" i="2"/>
  <c r="AK82" i="2"/>
  <c r="AT80" i="10"/>
  <c r="BA82" i="2"/>
  <c r="BA80" i="9"/>
  <c r="BH82" i="2"/>
  <c r="AU80" i="10"/>
  <c r="BB82" i="2"/>
  <c r="V80" i="10"/>
  <c r="AN82" i="2"/>
  <c r="AI80" i="9"/>
  <c r="H82" i="2"/>
  <c r="AJ80" i="9"/>
  <c r="I82" i="2"/>
  <c r="AX80" i="9"/>
  <c r="BE82" i="2"/>
  <c r="AY80" i="9"/>
  <c r="BF82" i="2"/>
  <c r="AZ80" i="9"/>
  <c r="BG82" i="2"/>
  <c r="A81" i="2"/>
  <c r="BL81" i="2" s="1"/>
  <c r="C82" i="2"/>
  <c r="A82" i="2" s="1"/>
  <c r="BL82" i="2" s="1"/>
  <c r="F81" i="2"/>
  <c r="V81" i="2"/>
  <c r="AL81" i="2"/>
  <c r="BS81" i="2"/>
  <c r="G81" i="2"/>
  <c r="W81" i="2"/>
  <c r="AM81" i="2"/>
  <c r="BC81" i="2"/>
  <c r="BT81" i="2"/>
  <c r="X81" i="2"/>
  <c r="BD81" i="2"/>
  <c r="BU81" i="2"/>
  <c r="BR81" i="2"/>
  <c r="AF81" i="2"/>
  <c r="AV81" i="2"/>
  <c r="CC81" i="2"/>
  <c r="B80" i="10"/>
  <c r="Q81" i="2"/>
  <c r="AG81" i="2"/>
  <c r="AW81" i="2"/>
  <c r="CD81" i="2"/>
  <c r="W80" i="10"/>
  <c r="R81" i="2"/>
  <c r="AH81" i="2"/>
  <c r="AX81" i="2"/>
  <c r="BO81" i="2"/>
  <c r="CE81" i="2"/>
  <c r="AV80" i="10"/>
  <c r="AI81" i="2"/>
  <c r="AY81" i="2"/>
  <c r="BP81" i="2"/>
  <c r="S81" i="2"/>
  <c r="T81" i="2"/>
  <c r="AJ81" i="2"/>
  <c r="BQ81" i="2"/>
  <c r="F80" i="9"/>
  <c r="B70" i="12"/>
  <c r="DO80" i="10"/>
  <c r="I81" i="2"/>
  <c r="Y81" i="2"/>
  <c r="AO81" i="2"/>
  <c r="BE81" i="2"/>
  <c r="BV81" i="2"/>
  <c r="G80" i="9"/>
  <c r="AK80" i="9"/>
  <c r="BC80" i="9"/>
  <c r="C80" i="10"/>
  <c r="AE80" i="10"/>
  <c r="AW80" i="10"/>
  <c r="J81" i="2"/>
  <c r="Z81" i="2"/>
  <c r="AP81" i="2"/>
  <c r="BF81" i="2"/>
  <c r="BW81" i="2"/>
  <c r="H80" i="9"/>
  <c r="AL80" i="9"/>
  <c r="BD80" i="9"/>
  <c r="D80" i="10"/>
  <c r="AF80" i="10"/>
  <c r="AX80" i="10"/>
  <c r="K81" i="2"/>
  <c r="AA81" i="2"/>
  <c r="AQ81" i="2"/>
  <c r="BG81" i="2"/>
  <c r="BX81" i="2"/>
  <c r="AM80" i="9"/>
  <c r="E80" i="10"/>
  <c r="AG80" i="10"/>
  <c r="AY80" i="10"/>
  <c r="L81" i="2"/>
  <c r="AB81" i="2"/>
  <c r="AR81" i="2"/>
  <c r="BH81" i="2"/>
  <c r="BY81" i="2"/>
  <c r="AN80" i="9"/>
  <c r="F80" i="10"/>
  <c r="AH80" i="10"/>
  <c r="AZ80" i="10"/>
  <c r="M81" i="2"/>
  <c r="AC81" i="2"/>
  <c r="AS81" i="2"/>
  <c r="BI81" i="2"/>
  <c r="BZ81" i="2"/>
  <c r="AO80" i="9"/>
  <c r="G80" i="10"/>
  <c r="AI80" i="10"/>
  <c r="BA80" i="10"/>
  <c r="N81" i="2"/>
  <c r="AD81" i="2"/>
  <c r="AT81" i="2"/>
  <c r="BJ81" i="2"/>
  <c r="CA81" i="2"/>
  <c r="S80" i="9"/>
  <c r="AP80" i="9"/>
  <c r="H80" i="10"/>
  <c r="AJ80" i="10"/>
  <c r="BB80" i="10"/>
  <c r="O81" i="2"/>
  <c r="AE81" i="2"/>
  <c r="AU81" i="2"/>
  <c r="BK81" i="2"/>
  <c r="CB81" i="2"/>
  <c r="T80" i="9"/>
  <c r="AS80" i="9"/>
  <c r="I80" i="10"/>
  <c r="Q92" i="10" s="1"/>
  <c r="AK80" i="10"/>
  <c r="BC80" i="10"/>
  <c r="P81" i="2"/>
  <c r="BM81" i="2"/>
  <c r="U80" i="9"/>
  <c r="AT80" i="9"/>
  <c r="AL80" i="10"/>
  <c r="BD80" i="10"/>
  <c r="BN81" i="2"/>
  <c r="V80" i="9"/>
  <c r="AU80" i="9"/>
  <c r="AM80" i="10"/>
  <c r="W80" i="9"/>
  <c r="AV80" i="9"/>
  <c r="AN80" i="10"/>
  <c r="AN81" i="2"/>
  <c r="A80" i="9"/>
  <c r="AE80" i="9"/>
  <c r="AW80" i="9"/>
  <c r="AO80" i="10"/>
  <c r="H81" i="2"/>
  <c r="D81" i="2"/>
  <c r="AZ81" i="2"/>
  <c r="AF80" i="9"/>
  <c r="AP80" i="10"/>
  <c r="BA81" i="2"/>
  <c r="AG80" i="9"/>
  <c r="BB81" i="2"/>
  <c r="AH80" i="9"/>
  <c r="A79" i="9"/>
  <c r="I79" i="9"/>
  <c r="AN79" i="9"/>
  <c r="BB79" i="9"/>
  <c r="B6" i="2"/>
  <c r="AK79" i="10"/>
  <c r="AY79" i="10"/>
  <c r="S79" i="9"/>
  <c r="AL79" i="9"/>
  <c r="AZ79" i="9"/>
  <c r="AI79" i="10"/>
  <c r="AW79" i="10"/>
  <c r="DO79" i="10"/>
  <c r="T79" i="9"/>
  <c r="AM79" i="9"/>
  <c r="BA79" i="9"/>
  <c r="AJ79" i="10"/>
  <c r="AX79" i="10"/>
  <c r="B79" i="9"/>
  <c r="V79" i="9"/>
  <c r="AO79" i="9"/>
  <c r="BC79" i="9"/>
  <c r="S79" i="10"/>
  <c r="AL79" i="10"/>
  <c r="AZ79" i="10"/>
  <c r="C79" i="9"/>
  <c r="W79" i="9"/>
  <c r="AP79" i="9"/>
  <c r="BD79" i="9"/>
  <c r="T79" i="10"/>
  <c r="D79" i="9"/>
  <c r="AQ79" i="9" s="1"/>
  <c r="AE79" i="9"/>
  <c r="AS79" i="9"/>
  <c r="D79" i="10"/>
  <c r="U79" i="10"/>
  <c r="E79" i="9"/>
  <c r="AF79" i="9"/>
  <c r="AT79" i="9"/>
  <c r="E79" i="10"/>
  <c r="V79" i="10"/>
  <c r="F79" i="9"/>
  <c r="AG79" i="9"/>
  <c r="AU79" i="9"/>
  <c r="F79" i="10"/>
  <c r="W79" i="10"/>
  <c r="G79" i="9"/>
  <c r="AH79" i="9"/>
  <c r="AV79" i="9"/>
  <c r="H79" i="9"/>
  <c r="AI79" i="9"/>
  <c r="AW79" i="9"/>
  <c r="H79" i="10"/>
  <c r="B7" i="3"/>
  <c r="A6" i="3"/>
  <c r="A5" i="3"/>
  <c r="H3" i="15"/>
  <c r="EB96" i="10" l="1"/>
  <c r="EB95" i="10"/>
  <c r="CR93" i="10"/>
  <c r="CO93" i="10"/>
  <c r="M91" i="10"/>
  <c r="L91" i="10"/>
  <c r="Y81" i="9"/>
  <c r="CI82" i="2"/>
  <c r="CK82" i="2" s="1"/>
  <c r="DA93" i="10"/>
  <c r="DQ93" i="10" s="1"/>
  <c r="M92" i="10"/>
  <c r="DG93" i="10"/>
  <c r="CQ93" i="10"/>
  <c r="CM93" i="10"/>
  <c r="CK93" i="10"/>
  <c r="CU93" i="10"/>
  <c r="DE93" i="10"/>
  <c r="CS93" i="10"/>
  <c r="DX93" i="10" s="1"/>
  <c r="CP93" i="10"/>
  <c r="CN93" i="10"/>
  <c r="CV93" i="10"/>
  <c r="DI93" i="10"/>
  <c r="CZ93" i="10"/>
  <c r="DC93" i="10"/>
  <c r="DF93" i="10"/>
  <c r="DK93" i="10"/>
  <c r="DD93" i="10"/>
  <c r="DB93" i="10"/>
  <c r="DJ93" i="10"/>
  <c r="CT93" i="10"/>
  <c r="AC92" i="10"/>
  <c r="C82" i="12"/>
  <c r="ED92" i="10"/>
  <c r="EE92" i="10" s="1"/>
  <c r="CJ93" i="3"/>
  <c r="CK93" i="3"/>
  <c r="DM92" i="10"/>
  <c r="CI92" i="10"/>
  <c r="O92" i="10"/>
  <c r="AQ80" i="10"/>
  <c r="BG92" i="10" s="1"/>
  <c r="K92" i="10"/>
  <c r="BT92" i="10"/>
  <c r="Z92" i="10"/>
  <c r="AA92" i="10"/>
  <c r="N92" i="10"/>
  <c r="N91" i="10"/>
  <c r="Z91" i="10"/>
  <c r="AC91" i="10"/>
  <c r="L92" i="10"/>
  <c r="AB92" i="10"/>
  <c r="Y92" i="10"/>
  <c r="BL80" i="9"/>
  <c r="Y91" i="10"/>
  <c r="C81" i="12"/>
  <c r="ED91" i="10"/>
  <c r="EE91" i="10" s="1"/>
  <c r="CK92" i="3"/>
  <c r="CJ92" i="3"/>
  <c r="DM91" i="10"/>
  <c r="CI91" i="10"/>
  <c r="O91" i="10"/>
  <c r="AB91" i="10"/>
  <c r="AA91" i="10"/>
  <c r="AQ79" i="10"/>
  <c r="BK91" i="10" s="1"/>
  <c r="BT91" i="10"/>
  <c r="K91" i="10"/>
  <c r="M81" i="9"/>
  <c r="AC81" i="9"/>
  <c r="AB81" i="9"/>
  <c r="Q80" i="9"/>
  <c r="CI81" i="2"/>
  <c r="CK81" i="2" s="1"/>
  <c r="L81" i="9"/>
  <c r="AA81" i="9"/>
  <c r="N81" i="9"/>
  <c r="BT81" i="9"/>
  <c r="K81" i="9"/>
  <c r="BK80" i="9"/>
  <c r="Z81" i="9"/>
  <c r="O81" i="9"/>
  <c r="CI81" i="9"/>
  <c r="BR81" i="9"/>
  <c r="BJ81" i="9"/>
  <c r="BI81" i="9"/>
  <c r="BQ81" i="9"/>
  <c r="BH81" i="9"/>
  <c r="BG81" i="9"/>
  <c r="BK81" i="9"/>
  <c r="BL81" i="9"/>
  <c r="BM81" i="9"/>
  <c r="BN81" i="9"/>
  <c r="BO81" i="9"/>
  <c r="BP81" i="9"/>
  <c r="M80" i="9"/>
  <c r="BI80" i="9"/>
  <c r="L80" i="9"/>
  <c r="AA80" i="9"/>
  <c r="AC80" i="9"/>
  <c r="BE80" i="10"/>
  <c r="CD92" i="10" s="1"/>
  <c r="AB80" i="9"/>
  <c r="BN80" i="9"/>
  <c r="BO80" i="9"/>
  <c r="CI80" i="9"/>
  <c r="O80" i="9"/>
  <c r="BE80" i="9"/>
  <c r="BM80" i="9"/>
  <c r="N80" i="9"/>
  <c r="BH80" i="9"/>
  <c r="BP80" i="9"/>
  <c r="BQ80" i="9"/>
  <c r="BG80" i="9"/>
  <c r="BR80" i="9"/>
  <c r="Y80" i="9"/>
  <c r="BT80" i="9"/>
  <c r="BJ80" i="9"/>
  <c r="Z80" i="9"/>
  <c r="K80" i="9"/>
  <c r="B7" i="2"/>
  <c r="A6" i="2"/>
  <c r="BE79" i="9"/>
  <c r="BX80" i="9" s="1"/>
  <c r="BE79" i="10"/>
  <c r="BZ91" i="10" s="1"/>
  <c r="B8" i="3"/>
  <c r="A7" i="3"/>
  <c r="I3" i="15"/>
  <c r="DW93" i="10" l="1"/>
  <c r="DZ93" i="10"/>
  <c r="BP92" i="10"/>
  <c r="DT93" i="10"/>
  <c r="DV93" i="10"/>
  <c r="DU93" i="10"/>
  <c r="DS93" i="10"/>
  <c r="BN91" i="10"/>
  <c r="EA93" i="10"/>
  <c r="DR93" i="10"/>
  <c r="DY93" i="10"/>
  <c r="CW93" i="10"/>
  <c r="DP93" i="10"/>
  <c r="DL93" i="10"/>
  <c r="BR92" i="10"/>
  <c r="BH92" i="10"/>
  <c r="BN92" i="10"/>
  <c r="BJ92" i="10"/>
  <c r="BK92" i="10"/>
  <c r="BO92" i="10"/>
  <c r="BQ92" i="10"/>
  <c r="BM92" i="10"/>
  <c r="BH91" i="10"/>
  <c r="CF92" i="10"/>
  <c r="BQ91" i="10"/>
  <c r="BG91" i="10"/>
  <c r="BV92" i="10"/>
  <c r="BY92" i="10"/>
  <c r="BR91" i="10"/>
  <c r="CB92" i="10"/>
  <c r="CA92" i="10"/>
  <c r="BX92" i="10"/>
  <c r="BW92" i="10"/>
  <c r="BZ92" i="10"/>
  <c r="CE92" i="10"/>
  <c r="CC92" i="10"/>
  <c r="BL91" i="10"/>
  <c r="CG92" i="10"/>
  <c r="BJ91" i="10"/>
  <c r="BI91" i="10"/>
  <c r="BL92" i="10"/>
  <c r="P92" i="10"/>
  <c r="BP91" i="10"/>
  <c r="P91" i="10"/>
  <c r="BM91" i="10"/>
  <c r="BI92" i="10"/>
  <c r="CF91" i="10"/>
  <c r="BY91" i="10"/>
  <c r="BX91" i="10"/>
  <c r="CB91" i="10"/>
  <c r="BV91" i="10"/>
  <c r="CD91" i="10"/>
  <c r="CC91" i="10"/>
  <c r="CE91" i="10"/>
  <c r="BW91" i="10"/>
  <c r="CG91" i="10"/>
  <c r="BO91" i="10"/>
  <c r="CA91" i="10"/>
  <c r="P81" i="9"/>
  <c r="CX81" i="9"/>
  <c r="BS81" i="9"/>
  <c r="CM80" i="9"/>
  <c r="CA81" i="9"/>
  <c r="CP81" i="9" s="1"/>
  <c r="BZ81" i="9"/>
  <c r="CO81" i="9" s="1"/>
  <c r="BY81" i="9"/>
  <c r="CN81" i="9" s="1"/>
  <c r="BW81" i="9"/>
  <c r="CL81" i="9" s="1"/>
  <c r="BV82" i="9"/>
  <c r="BX81" i="9"/>
  <c r="CM81" i="9" s="1"/>
  <c r="CB81" i="9"/>
  <c r="CQ81" i="9" s="1"/>
  <c r="CC81" i="9"/>
  <c r="CR81" i="9" s="1"/>
  <c r="CD81" i="9"/>
  <c r="CS81" i="9" s="1"/>
  <c r="CE81" i="9"/>
  <c r="CT81" i="9" s="1"/>
  <c r="CF81" i="9"/>
  <c r="CU81" i="9" s="1"/>
  <c r="CG81" i="9"/>
  <c r="CV81" i="9" s="1"/>
  <c r="P80" i="9"/>
  <c r="CX80" i="9"/>
  <c r="BZ80" i="9"/>
  <c r="CO80" i="9" s="1"/>
  <c r="CB80" i="9"/>
  <c r="CQ80" i="9" s="1"/>
  <c r="CA80" i="9"/>
  <c r="BW80" i="9"/>
  <c r="CL80" i="9" s="1"/>
  <c r="CD80" i="9"/>
  <c r="CS80" i="9" s="1"/>
  <c r="BY80" i="9"/>
  <c r="CN80" i="9" s="1"/>
  <c r="BS80" i="9"/>
  <c r="CF80" i="9"/>
  <c r="CU80" i="9" s="1"/>
  <c r="CE80" i="9"/>
  <c r="CT80" i="9" s="1"/>
  <c r="CC80" i="9"/>
  <c r="CR80" i="9" s="1"/>
  <c r="CG80" i="9"/>
  <c r="CV80" i="9" s="1"/>
  <c r="BV81" i="9"/>
  <c r="CK80" i="9" s="1"/>
  <c r="B8" i="2"/>
  <c r="A7" i="2"/>
  <c r="B9" i="3"/>
  <c r="A8" i="3"/>
  <c r="CK81" i="9" l="1"/>
  <c r="CH82" i="9"/>
  <c r="CW82" i="9" s="1"/>
  <c r="EB93" i="10"/>
  <c r="BS91" i="10"/>
  <c r="CS91" i="10" s="1"/>
  <c r="CH92" i="10"/>
  <c r="DI92" i="10" s="1"/>
  <c r="BS92" i="10"/>
  <c r="CP92" i="10" s="1"/>
  <c r="CH91" i="10"/>
  <c r="DD91" i="10" s="1"/>
  <c r="CM91" i="10"/>
  <c r="CH81" i="9"/>
  <c r="CW81" i="9" s="1"/>
  <c r="CP80" i="9"/>
  <c r="B9" i="2"/>
  <c r="A8" i="2"/>
  <c r="B10" i="3"/>
  <c r="A9" i="3"/>
  <c r="CU91" i="10" l="1"/>
  <c r="CL91" i="10"/>
  <c r="CQ91" i="10"/>
  <c r="CN91" i="10"/>
  <c r="CK91" i="10"/>
  <c r="CV91" i="10"/>
  <c r="CP91" i="10"/>
  <c r="CT91" i="10"/>
  <c r="CO91" i="10"/>
  <c r="DT91" i="10" s="1"/>
  <c r="CR91" i="10"/>
  <c r="DB91" i="10"/>
  <c r="DR91" i="10" s="1"/>
  <c r="DC91" i="10"/>
  <c r="DF92" i="10"/>
  <c r="DA91" i="10"/>
  <c r="DK91" i="10"/>
  <c r="EA91" i="10" s="1"/>
  <c r="DC92" i="10"/>
  <c r="DF91" i="10"/>
  <c r="CV92" i="10"/>
  <c r="CO92" i="10"/>
  <c r="CK92" i="10"/>
  <c r="CU92" i="10"/>
  <c r="CN92" i="10"/>
  <c r="CQ92" i="10"/>
  <c r="CT92" i="10"/>
  <c r="DY92" i="10" s="1"/>
  <c r="CR92" i="10"/>
  <c r="CL92" i="10"/>
  <c r="CS92" i="10"/>
  <c r="DD92" i="10"/>
  <c r="DG92" i="10"/>
  <c r="DK92" i="10"/>
  <c r="CZ91" i="10"/>
  <c r="DP91" i="10" s="1"/>
  <c r="DE92" i="10"/>
  <c r="DU92" i="10" s="1"/>
  <c r="CM92" i="10"/>
  <c r="DA92" i="10"/>
  <c r="CZ92" i="10"/>
  <c r="DH92" i="10"/>
  <c r="DB92" i="10"/>
  <c r="DJ92" i="10"/>
  <c r="DG91" i="10"/>
  <c r="DH91" i="10"/>
  <c r="DX91" i="10" s="1"/>
  <c r="DE91" i="10"/>
  <c r="DI91" i="10"/>
  <c r="DJ91" i="10"/>
  <c r="B10" i="2"/>
  <c r="A9" i="2"/>
  <c r="A10" i="3"/>
  <c r="B11" i="3"/>
  <c r="DZ91" i="10" l="1"/>
  <c r="DU91" i="10"/>
  <c r="DV91" i="10"/>
  <c r="DQ91" i="10"/>
  <c r="DY91" i="10"/>
  <c r="DT92" i="10"/>
  <c r="CW91" i="10"/>
  <c r="DS91" i="10"/>
  <c r="DV92" i="10"/>
  <c r="DW91" i="10"/>
  <c r="DS92" i="10"/>
  <c r="DZ92" i="10"/>
  <c r="DW92" i="10"/>
  <c r="EA92" i="10"/>
  <c r="DR92" i="10"/>
  <c r="DP92" i="10"/>
  <c r="CW92" i="10"/>
  <c r="DX92" i="10"/>
  <c r="DL92" i="10"/>
  <c r="DQ92" i="10"/>
  <c r="DL91" i="10"/>
  <c r="B11" i="2"/>
  <c r="A10" i="2"/>
  <c r="A11" i="3"/>
  <c r="B12" i="3"/>
  <c r="EB91" i="10" l="1"/>
  <c r="EB92" i="10"/>
  <c r="B12" i="2"/>
  <c r="A11" i="2"/>
  <c r="B13" i="3"/>
  <c r="A12" i="3"/>
  <c r="B13" i="2" l="1"/>
  <c r="A12" i="2"/>
  <c r="B14" i="3"/>
  <c r="A13" i="3"/>
  <c r="CF79" i="3"/>
  <c r="CJ79" i="2"/>
  <c r="CN78" i="3"/>
  <c r="CE91" i="3"/>
  <c r="BP91" i="3"/>
  <c r="BO91" i="3"/>
  <c r="BK91" i="3"/>
  <c r="BJ91" i="3"/>
  <c r="BA91" i="3"/>
  <c r="AZ91" i="3"/>
  <c r="AB91" i="3"/>
  <c r="P91" i="3"/>
  <c r="O91" i="3"/>
  <c r="N91" i="3"/>
  <c r="M91" i="3"/>
  <c r="L91" i="3"/>
  <c r="K91" i="3"/>
  <c r="I91" i="3"/>
  <c r="H91" i="3"/>
  <c r="G91" i="3"/>
  <c r="F91" i="3"/>
  <c r="D91" i="3"/>
  <c r="C78" i="9"/>
  <c r="B78" i="9"/>
  <c r="A78" i="10"/>
  <c r="G12" i="13"/>
  <c r="H11" i="13"/>
  <c r="G11" i="13"/>
  <c r="G7" i="13"/>
  <c r="J6" i="13"/>
  <c r="I6" i="13"/>
  <c r="H6" i="13"/>
  <c r="F6" i="13"/>
  <c r="CF78" i="3"/>
  <c r="CE90" i="3"/>
  <c r="CD90" i="3"/>
  <c r="CC90" i="3"/>
  <c r="CB90" i="3"/>
  <c r="CA90" i="3"/>
  <c r="BZ90" i="3"/>
  <c r="BY90" i="3"/>
  <c r="BX90" i="3"/>
  <c r="BW90" i="3"/>
  <c r="BV90" i="3"/>
  <c r="BU90" i="3"/>
  <c r="BT90" i="3"/>
  <c r="BS90" i="3"/>
  <c r="BR90" i="3"/>
  <c r="BQ90" i="3"/>
  <c r="BO90" i="3"/>
  <c r="BN90" i="3"/>
  <c r="BM90" i="3"/>
  <c r="BK90" i="3"/>
  <c r="BJ90" i="3"/>
  <c r="BI90" i="3"/>
  <c r="BH90" i="3"/>
  <c r="AY90" i="3"/>
  <c r="AX90" i="3"/>
  <c r="AW90" i="3"/>
  <c r="AV90" i="3"/>
  <c r="AU90" i="3"/>
  <c r="AT90" i="3"/>
  <c r="AS90" i="3"/>
  <c r="AR90" i="3"/>
  <c r="AQ90" i="3"/>
  <c r="AP90" i="3"/>
  <c r="AO90" i="3"/>
  <c r="AM90" i="3"/>
  <c r="AL90" i="3"/>
  <c r="AK90" i="3"/>
  <c r="AJ90" i="3"/>
  <c r="AI90" i="3"/>
  <c r="AH90" i="3"/>
  <c r="AG90" i="3"/>
  <c r="AF90" i="3"/>
  <c r="AE90" i="3"/>
  <c r="AD90" i="3"/>
  <c r="AC90" i="3"/>
  <c r="AA90" i="3"/>
  <c r="Z90" i="3"/>
  <c r="Y90" i="3"/>
  <c r="X90" i="3"/>
  <c r="W90" i="3"/>
  <c r="V90" i="3"/>
  <c r="U90" i="3"/>
  <c r="T90" i="3"/>
  <c r="S90" i="3"/>
  <c r="R90" i="3"/>
  <c r="Q90" i="3"/>
  <c r="H90" i="3"/>
  <c r="C77" i="9"/>
  <c r="B77" i="10"/>
  <c r="A77" i="10"/>
  <c r="CJ78" i="2"/>
  <c r="CI90" i="3" l="1"/>
  <c r="ED89" i="10" s="1"/>
  <c r="EE89" i="10" s="1"/>
  <c r="AX77" i="10"/>
  <c r="BE90" i="3"/>
  <c r="AC80" i="2"/>
  <c r="AC91" i="3"/>
  <c r="AS80" i="2"/>
  <c r="AS91" i="3"/>
  <c r="BI80" i="2"/>
  <c r="BI91" i="3"/>
  <c r="BZ80" i="2"/>
  <c r="BZ91" i="3"/>
  <c r="AQ80" i="2"/>
  <c r="AQ91" i="3"/>
  <c r="BG80" i="2"/>
  <c r="BG91" i="3"/>
  <c r="BX80" i="2"/>
  <c r="BX91" i="3"/>
  <c r="V77" i="10"/>
  <c r="AN90" i="3"/>
  <c r="AK77" i="10"/>
  <c r="J90" i="3"/>
  <c r="AY77" i="10"/>
  <c r="BF90" i="3"/>
  <c r="AD80" i="2"/>
  <c r="AD91" i="3"/>
  <c r="AT80" i="2"/>
  <c r="AT91" i="3"/>
  <c r="CA80" i="2"/>
  <c r="CA91" i="3"/>
  <c r="AV77" i="10"/>
  <c r="BC90" i="3"/>
  <c r="AA80" i="2"/>
  <c r="AA91" i="3"/>
  <c r="AE80" i="2"/>
  <c r="AE91" i="3"/>
  <c r="AU80" i="2"/>
  <c r="AU91" i="3"/>
  <c r="CB80" i="2"/>
  <c r="CB91" i="3"/>
  <c r="AG77" i="10"/>
  <c r="F90" i="3"/>
  <c r="AU77" i="9"/>
  <c r="BB90" i="3"/>
  <c r="J80" i="2"/>
  <c r="J91" i="3"/>
  <c r="Z80" i="2"/>
  <c r="Z91" i="3"/>
  <c r="AP80" i="2"/>
  <c r="AP91" i="3"/>
  <c r="BF80" i="2"/>
  <c r="BF91" i="3"/>
  <c r="BW80" i="2"/>
  <c r="BW91" i="3"/>
  <c r="AH77" i="10"/>
  <c r="G90" i="3"/>
  <c r="AL77" i="10"/>
  <c r="K90" i="3"/>
  <c r="AZ77" i="9"/>
  <c r="BG90" i="3"/>
  <c r="AM77" i="10"/>
  <c r="L90" i="3"/>
  <c r="U77" i="10"/>
  <c r="AB90" i="3"/>
  <c r="AF80" i="2"/>
  <c r="AF91" i="3"/>
  <c r="AV80" i="2"/>
  <c r="AV91" i="3"/>
  <c r="BM80" i="2"/>
  <c r="BM91" i="3"/>
  <c r="CC80" i="2"/>
  <c r="CC91" i="3"/>
  <c r="AW77" i="9"/>
  <c r="BD90" i="3"/>
  <c r="AR80" i="2"/>
  <c r="AR91" i="3"/>
  <c r="BH80" i="2"/>
  <c r="BH91" i="3"/>
  <c r="BY80" i="2"/>
  <c r="BY91" i="3"/>
  <c r="AJ77" i="10"/>
  <c r="I90" i="3"/>
  <c r="AN77" i="10"/>
  <c r="M90" i="3"/>
  <c r="Q80" i="2"/>
  <c r="Q91" i="3"/>
  <c r="AG80" i="2"/>
  <c r="AG91" i="3"/>
  <c r="AW80" i="2"/>
  <c r="AW91" i="3"/>
  <c r="BN80" i="2"/>
  <c r="BN91" i="3"/>
  <c r="CD80" i="2"/>
  <c r="CD91" i="3"/>
  <c r="AP77" i="10"/>
  <c r="O90" i="3"/>
  <c r="S80" i="2"/>
  <c r="S91" i="3"/>
  <c r="AI80" i="2"/>
  <c r="AI91" i="3"/>
  <c r="AY80" i="2"/>
  <c r="AY91" i="3"/>
  <c r="AO77" i="10"/>
  <c r="N90" i="3"/>
  <c r="AX80" i="2"/>
  <c r="AX91" i="3"/>
  <c r="AJ80" i="2"/>
  <c r="AJ91" i="3"/>
  <c r="BQ80" i="2"/>
  <c r="CI80" i="2" s="1"/>
  <c r="CK80" i="2" s="1"/>
  <c r="BQ91" i="3"/>
  <c r="AH80" i="2"/>
  <c r="AH91" i="3"/>
  <c r="T77" i="9"/>
  <c r="P90" i="3"/>
  <c r="T80" i="2"/>
  <c r="T91" i="3"/>
  <c r="E80" i="2"/>
  <c r="E91" i="3"/>
  <c r="U80" i="2"/>
  <c r="U91" i="3"/>
  <c r="AK80" i="2"/>
  <c r="AK91" i="3"/>
  <c r="BR80" i="2"/>
  <c r="BR91" i="3"/>
  <c r="R80" i="2"/>
  <c r="R91" i="3"/>
  <c r="V80" i="2"/>
  <c r="V91" i="3"/>
  <c r="AL80" i="2"/>
  <c r="AL91" i="3"/>
  <c r="BB80" i="2"/>
  <c r="BB91" i="3"/>
  <c r="BS80" i="2"/>
  <c r="BS91" i="3"/>
  <c r="G77" i="9"/>
  <c r="BP90" i="3"/>
  <c r="W80" i="2"/>
  <c r="W91" i="3"/>
  <c r="AM80" i="2"/>
  <c r="AM91" i="3"/>
  <c r="BC80" i="2"/>
  <c r="BC91" i="3"/>
  <c r="BT80" i="2"/>
  <c r="BT91" i="3"/>
  <c r="S77" i="10"/>
  <c r="D90" i="3"/>
  <c r="AS77" i="9"/>
  <c r="AZ90" i="3"/>
  <c r="X80" i="2"/>
  <c r="X91" i="3"/>
  <c r="AN80" i="2"/>
  <c r="AN91" i="3"/>
  <c r="BD80" i="2"/>
  <c r="BD91" i="3"/>
  <c r="BU80" i="2"/>
  <c r="BU91" i="3"/>
  <c r="AF77" i="10"/>
  <c r="E90" i="3"/>
  <c r="AT77" i="10"/>
  <c r="BA90" i="3"/>
  <c r="Y80" i="2"/>
  <c r="Y91" i="3"/>
  <c r="AO80" i="2"/>
  <c r="AO91" i="3"/>
  <c r="BE80" i="2"/>
  <c r="BE91" i="3"/>
  <c r="BV80" i="2"/>
  <c r="BV91" i="3"/>
  <c r="B14" i="2"/>
  <c r="A13" i="2"/>
  <c r="AI78" i="10"/>
  <c r="H80" i="2"/>
  <c r="AJ78" i="9"/>
  <c r="I80" i="2"/>
  <c r="I78" i="9"/>
  <c r="Q79" i="9" s="1"/>
  <c r="CE80" i="2"/>
  <c r="G78" i="9"/>
  <c r="BP80" i="2"/>
  <c r="AL78" i="9"/>
  <c r="K80" i="2"/>
  <c r="AM78" i="9"/>
  <c r="L80" i="2"/>
  <c r="AN78" i="9"/>
  <c r="M80" i="2"/>
  <c r="AH78" i="10"/>
  <c r="G80" i="2"/>
  <c r="AO78" i="10"/>
  <c r="N80" i="2"/>
  <c r="BC78" i="10"/>
  <c r="BJ80" i="2"/>
  <c r="AP78" i="9"/>
  <c r="O80" i="2"/>
  <c r="BD78" i="9"/>
  <c r="BK80" i="2"/>
  <c r="S78" i="10"/>
  <c r="D80" i="2"/>
  <c r="T78" i="10"/>
  <c r="P80" i="2"/>
  <c r="U78" i="10"/>
  <c r="AB80" i="2"/>
  <c r="W78" i="9"/>
  <c r="AZ80" i="2"/>
  <c r="AT78" i="10"/>
  <c r="BA80" i="2"/>
  <c r="AG78" i="9"/>
  <c r="F80" i="2"/>
  <c r="F78" i="10"/>
  <c r="BO80" i="2"/>
  <c r="B15" i="3"/>
  <c r="A14" i="3"/>
  <c r="U78" i="9"/>
  <c r="W79" i="2"/>
  <c r="AH79" i="2"/>
  <c r="R79" i="2"/>
  <c r="AL79" i="2"/>
  <c r="BS79" i="2"/>
  <c r="AM79" i="2"/>
  <c r="AN79" i="2"/>
  <c r="BE79" i="2"/>
  <c r="W78" i="10"/>
  <c r="V79" i="2"/>
  <c r="BB79" i="2"/>
  <c r="S78" i="9"/>
  <c r="BC79" i="2"/>
  <c r="X79" i="2"/>
  <c r="BU79" i="2"/>
  <c r="BV79" i="2"/>
  <c r="AS78" i="10"/>
  <c r="BT79" i="2"/>
  <c r="BD79" i="2"/>
  <c r="Y79" i="2"/>
  <c r="AO79" i="2"/>
  <c r="AS78" i="9"/>
  <c r="AT78" i="9"/>
  <c r="CA79" i="2"/>
  <c r="V78" i="9"/>
  <c r="BF79" i="2"/>
  <c r="BW79" i="2"/>
  <c r="V78" i="10"/>
  <c r="Z79" i="2"/>
  <c r="AA79" i="2"/>
  <c r="AQ79" i="2"/>
  <c r="BG79" i="2"/>
  <c r="BX79" i="2"/>
  <c r="AB79" i="2"/>
  <c r="BY79" i="2"/>
  <c r="M79" i="2"/>
  <c r="AC79" i="2"/>
  <c r="AS79" i="2"/>
  <c r="BI79" i="2"/>
  <c r="BZ79" i="2"/>
  <c r="AU78" i="9"/>
  <c r="AP79" i="2"/>
  <c r="AV78" i="9"/>
  <c r="AU78" i="10"/>
  <c r="U77" i="9"/>
  <c r="AE79" i="2"/>
  <c r="AW78" i="9"/>
  <c r="AV78" i="10"/>
  <c r="J79" i="2"/>
  <c r="AR79" i="2"/>
  <c r="V77" i="9"/>
  <c r="AX78" i="9"/>
  <c r="AW78" i="10"/>
  <c r="BH79" i="2"/>
  <c r="AY77" i="9"/>
  <c r="AY78" i="9"/>
  <c r="AX78" i="10"/>
  <c r="AZ78" i="9"/>
  <c r="AY78" i="10"/>
  <c r="AX79" i="2"/>
  <c r="S79" i="2"/>
  <c r="AI79" i="2"/>
  <c r="AY79" i="2"/>
  <c r="BA78" i="9"/>
  <c r="AZ78" i="10"/>
  <c r="T79" i="2"/>
  <c r="AJ79" i="2"/>
  <c r="BQ79" i="2"/>
  <c r="BB78" i="9"/>
  <c r="BA78" i="10"/>
  <c r="E79" i="2"/>
  <c r="U79" i="2"/>
  <c r="AK79" i="2"/>
  <c r="BA79" i="2"/>
  <c r="BR79" i="2"/>
  <c r="BB78" i="10"/>
  <c r="B68" i="12"/>
  <c r="DO78" i="10"/>
  <c r="N79" i="2"/>
  <c r="AD79" i="2"/>
  <c r="AT79" i="2"/>
  <c r="BJ79" i="2"/>
  <c r="AP78" i="10"/>
  <c r="AU79" i="2"/>
  <c r="CB79" i="2"/>
  <c r="AO78" i="9"/>
  <c r="AF79" i="2"/>
  <c r="T78" i="9"/>
  <c r="Q79" i="2"/>
  <c r="AW79" i="2"/>
  <c r="CD79" i="2"/>
  <c r="C78" i="10"/>
  <c r="BP79" i="2"/>
  <c r="AE78" i="10"/>
  <c r="D79" i="2"/>
  <c r="E78" i="10"/>
  <c r="AE78" i="9"/>
  <c r="AG78" i="10"/>
  <c r="G78" i="10"/>
  <c r="H78" i="10"/>
  <c r="H79" i="2"/>
  <c r="E78" i="9"/>
  <c r="I78" i="10"/>
  <c r="Q90" i="10" s="1"/>
  <c r="AJ78" i="10"/>
  <c r="I79" i="2"/>
  <c r="F78" i="9"/>
  <c r="AI78" i="9"/>
  <c r="AK78" i="10"/>
  <c r="O79" i="2"/>
  <c r="AV79" i="2"/>
  <c r="CC79" i="2"/>
  <c r="AG79" i="2"/>
  <c r="B78" i="10"/>
  <c r="BO79" i="2"/>
  <c r="D78" i="10"/>
  <c r="AZ79" i="2"/>
  <c r="A78" i="9"/>
  <c r="AF78" i="10"/>
  <c r="F79" i="2"/>
  <c r="AF78" i="9"/>
  <c r="G79" i="2"/>
  <c r="AH78" i="9"/>
  <c r="AL78" i="10"/>
  <c r="K79" i="2"/>
  <c r="H78" i="9"/>
  <c r="AK78" i="9"/>
  <c r="BC78" i="9"/>
  <c r="AM78" i="10"/>
  <c r="BD78" i="10"/>
  <c r="BK79" i="2"/>
  <c r="P79" i="2"/>
  <c r="BM79" i="2"/>
  <c r="BN79" i="2"/>
  <c r="CE79" i="2"/>
  <c r="D78" i="9"/>
  <c r="L79" i="2"/>
  <c r="AN78" i="10"/>
  <c r="AV77" i="9"/>
  <c r="AS77" i="10"/>
  <c r="AU77" i="10"/>
  <c r="AW77" i="10"/>
  <c r="AX77" i="9"/>
  <c r="W77" i="9"/>
  <c r="AT77" i="9"/>
  <c r="B67" i="12"/>
  <c r="DO77" i="10"/>
  <c r="W77" i="10"/>
  <c r="A77" i="9"/>
  <c r="AE77" i="9"/>
  <c r="C77" i="10"/>
  <c r="AE77" i="10"/>
  <c r="B77" i="9"/>
  <c r="AF77" i="9"/>
  <c r="D77" i="10"/>
  <c r="T77" i="10"/>
  <c r="E77" i="10"/>
  <c r="F77" i="10"/>
  <c r="AZ77" i="10"/>
  <c r="E77" i="9"/>
  <c r="AI77" i="9"/>
  <c r="BA77" i="9"/>
  <c r="G77" i="10"/>
  <c r="AI77" i="10"/>
  <c r="BA77" i="10"/>
  <c r="AG77" i="9"/>
  <c r="D77" i="9"/>
  <c r="AQ77" i="9" s="1"/>
  <c r="F77" i="9"/>
  <c r="AJ77" i="9"/>
  <c r="BB77" i="9"/>
  <c r="H77" i="10"/>
  <c r="BB77" i="10"/>
  <c r="AK77" i="9"/>
  <c r="BC77" i="9"/>
  <c r="I77" i="10"/>
  <c r="Q89" i="10" s="1"/>
  <c r="BC77" i="10"/>
  <c r="H77" i="9"/>
  <c r="AL77" i="9"/>
  <c r="BD77" i="9"/>
  <c r="BD77" i="10"/>
  <c r="I77" i="9"/>
  <c r="AM77" i="9"/>
  <c r="AH77" i="9"/>
  <c r="AN77" i="9"/>
  <c r="AO77" i="9"/>
  <c r="S77" i="9"/>
  <c r="AP77" i="9"/>
  <c r="H6" i="12"/>
  <c r="H8" i="13" s="1"/>
  <c r="BL14" i="3"/>
  <c r="BL13" i="3"/>
  <c r="BL12" i="3"/>
  <c r="BL11" i="3"/>
  <c r="BL10" i="3"/>
  <c r="BL9" i="3"/>
  <c r="BL8" i="3"/>
  <c r="BL7" i="3"/>
  <c r="BL6" i="3"/>
  <c r="BL5" i="3"/>
  <c r="BL4" i="3"/>
  <c r="BL12" i="2"/>
  <c r="BL13" i="2"/>
  <c r="BL5" i="2"/>
  <c r="BL6" i="2"/>
  <c r="BL7" i="2"/>
  <c r="BL8" i="2"/>
  <c r="BL9" i="2"/>
  <c r="BL10" i="2"/>
  <c r="BL11" i="2"/>
  <c r="L6" i="12"/>
  <c r="L7" i="12" s="1"/>
  <c r="O5" i="12"/>
  <c r="CJ90" i="3" l="1"/>
  <c r="CK90" i="3"/>
  <c r="AA90" i="10"/>
  <c r="AC90" i="10"/>
  <c r="C79" i="12"/>
  <c r="N78" i="9"/>
  <c r="M89" i="10"/>
  <c r="AA89" i="10"/>
  <c r="Z89" i="10"/>
  <c r="CI89" i="10"/>
  <c r="O89" i="10"/>
  <c r="DM89" i="10"/>
  <c r="AQ77" i="10"/>
  <c r="BL89" i="10" s="1"/>
  <c r="K89" i="10"/>
  <c r="BT89" i="10"/>
  <c r="AC89" i="10"/>
  <c r="K90" i="10"/>
  <c r="BT90" i="10"/>
  <c r="N90" i="10"/>
  <c r="N89" i="10"/>
  <c r="Z90" i="10"/>
  <c r="Y90" i="10"/>
  <c r="L90" i="10"/>
  <c r="CI90" i="10"/>
  <c r="DM90" i="10"/>
  <c r="O90" i="10"/>
  <c r="CI91" i="3"/>
  <c r="Y89" i="10"/>
  <c r="L89" i="10"/>
  <c r="AB90" i="10"/>
  <c r="M90" i="10"/>
  <c r="AB89" i="10"/>
  <c r="N79" i="9"/>
  <c r="M79" i="9"/>
  <c r="L79" i="9"/>
  <c r="AB79" i="9"/>
  <c r="Z79" i="9"/>
  <c r="H7" i="12"/>
  <c r="AC79" i="9"/>
  <c r="B15" i="2"/>
  <c r="A14" i="2"/>
  <c r="BL14" i="2" s="1"/>
  <c r="K79" i="9"/>
  <c r="BT79" i="9"/>
  <c r="Y79" i="9"/>
  <c r="AA79" i="9"/>
  <c r="BO78" i="9"/>
  <c r="Q78" i="9"/>
  <c r="BE78" i="9"/>
  <c r="CB79" i="9" s="1"/>
  <c r="O79" i="9"/>
  <c r="CI79" i="9"/>
  <c r="B16" i="3"/>
  <c r="A15" i="3"/>
  <c r="BL15" i="3" s="1"/>
  <c r="CI79" i="2"/>
  <c r="CK79" i="2" s="1"/>
  <c r="AB78" i="9"/>
  <c r="Y78" i="9"/>
  <c r="AC78" i="9"/>
  <c r="AA78" i="9"/>
  <c r="BT78" i="9"/>
  <c r="M78" i="9"/>
  <c r="Z78" i="9"/>
  <c r="AQ78" i="9"/>
  <c r="K78" i="9"/>
  <c r="L78" i="9"/>
  <c r="O78" i="9"/>
  <c r="CI78" i="9"/>
  <c r="AQ78" i="10"/>
  <c r="BG90" i="10" s="1"/>
  <c r="BE78" i="10"/>
  <c r="CB90" i="10" s="1"/>
  <c r="BJ78" i="9"/>
  <c r="BI78" i="9"/>
  <c r="BH78" i="9"/>
  <c r="BG78" i="9"/>
  <c r="BR78" i="9"/>
  <c r="BQ78" i="9"/>
  <c r="BN78" i="9"/>
  <c r="BM78" i="9"/>
  <c r="BL78" i="9"/>
  <c r="BP78" i="9"/>
  <c r="BK78" i="9"/>
  <c r="BE77" i="10"/>
  <c r="CD89" i="10" s="1"/>
  <c r="BE77" i="9"/>
  <c r="L8" i="12"/>
  <c r="O7" i="12"/>
  <c r="O6" i="12"/>
  <c r="BV90" i="10" l="1"/>
  <c r="CF90" i="10"/>
  <c r="BO90" i="10"/>
  <c r="BX90" i="10"/>
  <c r="CE89" i="10"/>
  <c r="CC89" i="10"/>
  <c r="CG89" i="10"/>
  <c r="P89" i="10"/>
  <c r="BK90" i="10"/>
  <c r="BZ89" i="10"/>
  <c r="CA90" i="10"/>
  <c r="BI89" i="10"/>
  <c r="CC90" i="10"/>
  <c r="BO89" i="10"/>
  <c r="CG90" i="10"/>
  <c r="BZ90" i="10"/>
  <c r="CE90" i="10"/>
  <c r="CB89" i="10"/>
  <c r="BY89" i="10"/>
  <c r="BM90" i="10"/>
  <c r="BJ89" i="10"/>
  <c r="BI90" i="10"/>
  <c r="BR89" i="10"/>
  <c r="BX89" i="10"/>
  <c r="BQ89" i="10"/>
  <c r="BG89" i="10"/>
  <c r="CA89" i="10"/>
  <c r="CF89" i="10"/>
  <c r="BR90" i="10"/>
  <c r="BQ90" i="10"/>
  <c r="BH89" i="10"/>
  <c r="BY90" i="10"/>
  <c r="BJ90" i="10"/>
  <c r="BP89" i="10"/>
  <c r="BM89" i="10"/>
  <c r="CD90" i="10"/>
  <c r="BW89" i="10"/>
  <c r="BW90" i="10"/>
  <c r="P90" i="10"/>
  <c r="BH90" i="10"/>
  <c r="BN89" i="10"/>
  <c r="BP90" i="10"/>
  <c r="BK89" i="10"/>
  <c r="BN90" i="10"/>
  <c r="C80" i="12"/>
  <c r="ED90" i="10"/>
  <c r="EE90" i="10" s="1"/>
  <c r="CK91" i="3"/>
  <c r="CJ91" i="3"/>
  <c r="BL90" i="10"/>
  <c r="BV89" i="10"/>
  <c r="CE79" i="9"/>
  <c r="CC79" i="9"/>
  <c r="CF79" i="9"/>
  <c r="BY79" i="9"/>
  <c r="BZ79" i="9"/>
  <c r="CD79" i="9"/>
  <c r="BV80" i="9"/>
  <c r="CH80" i="9" s="1"/>
  <c r="CW80" i="9" s="1"/>
  <c r="CA79" i="9"/>
  <c r="CG79" i="9"/>
  <c r="BW79" i="9"/>
  <c r="BX79" i="9"/>
  <c r="B16" i="2"/>
  <c r="A15" i="2"/>
  <c r="BL15" i="2" s="1"/>
  <c r="H8" i="12"/>
  <c r="H10" i="13" s="1"/>
  <c r="H9" i="13"/>
  <c r="CX79" i="9"/>
  <c r="CX78" i="9"/>
  <c r="P79" i="9"/>
  <c r="A16" i="3"/>
  <c r="BL16" i="3" s="1"/>
  <c r="B17" i="3"/>
  <c r="BJ79" i="9"/>
  <c r="BH79" i="9"/>
  <c r="BQ79" i="9"/>
  <c r="BI79" i="9"/>
  <c r="BR79" i="9"/>
  <c r="BG79" i="9"/>
  <c r="BK79" i="9"/>
  <c r="BP79" i="9"/>
  <c r="BL79" i="9"/>
  <c r="BN79" i="9"/>
  <c r="BM79" i="9"/>
  <c r="CQ79" i="9" s="1"/>
  <c r="BO79" i="9"/>
  <c r="P78" i="9"/>
  <c r="CA78" i="9"/>
  <c r="CP78" i="9" s="1"/>
  <c r="BZ78" i="9"/>
  <c r="CO78" i="9" s="1"/>
  <c r="BY78" i="9"/>
  <c r="CN78" i="9" s="1"/>
  <c r="BW78" i="9"/>
  <c r="CL78" i="9" s="1"/>
  <c r="BX78" i="9"/>
  <c r="CM78" i="9" s="1"/>
  <c r="CC78" i="9"/>
  <c r="CR78" i="9" s="1"/>
  <c r="CB78" i="9"/>
  <c r="CQ78" i="9" s="1"/>
  <c r="CD78" i="9"/>
  <c r="CS78" i="9" s="1"/>
  <c r="CG78" i="9"/>
  <c r="CV78" i="9" s="1"/>
  <c r="BV79" i="9"/>
  <c r="CE78" i="9"/>
  <c r="CT78" i="9" s="1"/>
  <c r="CF78" i="9"/>
  <c r="CU78" i="9" s="1"/>
  <c r="BS78" i="9"/>
  <c r="L9" i="12"/>
  <c r="O8" i="12"/>
  <c r="CU79" i="9" l="1"/>
  <c r="CN79" i="9"/>
  <c r="BS89" i="10"/>
  <c r="CK89" i="10" s="1"/>
  <c r="CH89" i="10"/>
  <c r="CZ89" i="10" s="1"/>
  <c r="CR79" i="9"/>
  <c r="CP79" i="9"/>
  <c r="BS90" i="10"/>
  <c r="CL90" i="10" s="1"/>
  <c r="CT79" i="9"/>
  <c r="CO79" i="9"/>
  <c r="CH90" i="10"/>
  <c r="DA90" i="10" s="1"/>
  <c r="CV79" i="9"/>
  <c r="CH79" i="9"/>
  <c r="CL79" i="9"/>
  <c r="CS79" i="9"/>
  <c r="B17" i="2"/>
  <c r="A16" i="2"/>
  <c r="BL16" i="2" s="1"/>
  <c r="CM79" i="9"/>
  <c r="B18" i="3"/>
  <c r="A17" i="3"/>
  <c r="BL17" i="3" s="1"/>
  <c r="CK79" i="9"/>
  <c r="BS79" i="9"/>
  <c r="CK78" i="9"/>
  <c r="O9" i="12"/>
  <c r="L10" i="12"/>
  <c r="CJ12" i="2"/>
  <c r="CJ28" i="2"/>
  <c r="CJ8" i="2"/>
  <c r="CJ7" i="2"/>
  <c r="CJ49" i="2"/>
  <c r="CJ65" i="2"/>
  <c r="CN67" i="3"/>
  <c r="CJ31" i="2"/>
  <c r="CN65" i="3"/>
  <c r="CJ9" i="2"/>
  <c r="CN58" i="3"/>
  <c r="CN74" i="3"/>
  <c r="DC77" i="3"/>
  <c r="DB77" i="3"/>
  <c r="DA77" i="3"/>
  <c r="CZ77" i="3"/>
  <c r="CY77" i="3"/>
  <c r="DC76" i="3"/>
  <c r="DB76" i="3"/>
  <c r="DA76" i="3"/>
  <c r="CZ76" i="3"/>
  <c r="CY76" i="3"/>
  <c r="DC75" i="3"/>
  <c r="DB75" i="3"/>
  <c r="DA75" i="3"/>
  <c r="CZ75" i="3"/>
  <c r="CY75" i="3"/>
  <c r="DC74" i="3"/>
  <c r="DB74" i="3"/>
  <c r="DA74" i="3"/>
  <c r="CZ74" i="3"/>
  <c r="CY74" i="3"/>
  <c r="DC73" i="3"/>
  <c r="DB73" i="3"/>
  <c r="DA73" i="3"/>
  <c r="CZ73" i="3"/>
  <c r="CY73" i="3"/>
  <c r="DC72" i="3"/>
  <c r="DB72" i="3"/>
  <c r="DA72" i="3"/>
  <c r="CZ72" i="3"/>
  <c r="CY72" i="3"/>
  <c r="DC71" i="3"/>
  <c r="DB71" i="3"/>
  <c r="DA71" i="3"/>
  <c r="CZ71" i="3"/>
  <c r="CY71" i="3"/>
  <c r="DC70" i="3"/>
  <c r="DB70" i="3"/>
  <c r="DA70" i="3"/>
  <c r="CZ70" i="3"/>
  <c r="CY70" i="3"/>
  <c r="DC69" i="3"/>
  <c r="DB69" i="3"/>
  <c r="DA69" i="3"/>
  <c r="CZ69" i="3"/>
  <c r="CY69" i="3"/>
  <c r="DC68" i="3"/>
  <c r="DB68" i="3"/>
  <c r="DA68" i="3"/>
  <c r="CZ68" i="3"/>
  <c r="CY68" i="3"/>
  <c r="DC67" i="3"/>
  <c r="DB67" i="3"/>
  <c r="DA67" i="3"/>
  <c r="CZ67" i="3"/>
  <c r="CY67" i="3"/>
  <c r="DC66" i="3"/>
  <c r="DB66" i="3"/>
  <c r="DA66" i="3"/>
  <c r="CZ66" i="3"/>
  <c r="CY66" i="3"/>
  <c r="DC65" i="3"/>
  <c r="DB65" i="3"/>
  <c r="DA65" i="3"/>
  <c r="CZ65" i="3"/>
  <c r="CY65" i="3"/>
  <c r="DC64" i="3"/>
  <c r="DB64" i="3"/>
  <c r="DA64" i="3"/>
  <c r="CZ64" i="3"/>
  <c r="CY64" i="3"/>
  <c r="DC63" i="3"/>
  <c r="DB63" i="3"/>
  <c r="DA63" i="3"/>
  <c r="CZ63" i="3"/>
  <c r="CY63" i="3"/>
  <c r="DC62" i="3"/>
  <c r="DB62" i="3"/>
  <c r="DA62" i="3"/>
  <c r="CZ62" i="3"/>
  <c r="CY62" i="3"/>
  <c r="DC61" i="3"/>
  <c r="DB61" i="3"/>
  <c r="DA61" i="3"/>
  <c r="CZ61" i="3"/>
  <c r="CY61" i="3"/>
  <c r="DC60" i="3"/>
  <c r="DB60" i="3"/>
  <c r="DA60" i="3"/>
  <c r="CZ60" i="3"/>
  <c r="CY60" i="3"/>
  <c r="DC59" i="3"/>
  <c r="DB59" i="3"/>
  <c r="DA59" i="3"/>
  <c r="CZ59" i="3"/>
  <c r="CY59" i="3"/>
  <c r="DC58" i="3"/>
  <c r="DB58" i="3"/>
  <c r="DA58" i="3"/>
  <c r="CZ58" i="3"/>
  <c r="CY58" i="3"/>
  <c r="DC57" i="3"/>
  <c r="DB57" i="3"/>
  <c r="DA57" i="3"/>
  <c r="CZ57" i="3"/>
  <c r="CY57" i="3"/>
  <c r="DC56" i="3"/>
  <c r="DB56" i="3"/>
  <c r="DA56" i="3"/>
  <c r="CZ56" i="3"/>
  <c r="CY56" i="3"/>
  <c r="DC55" i="3"/>
  <c r="DB55" i="3"/>
  <c r="DA55" i="3"/>
  <c r="CZ55" i="3"/>
  <c r="CY55" i="3"/>
  <c r="DC54" i="3"/>
  <c r="DB54" i="3"/>
  <c r="DA54" i="3"/>
  <c r="CZ54" i="3"/>
  <c r="CY54" i="3"/>
  <c r="DC53" i="3"/>
  <c r="DB53" i="3"/>
  <c r="DA53" i="3"/>
  <c r="CZ53" i="3"/>
  <c r="CY53" i="3"/>
  <c r="DC52" i="3"/>
  <c r="DB52" i="3"/>
  <c r="DA52" i="3"/>
  <c r="CZ52" i="3"/>
  <c r="CY52" i="3"/>
  <c r="DC51" i="3"/>
  <c r="DB51" i="3"/>
  <c r="DA51" i="3"/>
  <c r="CZ51" i="3"/>
  <c r="CY51" i="3"/>
  <c r="DC50" i="3"/>
  <c r="DB50" i="3"/>
  <c r="DA50" i="3"/>
  <c r="CZ50" i="3"/>
  <c r="CY50" i="3"/>
  <c r="DC49" i="3"/>
  <c r="DB49" i="3"/>
  <c r="DA49" i="3"/>
  <c r="CZ49" i="3"/>
  <c r="CY49" i="3"/>
  <c r="DC48" i="3"/>
  <c r="DB48" i="3"/>
  <c r="DA48" i="3"/>
  <c r="CZ48" i="3"/>
  <c r="CY48" i="3"/>
  <c r="DC47" i="3"/>
  <c r="DB47" i="3"/>
  <c r="DA47" i="3"/>
  <c r="CZ47" i="3"/>
  <c r="CY47" i="3"/>
  <c r="DC46" i="3"/>
  <c r="DB46" i="3"/>
  <c r="DA46" i="3"/>
  <c r="CZ46" i="3"/>
  <c r="CY46" i="3"/>
  <c r="DC45" i="3"/>
  <c r="DB45" i="3"/>
  <c r="DA45" i="3"/>
  <c r="CZ45" i="3"/>
  <c r="CY45" i="3"/>
  <c r="DC44" i="3"/>
  <c r="DB44" i="3"/>
  <c r="DA44" i="3"/>
  <c r="CZ44" i="3"/>
  <c r="CY44" i="3"/>
  <c r="DC43" i="3"/>
  <c r="DB43" i="3"/>
  <c r="DA43" i="3"/>
  <c r="CZ43" i="3"/>
  <c r="CY43" i="3"/>
  <c r="DC42" i="3"/>
  <c r="DB42" i="3"/>
  <c r="DA42" i="3"/>
  <c r="CZ42" i="3"/>
  <c r="CY42" i="3"/>
  <c r="DC41" i="3"/>
  <c r="DB41" i="3"/>
  <c r="DA41" i="3"/>
  <c r="CZ41" i="3"/>
  <c r="CY41" i="3"/>
  <c r="DC40" i="3"/>
  <c r="DB40" i="3"/>
  <c r="DA40" i="3"/>
  <c r="CZ40" i="3"/>
  <c r="CY40" i="3"/>
  <c r="DC39" i="3"/>
  <c r="DB39" i="3"/>
  <c r="DA39" i="3"/>
  <c r="CZ39" i="3"/>
  <c r="CY39" i="3"/>
  <c r="DC38" i="3"/>
  <c r="DB38" i="3"/>
  <c r="DA38" i="3"/>
  <c r="CZ38" i="3"/>
  <c r="CY38" i="3"/>
  <c r="DC37" i="3"/>
  <c r="DB37" i="3"/>
  <c r="DA37" i="3"/>
  <c r="CZ37" i="3"/>
  <c r="CY37" i="3"/>
  <c r="DC36" i="3"/>
  <c r="DB36" i="3"/>
  <c r="DA36" i="3"/>
  <c r="CZ36" i="3"/>
  <c r="CY36" i="3"/>
  <c r="DC35" i="3"/>
  <c r="DB35" i="3"/>
  <c r="DA35" i="3"/>
  <c r="CZ35" i="3"/>
  <c r="CY35" i="3"/>
  <c r="DC34" i="3"/>
  <c r="DB34" i="3"/>
  <c r="DA34" i="3"/>
  <c r="CZ34" i="3"/>
  <c r="CY34" i="3"/>
  <c r="DC33" i="3"/>
  <c r="DB33" i="3"/>
  <c r="DA33" i="3"/>
  <c r="CZ33" i="3"/>
  <c r="CY33" i="3"/>
  <c r="DC32" i="3"/>
  <c r="DB32" i="3"/>
  <c r="DA32" i="3"/>
  <c r="CZ32" i="3"/>
  <c r="CY32" i="3"/>
  <c r="DC31" i="3"/>
  <c r="DB31" i="3"/>
  <c r="DA31" i="3"/>
  <c r="CZ31" i="3"/>
  <c r="CY31" i="3"/>
  <c r="DC30" i="3"/>
  <c r="DB30" i="3"/>
  <c r="DA30" i="3"/>
  <c r="CZ30" i="3"/>
  <c r="CY30" i="3"/>
  <c r="DC29" i="3"/>
  <c r="DB29" i="3"/>
  <c r="DA29" i="3"/>
  <c r="CZ29" i="3"/>
  <c r="CY29" i="3"/>
  <c r="DC28" i="3"/>
  <c r="DB28" i="3"/>
  <c r="DA28" i="3"/>
  <c r="CZ28" i="3"/>
  <c r="CY28" i="3"/>
  <c r="DC27" i="3"/>
  <c r="DB27" i="3"/>
  <c r="DA27" i="3"/>
  <c r="CZ27" i="3"/>
  <c r="CY27" i="3"/>
  <c r="DC26" i="3"/>
  <c r="DB26" i="3"/>
  <c r="DA26" i="3"/>
  <c r="CZ26" i="3"/>
  <c r="CY26" i="3"/>
  <c r="DC25" i="3"/>
  <c r="DB25" i="3"/>
  <c r="DA25" i="3"/>
  <c r="CZ25" i="3"/>
  <c r="CY25" i="3"/>
  <c r="DC24" i="3"/>
  <c r="DB24" i="3"/>
  <c r="DA24" i="3"/>
  <c r="CZ24" i="3"/>
  <c r="CY24" i="3"/>
  <c r="DC23" i="3"/>
  <c r="DB23" i="3"/>
  <c r="DA23" i="3"/>
  <c r="CZ23" i="3"/>
  <c r="CY23" i="3"/>
  <c r="DC22" i="3"/>
  <c r="DB22" i="3"/>
  <c r="DA22" i="3"/>
  <c r="CZ22" i="3"/>
  <c r="CY22" i="3"/>
  <c r="DC21" i="3"/>
  <c r="DB21" i="3"/>
  <c r="DA21" i="3"/>
  <c r="CZ21" i="3"/>
  <c r="CY21" i="3"/>
  <c r="DC20" i="3"/>
  <c r="DB20" i="3"/>
  <c r="DA20" i="3"/>
  <c r="CZ20" i="3"/>
  <c r="CY20" i="3"/>
  <c r="DC19" i="3"/>
  <c r="DB19" i="3"/>
  <c r="DA19" i="3"/>
  <c r="CZ19" i="3"/>
  <c r="CY19" i="3"/>
  <c r="DC18" i="3"/>
  <c r="DB18" i="3"/>
  <c r="DA18" i="3"/>
  <c r="CZ18" i="3"/>
  <c r="CY18" i="3"/>
  <c r="DC17" i="3"/>
  <c r="DB17" i="3"/>
  <c r="DA17" i="3"/>
  <c r="CZ17" i="3"/>
  <c r="CY17" i="3"/>
  <c r="DC1" i="3"/>
  <c r="DB1" i="3"/>
  <c r="DA1" i="3"/>
  <c r="CZ1" i="3"/>
  <c r="CX1" i="3"/>
  <c r="CW1" i="3"/>
  <c r="CV1" i="3"/>
  <c r="CU1" i="3"/>
  <c r="DC16" i="3"/>
  <c r="DB16" i="3"/>
  <c r="DA16" i="3"/>
  <c r="CZ16" i="3"/>
  <c r="CF77" i="3"/>
  <c r="CF76" i="3"/>
  <c r="CF75" i="3"/>
  <c r="CF74" i="3"/>
  <c r="CF73" i="3"/>
  <c r="CF72" i="3"/>
  <c r="CF71" i="3"/>
  <c r="CF70" i="3"/>
  <c r="CF69" i="3"/>
  <c r="CF68" i="3"/>
  <c r="CF67" i="3"/>
  <c r="CF66" i="3"/>
  <c r="CF65" i="3"/>
  <c r="CF64" i="3"/>
  <c r="CF63" i="3"/>
  <c r="CF62" i="3"/>
  <c r="CF61" i="3"/>
  <c r="CF60" i="3"/>
  <c r="CF59" i="3"/>
  <c r="CF58" i="3"/>
  <c r="CF57" i="3"/>
  <c r="CF56" i="3"/>
  <c r="CF55" i="3"/>
  <c r="CF54" i="3"/>
  <c r="CF53" i="3"/>
  <c r="CF52" i="3"/>
  <c r="CF51" i="3"/>
  <c r="CF50" i="3"/>
  <c r="CF49" i="3"/>
  <c r="CF48" i="3"/>
  <c r="CF47" i="3"/>
  <c r="CF46" i="3"/>
  <c r="CF45" i="3"/>
  <c r="CF44" i="3"/>
  <c r="CF43" i="3"/>
  <c r="CF42" i="3"/>
  <c r="CF41" i="3"/>
  <c r="CF40" i="3"/>
  <c r="CF39" i="3"/>
  <c r="CF38" i="3"/>
  <c r="CF37" i="3"/>
  <c r="CF36" i="3"/>
  <c r="CF35" i="3"/>
  <c r="CF34" i="3"/>
  <c r="CF33" i="3"/>
  <c r="CF32" i="3"/>
  <c r="CF31" i="3"/>
  <c r="CF30" i="3"/>
  <c r="CF29" i="3"/>
  <c r="CF28" i="3"/>
  <c r="CF27" i="3"/>
  <c r="CF26" i="3"/>
  <c r="CF25" i="3"/>
  <c r="CF24" i="3"/>
  <c r="CF23" i="3"/>
  <c r="CF22" i="3"/>
  <c r="CF21" i="3"/>
  <c r="CF20" i="3"/>
  <c r="CF19" i="3"/>
  <c r="CF18" i="3"/>
  <c r="CF17" i="3"/>
  <c r="CF16" i="3"/>
  <c r="CY16" i="3"/>
  <c r="CY1" i="3"/>
  <c r="CT1" i="3"/>
  <c r="CJ77" i="2"/>
  <c r="CJ76" i="2"/>
  <c r="CJ75" i="2"/>
  <c r="CJ74" i="2"/>
  <c r="CJ73" i="2"/>
  <c r="CJ72" i="2"/>
  <c r="CJ71" i="2"/>
  <c r="CJ70" i="2"/>
  <c r="CJ69" i="2"/>
  <c r="CJ68" i="2"/>
  <c r="CJ67" i="2"/>
  <c r="CJ66" i="2"/>
  <c r="CJ64" i="2"/>
  <c r="CJ63" i="2"/>
  <c r="CJ62" i="2"/>
  <c r="CJ61" i="2"/>
  <c r="CJ60" i="2"/>
  <c r="CJ59" i="2"/>
  <c r="CJ58" i="2"/>
  <c r="CJ57" i="2"/>
  <c r="CJ56" i="2"/>
  <c r="CJ55" i="2"/>
  <c r="CJ54" i="2"/>
  <c r="CJ53" i="2"/>
  <c r="CJ52" i="2"/>
  <c r="CJ51" i="2"/>
  <c r="CJ50" i="2"/>
  <c r="CJ48" i="2"/>
  <c r="CJ47" i="2"/>
  <c r="CJ46" i="2"/>
  <c r="CJ45" i="2"/>
  <c r="CJ44" i="2"/>
  <c r="CJ43" i="2"/>
  <c r="CJ42" i="2"/>
  <c r="CJ41" i="2"/>
  <c r="CJ40" i="2"/>
  <c r="CJ39" i="2"/>
  <c r="CJ38" i="2"/>
  <c r="CJ37" i="2"/>
  <c r="CJ36" i="2"/>
  <c r="CJ35" i="2"/>
  <c r="CJ34" i="2"/>
  <c r="CJ33" i="2"/>
  <c r="CJ32" i="2"/>
  <c r="CJ30" i="2"/>
  <c r="CJ29" i="2"/>
  <c r="CJ27" i="2"/>
  <c r="CJ26" i="2"/>
  <c r="CJ25" i="2"/>
  <c r="CJ24" i="2"/>
  <c r="CJ23" i="2"/>
  <c r="CJ22" i="2"/>
  <c r="CJ21" i="2"/>
  <c r="CJ20" i="2"/>
  <c r="CJ19" i="2"/>
  <c r="CJ18" i="2"/>
  <c r="CJ17" i="2"/>
  <c r="CJ16" i="2"/>
  <c r="CJ15" i="2"/>
  <c r="CJ14" i="2"/>
  <c r="CJ13" i="2"/>
  <c r="CJ11" i="2"/>
  <c r="CJ10" i="2"/>
  <c r="CJ6" i="2"/>
  <c r="CJ5" i="2"/>
  <c r="CN76" i="3"/>
  <c r="CN75" i="3"/>
  <c r="CN73" i="3"/>
  <c r="CN72" i="3"/>
  <c r="CN71" i="3"/>
  <c r="CN70" i="3"/>
  <c r="CN69" i="3"/>
  <c r="CN68" i="3"/>
  <c r="CN66" i="3"/>
  <c r="CN64" i="3"/>
  <c r="CN63" i="3"/>
  <c r="CN62" i="3"/>
  <c r="CN61" i="3"/>
  <c r="CN60" i="3"/>
  <c r="CN59" i="3"/>
  <c r="CN57" i="3"/>
  <c r="CN56" i="3"/>
  <c r="CN55" i="3"/>
  <c r="CN54" i="3"/>
  <c r="CN53" i="3"/>
  <c r="CN52" i="3"/>
  <c r="CN51" i="3"/>
  <c r="CN50" i="3"/>
  <c r="CN49" i="3"/>
  <c r="CN48" i="3"/>
  <c r="CN47" i="3"/>
  <c r="CN46" i="3"/>
  <c r="CN45" i="3"/>
  <c r="CN44" i="3"/>
  <c r="CN43" i="3"/>
  <c r="CN42" i="3"/>
  <c r="CN41" i="3"/>
  <c r="CN40" i="3"/>
  <c r="CN39" i="3"/>
  <c r="CN38" i="3"/>
  <c r="CN37" i="3"/>
  <c r="CN36" i="3"/>
  <c r="CN35" i="3"/>
  <c r="CN34" i="3"/>
  <c r="CN33" i="3"/>
  <c r="CN32" i="3"/>
  <c r="CN31" i="3"/>
  <c r="CN30" i="3"/>
  <c r="CN29" i="3"/>
  <c r="CN28" i="3"/>
  <c r="CN27" i="3"/>
  <c r="CN26" i="3"/>
  <c r="CN25" i="3"/>
  <c r="CN24" i="3"/>
  <c r="CN23" i="3"/>
  <c r="CN22" i="3"/>
  <c r="CN21" i="3"/>
  <c r="CN20" i="3"/>
  <c r="CN19" i="3"/>
  <c r="CN18" i="3"/>
  <c r="CN17" i="3"/>
  <c r="CN16" i="3"/>
  <c r="BD2" i="10"/>
  <c r="BC2" i="10"/>
  <c r="BB2" i="10"/>
  <c r="BA2" i="10"/>
  <c r="AZ2" i="10"/>
  <c r="AY2" i="10"/>
  <c r="AX2" i="10"/>
  <c r="AW2" i="10"/>
  <c r="AV2" i="10"/>
  <c r="AU2" i="10"/>
  <c r="AT2" i="10"/>
  <c r="AS2" i="10"/>
  <c r="AP2" i="10"/>
  <c r="AO2" i="10"/>
  <c r="AN2" i="10"/>
  <c r="AM2" i="10"/>
  <c r="AL2" i="10"/>
  <c r="AK2" i="10"/>
  <c r="AJ2" i="10"/>
  <c r="AI2" i="10"/>
  <c r="AH2" i="10"/>
  <c r="AG2" i="10"/>
  <c r="AF2" i="10"/>
  <c r="AE2" i="10"/>
  <c r="W2" i="10"/>
  <c r="V2" i="10"/>
  <c r="U2" i="10"/>
  <c r="T2" i="10"/>
  <c r="S2" i="10"/>
  <c r="I2" i="10"/>
  <c r="H2" i="10"/>
  <c r="BE2" i="10" s="1"/>
  <c r="G2" i="10"/>
  <c r="F2" i="10"/>
  <c r="E2" i="10"/>
  <c r="D2" i="10"/>
  <c r="AQ2" i="10" s="1"/>
  <c r="C2" i="10"/>
  <c r="B2" i="10"/>
  <c r="A2" i="10"/>
  <c r="BD2" i="9"/>
  <c r="BC2" i="9"/>
  <c r="BB2" i="9"/>
  <c r="BA2" i="9"/>
  <c r="AZ2" i="9"/>
  <c r="AY2" i="9"/>
  <c r="AX2" i="9"/>
  <c r="AW2" i="9"/>
  <c r="AV2" i="9"/>
  <c r="AU2" i="9"/>
  <c r="AT2" i="9"/>
  <c r="AS2" i="9"/>
  <c r="AP2" i="9"/>
  <c r="AO2" i="9"/>
  <c r="AN2" i="9"/>
  <c r="AM2" i="9"/>
  <c r="AL2" i="9"/>
  <c r="AK2" i="9"/>
  <c r="AJ2" i="9"/>
  <c r="AI2" i="9"/>
  <c r="AH2" i="9"/>
  <c r="AG2" i="9"/>
  <c r="AF2" i="9"/>
  <c r="AE2" i="9"/>
  <c r="W2" i="9"/>
  <c r="V2" i="9"/>
  <c r="U2" i="9"/>
  <c r="T2" i="9"/>
  <c r="S2" i="9"/>
  <c r="I2" i="9"/>
  <c r="D2" i="9"/>
  <c r="AQ2" i="9" s="1"/>
  <c r="E2" i="9"/>
  <c r="F2" i="9"/>
  <c r="G2" i="9"/>
  <c r="H2" i="9"/>
  <c r="BE2" i="9" s="1"/>
  <c r="P48" i="6"/>
  <c r="P47" i="6"/>
  <c r="P46" i="6"/>
  <c r="P45" i="6"/>
  <c r="P44" i="6"/>
  <c r="C2" i="9"/>
  <c r="B2" i="9"/>
  <c r="A2" i="9"/>
  <c r="BQ89" i="3"/>
  <c r="BP89" i="3"/>
  <c r="BO89" i="3"/>
  <c r="BK89" i="3"/>
  <c r="BJ89" i="3"/>
  <c r="BH89" i="3"/>
  <c r="AZ89" i="3"/>
  <c r="AN89" i="3"/>
  <c r="AG89" i="3"/>
  <c r="AE89" i="3"/>
  <c r="AB89" i="3"/>
  <c r="Q89" i="3"/>
  <c r="N89" i="3"/>
  <c r="K89" i="3"/>
  <c r="J89" i="3"/>
  <c r="I89" i="3"/>
  <c r="H89" i="3"/>
  <c r="G89" i="3"/>
  <c r="B76" i="10"/>
  <c r="CD88" i="3"/>
  <c r="CC88" i="3"/>
  <c r="CB88" i="3"/>
  <c r="CA88" i="3"/>
  <c r="BZ88" i="3"/>
  <c r="BY88" i="3"/>
  <c r="BX88" i="3"/>
  <c r="BW88" i="3"/>
  <c r="BV88" i="3"/>
  <c r="BU88" i="3"/>
  <c r="BT88" i="3"/>
  <c r="BS88" i="3"/>
  <c r="BR88" i="3"/>
  <c r="BQ88" i="3"/>
  <c r="BP88" i="3"/>
  <c r="BO88" i="3"/>
  <c r="BJ88" i="3"/>
  <c r="BI88" i="3"/>
  <c r="BG88" i="3"/>
  <c r="BE88" i="3"/>
  <c r="BC88" i="3"/>
  <c r="BB88" i="3"/>
  <c r="AZ88" i="3"/>
  <c r="AY88" i="3"/>
  <c r="AX88" i="3"/>
  <c r="AW88" i="3"/>
  <c r="AV88" i="3"/>
  <c r="AU88" i="3"/>
  <c r="AT88" i="3"/>
  <c r="AS88" i="3"/>
  <c r="AR88" i="3"/>
  <c r="AQ88" i="3"/>
  <c r="AO88" i="3"/>
  <c r="AM88" i="3"/>
  <c r="AL88" i="3"/>
  <c r="AK88" i="3"/>
  <c r="AI88" i="3"/>
  <c r="AH88" i="3"/>
  <c r="AG88" i="3"/>
  <c r="AF88" i="3"/>
  <c r="AE88" i="3"/>
  <c r="AD88" i="3"/>
  <c r="AC88" i="3"/>
  <c r="AA88" i="3"/>
  <c r="Z88" i="3"/>
  <c r="Y88" i="3"/>
  <c r="X88" i="3"/>
  <c r="W88" i="3"/>
  <c r="V88" i="3"/>
  <c r="U88" i="3"/>
  <c r="T88" i="3"/>
  <c r="S88" i="3"/>
  <c r="R88" i="3"/>
  <c r="Q88" i="3"/>
  <c r="O88" i="3"/>
  <c r="N88" i="3"/>
  <c r="M88" i="3"/>
  <c r="L88" i="3"/>
  <c r="K88" i="3"/>
  <c r="I88" i="3"/>
  <c r="H88" i="3"/>
  <c r="F88" i="3"/>
  <c r="E88" i="3"/>
  <c r="D88" i="3"/>
  <c r="A75" i="10"/>
  <c r="CD87" i="3"/>
  <c r="CC87" i="3"/>
  <c r="CB87" i="3"/>
  <c r="CA87" i="3"/>
  <c r="BZ87" i="3"/>
  <c r="BY87" i="3"/>
  <c r="BX87" i="3"/>
  <c r="BW87" i="3"/>
  <c r="BV87" i="3"/>
  <c r="BU87" i="3"/>
  <c r="BT87" i="3"/>
  <c r="BS87" i="3"/>
  <c r="BR87" i="3"/>
  <c r="BQ87" i="3"/>
  <c r="BK87" i="3"/>
  <c r="BJ87" i="3"/>
  <c r="BI87" i="3"/>
  <c r="BH87" i="3"/>
  <c r="BG87" i="3"/>
  <c r="BF87" i="3"/>
  <c r="BE87" i="3"/>
  <c r="BC87" i="3"/>
  <c r="BB87" i="3"/>
  <c r="BA87" i="3"/>
  <c r="AZ87" i="3"/>
  <c r="AY87" i="3"/>
  <c r="AX87" i="3"/>
  <c r="AW87" i="3"/>
  <c r="AV87" i="3"/>
  <c r="AU87" i="3"/>
  <c r="AT87" i="3"/>
  <c r="AS87" i="3"/>
  <c r="AR87" i="3"/>
  <c r="AQ87" i="3"/>
  <c r="AP87" i="3"/>
  <c r="AO87" i="3"/>
  <c r="AM87" i="3"/>
  <c r="AL87" i="3"/>
  <c r="AK87" i="3"/>
  <c r="AJ87" i="3"/>
  <c r="AI87" i="3"/>
  <c r="AH87" i="3"/>
  <c r="AG87" i="3"/>
  <c r="AF87" i="3"/>
  <c r="AE87" i="3"/>
  <c r="AD87" i="3"/>
  <c r="AC87" i="3"/>
  <c r="AA87" i="3"/>
  <c r="Z87" i="3"/>
  <c r="Y87" i="3"/>
  <c r="X87" i="3"/>
  <c r="W87" i="3"/>
  <c r="V87" i="3"/>
  <c r="U87" i="3"/>
  <c r="T87" i="3"/>
  <c r="S87" i="3"/>
  <c r="R87" i="3"/>
  <c r="Q87" i="3"/>
  <c r="N87" i="3"/>
  <c r="M87" i="3"/>
  <c r="L87" i="3"/>
  <c r="K87" i="3"/>
  <c r="J87" i="3"/>
  <c r="I87" i="3"/>
  <c r="H87" i="3"/>
  <c r="G87" i="3"/>
  <c r="E87" i="3"/>
  <c r="C74" i="10"/>
  <c r="B74" i="10"/>
  <c r="A74" i="10"/>
  <c r="CD86" i="3"/>
  <c r="CC86" i="3"/>
  <c r="CB86" i="3"/>
  <c r="CA86" i="3"/>
  <c r="BZ86" i="3"/>
  <c r="BY86" i="3"/>
  <c r="BX86" i="3"/>
  <c r="BW86" i="3"/>
  <c r="BV86" i="3"/>
  <c r="BU86" i="3"/>
  <c r="BT86" i="3"/>
  <c r="BS86" i="3"/>
  <c r="BR86" i="3"/>
  <c r="BK86" i="3"/>
  <c r="BJ86" i="3"/>
  <c r="BH86" i="3"/>
  <c r="BG86" i="3"/>
  <c r="BF86" i="3"/>
  <c r="BE86" i="3"/>
  <c r="BD86" i="3"/>
  <c r="BC86" i="3"/>
  <c r="BB86" i="3"/>
  <c r="BA86" i="3"/>
  <c r="AY86" i="3"/>
  <c r="AX86" i="3"/>
  <c r="AW86" i="3"/>
  <c r="AV86" i="3"/>
  <c r="AU86" i="3"/>
  <c r="AT86" i="3"/>
  <c r="AS86" i="3"/>
  <c r="AR86" i="3"/>
  <c r="AQ86" i="3"/>
  <c r="AP86" i="3"/>
  <c r="AO86" i="3"/>
  <c r="AM86" i="3"/>
  <c r="AL86" i="3"/>
  <c r="AK86" i="3"/>
  <c r="AJ86" i="3"/>
  <c r="AI86" i="3"/>
  <c r="AH86" i="3"/>
  <c r="AG86" i="3"/>
  <c r="AF86" i="3"/>
  <c r="AE86" i="3"/>
  <c r="AD86" i="3"/>
  <c r="AC86" i="3"/>
  <c r="AA86" i="3"/>
  <c r="Z86" i="3"/>
  <c r="Y86" i="3"/>
  <c r="X86" i="3"/>
  <c r="W86" i="3"/>
  <c r="V86" i="3"/>
  <c r="U86" i="3"/>
  <c r="T86" i="3"/>
  <c r="S86" i="3"/>
  <c r="R86" i="3"/>
  <c r="Q86" i="3"/>
  <c r="N86" i="3"/>
  <c r="J86" i="3"/>
  <c r="I86" i="3"/>
  <c r="H86" i="3"/>
  <c r="G86" i="3"/>
  <c r="F86" i="3"/>
  <c r="E86" i="3"/>
  <c r="C73" i="10"/>
  <c r="B73" i="10"/>
  <c r="A73" i="10"/>
  <c r="CD85" i="3"/>
  <c r="CC85" i="3"/>
  <c r="CB85" i="3"/>
  <c r="CA85" i="3"/>
  <c r="BZ85" i="3"/>
  <c r="BY85" i="3"/>
  <c r="BX85" i="3"/>
  <c r="BW85" i="3"/>
  <c r="BV85" i="3"/>
  <c r="BU85" i="3"/>
  <c r="BT85" i="3"/>
  <c r="BS85" i="3"/>
  <c r="BR85" i="3"/>
  <c r="BN85" i="3"/>
  <c r="BI85" i="3"/>
  <c r="BG85" i="3"/>
  <c r="BF85" i="3"/>
  <c r="BE85" i="3"/>
  <c r="BD85" i="3"/>
  <c r="BC85" i="3"/>
  <c r="BB85" i="3"/>
  <c r="BA85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A85" i="3"/>
  <c r="Z85" i="3"/>
  <c r="Y85" i="3"/>
  <c r="X85" i="3"/>
  <c r="W85" i="3"/>
  <c r="V85" i="3"/>
  <c r="U85" i="3"/>
  <c r="T85" i="3"/>
  <c r="S85" i="3"/>
  <c r="R85" i="3"/>
  <c r="Q85" i="3"/>
  <c r="O85" i="3"/>
  <c r="M85" i="3"/>
  <c r="L85" i="3"/>
  <c r="K85" i="3"/>
  <c r="J85" i="3"/>
  <c r="I85" i="3"/>
  <c r="F85" i="3"/>
  <c r="E85" i="3"/>
  <c r="C72" i="10"/>
  <c r="B72" i="10"/>
  <c r="A72" i="10"/>
  <c r="CD84" i="3"/>
  <c r="CC84" i="3"/>
  <c r="CB84" i="3"/>
  <c r="CA84" i="3"/>
  <c r="BZ84" i="3"/>
  <c r="BY84" i="3"/>
  <c r="BX84" i="3"/>
  <c r="BW84" i="3"/>
  <c r="BV84" i="3"/>
  <c r="BU84" i="3"/>
  <c r="BT84" i="3"/>
  <c r="BS84" i="3"/>
  <c r="BR84" i="3"/>
  <c r="BP84" i="3"/>
  <c r="BK84" i="3"/>
  <c r="BJ84" i="3"/>
  <c r="BI84" i="3"/>
  <c r="BH84" i="3"/>
  <c r="BG84" i="3"/>
  <c r="BF84" i="3"/>
  <c r="BE84" i="3"/>
  <c r="BC84" i="3"/>
  <c r="BB84" i="3"/>
  <c r="AZ84" i="3"/>
  <c r="AY84" i="3"/>
  <c r="AX84" i="3"/>
  <c r="AW84" i="3"/>
  <c r="AV84" i="3"/>
  <c r="AU84" i="3"/>
  <c r="AT84" i="3"/>
  <c r="AS84" i="3"/>
  <c r="AR84" i="3"/>
  <c r="AQ84" i="3"/>
  <c r="AP84" i="3"/>
  <c r="AO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O84" i="3"/>
  <c r="N84" i="3"/>
  <c r="M84" i="3"/>
  <c r="L84" i="3"/>
  <c r="K84" i="3"/>
  <c r="J84" i="3"/>
  <c r="I84" i="3"/>
  <c r="H84" i="3"/>
  <c r="F84" i="3"/>
  <c r="C71" i="10"/>
  <c r="B71" i="10"/>
  <c r="A71" i="10"/>
  <c r="CD83" i="3"/>
  <c r="CC83" i="3"/>
  <c r="CB83" i="3"/>
  <c r="CA83" i="3"/>
  <c r="BZ83" i="3"/>
  <c r="BY83" i="3"/>
  <c r="BX83" i="3"/>
  <c r="BW83" i="3"/>
  <c r="BV83" i="3"/>
  <c r="BU83" i="3"/>
  <c r="BT83" i="3"/>
  <c r="BS83" i="3"/>
  <c r="BR83" i="3"/>
  <c r="BK83" i="3"/>
  <c r="BJ83" i="3"/>
  <c r="BI83" i="3"/>
  <c r="BH83" i="3"/>
  <c r="BG83" i="3"/>
  <c r="BF83" i="3"/>
  <c r="BE83" i="3"/>
  <c r="BA83" i="3"/>
  <c r="AY83" i="3"/>
  <c r="AX83" i="3"/>
  <c r="AW83" i="3"/>
  <c r="AV83" i="3"/>
  <c r="AU83" i="3"/>
  <c r="AT83" i="3"/>
  <c r="AS83" i="3"/>
  <c r="AR83" i="3"/>
  <c r="AQ83" i="3"/>
  <c r="AP83" i="3"/>
  <c r="AO83" i="3"/>
  <c r="AM83" i="3"/>
  <c r="AL83" i="3"/>
  <c r="AK83" i="3"/>
  <c r="AJ83" i="3"/>
  <c r="AI83" i="3"/>
  <c r="AH83" i="3"/>
  <c r="AG83" i="3"/>
  <c r="AF83" i="3"/>
  <c r="AE83" i="3"/>
  <c r="AD83" i="3"/>
  <c r="AC83" i="3"/>
  <c r="AA83" i="3"/>
  <c r="Z83" i="3"/>
  <c r="Y83" i="3"/>
  <c r="X83" i="3"/>
  <c r="W83" i="3"/>
  <c r="V83" i="3"/>
  <c r="U83" i="3"/>
  <c r="T83" i="3"/>
  <c r="S83" i="3"/>
  <c r="R83" i="3"/>
  <c r="Q83" i="3"/>
  <c r="N83" i="3"/>
  <c r="M83" i="3"/>
  <c r="L83" i="3"/>
  <c r="K83" i="3"/>
  <c r="J83" i="3"/>
  <c r="I83" i="3"/>
  <c r="H83" i="3"/>
  <c r="G83" i="3"/>
  <c r="E83" i="3"/>
  <c r="C70" i="10"/>
  <c r="B70" i="10"/>
  <c r="A70" i="10"/>
  <c r="CD82" i="3"/>
  <c r="CC82" i="3"/>
  <c r="CB82" i="3"/>
  <c r="CA82" i="3"/>
  <c r="BZ82" i="3"/>
  <c r="BY82" i="3"/>
  <c r="BX82" i="3"/>
  <c r="BW82" i="3"/>
  <c r="BV82" i="3"/>
  <c r="BU82" i="3"/>
  <c r="BT82" i="3"/>
  <c r="BS82" i="3"/>
  <c r="BR82" i="3"/>
  <c r="BN82" i="3"/>
  <c r="CU82" i="3" s="1"/>
  <c r="DF82" i="3" s="1"/>
  <c r="BM82" i="3"/>
  <c r="BK82" i="3"/>
  <c r="BJ82" i="3"/>
  <c r="BH82" i="3"/>
  <c r="BG82" i="3"/>
  <c r="BF82" i="3"/>
  <c r="BE82" i="3"/>
  <c r="BD82" i="3"/>
  <c r="BC82" i="3"/>
  <c r="BB82" i="3"/>
  <c r="BA82" i="3"/>
  <c r="AZ82" i="3"/>
  <c r="AY82" i="3"/>
  <c r="AX82" i="3"/>
  <c r="AW82" i="3"/>
  <c r="AV82" i="3"/>
  <c r="AU82" i="3"/>
  <c r="AT82" i="3"/>
  <c r="AS82" i="3"/>
  <c r="AR82" i="3"/>
  <c r="AQ82" i="3"/>
  <c r="AP82" i="3"/>
  <c r="AO82" i="3"/>
  <c r="AM82" i="3"/>
  <c r="AL82" i="3"/>
  <c r="AK82" i="3"/>
  <c r="AJ82" i="3"/>
  <c r="AI82" i="3"/>
  <c r="AH82" i="3"/>
  <c r="AG82" i="3"/>
  <c r="AF82" i="3"/>
  <c r="AE82" i="3"/>
  <c r="AD82" i="3"/>
  <c r="AC82" i="3"/>
  <c r="AA82" i="3"/>
  <c r="Z82" i="3"/>
  <c r="Y82" i="3"/>
  <c r="X82" i="3"/>
  <c r="W82" i="3"/>
  <c r="V82" i="3"/>
  <c r="U82" i="3"/>
  <c r="T82" i="3"/>
  <c r="S82" i="3"/>
  <c r="R82" i="3"/>
  <c r="Q82" i="3"/>
  <c r="N82" i="3"/>
  <c r="J82" i="3"/>
  <c r="I82" i="3"/>
  <c r="H82" i="3"/>
  <c r="G82" i="3"/>
  <c r="F82" i="3"/>
  <c r="E82" i="3"/>
  <c r="D82" i="3"/>
  <c r="C69" i="10"/>
  <c r="B69" i="10"/>
  <c r="CE81" i="3"/>
  <c r="DJ81" i="3" s="1"/>
  <c r="CD81" i="3"/>
  <c r="CC81" i="3"/>
  <c r="CB81" i="3"/>
  <c r="CA81" i="3"/>
  <c r="BZ81" i="3"/>
  <c r="BY81" i="3"/>
  <c r="BX81" i="3"/>
  <c r="BW81" i="3"/>
  <c r="BV81" i="3"/>
  <c r="BU81" i="3"/>
  <c r="BT81" i="3"/>
  <c r="BS81" i="3"/>
  <c r="BR81" i="3"/>
  <c r="BP81" i="3"/>
  <c r="CW81" i="3" s="1"/>
  <c r="DH81" i="3" s="1"/>
  <c r="BO81" i="3"/>
  <c r="CV81" i="3" s="1"/>
  <c r="DG81" i="3" s="1"/>
  <c r="BN81" i="3"/>
  <c r="CU81" i="3" s="1"/>
  <c r="DF81" i="3" s="1"/>
  <c r="BM81" i="3"/>
  <c r="BI81" i="3"/>
  <c r="BG81" i="3"/>
  <c r="BF81" i="3"/>
  <c r="BE81" i="3"/>
  <c r="BD81" i="3"/>
  <c r="BC81" i="3"/>
  <c r="BB81" i="3"/>
  <c r="BA81" i="3"/>
  <c r="AZ81" i="3"/>
  <c r="AY81" i="3"/>
  <c r="AX81" i="3"/>
  <c r="AW81" i="3"/>
  <c r="AV81" i="3"/>
  <c r="AU81" i="3"/>
  <c r="AT81" i="3"/>
  <c r="AS81" i="3"/>
  <c r="AR81" i="3"/>
  <c r="AQ81" i="3"/>
  <c r="AP81" i="3"/>
  <c r="AO81" i="3"/>
  <c r="AM81" i="3"/>
  <c r="AL81" i="3"/>
  <c r="AK81" i="3"/>
  <c r="AJ81" i="3"/>
  <c r="AI81" i="3"/>
  <c r="AH81" i="3"/>
  <c r="AG81" i="3"/>
  <c r="AF81" i="3"/>
  <c r="AE81" i="3"/>
  <c r="AD81" i="3"/>
  <c r="AC81" i="3"/>
  <c r="AA81" i="3"/>
  <c r="Z81" i="3"/>
  <c r="Y81" i="3"/>
  <c r="X81" i="3"/>
  <c r="W81" i="3"/>
  <c r="V81" i="3"/>
  <c r="U81" i="3"/>
  <c r="T81" i="3"/>
  <c r="S81" i="3"/>
  <c r="R81" i="3"/>
  <c r="Q81" i="3"/>
  <c r="P81" i="3"/>
  <c r="M81" i="3"/>
  <c r="L81" i="3"/>
  <c r="K81" i="3"/>
  <c r="J81" i="3"/>
  <c r="I81" i="3"/>
  <c r="F81" i="3"/>
  <c r="E81" i="3"/>
  <c r="D81" i="3"/>
  <c r="C68" i="10"/>
  <c r="CE80" i="3"/>
  <c r="DJ80" i="3" s="1"/>
  <c r="CD80" i="3"/>
  <c r="CC80" i="3"/>
  <c r="CB80" i="3"/>
  <c r="CA80" i="3"/>
  <c r="BZ80" i="3"/>
  <c r="BY80" i="3"/>
  <c r="BX80" i="3"/>
  <c r="BW80" i="3"/>
  <c r="BV80" i="3"/>
  <c r="BU80" i="3"/>
  <c r="BT80" i="3"/>
  <c r="BS80" i="3"/>
  <c r="BR80" i="3"/>
  <c r="BQ80" i="3"/>
  <c r="CX80" i="3" s="1"/>
  <c r="DI80" i="3" s="1"/>
  <c r="BP80" i="3"/>
  <c r="CW80" i="3" s="1"/>
  <c r="DH80" i="3" s="1"/>
  <c r="BK80" i="3"/>
  <c r="BJ80" i="3"/>
  <c r="BI80" i="3"/>
  <c r="BG80" i="3"/>
  <c r="BE80" i="3"/>
  <c r="BC80" i="3"/>
  <c r="BB80" i="3"/>
  <c r="AZ80" i="3"/>
  <c r="AY80" i="3"/>
  <c r="AX80" i="3"/>
  <c r="AW80" i="3"/>
  <c r="AV80" i="3"/>
  <c r="AU80" i="3"/>
  <c r="AT80" i="3"/>
  <c r="AS80" i="3"/>
  <c r="AR80" i="3"/>
  <c r="AQ80" i="3"/>
  <c r="AP80" i="3"/>
  <c r="AO80" i="3"/>
  <c r="AM80" i="3"/>
  <c r="AL80" i="3"/>
  <c r="AK80" i="3"/>
  <c r="AJ80" i="3"/>
  <c r="AI80" i="3"/>
  <c r="AH80" i="3"/>
  <c r="AG80" i="3"/>
  <c r="AF80" i="3"/>
  <c r="AE80" i="3"/>
  <c r="AD80" i="3"/>
  <c r="AC80" i="3"/>
  <c r="AA80" i="3"/>
  <c r="Z80" i="3"/>
  <c r="Y80" i="3"/>
  <c r="X80" i="3"/>
  <c r="W80" i="3"/>
  <c r="V80" i="3"/>
  <c r="U80" i="3"/>
  <c r="T80" i="3"/>
  <c r="S80" i="3"/>
  <c r="R80" i="3"/>
  <c r="Q80" i="3"/>
  <c r="O80" i="3"/>
  <c r="N80" i="3"/>
  <c r="M80" i="3"/>
  <c r="L80" i="3"/>
  <c r="K80" i="3"/>
  <c r="I80" i="3"/>
  <c r="H80" i="3"/>
  <c r="F80" i="3"/>
  <c r="E80" i="3"/>
  <c r="D80" i="3"/>
  <c r="A67" i="10"/>
  <c r="CD79" i="3"/>
  <c r="CC79" i="3"/>
  <c r="CB79" i="3"/>
  <c r="CA79" i="3"/>
  <c r="BZ79" i="3"/>
  <c r="BY79" i="3"/>
  <c r="BX79" i="3"/>
  <c r="BW79" i="3"/>
  <c r="BV79" i="3"/>
  <c r="BU79" i="3"/>
  <c r="BT79" i="3"/>
  <c r="BS79" i="3"/>
  <c r="BR79" i="3"/>
  <c r="BK79" i="3"/>
  <c r="BJ79" i="3"/>
  <c r="BI79" i="3"/>
  <c r="BH79" i="3"/>
  <c r="BG79" i="3"/>
  <c r="BF79" i="3"/>
  <c r="BE79" i="3"/>
  <c r="BA79" i="3"/>
  <c r="AZ79" i="3"/>
  <c r="AY79" i="3"/>
  <c r="AX79" i="3"/>
  <c r="AW79" i="3"/>
  <c r="AV79" i="3"/>
  <c r="AU79" i="3"/>
  <c r="AT79" i="3"/>
  <c r="AS79" i="3"/>
  <c r="AR79" i="3"/>
  <c r="AQ79" i="3"/>
  <c r="AP79" i="3"/>
  <c r="AO79" i="3"/>
  <c r="AM79" i="3"/>
  <c r="AL79" i="3"/>
  <c r="AK79" i="3"/>
  <c r="AJ79" i="3"/>
  <c r="AI79" i="3"/>
  <c r="AH79" i="3"/>
  <c r="AG79" i="3"/>
  <c r="AF79" i="3"/>
  <c r="AE79" i="3"/>
  <c r="AD79" i="3"/>
  <c r="AC79" i="3"/>
  <c r="AA79" i="3"/>
  <c r="Z79" i="3"/>
  <c r="Y79" i="3"/>
  <c r="X79" i="3"/>
  <c r="W79" i="3"/>
  <c r="V79" i="3"/>
  <c r="U79" i="3"/>
  <c r="T79" i="3"/>
  <c r="S79" i="3"/>
  <c r="R79" i="3"/>
  <c r="Q79" i="3"/>
  <c r="O79" i="3"/>
  <c r="N79" i="3"/>
  <c r="M79" i="3"/>
  <c r="L79" i="3"/>
  <c r="K79" i="3"/>
  <c r="J79" i="3"/>
  <c r="I79" i="3"/>
  <c r="H79" i="3"/>
  <c r="G79" i="3"/>
  <c r="E79" i="3"/>
  <c r="C66" i="10"/>
  <c r="B66" i="10"/>
  <c r="A66" i="10"/>
  <c r="CD78" i="3"/>
  <c r="CC78" i="3"/>
  <c r="CB78" i="3"/>
  <c r="CA78" i="3"/>
  <c r="BZ78" i="3"/>
  <c r="BY78" i="3"/>
  <c r="BX78" i="3"/>
  <c r="BW78" i="3"/>
  <c r="BV78" i="3"/>
  <c r="BU78" i="3"/>
  <c r="BT78" i="3"/>
  <c r="BS78" i="3"/>
  <c r="BR78" i="3"/>
  <c r="BN78" i="3"/>
  <c r="CU78" i="3" s="1"/>
  <c r="DF78" i="3" s="1"/>
  <c r="BK78" i="3"/>
  <c r="BJ78" i="3"/>
  <c r="BH78" i="3"/>
  <c r="BG78" i="3"/>
  <c r="BF78" i="3"/>
  <c r="BE78" i="3"/>
  <c r="BD78" i="3"/>
  <c r="BC78" i="3"/>
  <c r="BB78" i="3"/>
  <c r="BA78" i="3"/>
  <c r="AY78" i="3"/>
  <c r="AX78" i="3"/>
  <c r="AW78" i="3"/>
  <c r="AV78" i="3"/>
  <c r="AU78" i="3"/>
  <c r="AT78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A78" i="3"/>
  <c r="Z78" i="3"/>
  <c r="Y78" i="3"/>
  <c r="X78" i="3"/>
  <c r="W78" i="3"/>
  <c r="V78" i="3"/>
  <c r="U78" i="3"/>
  <c r="T78" i="3"/>
  <c r="S78" i="3"/>
  <c r="R78" i="3"/>
  <c r="Q78" i="3"/>
  <c r="N78" i="3"/>
  <c r="J78" i="3"/>
  <c r="I78" i="3"/>
  <c r="H78" i="3"/>
  <c r="G78" i="3"/>
  <c r="F78" i="3"/>
  <c r="E78" i="3"/>
  <c r="D78" i="3"/>
  <c r="C65" i="10"/>
  <c r="B65" i="10"/>
  <c r="I64" i="10"/>
  <c r="H64" i="10"/>
  <c r="F64" i="10"/>
  <c r="E64" i="10"/>
  <c r="D64" i="10"/>
  <c r="BD64" i="10"/>
  <c r="BC64" i="10"/>
  <c r="AX64" i="10"/>
  <c r="V64" i="10"/>
  <c r="U64" i="10"/>
  <c r="T64" i="10"/>
  <c r="AO64" i="10"/>
  <c r="AH64" i="10"/>
  <c r="S64" i="9"/>
  <c r="B64" i="10"/>
  <c r="I63" i="10"/>
  <c r="H63" i="10"/>
  <c r="G63" i="10"/>
  <c r="F63" i="10"/>
  <c r="E63" i="10"/>
  <c r="D63" i="10"/>
  <c r="W63" i="9"/>
  <c r="V63" i="10"/>
  <c r="T63" i="10"/>
  <c r="AO63" i="10"/>
  <c r="AH63" i="10"/>
  <c r="S63" i="9"/>
  <c r="B63" i="10"/>
  <c r="A63" i="10"/>
  <c r="B53" i="12" s="1"/>
  <c r="I62" i="10"/>
  <c r="H62" i="10"/>
  <c r="G62" i="10"/>
  <c r="F62" i="10"/>
  <c r="E62" i="10"/>
  <c r="D62" i="10"/>
  <c r="AW62" i="10"/>
  <c r="AU62" i="10"/>
  <c r="W62" i="9"/>
  <c r="V62" i="10"/>
  <c r="T62" i="10"/>
  <c r="AP62" i="10"/>
  <c r="AK62" i="10"/>
  <c r="AG62" i="10"/>
  <c r="C62" i="10"/>
  <c r="B62" i="10"/>
  <c r="A62" i="10"/>
  <c r="B52" i="12" s="1"/>
  <c r="I61" i="10"/>
  <c r="H61" i="10"/>
  <c r="G61" i="10"/>
  <c r="F61" i="10"/>
  <c r="D61" i="10"/>
  <c r="BB61" i="10"/>
  <c r="AS61" i="9"/>
  <c r="V61" i="10"/>
  <c r="U61" i="10"/>
  <c r="T61" i="10"/>
  <c r="AP61" i="10"/>
  <c r="AN61" i="10"/>
  <c r="AM61" i="10"/>
  <c r="AL61" i="10"/>
  <c r="AG61" i="10"/>
  <c r="S61" i="9"/>
  <c r="C61" i="10"/>
  <c r="B61" i="10"/>
  <c r="A61" i="10"/>
  <c r="B51" i="12" s="1"/>
  <c r="H60" i="10"/>
  <c r="G60" i="10"/>
  <c r="F60" i="10"/>
  <c r="BD60" i="10"/>
  <c r="BC60" i="10"/>
  <c r="W60" i="9"/>
  <c r="V60" i="10"/>
  <c r="U60" i="10"/>
  <c r="AO60" i="10"/>
  <c r="AJ60" i="10"/>
  <c r="AI60" i="10"/>
  <c r="AH60" i="10"/>
  <c r="C60" i="10"/>
  <c r="B60" i="10"/>
  <c r="I59" i="10"/>
  <c r="E59" i="10"/>
  <c r="D59" i="10"/>
  <c r="BA59" i="10"/>
  <c r="AY59" i="10"/>
  <c r="AT59" i="10"/>
  <c r="V59" i="10"/>
  <c r="U59" i="10"/>
  <c r="T59" i="10"/>
  <c r="AO59" i="10"/>
  <c r="AK59" i="10"/>
  <c r="AH59" i="10"/>
  <c r="AF59" i="10"/>
  <c r="A59" i="10"/>
  <c r="B49" i="12" s="1"/>
  <c r="I58" i="10"/>
  <c r="G58" i="10"/>
  <c r="F58" i="10"/>
  <c r="E58" i="10"/>
  <c r="D58" i="10"/>
  <c r="AW58" i="10"/>
  <c r="V58" i="10"/>
  <c r="U58" i="10"/>
  <c r="T58" i="10"/>
  <c r="AP58" i="10"/>
  <c r="AK58" i="10"/>
  <c r="C58" i="10"/>
  <c r="B58" i="10"/>
  <c r="A58" i="10"/>
  <c r="B48" i="12" s="1"/>
  <c r="I57" i="10"/>
  <c r="H57" i="10"/>
  <c r="G57" i="10"/>
  <c r="F57" i="10"/>
  <c r="E57" i="10"/>
  <c r="D57" i="10"/>
  <c r="BB57" i="10"/>
  <c r="W57" i="9"/>
  <c r="V57" i="10"/>
  <c r="U57" i="10"/>
  <c r="T57" i="10"/>
  <c r="AN57" i="10"/>
  <c r="AM57" i="10"/>
  <c r="AL57" i="10"/>
  <c r="AG57" i="10"/>
  <c r="S57" i="9"/>
  <c r="C57" i="10"/>
  <c r="B57" i="10"/>
  <c r="I56" i="10"/>
  <c r="H56" i="10"/>
  <c r="F56" i="10"/>
  <c r="D56" i="10"/>
  <c r="BD56" i="10"/>
  <c r="BC56" i="10"/>
  <c r="AX56" i="10"/>
  <c r="W56" i="9"/>
  <c r="U56" i="10"/>
  <c r="T56" i="10"/>
  <c r="AO56" i="10"/>
  <c r="AN56" i="10"/>
  <c r="AH56" i="10"/>
  <c r="AG56" i="10"/>
  <c r="S56" i="9"/>
  <c r="B56" i="10"/>
  <c r="A56" i="10"/>
  <c r="B46" i="12" s="1"/>
  <c r="I55" i="10"/>
  <c r="H55" i="10"/>
  <c r="F55" i="10"/>
  <c r="E55" i="10"/>
  <c r="D55" i="10"/>
  <c r="BA55" i="10"/>
  <c r="AZ55" i="10"/>
  <c r="V55" i="10"/>
  <c r="T55" i="10"/>
  <c r="AO55" i="10"/>
  <c r="AK55" i="10"/>
  <c r="AJ55" i="10"/>
  <c r="AH55" i="10"/>
  <c r="S55" i="9"/>
  <c r="C55" i="10"/>
  <c r="B55" i="10"/>
  <c r="A55" i="10"/>
  <c r="B45" i="12" s="1"/>
  <c r="G54" i="10"/>
  <c r="F54" i="10"/>
  <c r="E54" i="10"/>
  <c r="D54" i="10"/>
  <c r="W54" i="9"/>
  <c r="V54" i="10"/>
  <c r="U54" i="10"/>
  <c r="AK54" i="10"/>
  <c r="BB53" i="10"/>
  <c r="T53" i="10"/>
  <c r="AN53" i="10"/>
  <c r="AM53" i="10"/>
  <c r="AL53" i="10"/>
  <c r="AK53" i="10"/>
  <c r="H52" i="10"/>
  <c r="AJ52" i="10"/>
  <c r="C52" i="10"/>
  <c r="F51" i="10"/>
  <c r="E51" i="10"/>
  <c r="D51" i="10"/>
  <c r="AY51" i="10"/>
  <c r="AT51" i="10"/>
  <c r="V51" i="10"/>
  <c r="U51" i="10"/>
  <c r="T51" i="10"/>
  <c r="AL51" i="10"/>
  <c r="AK51" i="10"/>
  <c r="AJ51" i="10"/>
  <c r="AH51" i="10"/>
  <c r="I50" i="10"/>
  <c r="H50" i="10"/>
  <c r="AW50" i="10"/>
  <c r="AV50" i="10"/>
  <c r="AH50" i="10"/>
  <c r="C50" i="10"/>
  <c r="B50" i="10"/>
  <c r="A50" i="10"/>
  <c r="B40" i="12" s="1"/>
  <c r="G49" i="10"/>
  <c r="AL49" i="10"/>
  <c r="AK49" i="10"/>
  <c r="AG49" i="10"/>
  <c r="C49" i="10"/>
  <c r="E48" i="10"/>
  <c r="D48" i="10"/>
  <c r="AX48" i="10"/>
  <c r="V48" i="10"/>
  <c r="U48" i="10"/>
  <c r="T48" i="10"/>
  <c r="AH48" i="10"/>
  <c r="H47" i="10"/>
  <c r="G47" i="10"/>
  <c r="AJ47" i="10"/>
  <c r="AH47" i="10"/>
  <c r="AF47" i="10"/>
  <c r="AE47" i="9"/>
  <c r="B47" i="10"/>
  <c r="F46" i="10"/>
  <c r="AU46" i="10"/>
  <c r="AF46" i="10"/>
  <c r="D45" i="10"/>
  <c r="BB45" i="10"/>
  <c r="AS45" i="9"/>
  <c r="U45" i="10"/>
  <c r="T45" i="10"/>
  <c r="AG45" i="10"/>
  <c r="S45" i="9"/>
  <c r="B45" i="10"/>
  <c r="A45" i="10"/>
  <c r="B35" i="12" s="1"/>
  <c r="H44" i="10"/>
  <c r="G44" i="10"/>
  <c r="F44" i="10"/>
  <c r="BD44" i="10"/>
  <c r="W44" i="9"/>
  <c r="AP44" i="10"/>
  <c r="AO44" i="10"/>
  <c r="C44" i="10"/>
  <c r="B44" i="10"/>
  <c r="I43" i="10"/>
  <c r="E43" i="10"/>
  <c r="AT43" i="10"/>
  <c r="V43" i="10"/>
  <c r="AP43" i="9"/>
  <c r="AO43" i="10"/>
  <c r="AF43" i="10"/>
  <c r="I42" i="10"/>
  <c r="AX42" i="9"/>
  <c r="T42" i="10"/>
  <c r="AP42" i="10"/>
  <c r="AO42" i="10"/>
  <c r="A42" i="10"/>
  <c r="B32" i="12" s="1"/>
  <c r="I41" i="10"/>
  <c r="H41" i="10"/>
  <c r="G41" i="10"/>
  <c r="F41" i="10"/>
  <c r="E41" i="10"/>
  <c r="W41" i="9"/>
  <c r="V41" i="10"/>
  <c r="AN41" i="10"/>
  <c r="I40" i="10"/>
  <c r="D40" i="10"/>
  <c r="BC40" i="10"/>
  <c r="AX40" i="10"/>
  <c r="U40" i="10"/>
  <c r="AP40" i="10"/>
  <c r="AO40" i="10"/>
  <c r="AN40" i="10"/>
  <c r="AL40" i="10"/>
  <c r="A40" i="10"/>
  <c r="B30" i="12" s="1"/>
  <c r="BA39" i="10"/>
  <c r="AZ39" i="10"/>
  <c r="AL39" i="10"/>
  <c r="S39" i="9"/>
  <c r="C39" i="10"/>
  <c r="B39" i="10"/>
  <c r="A39" i="10"/>
  <c r="B29" i="12" s="1"/>
  <c r="G38" i="10"/>
  <c r="F38" i="10"/>
  <c r="E38" i="10"/>
  <c r="D38" i="10"/>
  <c r="V38" i="10"/>
  <c r="U38" i="10"/>
  <c r="AP38" i="10"/>
  <c r="AO38" i="10"/>
  <c r="AK38" i="10"/>
  <c r="AI38" i="10"/>
  <c r="BB37" i="10"/>
  <c r="T37" i="10"/>
  <c r="AM37" i="10"/>
  <c r="H36" i="10"/>
  <c r="AP36" i="9"/>
  <c r="AO36" i="10"/>
  <c r="AN36" i="10"/>
  <c r="AL36" i="10"/>
  <c r="C36" i="10"/>
  <c r="F35" i="10"/>
  <c r="E35" i="10"/>
  <c r="D35" i="10"/>
  <c r="AY35" i="10"/>
  <c r="AX35" i="9"/>
  <c r="AT35" i="10"/>
  <c r="V35" i="10"/>
  <c r="U35" i="10"/>
  <c r="T35" i="10"/>
  <c r="AO35" i="10"/>
  <c r="AG35" i="10"/>
  <c r="AF35" i="10"/>
  <c r="I34" i="10"/>
  <c r="H34" i="10"/>
  <c r="AW34" i="10"/>
  <c r="AV34" i="10"/>
  <c r="AP34" i="10"/>
  <c r="AF34" i="10"/>
  <c r="S34" i="9"/>
  <c r="C34" i="10"/>
  <c r="B34" i="10"/>
  <c r="A34" i="10"/>
  <c r="B24" i="12" s="1"/>
  <c r="G33" i="10"/>
  <c r="AK33" i="10"/>
  <c r="AH33" i="10"/>
  <c r="AG33" i="10"/>
  <c r="AE33" i="9"/>
  <c r="C33" i="10"/>
  <c r="E32" i="10"/>
  <c r="D32" i="10"/>
  <c r="AX32" i="10"/>
  <c r="V32" i="10"/>
  <c r="U32" i="10"/>
  <c r="T32" i="10"/>
  <c r="AI32" i="10"/>
  <c r="S32" i="9"/>
  <c r="H31" i="10"/>
  <c r="G31" i="10"/>
  <c r="AL31" i="10"/>
  <c r="AK31" i="10"/>
  <c r="AJ31" i="10"/>
  <c r="AH31" i="10"/>
  <c r="B31" i="10"/>
  <c r="F30" i="10"/>
  <c r="AU30" i="10"/>
  <c r="W30" i="9"/>
  <c r="AK30" i="10"/>
  <c r="D29" i="10"/>
  <c r="BB29" i="10"/>
  <c r="AS29" i="9"/>
  <c r="U29" i="10"/>
  <c r="T29" i="10"/>
  <c r="AO29" i="10"/>
  <c r="AN29" i="10"/>
  <c r="AM29" i="10"/>
  <c r="AL29" i="10"/>
  <c r="B29" i="10"/>
  <c r="A29" i="10"/>
  <c r="B19" i="12" s="1"/>
  <c r="H28" i="10"/>
  <c r="G28" i="10"/>
  <c r="F28" i="10"/>
  <c r="BD28" i="10"/>
  <c r="AN28" i="10"/>
  <c r="AH28" i="10"/>
  <c r="AG28" i="10"/>
  <c r="AE28" i="9"/>
  <c r="C28" i="10"/>
  <c r="B28" i="10"/>
  <c r="I27" i="10"/>
  <c r="E27" i="10"/>
  <c r="AT27" i="10"/>
  <c r="V27" i="10"/>
  <c r="AP27" i="10"/>
  <c r="AH27" i="10"/>
  <c r="I26" i="10"/>
  <c r="T26" i="10"/>
  <c r="AM26" i="10"/>
  <c r="AL26" i="10"/>
  <c r="AK26" i="10"/>
  <c r="AJ26" i="10"/>
  <c r="A26" i="10"/>
  <c r="B16" i="12" s="1"/>
  <c r="I25" i="10"/>
  <c r="H25" i="10"/>
  <c r="G25" i="10"/>
  <c r="F25" i="10"/>
  <c r="E25" i="10"/>
  <c r="W25" i="9"/>
  <c r="V25" i="10"/>
  <c r="AO25" i="10"/>
  <c r="AH25" i="10"/>
  <c r="AG25" i="10"/>
  <c r="AF25" i="10"/>
  <c r="I24" i="10"/>
  <c r="D24" i="10"/>
  <c r="BC24" i="10"/>
  <c r="AX24" i="10"/>
  <c r="U24" i="10"/>
  <c r="AJ24" i="10"/>
  <c r="A24" i="10"/>
  <c r="B14" i="12" s="1"/>
  <c r="BA23" i="10"/>
  <c r="AZ23" i="10"/>
  <c r="AP23" i="10"/>
  <c r="AO23" i="10"/>
  <c r="AN23" i="10"/>
  <c r="AM23" i="10"/>
  <c r="AF23" i="10"/>
  <c r="S23" i="9"/>
  <c r="C23" i="10"/>
  <c r="B23" i="10"/>
  <c r="A23" i="10"/>
  <c r="B13" i="12" s="1"/>
  <c r="G22" i="10"/>
  <c r="F22" i="10"/>
  <c r="E22" i="10"/>
  <c r="D22" i="10"/>
  <c r="W22" i="9"/>
  <c r="V22" i="10"/>
  <c r="U22" i="10"/>
  <c r="AL22" i="10"/>
  <c r="AK22" i="10"/>
  <c r="AJ22" i="10"/>
  <c r="AI22" i="10"/>
  <c r="BB21" i="10"/>
  <c r="BA21" i="9"/>
  <c r="T21" i="10"/>
  <c r="AN21" i="10"/>
  <c r="AH21" i="10"/>
  <c r="AG21" i="10"/>
  <c r="AF21" i="10"/>
  <c r="H20" i="10"/>
  <c r="AJ20" i="10"/>
  <c r="C20" i="10"/>
  <c r="F19" i="10"/>
  <c r="E19" i="10"/>
  <c r="D19" i="10"/>
  <c r="AY19" i="10"/>
  <c r="AT19" i="10"/>
  <c r="V19" i="10"/>
  <c r="U19" i="10"/>
  <c r="T19" i="10"/>
  <c r="AP19" i="10"/>
  <c r="AO19" i="10"/>
  <c r="AN19" i="10"/>
  <c r="AM19" i="10"/>
  <c r="AF19" i="10"/>
  <c r="I18" i="10"/>
  <c r="H18" i="10"/>
  <c r="AW18" i="10"/>
  <c r="AV18" i="10"/>
  <c r="AL18" i="10"/>
  <c r="AK18" i="10"/>
  <c r="AJ18" i="10"/>
  <c r="AI18" i="10"/>
  <c r="C18" i="10"/>
  <c r="B18" i="10"/>
  <c r="A18" i="10"/>
  <c r="B8" i="12" s="1"/>
  <c r="G17" i="10"/>
  <c r="AN17" i="10"/>
  <c r="AH17" i="10"/>
  <c r="AG17" i="10"/>
  <c r="AF17" i="10"/>
  <c r="C17" i="10"/>
  <c r="E16" i="10"/>
  <c r="D16" i="10"/>
  <c r="AX16" i="10"/>
  <c r="V16" i="10"/>
  <c r="U16" i="10"/>
  <c r="T16" i="10"/>
  <c r="AJ16" i="10"/>
  <c r="S16" i="9"/>
  <c r="H15" i="10"/>
  <c r="G15" i="10"/>
  <c r="AP15" i="10"/>
  <c r="AO15" i="10"/>
  <c r="AN15" i="10"/>
  <c r="AM15" i="10"/>
  <c r="AF15" i="10"/>
  <c r="B15" i="10"/>
  <c r="F14" i="10"/>
  <c r="AU14" i="10"/>
  <c r="W14" i="9"/>
  <c r="AL14" i="10"/>
  <c r="AK14" i="10"/>
  <c r="AJ14" i="10"/>
  <c r="AI14" i="10"/>
  <c r="D13" i="10"/>
  <c r="AQ13" i="10" s="1"/>
  <c r="BB13" i="10"/>
  <c r="AS13" i="9"/>
  <c r="U13" i="10"/>
  <c r="T13" i="10"/>
  <c r="AN13" i="10"/>
  <c r="AH13" i="10"/>
  <c r="AG13" i="10"/>
  <c r="AF13" i="10"/>
  <c r="S13" i="9"/>
  <c r="B13" i="10"/>
  <c r="A13" i="10"/>
  <c r="H12" i="10"/>
  <c r="BE12" i="10" s="1"/>
  <c r="G12" i="10"/>
  <c r="F12" i="10"/>
  <c r="BD12" i="10"/>
  <c r="W12" i="9"/>
  <c r="AJ12" i="10"/>
  <c r="C12" i="10"/>
  <c r="B12" i="10"/>
  <c r="I11" i="10"/>
  <c r="E11" i="10"/>
  <c r="AT11" i="10"/>
  <c r="V11" i="10"/>
  <c r="AP11" i="10"/>
  <c r="AO11" i="10"/>
  <c r="AN11" i="10"/>
  <c r="AM11" i="10"/>
  <c r="AF11" i="10"/>
  <c r="I10" i="10"/>
  <c r="T10" i="10"/>
  <c r="AL10" i="10"/>
  <c r="AK10" i="10"/>
  <c r="AJ10" i="10"/>
  <c r="AI10" i="10"/>
  <c r="S10" i="9"/>
  <c r="A10" i="10"/>
  <c r="I9" i="10"/>
  <c r="H9" i="10"/>
  <c r="G9" i="10"/>
  <c r="F9" i="10"/>
  <c r="E9" i="10"/>
  <c r="V9" i="10"/>
  <c r="AN9" i="10"/>
  <c r="AH9" i="10"/>
  <c r="AG9" i="10"/>
  <c r="AF9" i="10"/>
  <c r="I8" i="10"/>
  <c r="D8" i="10"/>
  <c r="BC8" i="10"/>
  <c r="U8" i="10"/>
  <c r="AP8" i="9"/>
  <c r="AJ8" i="10"/>
  <c r="A8" i="10"/>
  <c r="BA7" i="10"/>
  <c r="AZ7" i="10"/>
  <c r="AY7" i="10"/>
  <c r="AP7" i="10"/>
  <c r="AO7" i="10"/>
  <c r="AN7" i="10"/>
  <c r="AM7" i="10"/>
  <c r="AF7" i="10"/>
  <c r="C7" i="10"/>
  <c r="B7" i="10"/>
  <c r="A7" i="10"/>
  <c r="G6" i="10"/>
  <c r="F6" i="10"/>
  <c r="E6" i="10"/>
  <c r="D6" i="10"/>
  <c r="AQ6" i="10" s="1"/>
  <c r="V6" i="10"/>
  <c r="U6" i="10"/>
  <c r="AL6" i="10"/>
  <c r="AK6" i="10"/>
  <c r="AJ6" i="10"/>
  <c r="AI6" i="10"/>
  <c r="T5" i="10"/>
  <c r="AN5" i="10"/>
  <c r="AH5" i="10"/>
  <c r="AG5" i="10"/>
  <c r="AF5" i="10"/>
  <c r="H4" i="10"/>
  <c r="BC4" i="10"/>
  <c r="AJ4" i="10"/>
  <c r="C4" i="10"/>
  <c r="H3" i="10"/>
  <c r="BE3" i="10" s="1"/>
  <c r="BD3" i="10"/>
  <c r="W3" i="9"/>
  <c r="V3" i="10"/>
  <c r="U3" i="10"/>
  <c r="T3" i="10"/>
  <c r="AP3" i="10"/>
  <c r="AO3" i="10"/>
  <c r="AN3" i="10"/>
  <c r="AM3" i="10"/>
  <c r="AL3" i="9"/>
  <c r="AF3" i="10"/>
  <c r="N40" i="6"/>
  <c r="M40" i="6"/>
  <c r="L40" i="6"/>
  <c r="K40" i="6"/>
  <c r="J40" i="6"/>
  <c r="I40" i="6"/>
  <c r="H40" i="6"/>
  <c r="G40" i="6"/>
  <c r="F40" i="6"/>
  <c r="E40" i="6"/>
  <c r="D40" i="6"/>
  <c r="C40" i="6"/>
  <c r="CQ89" i="10" l="1"/>
  <c r="DQ90" i="10"/>
  <c r="DC90" i="10"/>
  <c r="DG90" i="10"/>
  <c r="CU90" i="10"/>
  <c r="DK89" i="10"/>
  <c r="DH89" i="10"/>
  <c r="DG89" i="10"/>
  <c r="DD89" i="10"/>
  <c r="DI89" i="10"/>
  <c r="DP89" i="10"/>
  <c r="DF89" i="10"/>
  <c r="DV89" i="10" s="1"/>
  <c r="CV89" i="10"/>
  <c r="CP89" i="10"/>
  <c r="DA89" i="10"/>
  <c r="CS89" i="10"/>
  <c r="CR89" i="10"/>
  <c r="DE89" i="10"/>
  <c r="CM90" i="10"/>
  <c r="CK90" i="10"/>
  <c r="CO90" i="10"/>
  <c r="CS90" i="10"/>
  <c r="CN89" i="10"/>
  <c r="CN90" i="10"/>
  <c r="CT90" i="10"/>
  <c r="DI90" i="10"/>
  <c r="DJ90" i="10"/>
  <c r="DF90" i="10"/>
  <c r="CZ90" i="10"/>
  <c r="DB90" i="10"/>
  <c r="DE90" i="10"/>
  <c r="CM89" i="10"/>
  <c r="DK90" i="10"/>
  <c r="CR90" i="10"/>
  <c r="DB89" i="10"/>
  <c r="DJ89" i="10"/>
  <c r="DH90" i="10"/>
  <c r="DD90" i="10"/>
  <c r="CL89" i="10"/>
  <c r="CP90" i="10"/>
  <c r="CQ90" i="10"/>
  <c r="CW79" i="9"/>
  <c r="CT89" i="10"/>
  <c r="DC89" i="10"/>
  <c r="CO89" i="10"/>
  <c r="CU89" i="10"/>
  <c r="CV90" i="10"/>
  <c r="W78" i="2"/>
  <c r="W89" i="3"/>
  <c r="AM78" i="2"/>
  <c r="AM89" i="3"/>
  <c r="BC78" i="2"/>
  <c r="BC89" i="3"/>
  <c r="BT78" i="2"/>
  <c r="BT89" i="3"/>
  <c r="X78" i="2"/>
  <c r="X89" i="3"/>
  <c r="BD78" i="2"/>
  <c r="BD89" i="3"/>
  <c r="BU78" i="2"/>
  <c r="BU89" i="3"/>
  <c r="Y78" i="2"/>
  <c r="Y89" i="3"/>
  <c r="AO78" i="2"/>
  <c r="AO89" i="3"/>
  <c r="BE78" i="2"/>
  <c r="BE89" i="3"/>
  <c r="BV78" i="2"/>
  <c r="BV89" i="3"/>
  <c r="Z78" i="2"/>
  <c r="Z89" i="3"/>
  <c r="AP78" i="2"/>
  <c r="AP89" i="3"/>
  <c r="BF78" i="2"/>
  <c r="BF89" i="3"/>
  <c r="BW78" i="2"/>
  <c r="BW89" i="3"/>
  <c r="AA78" i="2"/>
  <c r="AA89" i="3"/>
  <c r="AQ78" i="2"/>
  <c r="AQ89" i="3"/>
  <c r="BG78" i="2"/>
  <c r="BG89" i="3"/>
  <c r="BX78" i="2"/>
  <c r="BX89" i="3"/>
  <c r="L78" i="2"/>
  <c r="L89" i="3"/>
  <c r="AR78" i="2"/>
  <c r="AR89" i="3"/>
  <c r="BY78" i="2"/>
  <c r="BY89" i="3"/>
  <c r="M78" i="2"/>
  <c r="M89" i="3"/>
  <c r="AC78" i="2"/>
  <c r="AC89" i="3"/>
  <c r="AS78" i="2"/>
  <c r="AS89" i="3"/>
  <c r="BI78" i="2"/>
  <c r="BI89" i="3"/>
  <c r="BZ78" i="2"/>
  <c r="BZ89" i="3"/>
  <c r="AD78" i="2"/>
  <c r="AD89" i="3"/>
  <c r="AT78" i="2"/>
  <c r="AT89" i="3"/>
  <c r="CA78" i="2"/>
  <c r="CA89" i="3"/>
  <c r="O78" i="2"/>
  <c r="O89" i="3"/>
  <c r="AU78" i="2"/>
  <c r="AU89" i="3"/>
  <c r="CB78" i="2"/>
  <c r="CB89" i="3"/>
  <c r="P78" i="2"/>
  <c r="P89" i="3"/>
  <c r="AF78" i="2"/>
  <c r="AF89" i="3"/>
  <c r="AV78" i="2"/>
  <c r="AV89" i="3"/>
  <c r="BM78" i="2"/>
  <c r="BM89" i="3"/>
  <c r="CI89" i="3" s="1"/>
  <c r="CC78" i="2"/>
  <c r="CC89" i="3"/>
  <c r="AW78" i="2"/>
  <c r="AW89" i="3"/>
  <c r="BN78" i="2"/>
  <c r="BN89" i="3"/>
  <c r="CD78" i="2"/>
  <c r="CD89" i="3"/>
  <c r="R78" i="2"/>
  <c r="R89" i="3"/>
  <c r="AH78" i="2"/>
  <c r="AH89" i="3"/>
  <c r="AX78" i="2"/>
  <c r="AX89" i="3"/>
  <c r="CE78" i="2"/>
  <c r="CE89" i="3"/>
  <c r="S78" i="2"/>
  <c r="S89" i="3"/>
  <c r="AI78" i="2"/>
  <c r="AI89" i="3"/>
  <c r="AY78" i="2"/>
  <c r="AY89" i="3"/>
  <c r="D78" i="2"/>
  <c r="D89" i="3"/>
  <c r="T78" i="2"/>
  <c r="T89" i="3"/>
  <c r="AJ78" i="2"/>
  <c r="AJ89" i="3"/>
  <c r="E78" i="2"/>
  <c r="E89" i="3"/>
  <c r="U78" i="2"/>
  <c r="U89" i="3"/>
  <c r="AK78" i="2"/>
  <c r="AK89" i="3"/>
  <c r="BA78" i="2"/>
  <c r="BA89" i="3"/>
  <c r="BR78" i="2"/>
  <c r="BR89" i="3"/>
  <c r="F78" i="2"/>
  <c r="F89" i="3"/>
  <c r="V78" i="2"/>
  <c r="V89" i="3"/>
  <c r="AL78" i="2"/>
  <c r="AL89" i="3"/>
  <c r="BB78" i="2"/>
  <c r="BB89" i="3"/>
  <c r="BS78" i="2"/>
  <c r="BS89" i="3"/>
  <c r="AK75" i="10"/>
  <c r="J88" i="3"/>
  <c r="AP77" i="2"/>
  <c r="AP88" i="3"/>
  <c r="AY75" i="10"/>
  <c r="BF88" i="3"/>
  <c r="U75" i="10"/>
  <c r="AB88" i="3"/>
  <c r="BA75" i="10"/>
  <c r="BH88" i="3"/>
  <c r="I75" i="10"/>
  <c r="CE88" i="3"/>
  <c r="AJ77" i="2"/>
  <c r="AJ88" i="3"/>
  <c r="BK77" i="2"/>
  <c r="BK88" i="3"/>
  <c r="T75" i="10"/>
  <c r="Z75" i="10" s="1"/>
  <c r="P88" i="3"/>
  <c r="AT75" i="10"/>
  <c r="BA88" i="3"/>
  <c r="D75" i="10"/>
  <c r="BT75" i="10" s="1"/>
  <c r="BM88" i="3"/>
  <c r="CI88" i="3" s="1"/>
  <c r="E75" i="10"/>
  <c r="L75" i="10" s="1"/>
  <c r="BN88" i="3"/>
  <c r="AH75" i="10"/>
  <c r="G88" i="3"/>
  <c r="V75" i="10"/>
  <c r="AN88" i="3"/>
  <c r="AW75" i="10"/>
  <c r="BD88" i="3"/>
  <c r="U74" i="10"/>
  <c r="AB87" i="3"/>
  <c r="AP74" i="10"/>
  <c r="O87" i="3"/>
  <c r="T74" i="10"/>
  <c r="Z74" i="10" s="1"/>
  <c r="P87" i="3"/>
  <c r="D74" i="10"/>
  <c r="BT74" i="10" s="1"/>
  <c r="BM87" i="3"/>
  <c r="CI87" i="3" s="1"/>
  <c r="E74" i="10"/>
  <c r="BN87" i="3"/>
  <c r="F74" i="10"/>
  <c r="M74" i="10" s="1"/>
  <c r="BO87" i="3"/>
  <c r="I74" i="10"/>
  <c r="Q86" i="10" s="1"/>
  <c r="CE87" i="3"/>
  <c r="G74" i="10"/>
  <c r="BP87" i="3"/>
  <c r="S74" i="9"/>
  <c r="D87" i="3"/>
  <c r="AG74" i="10"/>
  <c r="F87" i="3"/>
  <c r="V74" i="10"/>
  <c r="AB74" i="10" s="1"/>
  <c r="AN87" i="3"/>
  <c r="AW74" i="10"/>
  <c r="BD87" i="3"/>
  <c r="T77" i="2"/>
  <c r="AN73" i="10"/>
  <c r="M86" i="3"/>
  <c r="BB73" i="10"/>
  <c r="BI86" i="3"/>
  <c r="AP73" i="10"/>
  <c r="O86" i="3"/>
  <c r="T73" i="10"/>
  <c r="P86" i="3"/>
  <c r="D73" i="10"/>
  <c r="AQ73" i="10" s="1"/>
  <c r="BM86" i="3"/>
  <c r="E73" i="10"/>
  <c r="BN86" i="3"/>
  <c r="I73" i="10"/>
  <c r="Q85" i="10" s="1"/>
  <c r="CE86" i="3"/>
  <c r="G73" i="10"/>
  <c r="N73" i="10" s="1"/>
  <c r="BP86" i="3"/>
  <c r="F73" i="10"/>
  <c r="M73" i="10" s="1"/>
  <c r="BO86" i="3"/>
  <c r="S73" i="9"/>
  <c r="D86" i="3"/>
  <c r="AS73" i="9"/>
  <c r="AZ86" i="3"/>
  <c r="H73" i="10"/>
  <c r="O73" i="10" s="1"/>
  <c r="BQ86" i="3"/>
  <c r="V73" i="10"/>
  <c r="AB73" i="10" s="1"/>
  <c r="AN86" i="3"/>
  <c r="AL73" i="10"/>
  <c r="K86" i="3"/>
  <c r="AM73" i="10"/>
  <c r="L86" i="3"/>
  <c r="U73" i="10"/>
  <c r="AA73" i="10" s="1"/>
  <c r="AB86" i="3"/>
  <c r="AO72" i="10"/>
  <c r="N85" i="3"/>
  <c r="BC72" i="10"/>
  <c r="BJ85" i="3"/>
  <c r="BD72" i="10"/>
  <c r="BK85" i="3"/>
  <c r="T72" i="10"/>
  <c r="P85" i="3"/>
  <c r="D72" i="10"/>
  <c r="AQ72" i="10" s="1"/>
  <c r="BM85" i="3"/>
  <c r="F72" i="10"/>
  <c r="BO85" i="3"/>
  <c r="I72" i="10"/>
  <c r="Q84" i="10" s="1"/>
  <c r="CE85" i="3"/>
  <c r="G72" i="10"/>
  <c r="BP85" i="3"/>
  <c r="S72" i="9"/>
  <c r="D85" i="3"/>
  <c r="W72" i="9"/>
  <c r="AZ85" i="3"/>
  <c r="H72" i="10"/>
  <c r="CI72" i="10" s="1"/>
  <c r="BQ85" i="3"/>
  <c r="AH72" i="10"/>
  <c r="G85" i="3"/>
  <c r="AI72" i="10"/>
  <c r="H85" i="3"/>
  <c r="U72" i="10"/>
  <c r="AA84" i="10" s="1"/>
  <c r="AB85" i="3"/>
  <c r="BA72" i="10"/>
  <c r="BH85" i="3"/>
  <c r="F71" i="10"/>
  <c r="BO84" i="3"/>
  <c r="I71" i="10"/>
  <c r="Q83" i="10" s="1"/>
  <c r="CE84" i="3"/>
  <c r="E71" i="10"/>
  <c r="L71" i="10" s="1"/>
  <c r="BN84" i="3"/>
  <c r="AE71" i="9"/>
  <c r="D84" i="3"/>
  <c r="H71" i="10"/>
  <c r="BE71" i="10" s="1"/>
  <c r="BQ84" i="3"/>
  <c r="AF71" i="10"/>
  <c r="E84" i="3"/>
  <c r="AT71" i="10"/>
  <c r="BA84" i="3"/>
  <c r="AH71" i="10"/>
  <c r="G84" i="3"/>
  <c r="V71" i="10"/>
  <c r="AN84" i="3"/>
  <c r="AW71" i="10"/>
  <c r="BD84" i="3"/>
  <c r="T71" i="10"/>
  <c r="Z83" i="10" s="1"/>
  <c r="P84" i="3"/>
  <c r="D71" i="10"/>
  <c r="BT71" i="10" s="1"/>
  <c r="BM84" i="3"/>
  <c r="AQ77" i="2"/>
  <c r="AP77" i="3"/>
  <c r="BW77" i="3"/>
  <c r="AS70" i="9"/>
  <c r="AZ83" i="3"/>
  <c r="F70" i="10"/>
  <c r="M70" i="10" s="1"/>
  <c r="BO83" i="3"/>
  <c r="I70" i="10"/>
  <c r="Q82" i="10" s="1"/>
  <c r="CE83" i="3"/>
  <c r="S70" i="9"/>
  <c r="D83" i="3"/>
  <c r="AG70" i="10"/>
  <c r="F83" i="3"/>
  <c r="AU70" i="10"/>
  <c r="BB83" i="3"/>
  <c r="AV70" i="10"/>
  <c r="BC83" i="3"/>
  <c r="V70" i="10"/>
  <c r="AN83" i="3"/>
  <c r="AW70" i="10"/>
  <c r="BD83" i="3"/>
  <c r="G70" i="10"/>
  <c r="N70" i="10" s="1"/>
  <c r="BP83" i="3"/>
  <c r="H70" i="10"/>
  <c r="BE70" i="10" s="1"/>
  <c r="BQ83" i="3"/>
  <c r="U70" i="10"/>
  <c r="AA70" i="10" s="1"/>
  <c r="AB83" i="3"/>
  <c r="AP70" i="10"/>
  <c r="O83" i="3"/>
  <c r="T70" i="10"/>
  <c r="Z70" i="10" s="1"/>
  <c r="P83" i="3"/>
  <c r="D70" i="10"/>
  <c r="BT70" i="10" s="1"/>
  <c r="BM83" i="3"/>
  <c r="E70" i="10"/>
  <c r="BN83" i="3"/>
  <c r="V69" i="10"/>
  <c r="AN82" i="3"/>
  <c r="AL69" i="10"/>
  <c r="K82" i="3"/>
  <c r="AM69" i="10"/>
  <c r="L82" i="3"/>
  <c r="U69" i="10"/>
  <c r="AA69" i="10" s="1"/>
  <c r="AB82" i="3"/>
  <c r="AN69" i="10"/>
  <c r="M82" i="3"/>
  <c r="BB69" i="10"/>
  <c r="BI82" i="3"/>
  <c r="AP69" i="10"/>
  <c r="O82" i="3"/>
  <c r="T69" i="10"/>
  <c r="Z69" i="10" s="1"/>
  <c r="P82" i="3"/>
  <c r="CT82" i="3"/>
  <c r="DE82" i="3" s="1"/>
  <c r="H69" i="10"/>
  <c r="CI69" i="10" s="1"/>
  <c r="BQ82" i="3"/>
  <c r="CX82" i="3" s="1"/>
  <c r="DI82" i="3" s="1"/>
  <c r="F69" i="10"/>
  <c r="M69" i="10" s="1"/>
  <c r="BO82" i="3"/>
  <c r="CV82" i="3" s="1"/>
  <c r="DG82" i="3" s="1"/>
  <c r="I69" i="10"/>
  <c r="Q81" i="10" s="1"/>
  <c r="CE82" i="3"/>
  <c r="DJ82" i="3" s="1"/>
  <c r="G69" i="10"/>
  <c r="N69" i="10" s="1"/>
  <c r="BP82" i="3"/>
  <c r="CW82" i="3" s="1"/>
  <c r="DH82" i="3" s="1"/>
  <c r="H77" i="2"/>
  <c r="X77" i="2"/>
  <c r="BU77" i="2"/>
  <c r="X77" i="3"/>
  <c r="BD77" i="3"/>
  <c r="BU77" i="3"/>
  <c r="BF77" i="2"/>
  <c r="AH68" i="10"/>
  <c r="G81" i="3"/>
  <c r="AI68" i="10"/>
  <c r="H81" i="3"/>
  <c r="V68" i="10"/>
  <c r="AN81" i="3"/>
  <c r="U68" i="10"/>
  <c r="AA68" i="10" s="1"/>
  <c r="AB81" i="3"/>
  <c r="BA68" i="10"/>
  <c r="BH81" i="3"/>
  <c r="AO68" i="10"/>
  <c r="N81" i="3"/>
  <c r="BC68" i="10"/>
  <c r="BJ81" i="3"/>
  <c r="AP68" i="9"/>
  <c r="O81" i="3"/>
  <c r="BD68" i="10"/>
  <c r="BK81" i="3"/>
  <c r="CT81" i="3"/>
  <c r="DE81" i="3" s="1"/>
  <c r="H68" i="10"/>
  <c r="O68" i="10" s="1"/>
  <c r="BQ81" i="3"/>
  <c r="CX81" i="3" s="1"/>
  <c r="DI81" i="3" s="1"/>
  <c r="W77" i="3"/>
  <c r="AM77" i="3"/>
  <c r="BC77" i="3"/>
  <c r="BT77" i="3"/>
  <c r="V77" i="2"/>
  <c r="E77" i="3"/>
  <c r="U77" i="3"/>
  <c r="AK77" i="3"/>
  <c r="BA77" i="3"/>
  <c r="BR77" i="3"/>
  <c r="BB77" i="2"/>
  <c r="F77" i="3"/>
  <c r="V77" i="3"/>
  <c r="AL77" i="3"/>
  <c r="BS77" i="3"/>
  <c r="BS77" i="2"/>
  <c r="U77" i="2"/>
  <c r="AK77" i="2"/>
  <c r="BR77" i="2"/>
  <c r="B18" i="2"/>
  <c r="A17" i="2"/>
  <c r="BL17" i="2" s="1"/>
  <c r="C76" i="2"/>
  <c r="C76" i="3"/>
  <c r="BA67" i="10"/>
  <c r="BH80" i="3"/>
  <c r="D77" i="2"/>
  <c r="AZ77" i="2"/>
  <c r="T67" i="10"/>
  <c r="Z67" i="10" s="1"/>
  <c r="P80" i="3"/>
  <c r="U67" i="10"/>
  <c r="AB80" i="3"/>
  <c r="V67" i="10"/>
  <c r="AN80" i="3"/>
  <c r="D67" i="10"/>
  <c r="AQ67" i="10" s="1"/>
  <c r="BM80" i="3"/>
  <c r="AT67" i="10"/>
  <c r="BA80" i="3"/>
  <c r="E67" i="10"/>
  <c r="L67" i="10" s="1"/>
  <c r="BN80" i="3"/>
  <c r="CU80" i="3" s="1"/>
  <c r="DF80" i="3" s="1"/>
  <c r="F67" i="10"/>
  <c r="M67" i="10" s="1"/>
  <c r="BO80" i="3"/>
  <c r="CV80" i="3" s="1"/>
  <c r="DG80" i="3" s="1"/>
  <c r="AH67" i="10"/>
  <c r="G80" i="3"/>
  <c r="AW67" i="10"/>
  <c r="BD80" i="3"/>
  <c r="AK67" i="10"/>
  <c r="J80" i="3"/>
  <c r="AY67" i="10"/>
  <c r="BF80" i="3"/>
  <c r="C76" i="9"/>
  <c r="C77" i="3"/>
  <c r="A18" i="3"/>
  <c r="BL18" i="3" s="1"/>
  <c r="B19" i="3"/>
  <c r="BG77" i="2"/>
  <c r="W77" i="2"/>
  <c r="G77" i="2"/>
  <c r="AM77" i="2"/>
  <c r="AN77" i="2"/>
  <c r="M77" i="3"/>
  <c r="BQ77" i="2"/>
  <c r="AV66" i="10"/>
  <c r="BC79" i="3"/>
  <c r="V66" i="10"/>
  <c r="AB66" i="10" s="1"/>
  <c r="AN79" i="3"/>
  <c r="BC77" i="2"/>
  <c r="U66" i="10"/>
  <c r="AA66" i="10" s="1"/>
  <c r="AB79" i="3"/>
  <c r="F66" i="10"/>
  <c r="BO79" i="3"/>
  <c r="CV79" i="3" s="1"/>
  <c r="DG79" i="3" s="1"/>
  <c r="AU66" i="10"/>
  <c r="BB79" i="3"/>
  <c r="E66" i="10"/>
  <c r="BN79" i="3"/>
  <c r="CU79" i="3" s="1"/>
  <c r="DF79" i="3" s="1"/>
  <c r="S66" i="9"/>
  <c r="D79" i="3"/>
  <c r="H66" i="10"/>
  <c r="BQ79" i="3"/>
  <c r="CX79" i="3" s="1"/>
  <c r="DI79" i="3" s="1"/>
  <c r="AG66" i="10"/>
  <c r="F79" i="3"/>
  <c r="AW66" i="10"/>
  <c r="BD79" i="3"/>
  <c r="BT77" i="2"/>
  <c r="I66" i="10"/>
  <c r="Q78" i="10" s="1"/>
  <c r="CE79" i="3"/>
  <c r="DJ79" i="3" s="1"/>
  <c r="G66" i="10"/>
  <c r="BP79" i="3"/>
  <c r="CW79" i="3" s="1"/>
  <c r="DH79" i="3" s="1"/>
  <c r="F77" i="2"/>
  <c r="T77" i="3"/>
  <c r="AJ77" i="3"/>
  <c r="AZ77" i="3"/>
  <c r="T66" i="10"/>
  <c r="P79" i="3"/>
  <c r="D66" i="10"/>
  <c r="AQ66" i="10" s="1"/>
  <c r="BM79" i="3"/>
  <c r="CT79" i="3" s="1"/>
  <c r="DE79" i="3" s="1"/>
  <c r="AB77" i="3"/>
  <c r="BH77" i="3"/>
  <c r="AC77" i="3"/>
  <c r="F14" i="9"/>
  <c r="AR77" i="2"/>
  <c r="AS77" i="2"/>
  <c r="AR77" i="3"/>
  <c r="AS77" i="3"/>
  <c r="BY77" i="3"/>
  <c r="BZ77" i="3"/>
  <c r="BI77" i="3"/>
  <c r="D77" i="3"/>
  <c r="BQ77" i="3"/>
  <c r="CX77" i="3" s="1"/>
  <c r="DI77" i="3" s="1"/>
  <c r="M77" i="2"/>
  <c r="L77" i="3"/>
  <c r="AC77" i="2"/>
  <c r="BI77" i="2"/>
  <c r="BZ77" i="2"/>
  <c r="G76" i="9"/>
  <c r="BP78" i="2"/>
  <c r="AU66" i="9"/>
  <c r="W76" i="9"/>
  <c r="AZ78" i="2"/>
  <c r="H76" i="10"/>
  <c r="BQ78" i="2"/>
  <c r="AL65" i="10"/>
  <c r="K78" i="3"/>
  <c r="AM65" i="10"/>
  <c r="L78" i="3"/>
  <c r="U65" i="10"/>
  <c r="AB78" i="3"/>
  <c r="A71" i="9"/>
  <c r="AP27" i="9"/>
  <c r="AH77" i="2"/>
  <c r="AN65" i="10"/>
  <c r="M78" i="3"/>
  <c r="BB65" i="10"/>
  <c r="BI78" i="3"/>
  <c r="AH76" i="10"/>
  <c r="G78" i="2"/>
  <c r="AI76" i="10"/>
  <c r="H78" i="2"/>
  <c r="V76" i="10"/>
  <c r="AN78" i="2"/>
  <c r="R77" i="3"/>
  <c r="AP65" i="10"/>
  <c r="O78" i="3"/>
  <c r="AJ76" i="10"/>
  <c r="I78" i="2"/>
  <c r="F76" i="10"/>
  <c r="BO78" i="2"/>
  <c r="AX77" i="3"/>
  <c r="T65" i="10"/>
  <c r="P78" i="3"/>
  <c r="D65" i="10"/>
  <c r="AQ65" i="10" s="1"/>
  <c r="BM78" i="3"/>
  <c r="CT78" i="3" s="1"/>
  <c r="DE78" i="3" s="1"/>
  <c r="J77" i="2"/>
  <c r="J78" i="2"/>
  <c r="AL76" i="10"/>
  <c r="K78" i="2"/>
  <c r="F65" i="10"/>
  <c r="BO78" i="3"/>
  <c r="CV78" i="3" s="1"/>
  <c r="DG78" i="3" s="1"/>
  <c r="I65" i="10"/>
  <c r="Q77" i="10" s="1"/>
  <c r="CE78" i="3"/>
  <c r="DJ78" i="3" s="1"/>
  <c r="U76" i="10"/>
  <c r="AB78" i="2"/>
  <c r="BA76" i="10"/>
  <c r="BH78" i="2"/>
  <c r="G65" i="10"/>
  <c r="BP78" i="3"/>
  <c r="CW78" i="3" s="1"/>
  <c r="DH78" i="3" s="1"/>
  <c r="AH77" i="3"/>
  <c r="W65" i="9"/>
  <c r="AZ78" i="3"/>
  <c r="H65" i="10"/>
  <c r="BE65" i="10" s="1"/>
  <c r="BQ78" i="3"/>
  <c r="CX78" i="3" s="1"/>
  <c r="DI78" i="3" s="1"/>
  <c r="AO76" i="10"/>
  <c r="N78" i="2"/>
  <c r="BC76" i="10"/>
  <c r="BJ78" i="2"/>
  <c r="AE77" i="2"/>
  <c r="AE78" i="2"/>
  <c r="BD76" i="10"/>
  <c r="BK78" i="2"/>
  <c r="R77" i="2"/>
  <c r="AX77" i="2"/>
  <c r="S77" i="2"/>
  <c r="Q77" i="2"/>
  <c r="Q78" i="2"/>
  <c r="AG77" i="3"/>
  <c r="AG78" i="2"/>
  <c r="F70" i="9"/>
  <c r="CE77" i="3"/>
  <c r="DJ77" i="3" s="1"/>
  <c r="B71" i="9"/>
  <c r="E70" i="9"/>
  <c r="D6" i="9"/>
  <c r="AQ6" i="9" s="1"/>
  <c r="V59" i="9"/>
  <c r="A74" i="9"/>
  <c r="D70" i="9"/>
  <c r="AQ70" i="9" s="1"/>
  <c r="T58" i="9"/>
  <c r="AE45" i="9"/>
  <c r="BC56" i="9"/>
  <c r="H68" i="9"/>
  <c r="BE68" i="9" s="1"/>
  <c r="I73" i="9"/>
  <c r="U56" i="9"/>
  <c r="AG45" i="9"/>
  <c r="DO70" i="10"/>
  <c r="B60" i="12"/>
  <c r="H66" i="9"/>
  <c r="BE66" i="9" s="1"/>
  <c r="V35" i="9"/>
  <c r="AK51" i="9"/>
  <c r="AL77" i="2"/>
  <c r="BB77" i="3"/>
  <c r="A7" i="9"/>
  <c r="G65" i="9"/>
  <c r="U24" i="9"/>
  <c r="AJ52" i="9"/>
  <c r="DO71" i="10"/>
  <c r="B61" i="12"/>
  <c r="B23" i="9"/>
  <c r="D64" i="9"/>
  <c r="AQ64" i="9" s="1"/>
  <c r="AI6" i="9"/>
  <c r="AK53" i="9"/>
  <c r="C39" i="9"/>
  <c r="F57" i="9"/>
  <c r="AJ10" i="9"/>
  <c r="AO55" i="9"/>
  <c r="DO72" i="10"/>
  <c r="B62" i="12"/>
  <c r="Y77" i="2"/>
  <c r="AO77" i="2"/>
  <c r="BE77" i="2"/>
  <c r="BV77" i="2"/>
  <c r="A42" i="9"/>
  <c r="E57" i="9"/>
  <c r="T13" i="9"/>
  <c r="AJ14" i="9"/>
  <c r="AM65" i="9"/>
  <c r="Z77" i="3"/>
  <c r="BF77" i="3"/>
  <c r="BW77" i="2"/>
  <c r="B44" i="9"/>
  <c r="D56" i="9"/>
  <c r="AQ56" i="9" s="1"/>
  <c r="T5" i="9"/>
  <c r="AJ18" i="9"/>
  <c r="AN65" i="9"/>
  <c r="DO73" i="10"/>
  <c r="B63" i="12"/>
  <c r="AA77" i="2"/>
  <c r="BX77" i="2"/>
  <c r="A55" i="9"/>
  <c r="G54" i="9"/>
  <c r="T74" i="9"/>
  <c r="AK18" i="9"/>
  <c r="AH68" i="9"/>
  <c r="BD3" i="9"/>
  <c r="L77" i="2"/>
  <c r="BY77" i="2"/>
  <c r="B55" i="9"/>
  <c r="E54" i="9"/>
  <c r="U72" i="9"/>
  <c r="AL18" i="9"/>
  <c r="AG70" i="9"/>
  <c r="AY75" i="9"/>
  <c r="DO66" i="10"/>
  <c r="B56" i="12"/>
  <c r="DO74" i="10"/>
  <c r="B64" i="12"/>
  <c r="B63" i="9"/>
  <c r="F46" i="9"/>
  <c r="W70" i="9"/>
  <c r="AF23" i="9"/>
  <c r="AI72" i="9"/>
  <c r="AW75" i="9"/>
  <c r="AD77" i="2"/>
  <c r="AT77" i="3"/>
  <c r="CA77" i="2"/>
  <c r="C65" i="9"/>
  <c r="H76" i="9"/>
  <c r="BE76" i="9" s="1"/>
  <c r="D45" i="9"/>
  <c r="AQ45" i="9" s="1"/>
  <c r="T64" i="9"/>
  <c r="AM23" i="9"/>
  <c r="AG74" i="9"/>
  <c r="AW74" i="9"/>
  <c r="DO67" i="10"/>
  <c r="B57" i="12"/>
  <c r="DO75" i="10"/>
  <c r="B65" i="12"/>
  <c r="O77" i="3"/>
  <c r="AU77" i="3"/>
  <c r="CB77" i="2"/>
  <c r="A66" i="9"/>
  <c r="H44" i="9"/>
  <c r="BE44" i="9" s="1"/>
  <c r="AM26" i="9"/>
  <c r="BD72" i="9"/>
  <c r="BI25" i="10"/>
  <c r="P77" i="2"/>
  <c r="AF77" i="3"/>
  <c r="B69" i="9"/>
  <c r="F76" i="9"/>
  <c r="G44" i="9"/>
  <c r="AH27" i="9"/>
  <c r="AW66" i="9"/>
  <c r="CA77" i="3"/>
  <c r="DO8" i="10"/>
  <c r="DO24" i="10"/>
  <c r="AH64" i="9"/>
  <c r="N77" i="2"/>
  <c r="CB77" i="3"/>
  <c r="C23" i="9"/>
  <c r="D13" i="9"/>
  <c r="V25" i="9"/>
  <c r="AF46" i="9"/>
  <c r="AX64" i="9"/>
  <c r="G77" i="3"/>
  <c r="B66" i="9"/>
  <c r="U61" i="9"/>
  <c r="AU62" i="9"/>
  <c r="DO40" i="10"/>
  <c r="DO56" i="10"/>
  <c r="A8" i="9"/>
  <c r="G15" i="9"/>
  <c r="U35" i="9"/>
  <c r="O77" i="2"/>
  <c r="BH77" i="2"/>
  <c r="BO77" i="3"/>
  <c r="CV77" i="3" s="1"/>
  <c r="DG77" i="3" s="1"/>
  <c r="A24" i="9"/>
  <c r="BJ77" i="2"/>
  <c r="J77" i="3"/>
  <c r="DO10" i="10"/>
  <c r="DO18" i="10"/>
  <c r="DO26" i="10"/>
  <c r="DO34" i="10"/>
  <c r="DO42" i="10"/>
  <c r="DO50" i="10"/>
  <c r="DO58" i="10"/>
  <c r="A26" i="9"/>
  <c r="C66" i="9"/>
  <c r="E67" i="9"/>
  <c r="F54" i="9"/>
  <c r="H4" i="9"/>
  <c r="BE4" i="9" s="1"/>
  <c r="V75" i="9"/>
  <c r="AF19" i="9"/>
  <c r="AL51" i="9"/>
  <c r="AN69" i="9"/>
  <c r="BB61" i="9"/>
  <c r="D67" i="9"/>
  <c r="AQ67" i="9" s="1"/>
  <c r="DO59" i="10"/>
  <c r="I74" i="9"/>
  <c r="CC77" i="2"/>
  <c r="Z77" i="2"/>
  <c r="E75" i="9"/>
  <c r="AP74" i="9"/>
  <c r="AU46" i="9"/>
  <c r="AD77" i="3"/>
  <c r="DO13" i="10"/>
  <c r="DO29" i="10"/>
  <c r="DO61" i="10"/>
  <c r="AA77" i="3"/>
  <c r="BX77" i="3"/>
  <c r="S77" i="3"/>
  <c r="H73" i="9"/>
  <c r="F35" i="9"/>
  <c r="I58" i="9"/>
  <c r="AJ6" i="9"/>
  <c r="AK58" i="9"/>
  <c r="AB77" i="2"/>
  <c r="AE77" i="3"/>
  <c r="A56" i="9"/>
  <c r="B76" i="9"/>
  <c r="G73" i="9"/>
  <c r="F62" i="9"/>
  <c r="G25" i="9"/>
  <c r="I57" i="9"/>
  <c r="V67" i="9"/>
  <c r="U3" i="9"/>
  <c r="AN9" i="9"/>
  <c r="AI32" i="9"/>
  <c r="AF59" i="9"/>
  <c r="AW71" i="9"/>
  <c r="AU30" i="9"/>
  <c r="W73" i="9"/>
  <c r="BD60" i="9"/>
  <c r="BM77" i="2"/>
  <c r="AP73" i="9"/>
  <c r="AP68" i="10"/>
  <c r="N77" i="3"/>
  <c r="Y77" i="3"/>
  <c r="AW77" i="2"/>
  <c r="I72" i="9"/>
  <c r="AH5" i="9"/>
  <c r="AT77" i="2"/>
  <c r="I66" i="9"/>
  <c r="AH56" i="9"/>
  <c r="AU77" i="2"/>
  <c r="DO45" i="10"/>
  <c r="AQ77" i="3"/>
  <c r="C74" i="9"/>
  <c r="H63" i="9"/>
  <c r="BE63" i="9" s="1"/>
  <c r="V70" i="9"/>
  <c r="V3" i="9"/>
  <c r="I77" i="2"/>
  <c r="BA77" i="2"/>
  <c r="DO62" i="10"/>
  <c r="A58" i="9"/>
  <c r="F73" i="9"/>
  <c r="H60" i="9"/>
  <c r="F25" i="9"/>
  <c r="I56" i="9"/>
  <c r="U67" i="9"/>
  <c r="V54" i="9"/>
  <c r="AI10" i="9"/>
  <c r="AI38" i="9"/>
  <c r="AJ60" i="9"/>
  <c r="AT71" i="9"/>
  <c r="A40" i="9"/>
  <c r="AL3" i="10"/>
  <c r="AO77" i="3"/>
  <c r="Q77" i="3"/>
  <c r="CD77" i="2"/>
  <c r="A72" i="9"/>
  <c r="E64" i="9"/>
  <c r="S71" i="9"/>
  <c r="AX48" i="9"/>
  <c r="B60" i="9"/>
  <c r="E59" i="9"/>
  <c r="I40" i="9"/>
  <c r="T45" i="9"/>
  <c r="AP61" i="9"/>
  <c r="BB13" i="9"/>
  <c r="K77" i="2"/>
  <c r="BD77" i="2"/>
  <c r="BJ77" i="3"/>
  <c r="DO7" i="10"/>
  <c r="DO23" i="10"/>
  <c r="DO39" i="10"/>
  <c r="DO55" i="10"/>
  <c r="DO63" i="10"/>
  <c r="B7" i="9"/>
  <c r="C60" i="9"/>
  <c r="D72" i="9"/>
  <c r="H57" i="9"/>
  <c r="D24" i="9"/>
  <c r="AK10" i="9"/>
  <c r="AP38" i="9"/>
  <c r="AG62" i="9"/>
  <c r="AV70" i="9"/>
  <c r="AV77" i="2"/>
  <c r="BJ25" i="10"/>
  <c r="BV77" i="3"/>
  <c r="AG56" i="9"/>
  <c r="E73" i="9"/>
  <c r="E25" i="9"/>
  <c r="T67" i="9"/>
  <c r="AO38" i="9"/>
  <c r="AW70" i="9"/>
  <c r="BE77" i="3"/>
  <c r="AG77" i="2"/>
  <c r="BK77" i="3"/>
  <c r="C7" i="9"/>
  <c r="B61" i="9"/>
  <c r="G70" i="9"/>
  <c r="G57" i="9"/>
  <c r="H15" i="9"/>
  <c r="BE15" i="9" s="1"/>
  <c r="U64" i="9"/>
  <c r="AI14" i="9"/>
  <c r="AP44" i="9"/>
  <c r="AK62" i="9"/>
  <c r="BC68" i="9"/>
  <c r="AT11" i="9"/>
  <c r="L11" i="12"/>
  <c r="O10" i="12"/>
  <c r="CI64" i="10"/>
  <c r="DM64" i="10"/>
  <c r="DM62" i="10"/>
  <c r="CI62" i="10"/>
  <c r="CI56" i="10"/>
  <c r="DM56" i="10"/>
  <c r="DM15" i="10"/>
  <c r="CI15" i="10"/>
  <c r="BH25" i="10"/>
  <c r="BT63" i="10"/>
  <c r="BT57" i="10"/>
  <c r="AM5" i="10"/>
  <c r="AM5" i="9"/>
  <c r="AS9" i="10"/>
  <c r="W9" i="10"/>
  <c r="AS9" i="9"/>
  <c r="AO12" i="10"/>
  <c r="AO12" i="9"/>
  <c r="AU16" i="10"/>
  <c r="AU16" i="9"/>
  <c r="AW23" i="10"/>
  <c r="AW23" i="9"/>
  <c r="F26" i="10"/>
  <c r="M38" i="10" s="1"/>
  <c r="F26" i="9"/>
  <c r="BC36" i="10"/>
  <c r="BC36" i="9"/>
  <c r="AY38" i="10"/>
  <c r="AY38" i="9"/>
  <c r="AE41" i="10"/>
  <c r="S41" i="10"/>
  <c r="S41" i="9"/>
  <c r="AE41" i="9"/>
  <c r="BA45" i="10"/>
  <c r="BA45" i="9"/>
  <c r="AI55" i="10"/>
  <c r="AI55" i="9"/>
  <c r="G26" i="10"/>
  <c r="G26" i="9"/>
  <c r="A35" i="10"/>
  <c r="B25" i="12" s="1"/>
  <c r="A35" i="9"/>
  <c r="AV40" i="10"/>
  <c r="AV40" i="9"/>
  <c r="G42" i="10"/>
  <c r="G42" i="9"/>
  <c r="AX47" i="10"/>
  <c r="AX47" i="9"/>
  <c r="BD52" i="10"/>
  <c r="BD52" i="9"/>
  <c r="AK38" i="9"/>
  <c r="AU9" i="10"/>
  <c r="AU9" i="9"/>
  <c r="AO13" i="10"/>
  <c r="BQ25" i="10" s="1"/>
  <c r="AO13" i="9"/>
  <c r="AK15" i="10"/>
  <c r="AK15" i="9"/>
  <c r="AW16" i="10"/>
  <c r="AW16" i="9"/>
  <c r="D20" i="10"/>
  <c r="AQ20" i="10" s="1"/>
  <c r="D20" i="9"/>
  <c r="AK23" i="10"/>
  <c r="AK23" i="9"/>
  <c r="BA30" i="10"/>
  <c r="BA30" i="9"/>
  <c r="B35" i="10"/>
  <c r="B35" i="9"/>
  <c r="AE42" i="10"/>
  <c r="S42" i="10"/>
  <c r="AE42" i="9"/>
  <c r="AK47" i="10"/>
  <c r="AK47" i="9"/>
  <c r="AU49" i="10"/>
  <c r="AU49" i="9"/>
  <c r="I51" i="10"/>
  <c r="L63" i="10" s="1"/>
  <c r="I51" i="9"/>
  <c r="V56" i="10"/>
  <c r="V56" i="9"/>
  <c r="AS58" i="10"/>
  <c r="W58" i="10"/>
  <c r="AS58" i="9"/>
  <c r="W58" i="9"/>
  <c r="AY63" i="10"/>
  <c r="AY63" i="9"/>
  <c r="H74" i="10"/>
  <c r="H74" i="9"/>
  <c r="U13" i="9"/>
  <c r="G3" i="10"/>
  <c r="G3" i="9"/>
  <c r="AP13" i="10"/>
  <c r="AP13" i="9"/>
  <c r="AL15" i="10"/>
  <c r="AL15" i="9"/>
  <c r="C27" i="10"/>
  <c r="C27" i="9"/>
  <c r="AN30" i="10"/>
  <c r="AN30" i="9"/>
  <c r="AJ32" i="10"/>
  <c r="AJ32" i="9"/>
  <c r="BD45" i="10"/>
  <c r="BD45" i="9"/>
  <c r="BD53" i="10"/>
  <c r="BD53" i="9"/>
  <c r="AT58" i="10"/>
  <c r="AT58" i="9"/>
  <c r="AT66" i="10"/>
  <c r="AT66" i="9"/>
  <c r="A76" i="10"/>
  <c r="A76" i="9"/>
  <c r="H34" i="9"/>
  <c r="CD77" i="3"/>
  <c r="AE3" i="10"/>
  <c r="S3" i="10"/>
  <c r="AE3" i="9"/>
  <c r="S3" i="9"/>
  <c r="W3" i="10"/>
  <c r="AS3" i="10"/>
  <c r="AS3" i="9"/>
  <c r="B4" i="10"/>
  <c r="B4" i="9"/>
  <c r="F4" i="10"/>
  <c r="F4" i="9"/>
  <c r="I4" i="10"/>
  <c r="I4" i="9"/>
  <c r="D5" i="10"/>
  <c r="AQ5" i="10" s="1"/>
  <c r="BH17" i="10" s="1"/>
  <c r="D5" i="9"/>
  <c r="AO6" i="10"/>
  <c r="AO6" i="9"/>
  <c r="BC6" i="10"/>
  <c r="BC6" i="9"/>
  <c r="U7" i="10"/>
  <c r="U7" i="9"/>
  <c r="AK8" i="10"/>
  <c r="AK8" i="9"/>
  <c r="AY8" i="10"/>
  <c r="AY8" i="9"/>
  <c r="AI9" i="10"/>
  <c r="AI9" i="9"/>
  <c r="AW9" i="10"/>
  <c r="AW9" i="9"/>
  <c r="AG10" i="10"/>
  <c r="AG10" i="9"/>
  <c r="AU10" i="10"/>
  <c r="AU10" i="9"/>
  <c r="AE11" i="10"/>
  <c r="S11" i="10"/>
  <c r="S11" i="9"/>
  <c r="AE11" i="9"/>
  <c r="W11" i="10"/>
  <c r="AS11" i="10"/>
  <c r="AS11" i="9"/>
  <c r="W11" i="9"/>
  <c r="H11" i="10"/>
  <c r="BE11" i="10" s="1"/>
  <c r="H11" i="9"/>
  <c r="I12" i="10"/>
  <c r="Q24" i="10" s="1"/>
  <c r="I12" i="9"/>
  <c r="AO14" i="10"/>
  <c r="AO14" i="9"/>
  <c r="BC14" i="10"/>
  <c r="BC14" i="9"/>
  <c r="U15" i="10"/>
  <c r="U15" i="9"/>
  <c r="BA15" i="10"/>
  <c r="BA15" i="9"/>
  <c r="AK16" i="10"/>
  <c r="AK16" i="9"/>
  <c r="AY16" i="10"/>
  <c r="AY16" i="9"/>
  <c r="AI17" i="10"/>
  <c r="AI17" i="9"/>
  <c r="V17" i="10"/>
  <c r="V17" i="9"/>
  <c r="AW17" i="10"/>
  <c r="AW17" i="9"/>
  <c r="AG18" i="10"/>
  <c r="AG18" i="9"/>
  <c r="AU18" i="10"/>
  <c r="AU18" i="9"/>
  <c r="S19" i="10"/>
  <c r="AE19" i="10"/>
  <c r="AE19" i="9"/>
  <c r="S19" i="9"/>
  <c r="AS19" i="10"/>
  <c r="W19" i="10"/>
  <c r="AS19" i="9"/>
  <c r="H19" i="10"/>
  <c r="CI31" i="10" s="1"/>
  <c r="H19" i="9"/>
  <c r="B20" i="10"/>
  <c r="B20" i="9"/>
  <c r="F20" i="10"/>
  <c r="F20" i="9"/>
  <c r="I20" i="10"/>
  <c r="Q20" i="10" s="1"/>
  <c r="I20" i="9"/>
  <c r="D21" i="10"/>
  <c r="D21" i="9"/>
  <c r="AO22" i="10"/>
  <c r="AO22" i="9"/>
  <c r="BC22" i="10"/>
  <c r="BC22" i="9"/>
  <c r="U23" i="10"/>
  <c r="U23" i="9"/>
  <c r="AK24" i="10"/>
  <c r="AK24" i="9"/>
  <c r="AY24" i="10"/>
  <c r="AY24" i="9"/>
  <c r="AI25" i="10"/>
  <c r="AI25" i="9"/>
  <c r="AW25" i="10"/>
  <c r="AW25" i="9"/>
  <c r="AG26" i="10"/>
  <c r="AG26" i="9"/>
  <c r="AU26" i="10"/>
  <c r="AU26" i="9"/>
  <c r="AE27" i="10"/>
  <c r="S27" i="10"/>
  <c r="S27" i="9"/>
  <c r="AE27" i="9"/>
  <c r="W27" i="10"/>
  <c r="AS27" i="10"/>
  <c r="AS27" i="9"/>
  <c r="W27" i="9"/>
  <c r="H27" i="10"/>
  <c r="H27" i="9"/>
  <c r="I28" i="10"/>
  <c r="I28" i="9"/>
  <c r="AQ29" i="10"/>
  <c r="BP41" i="10" s="1"/>
  <c r="AO30" i="10"/>
  <c r="AO30" i="9"/>
  <c r="BC30" i="10"/>
  <c r="BC30" i="9"/>
  <c r="AM31" i="10"/>
  <c r="AM31" i="9"/>
  <c r="U31" i="10"/>
  <c r="AA31" i="10" s="1"/>
  <c r="U31" i="9"/>
  <c r="BA31" i="10"/>
  <c r="BA31" i="9"/>
  <c r="AK32" i="10"/>
  <c r="AK32" i="9"/>
  <c r="AY32" i="10"/>
  <c r="AY32" i="9"/>
  <c r="AI33" i="10"/>
  <c r="AI33" i="9"/>
  <c r="V33" i="10"/>
  <c r="V33" i="9"/>
  <c r="AW33" i="10"/>
  <c r="AW33" i="9"/>
  <c r="AG34" i="10"/>
  <c r="AG34" i="9"/>
  <c r="AU34" i="10"/>
  <c r="AU34" i="9"/>
  <c r="S35" i="10"/>
  <c r="AE35" i="10"/>
  <c r="S35" i="9"/>
  <c r="W35" i="10"/>
  <c r="AS35" i="10"/>
  <c r="AS35" i="9"/>
  <c r="H35" i="10"/>
  <c r="DM47" i="10" s="1"/>
  <c r="H35" i="9"/>
  <c r="B36" i="10"/>
  <c r="B36" i="9"/>
  <c r="F36" i="10"/>
  <c r="F36" i="9"/>
  <c r="I36" i="10"/>
  <c r="Q36" i="10" s="1"/>
  <c r="I36" i="9"/>
  <c r="D37" i="10"/>
  <c r="D37" i="9"/>
  <c r="BC38" i="10"/>
  <c r="BC38" i="9"/>
  <c r="AM39" i="10"/>
  <c r="AM39" i="9"/>
  <c r="U39" i="10"/>
  <c r="U39" i="9"/>
  <c r="AK40" i="10"/>
  <c r="AK40" i="9"/>
  <c r="AY40" i="10"/>
  <c r="AY40" i="9"/>
  <c r="AI41" i="10"/>
  <c r="AI41" i="9"/>
  <c r="AW41" i="10"/>
  <c r="AW41" i="9"/>
  <c r="AG42" i="10"/>
  <c r="AG42" i="9"/>
  <c r="AU42" i="10"/>
  <c r="AU42" i="9"/>
  <c r="AE43" i="10"/>
  <c r="S43" i="10"/>
  <c r="S43" i="9"/>
  <c r="W43" i="10"/>
  <c r="AS43" i="10"/>
  <c r="AS43" i="9"/>
  <c r="W43" i="9"/>
  <c r="H43" i="10"/>
  <c r="CI55" i="10" s="1"/>
  <c r="H43" i="9"/>
  <c r="I44" i="10"/>
  <c r="O56" i="10" s="1"/>
  <c r="I44" i="9"/>
  <c r="AO46" i="10"/>
  <c r="AO46" i="9"/>
  <c r="BC46" i="10"/>
  <c r="BC46" i="9"/>
  <c r="AM47" i="10"/>
  <c r="AM47" i="9"/>
  <c r="U47" i="10"/>
  <c r="AA47" i="10" s="1"/>
  <c r="U47" i="9"/>
  <c r="BA47" i="10"/>
  <c r="BA47" i="9"/>
  <c r="AK48" i="10"/>
  <c r="AK48" i="9"/>
  <c r="AY48" i="10"/>
  <c r="AY48" i="9"/>
  <c r="AI49" i="10"/>
  <c r="AI49" i="9"/>
  <c r="V49" i="10"/>
  <c r="AB61" i="10" s="1"/>
  <c r="V49" i="9"/>
  <c r="AW49" i="10"/>
  <c r="AW49" i="9"/>
  <c r="AG50" i="10"/>
  <c r="AG50" i="9"/>
  <c r="AU50" i="10"/>
  <c r="AU50" i="9"/>
  <c r="AE51" i="10"/>
  <c r="S51" i="10"/>
  <c r="AE51" i="9"/>
  <c r="S51" i="9"/>
  <c r="W51" i="10"/>
  <c r="AS51" i="10"/>
  <c r="AS51" i="9"/>
  <c r="H51" i="10"/>
  <c r="CI63" i="10" s="1"/>
  <c r="H51" i="9"/>
  <c r="B52" i="10"/>
  <c r="B52" i="9"/>
  <c r="F52" i="10"/>
  <c r="F52" i="9"/>
  <c r="I52" i="10"/>
  <c r="Q52" i="10" s="1"/>
  <c r="I52" i="9"/>
  <c r="D53" i="10"/>
  <c r="D53" i="9"/>
  <c r="AO54" i="10"/>
  <c r="AO54" i="9"/>
  <c r="BC54" i="10"/>
  <c r="BC54" i="9"/>
  <c r="AM55" i="10"/>
  <c r="AM55" i="9"/>
  <c r="U55" i="10"/>
  <c r="U55" i="9"/>
  <c r="AK56" i="10"/>
  <c r="AK56" i="9"/>
  <c r="AY56" i="10"/>
  <c r="AY56" i="9"/>
  <c r="AI57" i="10"/>
  <c r="AI57" i="9"/>
  <c r="AW57" i="10"/>
  <c r="AW57" i="9"/>
  <c r="AG58" i="10"/>
  <c r="AG58" i="9"/>
  <c r="AU58" i="10"/>
  <c r="AU58" i="9"/>
  <c r="S59" i="10"/>
  <c r="AE59" i="10"/>
  <c r="S59" i="9"/>
  <c r="W59" i="10"/>
  <c r="AS59" i="10"/>
  <c r="AS59" i="9"/>
  <c r="W59" i="9"/>
  <c r="H59" i="10"/>
  <c r="H59" i="9"/>
  <c r="I60" i="10"/>
  <c r="I60" i="9"/>
  <c r="AO62" i="10"/>
  <c r="AO62" i="9"/>
  <c r="BC62" i="10"/>
  <c r="BC62" i="9"/>
  <c r="AM63" i="10"/>
  <c r="AM63" i="9"/>
  <c r="U63" i="10"/>
  <c r="AA63" i="10" s="1"/>
  <c r="U63" i="9"/>
  <c r="BA63" i="10"/>
  <c r="BA63" i="9"/>
  <c r="AK64" i="10"/>
  <c r="AK64" i="9"/>
  <c r="AY64" i="10"/>
  <c r="AY64" i="9"/>
  <c r="AI65" i="10"/>
  <c r="AI65" i="9"/>
  <c r="V65" i="10"/>
  <c r="V65" i="9"/>
  <c r="AW65" i="10"/>
  <c r="AW65" i="9"/>
  <c r="S67" i="10"/>
  <c r="AE67" i="10"/>
  <c r="AE67" i="9"/>
  <c r="S67" i="9"/>
  <c r="AS67" i="10"/>
  <c r="W67" i="10"/>
  <c r="AS67" i="9"/>
  <c r="H67" i="10"/>
  <c r="H67" i="9"/>
  <c r="B68" i="10"/>
  <c r="B68" i="9"/>
  <c r="F68" i="10"/>
  <c r="F68" i="9"/>
  <c r="I68" i="10"/>
  <c r="I68" i="9"/>
  <c r="D69" i="10"/>
  <c r="D69" i="9"/>
  <c r="AO70" i="10"/>
  <c r="AO70" i="9"/>
  <c r="BC70" i="10"/>
  <c r="BC70" i="9"/>
  <c r="AM71" i="10"/>
  <c r="AM71" i="9"/>
  <c r="U71" i="10"/>
  <c r="U71" i="9"/>
  <c r="BA71" i="10"/>
  <c r="BA71" i="9"/>
  <c r="AK72" i="10"/>
  <c r="AK72" i="9"/>
  <c r="AY72" i="10"/>
  <c r="AY72" i="9"/>
  <c r="AI73" i="10"/>
  <c r="AI73" i="9"/>
  <c r="AW73" i="10"/>
  <c r="AW73" i="9"/>
  <c r="AU74" i="10"/>
  <c r="AU74" i="9"/>
  <c r="AE75" i="10"/>
  <c r="S75" i="10"/>
  <c r="S75" i="9"/>
  <c r="W75" i="10"/>
  <c r="AS75" i="10"/>
  <c r="AS75" i="9"/>
  <c r="W75" i="9"/>
  <c r="H75" i="10"/>
  <c r="H75" i="9"/>
  <c r="I76" i="10"/>
  <c r="I76" i="9"/>
  <c r="Q77" i="9" s="1"/>
  <c r="A10" i="9"/>
  <c r="B28" i="9"/>
  <c r="C44" i="9"/>
  <c r="A61" i="9"/>
  <c r="F44" i="9"/>
  <c r="G33" i="9"/>
  <c r="G22" i="9"/>
  <c r="H12" i="9"/>
  <c r="I25" i="9"/>
  <c r="U54" i="9"/>
  <c r="V43" i="9"/>
  <c r="V32" i="9"/>
  <c r="T3" i="9"/>
  <c r="AK6" i="9"/>
  <c r="AL10" i="9"/>
  <c r="AF15" i="9"/>
  <c r="AM19" i="9"/>
  <c r="AN23" i="9"/>
  <c r="AG28" i="9"/>
  <c r="AK33" i="9"/>
  <c r="AL39" i="9"/>
  <c r="AL53" i="9"/>
  <c r="AE75" i="9"/>
  <c r="BD44" i="9"/>
  <c r="AT27" i="9"/>
  <c r="BC8" i="9"/>
  <c r="AP8" i="10"/>
  <c r="I3" i="10"/>
  <c r="O15" i="10" s="1"/>
  <c r="I3" i="9"/>
  <c r="AM6" i="10"/>
  <c r="AM6" i="9"/>
  <c r="F27" i="10"/>
  <c r="F27" i="9"/>
  <c r="AW32" i="10"/>
  <c r="AW32" i="9"/>
  <c r="AK39" i="10"/>
  <c r="AK39" i="9"/>
  <c r="B43" i="10"/>
  <c r="B43" i="9"/>
  <c r="B51" i="10"/>
  <c r="B51" i="9"/>
  <c r="BA62" i="10"/>
  <c r="BA62" i="9"/>
  <c r="F75" i="10"/>
  <c r="F75" i="9"/>
  <c r="D35" i="9"/>
  <c r="AG33" i="9"/>
  <c r="E4" i="10"/>
  <c r="E4" i="9"/>
  <c r="E12" i="10"/>
  <c r="E12" i="9"/>
  <c r="AZ15" i="10"/>
  <c r="AZ15" i="9"/>
  <c r="AF18" i="10"/>
  <c r="AF18" i="9"/>
  <c r="AP21" i="10"/>
  <c r="AP21" i="9"/>
  <c r="BD29" i="10"/>
  <c r="BD29" i="9"/>
  <c r="A36" i="10"/>
  <c r="B26" i="12" s="1"/>
  <c r="A36" i="9"/>
  <c r="AZ47" i="10"/>
  <c r="AZ47" i="9"/>
  <c r="AF50" i="10"/>
  <c r="AF50" i="9"/>
  <c r="AJ56" i="10"/>
  <c r="AJ56" i="9"/>
  <c r="AF58" i="10"/>
  <c r="AF58" i="9"/>
  <c r="C59" i="10"/>
  <c r="C59" i="9"/>
  <c r="AH65" i="10"/>
  <c r="AH65" i="9"/>
  <c r="BB70" i="10"/>
  <c r="BB70" i="9"/>
  <c r="AT3" i="10"/>
  <c r="AT3" i="9"/>
  <c r="G4" i="10"/>
  <c r="G4" i="9"/>
  <c r="A5" i="10"/>
  <c r="A5" i="9"/>
  <c r="E5" i="10"/>
  <c r="E5" i="9"/>
  <c r="AP6" i="10"/>
  <c r="AP6" i="9"/>
  <c r="BD6" i="10"/>
  <c r="BD6" i="9"/>
  <c r="BB7" i="10"/>
  <c r="BB7" i="9"/>
  <c r="AL8" i="10"/>
  <c r="AL8" i="9"/>
  <c r="AZ8" i="10"/>
  <c r="AZ8" i="9"/>
  <c r="AJ9" i="10"/>
  <c r="AJ9" i="9"/>
  <c r="AX9" i="10"/>
  <c r="AX9" i="9"/>
  <c r="AH10" i="10"/>
  <c r="AH10" i="9"/>
  <c r="AV10" i="10"/>
  <c r="AV10" i="9"/>
  <c r="E13" i="10"/>
  <c r="E13" i="9"/>
  <c r="AP14" i="10"/>
  <c r="AP14" i="9"/>
  <c r="BD14" i="10"/>
  <c r="BD14" i="9"/>
  <c r="BB15" i="10"/>
  <c r="BB15" i="9"/>
  <c r="AL16" i="10"/>
  <c r="AL16" i="9"/>
  <c r="AZ16" i="10"/>
  <c r="AZ16" i="9"/>
  <c r="AJ17" i="10"/>
  <c r="AJ17" i="9"/>
  <c r="AX17" i="10"/>
  <c r="AX17" i="9"/>
  <c r="AH18" i="10"/>
  <c r="AH18" i="9"/>
  <c r="G20" i="10"/>
  <c r="G20" i="9"/>
  <c r="A21" i="10"/>
  <c r="B11" i="12" s="1"/>
  <c r="A21" i="9"/>
  <c r="E21" i="10"/>
  <c r="L21" i="10" s="1"/>
  <c r="E21" i="9"/>
  <c r="AP22" i="10"/>
  <c r="AP22" i="9"/>
  <c r="BD22" i="10"/>
  <c r="BD22" i="9"/>
  <c r="BB23" i="10"/>
  <c r="BB23" i="9"/>
  <c r="AL24" i="10"/>
  <c r="AL24" i="9"/>
  <c r="AZ24" i="10"/>
  <c r="AZ24" i="9"/>
  <c r="AJ25" i="10"/>
  <c r="AJ25" i="9"/>
  <c r="AX25" i="10"/>
  <c r="AX25" i="9"/>
  <c r="AH26" i="10"/>
  <c r="AH26" i="9"/>
  <c r="AV26" i="10"/>
  <c r="AV26" i="9"/>
  <c r="AF27" i="10"/>
  <c r="AF27" i="9"/>
  <c r="E29" i="10"/>
  <c r="E29" i="9"/>
  <c r="AP30" i="10"/>
  <c r="AP30" i="9"/>
  <c r="BD30" i="10"/>
  <c r="BD30" i="9"/>
  <c r="AN31" i="10"/>
  <c r="AN31" i="9"/>
  <c r="BB31" i="10"/>
  <c r="BB31" i="9"/>
  <c r="AL32" i="10"/>
  <c r="AL32" i="9"/>
  <c r="AZ32" i="10"/>
  <c r="AZ32" i="9"/>
  <c r="AJ33" i="10"/>
  <c r="AJ33" i="9"/>
  <c r="AX33" i="10"/>
  <c r="AX33" i="9"/>
  <c r="AH34" i="10"/>
  <c r="AH34" i="9"/>
  <c r="G36" i="10"/>
  <c r="G36" i="9"/>
  <c r="A37" i="10"/>
  <c r="B27" i="12" s="1"/>
  <c r="A37" i="9"/>
  <c r="E37" i="10"/>
  <c r="L37" i="10" s="1"/>
  <c r="E37" i="9"/>
  <c r="BD38" i="10"/>
  <c r="BD38" i="9"/>
  <c r="AN39" i="10"/>
  <c r="AN39" i="9"/>
  <c r="BB39" i="10"/>
  <c r="BB39" i="9"/>
  <c r="AZ40" i="10"/>
  <c r="AZ40" i="9"/>
  <c r="AJ41" i="10"/>
  <c r="AJ41" i="9"/>
  <c r="AX41" i="10"/>
  <c r="AX41" i="9"/>
  <c r="AH42" i="10"/>
  <c r="AH42" i="9"/>
  <c r="AV42" i="10"/>
  <c r="AV42" i="9"/>
  <c r="E45" i="10"/>
  <c r="Z57" i="10" s="1"/>
  <c r="E45" i="9"/>
  <c r="AP46" i="10"/>
  <c r="AP46" i="9"/>
  <c r="BD46" i="10"/>
  <c r="BD46" i="9"/>
  <c r="AN47" i="10"/>
  <c r="AN47" i="9"/>
  <c r="BB47" i="10"/>
  <c r="BB47" i="9"/>
  <c r="AL48" i="10"/>
  <c r="AL48" i="9"/>
  <c r="AZ48" i="10"/>
  <c r="AZ48" i="9"/>
  <c r="AJ49" i="9"/>
  <c r="AJ49" i="10"/>
  <c r="AX49" i="10"/>
  <c r="AX49" i="9"/>
  <c r="AF51" i="10"/>
  <c r="AF51" i="9"/>
  <c r="G52" i="10"/>
  <c r="G52" i="9"/>
  <c r="A53" i="10"/>
  <c r="B43" i="12" s="1"/>
  <c r="A53" i="9"/>
  <c r="E53" i="10"/>
  <c r="L53" i="10" s="1"/>
  <c r="E53" i="9"/>
  <c r="AP54" i="10"/>
  <c r="AP54" i="9"/>
  <c r="BD54" i="10"/>
  <c r="BD54" i="9"/>
  <c r="AN55" i="10"/>
  <c r="AN55" i="9"/>
  <c r="BB55" i="10"/>
  <c r="BB55" i="9"/>
  <c r="AL56" i="10"/>
  <c r="AL56" i="9"/>
  <c r="AZ56" i="10"/>
  <c r="AZ56" i="9"/>
  <c r="AJ57" i="10"/>
  <c r="AJ57" i="9"/>
  <c r="AX57" i="10"/>
  <c r="AX57" i="9"/>
  <c r="AH58" i="10"/>
  <c r="AH58" i="9"/>
  <c r="AV58" i="10"/>
  <c r="AV58" i="9"/>
  <c r="E61" i="10"/>
  <c r="E61" i="9"/>
  <c r="BD62" i="10"/>
  <c r="BD62" i="9"/>
  <c r="AN63" i="10"/>
  <c r="AN63" i="9"/>
  <c r="BB63" i="10"/>
  <c r="BB63" i="9"/>
  <c r="K77" i="3"/>
  <c r="AL64" i="10"/>
  <c r="AL64" i="9"/>
  <c r="BG77" i="3"/>
  <c r="AZ64" i="9"/>
  <c r="AZ64" i="10"/>
  <c r="AJ65" i="10"/>
  <c r="AJ65" i="9"/>
  <c r="AX65" i="10"/>
  <c r="AX65" i="9"/>
  <c r="AH66" i="10"/>
  <c r="AH66" i="9"/>
  <c r="AF67" i="10"/>
  <c r="AF67" i="9"/>
  <c r="G68" i="10"/>
  <c r="G68" i="9"/>
  <c r="A69" i="10"/>
  <c r="A69" i="9"/>
  <c r="E69" i="10"/>
  <c r="E69" i="9"/>
  <c r="BD70" i="10"/>
  <c r="BD70" i="9"/>
  <c r="AN71" i="10"/>
  <c r="AN71" i="9"/>
  <c r="BB71" i="10"/>
  <c r="BB71" i="9"/>
  <c r="AL72" i="10"/>
  <c r="AL72" i="9"/>
  <c r="AZ72" i="10"/>
  <c r="AZ72" i="9"/>
  <c r="AJ73" i="10"/>
  <c r="AJ73" i="9"/>
  <c r="AX73" i="10"/>
  <c r="AX73" i="9"/>
  <c r="AH74" i="10"/>
  <c r="AH74" i="9"/>
  <c r="AV74" i="10"/>
  <c r="AV74" i="9"/>
  <c r="E77" i="2"/>
  <c r="AF75" i="10"/>
  <c r="AF75" i="9"/>
  <c r="C77" i="2"/>
  <c r="C76" i="10"/>
  <c r="AI77" i="2"/>
  <c r="AY77" i="2"/>
  <c r="BP77" i="2"/>
  <c r="G76" i="10"/>
  <c r="B12" i="9"/>
  <c r="C28" i="9"/>
  <c r="A45" i="9"/>
  <c r="D54" i="9"/>
  <c r="E43" i="9"/>
  <c r="E32" i="9"/>
  <c r="F22" i="9"/>
  <c r="G12" i="9"/>
  <c r="I24" i="9"/>
  <c r="T53" i="9"/>
  <c r="T42" i="9"/>
  <c r="U32" i="9"/>
  <c r="V22" i="9"/>
  <c r="AL6" i="9"/>
  <c r="AF11" i="9"/>
  <c r="AM15" i="9"/>
  <c r="AN19" i="9"/>
  <c r="AO23" i="9"/>
  <c r="AH28" i="9"/>
  <c r="AF34" i="9"/>
  <c r="AL40" i="9"/>
  <c r="AF47" i="9"/>
  <c r="AM53" i="9"/>
  <c r="AP62" i="9"/>
  <c r="AJ76" i="9"/>
  <c r="AT75" i="9"/>
  <c r="AT43" i="9"/>
  <c r="BC24" i="9"/>
  <c r="BA7" i="9"/>
  <c r="BA21" i="10"/>
  <c r="BA5" i="10"/>
  <c r="BA5" i="9"/>
  <c r="AI7" i="10"/>
  <c r="AI7" i="9"/>
  <c r="T11" i="10"/>
  <c r="T11" i="9"/>
  <c r="AM13" i="10"/>
  <c r="AM13" i="9"/>
  <c r="BC20" i="10"/>
  <c r="BC20" i="9"/>
  <c r="AY22" i="10"/>
  <c r="AY22" i="9"/>
  <c r="D27" i="10"/>
  <c r="D27" i="9"/>
  <c r="AG32" i="10"/>
  <c r="AG32" i="9"/>
  <c r="AS33" i="10"/>
  <c r="W33" i="10"/>
  <c r="W33" i="9"/>
  <c r="AS33" i="9"/>
  <c r="F34" i="10"/>
  <c r="M46" i="10" s="1"/>
  <c r="F34" i="9"/>
  <c r="G10" i="10"/>
  <c r="G10" i="9"/>
  <c r="AJ15" i="10"/>
  <c r="AJ15" i="9"/>
  <c r="A19" i="10"/>
  <c r="B9" i="12" s="1"/>
  <c r="A19" i="9"/>
  <c r="AX23" i="10"/>
  <c r="AX23" i="9"/>
  <c r="AH32" i="10"/>
  <c r="AH32" i="9"/>
  <c r="AT41" i="10"/>
  <c r="AT41" i="9"/>
  <c r="AF49" i="10"/>
  <c r="AF49" i="9"/>
  <c r="AL22" i="9"/>
  <c r="BC13" i="10"/>
  <c r="BC13" i="9"/>
  <c r="AU17" i="10"/>
  <c r="AU17" i="9"/>
  <c r="B19" i="10"/>
  <c r="B19" i="9"/>
  <c r="AO21" i="10"/>
  <c r="AO21" i="9"/>
  <c r="AU25" i="10"/>
  <c r="AU25" i="9"/>
  <c r="AM30" i="10"/>
  <c r="AM30" i="9"/>
  <c r="W34" i="10"/>
  <c r="AS34" i="10"/>
  <c r="AS34" i="9"/>
  <c r="W34" i="9"/>
  <c r="AW40" i="10"/>
  <c r="AW40" i="9"/>
  <c r="H42" i="10"/>
  <c r="H42" i="9"/>
  <c r="D44" i="10"/>
  <c r="BT44" i="10" s="1"/>
  <c r="D44" i="9"/>
  <c r="BA46" i="10"/>
  <c r="BA46" i="9"/>
  <c r="AW56" i="10"/>
  <c r="AW56" i="9"/>
  <c r="T76" i="10"/>
  <c r="T76" i="9"/>
  <c r="C3" i="10"/>
  <c r="C3" i="9"/>
  <c r="AV9" i="10"/>
  <c r="AV9" i="9"/>
  <c r="AT26" i="10"/>
  <c r="AT26" i="9"/>
  <c r="C35" i="10"/>
  <c r="C35" i="9"/>
  <c r="AP45" i="10"/>
  <c r="AP45" i="9"/>
  <c r="AN62" i="10"/>
  <c r="AN62" i="9"/>
  <c r="AN70" i="10"/>
  <c r="AN70" i="9"/>
  <c r="AJ72" i="10"/>
  <c r="AJ72" i="9"/>
  <c r="AV73" i="10"/>
  <c r="AV73" i="9"/>
  <c r="C75" i="10"/>
  <c r="C75" i="9"/>
  <c r="E76" i="10"/>
  <c r="E76" i="9"/>
  <c r="AN77" i="3"/>
  <c r="AG3" i="10"/>
  <c r="AG3" i="9"/>
  <c r="AU3" i="10"/>
  <c r="AU3" i="9"/>
  <c r="S4" i="10"/>
  <c r="AE4" i="10"/>
  <c r="S4" i="9"/>
  <c r="AE4" i="9"/>
  <c r="AS4" i="10"/>
  <c r="W4" i="10"/>
  <c r="AS4" i="9"/>
  <c r="W4" i="9"/>
  <c r="B5" i="10"/>
  <c r="B5" i="9"/>
  <c r="F5" i="10"/>
  <c r="F5" i="9"/>
  <c r="I5" i="10"/>
  <c r="I5" i="9"/>
  <c r="T6" i="10"/>
  <c r="T6" i="9"/>
  <c r="BC7" i="10"/>
  <c r="BC7" i="9"/>
  <c r="AM8" i="10"/>
  <c r="AM8" i="9"/>
  <c r="BA8" i="10"/>
  <c r="BA8" i="9"/>
  <c r="AK9" i="10"/>
  <c r="AK9" i="9"/>
  <c r="AY9" i="10"/>
  <c r="AY9" i="9"/>
  <c r="V10" i="10"/>
  <c r="V10" i="9"/>
  <c r="AW10" i="10"/>
  <c r="AW10" i="9"/>
  <c r="AG11" i="10"/>
  <c r="AG11" i="9"/>
  <c r="AU11" i="10"/>
  <c r="AU11" i="9"/>
  <c r="S12" i="10"/>
  <c r="AE12" i="10"/>
  <c r="S12" i="9"/>
  <c r="AE12" i="9"/>
  <c r="AS12" i="10"/>
  <c r="W12" i="10"/>
  <c r="AS12" i="9"/>
  <c r="F13" i="10"/>
  <c r="F13" i="9"/>
  <c r="I13" i="10"/>
  <c r="I13" i="9"/>
  <c r="T14" i="10"/>
  <c r="T14" i="9"/>
  <c r="D14" i="10"/>
  <c r="AQ14" i="10" s="1"/>
  <c r="BL26" i="10" s="1"/>
  <c r="D14" i="9"/>
  <c r="BC15" i="10"/>
  <c r="BC15" i="9"/>
  <c r="AM16" i="10"/>
  <c r="AM16" i="9"/>
  <c r="BA16" i="9"/>
  <c r="BA16" i="10"/>
  <c r="AK17" i="10"/>
  <c r="AK17" i="9"/>
  <c r="AY17" i="10"/>
  <c r="AY17" i="9"/>
  <c r="BK18" i="10"/>
  <c r="V18" i="10"/>
  <c r="AB18" i="10" s="1"/>
  <c r="V18" i="9"/>
  <c r="AG19" i="10"/>
  <c r="AG19" i="9"/>
  <c r="AU19" i="10"/>
  <c r="AU19" i="9"/>
  <c r="AE20" i="10"/>
  <c r="S20" i="10"/>
  <c r="S20" i="9"/>
  <c r="AE20" i="9"/>
  <c r="W20" i="10"/>
  <c r="AS20" i="10"/>
  <c r="AS20" i="9"/>
  <c r="W20" i="9"/>
  <c r="BE20" i="10"/>
  <c r="B21" i="10"/>
  <c r="B21" i="9"/>
  <c r="F21" i="10"/>
  <c r="M21" i="10" s="1"/>
  <c r="F21" i="9"/>
  <c r="I21" i="10"/>
  <c r="Q21" i="10" s="1"/>
  <c r="I21" i="9"/>
  <c r="T22" i="10"/>
  <c r="T22" i="9"/>
  <c r="AQ22" i="10"/>
  <c r="BC23" i="10"/>
  <c r="BC23" i="9"/>
  <c r="AM24" i="10"/>
  <c r="AM24" i="9"/>
  <c r="BA24" i="10"/>
  <c r="BA24" i="9"/>
  <c r="AK25" i="10"/>
  <c r="AK25" i="9"/>
  <c r="AY25" i="10"/>
  <c r="AY25" i="9"/>
  <c r="AI26" i="10"/>
  <c r="AI26" i="9"/>
  <c r="V26" i="10"/>
  <c r="V26" i="9"/>
  <c r="AW26" i="10"/>
  <c r="AW26" i="9"/>
  <c r="AG27" i="10"/>
  <c r="AG27" i="9"/>
  <c r="AU27" i="10"/>
  <c r="AU27" i="9"/>
  <c r="S28" i="10"/>
  <c r="AE28" i="10"/>
  <c r="S28" i="9"/>
  <c r="AS28" i="10"/>
  <c r="W28" i="10"/>
  <c r="AS28" i="9"/>
  <c r="BE28" i="10"/>
  <c r="F29" i="10"/>
  <c r="F29" i="9"/>
  <c r="I29" i="9"/>
  <c r="I29" i="10"/>
  <c r="Q41" i="10" s="1"/>
  <c r="T30" i="10"/>
  <c r="T30" i="9"/>
  <c r="D30" i="10"/>
  <c r="AQ30" i="10" s="1"/>
  <c r="D30" i="9"/>
  <c r="AO31" i="10"/>
  <c r="AO31" i="9"/>
  <c r="BC31" i="10"/>
  <c r="BC31" i="9"/>
  <c r="AM32" i="10"/>
  <c r="AM32" i="9"/>
  <c r="BA32" i="10"/>
  <c r="BA32" i="9"/>
  <c r="AY33" i="10"/>
  <c r="AY33" i="9"/>
  <c r="AI34" i="10"/>
  <c r="AI34" i="9"/>
  <c r="V34" i="10"/>
  <c r="AB34" i="10" s="1"/>
  <c r="V34" i="9"/>
  <c r="AU35" i="10"/>
  <c r="AU35" i="9"/>
  <c r="AE36" i="10"/>
  <c r="S36" i="10"/>
  <c r="AE36" i="9"/>
  <c r="S36" i="9"/>
  <c r="W36" i="10"/>
  <c r="AS36" i="9"/>
  <c r="AS36" i="10"/>
  <c r="W36" i="9"/>
  <c r="BE36" i="10"/>
  <c r="B37" i="10"/>
  <c r="B37" i="9"/>
  <c r="F37" i="10"/>
  <c r="M37" i="10" s="1"/>
  <c r="F37" i="9"/>
  <c r="I37" i="10"/>
  <c r="Q37" i="10" s="1"/>
  <c r="I37" i="9"/>
  <c r="T38" i="10"/>
  <c r="T38" i="9"/>
  <c r="AQ38" i="10"/>
  <c r="AO39" i="10"/>
  <c r="AO39" i="9"/>
  <c r="BC39" i="10"/>
  <c r="BC39" i="9"/>
  <c r="AM40" i="10"/>
  <c r="AM40" i="9"/>
  <c r="BA40" i="10"/>
  <c r="BA40" i="9"/>
  <c r="AK41" i="10"/>
  <c r="AK41" i="9"/>
  <c r="AY41" i="10"/>
  <c r="AY41" i="9"/>
  <c r="AI42" i="10"/>
  <c r="AI42" i="9"/>
  <c r="V42" i="10"/>
  <c r="V42" i="9"/>
  <c r="AW42" i="10"/>
  <c r="AW42" i="9"/>
  <c r="AG43" i="10"/>
  <c r="AG43" i="9"/>
  <c r="AU43" i="10"/>
  <c r="AU43" i="9"/>
  <c r="AE44" i="10"/>
  <c r="S44" i="10"/>
  <c r="AE44" i="9"/>
  <c r="S44" i="9"/>
  <c r="W44" i="10"/>
  <c r="AS44" i="10"/>
  <c r="AS44" i="9"/>
  <c r="F45" i="10"/>
  <c r="AA57" i="10" s="1"/>
  <c r="F45" i="9"/>
  <c r="I45" i="10"/>
  <c r="Q57" i="10" s="1"/>
  <c r="I45" i="9"/>
  <c r="T46" i="10"/>
  <c r="T46" i="9"/>
  <c r="D46" i="10"/>
  <c r="BT58" i="10" s="1"/>
  <c r="D46" i="9"/>
  <c r="AO47" i="10"/>
  <c r="AO47" i="9"/>
  <c r="BC47" i="10"/>
  <c r="BC47" i="9"/>
  <c r="AM48" i="10"/>
  <c r="AM48" i="9"/>
  <c r="BA48" i="10"/>
  <c r="BA48" i="9"/>
  <c r="AY49" i="10"/>
  <c r="AY49" i="9"/>
  <c r="AI50" i="10"/>
  <c r="BK50" i="10" s="1"/>
  <c r="AI50" i="9"/>
  <c r="V50" i="10"/>
  <c r="AB50" i="10" s="1"/>
  <c r="V50" i="9"/>
  <c r="AG51" i="10"/>
  <c r="AG51" i="9"/>
  <c r="AU51" i="10"/>
  <c r="AU51" i="9"/>
  <c r="AE52" i="10"/>
  <c r="S52" i="10"/>
  <c r="AE52" i="9"/>
  <c r="S52" i="9"/>
  <c r="W52" i="10"/>
  <c r="AS52" i="10"/>
  <c r="AS52" i="9"/>
  <c r="W52" i="9"/>
  <c r="B53" i="10"/>
  <c r="B53" i="9"/>
  <c r="F53" i="10"/>
  <c r="M53" i="10" s="1"/>
  <c r="F53" i="9"/>
  <c r="I53" i="10"/>
  <c r="I53" i="9"/>
  <c r="T54" i="10"/>
  <c r="T54" i="9"/>
  <c r="C12" i="9"/>
  <c r="A29" i="9"/>
  <c r="B45" i="9"/>
  <c r="G63" i="9"/>
  <c r="H52" i="9"/>
  <c r="H41" i="9"/>
  <c r="D32" i="9"/>
  <c r="E22" i="9"/>
  <c r="F12" i="9"/>
  <c r="I18" i="9"/>
  <c r="V73" i="9"/>
  <c r="W51" i="9"/>
  <c r="S42" i="9"/>
  <c r="T32" i="9"/>
  <c r="U22" i="9"/>
  <c r="V11" i="9"/>
  <c r="AF7" i="9"/>
  <c r="AM11" i="9"/>
  <c r="AN15" i="9"/>
  <c r="AO19" i="9"/>
  <c r="AP23" i="9"/>
  <c r="AN28" i="9"/>
  <c r="AP34" i="9"/>
  <c r="AN40" i="9"/>
  <c r="AH47" i="9"/>
  <c r="AN53" i="9"/>
  <c r="AT59" i="9"/>
  <c r="BC40" i="9"/>
  <c r="AX24" i="9"/>
  <c r="AZ7" i="9"/>
  <c r="AX35" i="10"/>
  <c r="AU8" i="10"/>
  <c r="AU8" i="9"/>
  <c r="F10" i="10"/>
  <c r="M22" i="10" s="1"/>
  <c r="F10" i="9"/>
  <c r="BC12" i="10"/>
  <c r="CF24" i="10" s="1"/>
  <c r="BC12" i="9"/>
  <c r="AY14" i="10"/>
  <c r="AY14" i="9"/>
  <c r="W17" i="10"/>
  <c r="AS17" i="10"/>
  <c r="W17" i="9"/>
  <c r="AS17" i="9"/>
  <c r="AE25" i="10"/>
  <c r="S25" i="10"/>
  <c r="S25" i="9"/>
  <c r="BA29" i="10"/>
  <c r="BA29" i="9"/>
  <c r="V39" i="10"/>
  <c r="V39" i="9"/>
  <c r="D43" i="10"/>
  <c r="BT55" i="10" s="1"/>
  <c r="D43" i="9"/>
  <c r="AY46" i="10"/>
  <c r="AY46" i="9"/>
  <c r="BD4" i="10"/>
  <c r="BD4" i="9"/>
  <c r="AZ6" i="10"/>
  <c r="AZ6" i="9"/>
  <c r="AV8" i="10"/>
  <c r="AV8" i="9"/>
  <c r="AZ14" i="10"/>
  <c r="AZ14" i="9"/>
  <c r="AX15" i="10"/>
  <c r="AX15" i="9"/>
  <c r="AH24" i="10"/>
  <c r="AH24" i="9"/>
  <c r="AF33" i="10"/>
  <c r="AF33" i="9"/>
  <c r="AZ54" i="10"/>
  <c r="AZ54" i="9"/>
  <c r="E35" i="9"/>
  <c r="AK7" i="10"/>
  <c r="AK7" i="9"/>
  <c r="AU33" i="10"/>
  <c r="AU33" i="9"/>
  <c r="BC37" i="10"/>
  <c r="BC37" i="9"/>
  <c r="AO53" i="10"/>
  <c r="AO53" i="9"/>
  <c r="BA54" i="10"/>
  <c r="BA54" i="9"/>
  <c r="AY55" i="10"/>
  <c r="AY55" i="9"/>
  <c r="B59" i="10"/>
  <c r="B59" i="9"/>
  <c r="D60" i="10"/>
  <c r="D60" i="9"/>
  <c r="BC69" i="10"/>
  <c r="BC69" i="9"/>
  <c r="AY71" i="10"/>
  <c r="AY71" i="9"/>
  <c r="AU73" i="10"/>
  <c r="AU73" i="9"/>
  <c r="T35" i="9"/>
  <c r="CC77" i="3"/>
  <c r="A20" i="10"/>
  <c r="B10" i="12" s="1"/>
  <c r="A20" i="9"/>
  <c r="G43" i="10"/>
  <c r="G43" i="9"/>
  <c r="AV57" i="10"/>
  <c r="AV57" i="9"/>
  <c r="AZ63" i="10"/>
  <c r="AZ63" i="9"/>
  <c r="E68" i="10"/>
  <c r="E68" i="9"/>
  <c r="AF74" i="10"/>
  <c r="AF74" i="9"/>
  <c r="BM77" i="3"/>
  <c r="AH3" i="10"/>
  <c r="AH3" i="9"/>
  <c r="AV3" i="10"/>
  <c r="AV3" i="9"/>
  <c r="AF4" i="10"/>
  <c r="AF4" i="9"/>
  <c r="AT4" i="10"/>
  <c r="AT4" i="9"/>
  <c r="C5" i="10"/>
  <c r="C5" i="9"/>
  <c r="G5" i="10"/>
  <c r="G5" i="9"/>
  <c r="A6" i="10"/>
  <c r="A6" i="9"/>
  <c r="BD7" i="10"/>
  <c r="BD7" i="9"/>
  <c r="AN8" i="10"/>
  <c r="AN8" i="9"/>
  <c r="BB8" i="10"/>
  <c r="BB8" i="9"/>
  <c r="AL9" i="10"/>
  <c r="AL9" i="9"/>
  <c r="AZ9" i="10"/>
  <c r="AZ9" i="9"/>
  <c r="AX10" i="10"/>
  <c r="AX10" i="9"/>
  <c r="AH11" i="10"/>
  <c r="AH11" i="9"/>
  <c r="AV11" i="10"/>
  <c r="AV11" i="9"/>
  <c r="AF12" i="10"/>
  <c r="AF12" i="9"/>
  <c r="AT12" i="10"/>
  <c r="AT12" i="9"/>
  <c r="C13" i="10"/>
  <c r="C13" i="9"/>
  <c r="G13" i="10"/>
  <c r="G13" i="9"/>
  <c r="A14" i="10"/>
  <c r="A14" i="9"/>
  <c r="E14" i="10"/>
  <c r="E14" i="9"/>
  <c r="BD15" i="10"/>
  <c r="CG15" i="10" s="1"/>
  <c r="BD15" i="9"/>
  <c r="AN16" i="10"/>
  <c r="AN16" i="9"/>
  <c r="BB16" i="10"/>
  <c r="BB16" i="9"/>
  <c r="AL17" i="10"/>
  <c r="AL17" i="9"/>
  <c r="AZ17" i="10"/>
  <c r="AZ17" i="9"/>
  <c r="BL18" i="10"/>
  <c r="AX18" i="10"/>
  <c r="AX18" i="9"/>
  <c r="AH19" i="10"/>
  <c r="AH19" i="9"/>
  <c r="AV19" i="10"/>
  <c r="AV19" i="9"/>
  <c r="AF20" i="10"/>
  <c r="AF20" i="9"/>
  <c r="AT20" i="10"/>
  <c r="AT20" i="9"/>
  <c r="C21" i="10"/>
  <c r="C21" i="9"/>
  <c r="G21" i="10"/>
  <c r="G21" i="9"/>
  <c r="A22" i="10"/>
  <c r="B12" i="12" s="1"/>
  <c r="A22" i="9"/>
  <c r="BD23" i="10"/>
  <c r="BD23" i="9"/>
  <c r="AN24" i="10"/>
  <c r="AN24" i="9"/>
  <c r="BB24" i="10"/>
  <c r="BB24" i="9"/>
  <c r="AL25" i="10"/>
  <c r="AL25" i="9"/>
  <c r="AZ25" i="10"/>
  <c r="AZ25" i="9"/>
  <c r="AX26" i="10"/>
  <c r="AX26" i="9"/>
  <c r="AV27" i="10"/>
  <c r="AV27" i="9"/>
  <c r="AF28" i="10"/>
  <c r="AF28" i="9"/>
  <c r="AT28" i="10"/>
  <c r="AT28" i="9"/>
  <c r="C29" i="10"/>
  <c r="C29" i="9"/>
  <c r="G29" i="10"/>
  <c r="G29" i="9"/>
  <c r="A30" i="10"/>
  <c r="B20" i="12" s="1"/>
  <c r="A30" i="9"/>
  <c r="E30" i="10"/>
  <c r="E30" i="9"/>
  <c r="AP31" i="10"/>
  <c r="AP31" i="9"/>
  <c r="BD31" i="10"/>
  <c r="BD31" i="9"/>
  <c r="AN32" i="10"/>
  <c r="AN32" i="9"/>
  <c r="BB32" i="10"/>
  <c r="BB32" i="9"/>
  <c r="AL33" i="10"/>
  <c r="AL33" i="9"/>
  <c r="AZ33" i="10"/>
  <c r="AZ33" i="9"/>
  <c r="AJ34" i="10"/>
  <c r="AJ34" i="9"/>
  <c r="AX34" i="10"/>
  <c r="AX34" i="9"/>
  <c r="AH35" i="10"/>
  <c r="AH35" i="9"/>
  <c r="AV35" i="10"/>
  <c r="AV35" i="9"/>
  <c r="AF36" i="10"/>
  <c r="AF36" i="9"/>
  <c r="AT36" i="10"/>
  <c r="AT36" i="9"/>
  <c r="C37" i="10"/>
  <c r="C37" i="9"/>
  <c r="G37" i="10"/>
  <c r="G37" i="9"/>
  <c r="A38" i="10"/>
  <c r="B28" i="12" s="1"/>
  <c r="A38" i="9"/>
  <c r="AP39" i="10"/>
  <c r="AP39" i="9"/>
  <c r="BD39" i="10"/>
  <c r="BD39" i="9"/>
  <c r="BB40" i="10"/>
  <c r="BB40" i="9"/>
  <c r="AL41" i="10"/>
  <c r="AL41" i="9"/>
  <c r="AZ41" i="10"/>
  <c r="AZ41" i="9"/>
  <c r="AJ42" i="10"/>
  <c r="AJ42" i="9"/>
  <c r="AH43" i="10"/>
  <c r="AH43" i="9"/>
  <c r="AV43" i="10"/>
  <c r="AV43" i="9"/>
  <c r="AF44" i="10"/>
  <c r="AF44" i="9"/>
  <c r="AT44" i="10"/>
  <c r="AT44" i="9"/>
  <c r="C45" i="10"/>
  <c r="C45" i="9"/>
  <c r="G45" i="10"/>
  <c r="G45" i="9"/>
  <c r="A46" i="10"/>
  <c r="B36" i="12" s="1"/>
  <c r="A46" i="9"/>
  <c r="E46" i="10"/>
  <c r="E46" i="9"/>
  <c r="AP47" i="10"/>
  <c r="AP47" i="9"/>
  <c r="BD47" i="10"/>
  <c r="BD47" i="9"/>
  <c r="AN48" i="10"/>
  <c r="AN48" i="9"/>
  <c r="BB48" i="10"/>
  <c r="BB48" i="9"/>
  <c r="AZ49" i="10"/>
  <c r="AZ49" i="9"/>
  <c r="AJ50" i="10"/>
  <c r="AJ50" i="9"/>
  <c r="AX50" i="10"/>
  <c r="AX50" i="9"/>
  <c r="AV51" i="10"/>
  <c r="AV51" i="9"/>
  <c r="AF52" i="10"/>
  <c r="AF52" i="9"/>
  <c r="AT52" i="10"/>
  <c r="AT52" i="9"/>
  <c r="C53" i="10"/>
  <c r="C53" i="9"/>
  <c r="G53" i="10"/>
  <c r="G53" i="9"/>
  <c r="A54" i="10"/>
  <c r="B44" i="12" s="1"/>
  <c r="A54" i="9"/>
  <c r="A13" i="9"/>
  <c r="B29" i="9"/>
  <c r="B47" i="9"/>
  <c r="F51" i="9"/>
  <c r="G41" i="9"/>
  <c r="H31" i="9"/>
  <c r="D22" i="9"/>
  <c r="E11" i="9"/>
  <c r="I11" i="9"/>
  <c r="V51" i="9"/>
  <c r="T21" i="9"/>
  <c r="T10" i="9"/>
  <c r="AF3" i="9"/>
  <c r="AM7" i="9"/>
  <c r="AN11" i="9"/>
  <c r="AO15" i="9"/>
  <c r="AP19" i="9"/>
  <c r="AJ24" i="9"/>
  <c r="AL29" i="9"/>
  <c r="AE35" i="9"/>
  <c r="AO40" i="9"/>
  <c r="AJ47" i="9"/>
  <c r="AK54" i="9"/>
  <c r="AX40" i="9"/>
  <c r="BA23" i="9"/>
  <c r="AY7" i="9"/>
  <c r="AP36" i="10"/>
  <c r="AO4" i="10"/>
  <c r="AO4" i="9"/>
  <c r="AY6" i="10"/>
  <c r="AY6" i="9"/>
  <c r="S17" i="10"/>
  <c r="AE17" i="10"/>
  <c r="S17" i="9"/>
  <c r="AQ19" i="10"/>
  <c r="BE41" i="10"/>
  <c r="AM45" i="10"/>
  <c r="AM45" i="9"/>
  <c r="AW47" i="10"/>
  <c r="AW47" i="9"/>
  <c r="BC52" i="10"/>
  <c r="BC52" i="9"/>
  <c r="AH8" i="10"/>
  <c r="AH8" i="9"/>
  <c r="C10" i="10"/>
  <c r="C10" i="9"/>
  <c r="AT25" i="10"/>
  <c r="AT25" i="9"/>
  <c r="A27" i="10"/>
  <c r="B17" i="12" s="1"/>
  <c r="A27" i="9"/>
  <c r="AV32" i="10"/>
  <c r="AV32" i="9"/>
  <c r="AL38" i="10"/>
  <c r="AL38" i="9"/>
  <c r="AH40" i="10"/>
  <c r="AH40" i="9"/>
  <c r="A51" i="10"/>
  <c r="B41" i="12" s="1"/>
  <c r="A51" i="9"/>
  <c r="AO5" i="10"/>
  <c r="AO5" i="9"/>
  <c r="AI8" i="10"/>
  <c r="AI8" i="9"/>
  <c r="V24" i="10"/>
  <c r="V24" i="9"/>
  <c r="I35" i="10"/>
  <c r="I35" i="9"/>
  <c r="AI40" i="10"/>
  <c r="AI40" i="9"/>
  <c r="AO45" i="10"/>
  <c r="AO45" i="9"/>
  <c r="AO61" i="10"/>
  <c r="AO61" i="9"/>
  <c r="BA70" i="10"/>
  <c r="BA70" i="9"/>
  <c r="BD12" i="9"/>
  <c r="BB14" i="10"/>
  <c r="BB14" i="9"/>
  <c r="G19" i="10"/>
  <c r="G19" i="9"/>
  <c r="AF26" i="10"/>
  <c r="AF26" i="9"/>
  <c r="AN38" i="10"/>
  <c r="AN38" i="9"/>
  <c r="AH41" i="10"/>
  <c r="AH41" i="9"/>
  <c r="G59" i="10"/>
  <c r="G59" i="9"/>
  <c r="BD61" i="10"/>
  <c r="BD61" i="9"/>
  <c r="BN77" i="3"/>
  <c r="CU77" i="3" s="1"/>
  <c r="DF77" i="3" s="1"/>
  <c r="AI3" i="10"/>
  <c r="AI3" i="9"/>
  <c r="AW3" i="10"/>
  <c r="AW3" i="9"/>
  <c r="AG4" i="10"/>
  <c r="AG4" i="9"/>
  <c r="AU4" i="10"/>
  <c r="AU4" i="9"/>
  <c r="AE5" i="10"/>
  <c r="S5" i="10"/>
  <c r="S5" i="9"/>
  <c r="W5" i="10"/>
  <c r="AS5" i="10"/>
  <c r="AS5" i="9"/>
  <c r="W5" i="9"/>
  <c r="H5" i="10"/>
  <c r="BE5" i="10" s="1"/>
  <c r="H5" i="9"/>
  <c r="B6" i="10"/>
  <c r="B6" i="9"/>
  <c r="I6" i="10"/>
  <c r="Q18" i="10" s="1"/>
  <c r="I6" i="9"/>
  <c r="T7" i="10"/>
  <c r="T7" i="9"/>
  <c r="D7" i="10"/>
  <c r="AQ7" i="10" s="1"/>
  <c r="D7" i="9"/>
  <c r="AO8" i="10"/>
  <c r="AO8" i="9"/>
  <c r="AM9" i="10"/>
  <c r="AM9" i="9"/>
  <c r="U9" i="10"/>
  <c r="U9" i="9"/>
  <c r="BA9" i="10"/>
  <c r="BA9" i="9"/>
  <c r="AY10" i="10"/>
  <c r="AY10" i="9"/>
  <c r="AI11" i="10"/>
  <c r="AI11" i="9"/>
  <c r="AW11" i="10"/>
  <c r="AW11" i="9"/>
  <c r="AG12" i="10"/>
  <c r="AG12" i="9"/>
  <c r="AU12" i="9"/>
  <c r="AU12" i="10"/>
  <c r="AE13" i="10"/>
  <c r="S13" i="10"/>
  <c r="W13" i="10"/>
  <c r="AS13" i="10"/>
  <c r="W13" i="9"/>
  <c r="H13" i="10"/>
  <c r="BE13" i="10" s="1"/>
  <c r="H13" i="9"/>
  <c r="B14" i="10"/>
  <c r="B14" i="9"/>
  <c r="I14" i="10"/>
  <c r="Q26" i="10" s="1"/>
  <c r="I14" i="9"/>
  <c r="T15" i="10"/>
  <c r="T15" i="9"/>
  <c r="D15" i="10"/>
  <c r="AQ15" i="10" s="1"/>
  <c r="BR27" i="10" s="1"/>
  <c r="D15" i="9"/>
  <c r="AO16" i="10"/>
  <c r="AO16" i="9"/>
  <c r="BC16" i="10"/>
  <c r="BC16" i="9"/>
  <c r="AM17" i="10"/>
  <c r="AM17" i="9"/>
  <c r="U17" i="10"/>
  <c r="U17" i="9"/>
  <c r="BA17" i="10"/>
  <c r="BA17" i="9"/>
  <c r="BM18" i="10"/>
  <c r="AY18" i="10"/>
  <c r="AY18" i="9"/>
  <c r="AI19" i="10"/>
  <c r="AI19" i="9"/>
  <c r="AW19" i="10"/>
  <c r="AW19" i="9"/>
  <c r="AG20" i="10"/>
  <c r="AG20" i="9"/>
  <c r="AU20" i="10"/>
  <c r="AU20" i="9"/>
  <c r="S21" i="10"/>
  <c r="AE21" i="10"/>
  <c r="S21" i="9"/>
  <c r="W21" i="10"/>
  <c r="AS21" i="10"/>
  <c r="AS21" i="9"/>
  <c r="W21" i="9"/>
  <c r="H21" i="10"/>
  <c r="H21" i="9"/>
  <c r="B22" i="10"/>
  <c r="B22" i="9"/>
  <c r="I22" i="10"/>
  <c r="Q22" i="10" s="1"/>
  <c r="I22" i="9"/>
  <c r="T23" i="10"/>
  <c r="T23" i="9"/>
  <c r="D23" i="10"/>
  <c r="BT35" i="10" s="1"/>
  <c r="D23" i="9"/>
  <c r="AO24" i="10"/>
  <c r="AO24" i="9"/>
  <c r="AM25" i="10"/>
  <c r="AM25" i="9"/>
  <c r="U25" i="10"/>
  <c r="U25" i="9"/>
  <c r="BA25" i="10"/>
  <c r="BA25" i="9"/>
  <c r="AY26" i="9"/>
  <c r="AY26" i="10"/>
  <c r="AI27" i="10"/>
  <c r="AI27" i="9"/>
  <c r="AW27" i="10"/>
  <c r="AW27" i="9"/>
  <c r="AU28" i="10"/>
  <c r="AU28" i="9"/>
  <c r="AE29" i="10"/>
  <c r="S29" i="10"/>
  <c r="AE29" i="9"/>
  <c r="W29" i="10"/>
  <c r="AS29" i="10"/>
  <c r="W29" i="9"/>
  <c r="H29" i="10"/>
  <c r="CI41" i="10" s="1"/>
  <c r="H29" i="9"/>
  <c r="B30" i="10"/>
  <c r="B30" i="9"/>
  <c r="I30" i="10"/>
  <c r="I30" i="9"/>
  <c r="T31" i="10"/>
  <c r="Z31" i="10" s="1"/>
  <c r="T31" i="9"/>
  <c r="D31" i="10"/>
  <c r="BT31" i="10" s="1"/>
  <c r="D31" i="9"/>
  <c r="AO32" i="10"/>
  <c r="AO32" i="9"/>
  <c r="BC32" i="10"/>
  <c r="BC32" i="9"/>
  <c r="AM33" i="10"/>
  <c r="AM33" i="9"/>
  <c r="U33" i="10"/>
  <c r="U33" i="9"/>
  <c r="BA33" i="10"/>
  <c r="BA33" i="9"/>
  <c r="AK34" i="10"/>
  <c r="AK34" i="9"/>
  <c r="AY34" i="10"/>
  <c r="AY34" i="9"/>
  <c r="AI35" i="10"/>
  <c r="AI35" i="9"/>
  <c r="AW35" i="10"/>
  <c r="AW35" i="9"/>
  <c r="AG36" i="10"/>
  <c r="AG36" i="9"/>
  <c r="AU36" i="9"/>
  <c r="AU36" i="10"/>
  <c r="AE37" i="10"/>
  <c r="S37" i="10"/>
  <c r="S37" i="9"/>
  <c r="AE37" i="9"/>
  <c r="W37" i="10"/>
  <c r="AS37" i="10"/>
  <c r="AS37" i="9"/>
  <c r="W37" i="9"/>
  <c r="H37" i="10"/>
  <c r="H37" i="9"/>
  <c r="B38" i="10"/>
  <c r="B38" i="9"/>
  <c r="I38" i="10"/>
  <c r="Q38" i="10" s="1"/>
  <c r="I38" i="9"/>
  <c r="T39" i="10"/>
  <c r="T39" i="9"/>
  <c r="D39" i="10"/>
  <c r="D39" i="9"/>
  <c r="AM41" i="10"/>
  <c r="AM41" i="9"/>
  <c r="U41" i="10"/>
  <c r="U41" i="9"/>
  <c r="BA41" i="10"/>
  <c r="BA41" i="9"/>
  <c r="AK42" i="10"/>
  <c r="AK42" i="9"/>
  <c r="AY42" i="10"/>
  <c r="AY42" i="9"/>
  <c r="AI43" i="10"/>
  <c r="AI43" i="9"/>
  <c r="AW43" i="10"/>
  <c r="AW43" i="9"/>
  <c r="AG44" i="10"/>
  <c r="AG44" i="9"/>
  <c r="AU44" i="10"/>
  <c r="AU44" i="9"/>
  <c r="S45" i="10"/>
  <c r="AE45" i="10"/>
  <c r="AS45" i="10"/>
  <c r="W45" i="10"/>
  <c r="W45" i="9"/>
  <c r="H45" i="10"/>
  <c r="CI57" i="10" s="1"/>
  <c r="H45" i="9"/>
  <c r="B46" i="10"/>
  <c r="B46" i="9"/>
  <c r="I46" i="10"/>
  <c r="Q46" i="10" s="1"/>
  <c r="I46" i="9"/>
  <c r="T47" i="10"/>
  <c r="Z47" i="10" s="1"/>
  <c r="T47" i="9"/>
  <c r="D47" i="10"/>
  <c r="BT47" i="10" s="1"/>
  <c r="D47" i="9"/>
  <c r="AO48" i="10"/>
  <c r="AO48" i="9"/>
  <c r="BC48" i="10"/>
  <c r="BC48" i="9"/>
  <c r="AM49" i="10"/>
  <c r="AM49" i="9"/>
  <c r="U49" i="10"/>
  <c r="U49" i="9"/>
  <c r="BA49" i="10"/>
  <c r="BA49" i="9"/>
  <c r="AK50" i="10"/>
  <c r="AK50" i="9"/>
  <c r="AY50" i="10"/>
  <c r="AY50" i="9"/>
  <c r="AI51" i="10"/>
  <c r="AI51" i="9"/>
  <c r="AW51" i="10"/>
  <c r="AW51" i="9"/>
  <c r="AG52" i="10"/>
  <c r="AG52" i="9"/>
  <c r="AU52" i="10"/>
  <c r="AU52" i="9"/>
  <c r="AE53" i="10"/>
  <c r="S53" i="10"/>
  <c r="AE53" i="9"/>
  <c r="S53" i="9"/>
  <c r="W53" i="10"/>
  <c r="AS53" i="9"/>
  <c r="AS53" i="10"/>
  <c r="W53" i="9"/>
  <c r="H53" i="10"/>
  <c r="H53" i="9"/>
  <c r="B54" i="10"/>
  <c r="B54" i="9"/>
  <c r="I54" i="10"/>
  <c r="I54" i="9"/>
  <c r="B13" i="9"/>
  <c r="B31" i="9"/>
  <c r="C49" i="9"/>
  <c r="D61" i="9"/>
  <c r="E51" i="9"/>
  <c r="F41" i="9"/>
  <c r="G31" i="9"/>
  <c r="H20" i="9"/>
  <c r="H9" i="9"/>
  <c r="I59" i="9"/>
  <c r="I10" i="9"/>
  <c r="T61" i="9"/>
  <c r="U51" i="9"/>
  <c r="V41" i="9"/>
  <c r="W19" i="9"/>
  <c r="AM3" i="9"/>
  <c r="AN7" i="9"/>
  <c r="AO11" i="9"/>
  <c r="AP15" i="9"/>
  <c r="AJ20" i="9"/>
  <c r="AE25" i="9"/>
  <c r="AM29" i="9"/>
  <c r="AF35" i="9"/>
  <c r="AP40" i="9"/>
  <c r="AH48" i="9"/>
  <c r="AK55" i="9"/>
  <c r="AX56" i="9"/>
  <c r="BA39" i="9"/>
  <c r="AZ23" i="9"/>
  <c r="BC4" i="9"/>
  <c r="AX42" i="10"/>
  <c r="AW7" i="10"/>
  <c r="AW7" i="9"/>
  <c r="H17" i="10"/>
  <c r="H17" i="9"/>
  <c r="AU24" i="10"/>
  <c r="AU24" i="9"/>
  <c r="AO28" i="10"/>
  <c r="AO28" i="9"/>
  <c r="AU40" i="10"/>
  <c r="AU40" i="9"/>
  <c r="T43" i="10"/>
  <c r="T43" i="9"/>
  <c r="AE49" i="10"/>
  <c r="S49" i="10"/>
  <c r="S49" i="9"/>
  <c r="U45" i="9"/>
  <c r="AT17" i="10"/>
  <c r="AT17" i="9"/>
  <c r="BD20" i="10"/>
  <c r="BD20" i="9"/>
  <c r="AJ23" i="9"/>
  <c r="AJ23" i="10"/>
  <c r="AL46" i="10"/>
  <c r="AL46" i="9"/>
  <c r="I34" i="9"/>
  <c r="BB29" i="9"/>
  <c r="BA6" i="9"/>
  <c r="BA6" i="10"/>
  <c r="H26" i="10"/>
  <c r="H26" i="9"/>
  <c r="T36" i="10"/>
  <c r="T36" i="9"/>
  <c r="BA38" i="10"/>
  <c r="BA38" i="9"/>
  <c r="T44" i="10"/>
  <c r="Z44" i="10" s="1"/>
  <c r="T44" i="9"/>
  <c r="AM54" i="9"/>
  <c r="AM54" i="10"/>
  <c r="F59" i="10"/>
  <c r="F59" i="9"/>
  <c r="AO69" i="10"/>
  <c r="AO69" i="9"/>
  <c r="AK71" i="10"/>
  <c r="AK71" i="9"/>
  <c r="P77" i="3"/>
  <c r="A12" i="10"/>
  <c r="A12" i="9"/>
  <c r="BD13" i="10"/>
  <c r="BD13" i="9"/>
  <c r="AV33" i="10"/>
  <c r="AV33" i="9"/>
  <c r="AH73" i="10"/>
  <c r="AH73" i="9"/>
  <c r="CE77" i="2"/>
  <c r="AJ3" i="10"/>
  <c r="AJ3" i="9"/>
  <c r="AX3" i="10"/>
  <c r="AX3" i="9"/>
  <c r="AH4" i="10"/>
  <c r="AH4" i="9"/>
  <c r="AV4" i="10"/>
  <c r="AV4" i="9"/>
  <c r="AT5" i="10"/>
  <c r="AT5" i="9"/>
  <c r="C6" i="10"/>
  <c r="C6" i="9"/>
  <c r="E7" i="10"/>
  <c r="E7" i="9"/>
  <c r="BD8" i="10"/>
  <c r="BD8" i="9"/>
  <c r="BB9" i="10"/>
  <c r="BB9" i="9"/>
  <c r="AZ10" i="10"/>
  <c r="AZ10" i="9"/>
  <c r="AJ11" i="10"/>
  <c r="AJ11" i="9"/>
  <c r="AX11" i="10"/>
  <c r="AX11" i="9"/>
  <c r="AH12" i="10"/>
  <c r="AH12" i="9"/>
  <c r="AV12" i="10"/>
  <c r="AV12" i="9"/>
  <c r="AT13" i="10"/>
  <c r="AT13" i="9"/>
  <c r="C14" i="10"/>
  <c r="C14" i="9"/>
  <c r="G14" i="10"/>
  <c r="G14" i="9"/>
  <c r="A15" i="10"/>
  <c r="B5" i="12" s="1"/>
  <c r="A15" i="9"/>
  <c r="E15" i="10"/>
  <c r="E15" i="9"/>
  <c r="AP16" i="10"/>
  <c r="AP16" i="9"/>
  <c r="BD16" i="10"/>
  <c r="BD16" i="9"/>
  <c r="BB17" i="10"/>
  <c r="BB17" i="9"/>
  <c r="BN18" i="10"/>
  <c r="AZ18" i="10"/>
  <c r="AZ18" i="9"/>
  <c r="AJ19" i="10"/>
  <c r="AJ19" i="9"/>
  <c r="AX19" i="10"/>
  <c r="AX19" i="9"/>
  <c r="AH20" i="10"/>
  <c r="AH20" i="9"/>
  <c r="AV20" i="10"/>
  <c r="AV20" i="9"/>
  <c r="AT21" i="10"/>
  <c r="AT21" i="9"/>
  <c r="C22" i="10"/>
  <c r="C22" i="9"/>
  <c r="E23" i="10"/>
  <c r="L23" i="10" s="1"/>
  <c r="E23" i="9"/>
  <c r="AP24" i="10"/>
  <c r="AP24" i="9"/>
  <c r="BD24" i="10"/>
  <c r="CG24" i="10" s="1"/>
  <c r="BD24" i="9"/>
  <c r="AN25" i="10"/>
  <c r="BP25" i="10" s="1"/>
  <c r="AN25" i="9"/>
  <c r="BB25" i="10"/>
  <c r="BB25" i="9"/>
  <c r="AZ26" i="10"/>
  <c r="AZ26" i="9"/>
  <c r="AJ27" i="10"/>
  <c r="AJ27" i="9"/>
  <c r="AX27" i="10"/>
  <c r="AX27" i="9"/>
  <c r="AV28" i="10"/>
  <c r="AV28" i="9"/>
  <c r="AF29" i="10"/>
  <c r="AF29" i="9"/>
  <c r="AT29" i="10"/>
  <c r="AT29" i="9"/>
  <c r="C30" i="10"/>
  <c r="C30" i="9"/>
  <c r="G30" i="10"/>
  <c r="G30" i="9"/>
  <c r="A31" i="10"/>
  <c r="B21" i="12" s="1"/>
  <c r="A31" i="9"/>
  <c r="E31" i="10"/>
  <c r="E31" i="9"/>
  <c r="AP32" i="10"/>
  <c r="AP32" i="9"/>
  <c r="BD32" i="10"/>
  <c r="BD32" i="9"/>
  <c r="AN33" i="10"/>
  <c r="AN33" i="9"/>
  <c r="BB33" i="10"/>
  <c r="BB33" i="9"/>
  <c r="AL34" i="10"/>
  <c r="AL34" i="9"/>
  <c r="AZ34" i="10"/>
  <c r="AZ34" i="9"/>
  <c r="AJ35" i="10"/>
  <c r="AJ35" i="9"/>
  <c r="AH36" i="10"/>
  <c r="AH36" i="9"/>
  <c r="AV36" i="10"/>
  <c r="AV36" i="9"/>
  <c r="AF37" i="10"/>
  <c r="AF37" i="9"/>
  <c r="AT37" i="10"/>
  <c r="AT37" i="9"/>
  <c r="C38" i="10"/>
  <c r="C38" i="9"/>
  <c r="E39" i="10"/>
  <c r="L39" i="10" s="1"/>
  <c r="E39" i="9"/>
  <c r="BD40" i="10"/>
  <c r="BD40" i="9"/>
  <c r="BB41" i="10"/>
  <c r="BB41" i="9"/>
  <c r="AL42" i="10"/>
  <c r="AL42" i="9"/>
  <c r="AZ42" i="10"/>
  <c r="AZ42" i="9"/>
  <c r="AJ43" i="10"/>
  <c r="AJ43" i="9"/>
  <c r="AX43" i="10"/>
  <c r="AX43" i="9"/>
  <c r="AH44" i="10"/>
  <c r="AH44" i="9"/>
  <c r="AV44" i="10"/>
  <c r="AV44" i="9"/>
  <c r="AF45" i="10"/>
  <c r="AF45" i="9"/>
  <c r="AT45" i="10"/>
  <c r="AT45" i="9"/>
  <c r="C46" i="10"/>
  <c r="C46" i="9"/>
  <c r="G46" i="10"/>
  <c r="G46" i="9"/>
  <c r="A47" i="10"/>
  <c r="B37" i="12" s="1"/>
  <c r="A47" i="9"/>
  <c r="E47" i="10"/>
  <c r="E47" i="9"/>
  <c r="AP48" i="10"/>
  <c r="AP48" i="9"/>
  <c r="BD48" i="10"/>
  <c r="BD48" i="9"/>
  <c r="AN49" i="10"/>
  <c r="AN49" i="9"/>
  <c r="BB49" i="10"/>
  <c r="BB49" i="9"/>
  <c r="AL50" i="10"/>
  <c r="AL50" i="9"/>
  <c r="AZ50" i="10"/>
  <c r="AZ50" i="9"/>
  <c r="AX51" i="10"/>
  <c r="AX51" i="9"/>
  <c r="AH52" i="9"/>
  <c r="AH52" i="10"/>
  <c r="AV52" i="10"/>
  <c r="AV52" i="9"/>
  <c r="AF53" i="10"/>
  <c r="AF53" i="9"/>
  <c r="AT53" i="10"/>
  <c r="AT53" i="9"/>
  <c r="C54" i="10"/>
  <c r="C54" i="9"/>
  <c r="B15" i="9"/>
  <c r="C33" i="9"/>
  <c r="A50" i="9"/>
  <c r="D51" i="9"/>
  <c r="E41" i="9"/>
  <c r="F30" i="9"/>
  <c r="F19" i="9"/>
  <c r="G9" i="9"/>
  <c r="I9" i="9"/>
  <c r="T51" i="9"/>
  <c r="U40" i="9"/>
  <c r="U29" i="9"/>
  <c r="V19" i="9"/>
  <c r="W9" i="9"/>
  <c r="AN3" i="9"/>
  <c r="AO7" i="9"/>
  <c r="AP11" i="9"/>
  <c r="AJ16" i="9"/>
  <c r="AE21" i="9"/>
  <c r="AF25" i="9"/>
  <c r="AN29" i="9"/>
  <c r="AG35" i="9"/>
  <c r="AN41" i="9"/>
  <c r="AE49" i="9"/>
  <c r="AP65" i="9"/>
  <c r="BA55" i="9"/>
  <c r="AZ39" i="9"/>
  <c r="BB21" i="9"/>
  <c r="AP43" i="10"/>
  <c r="AW15" i="10"/>
  <c r="AW15" i="9"/>
  <c r="U21" i="10"/>
  <c r="U21" i="9"/>
  <c r="V23" i="10"/>
  <c r="V23" i="9"/>
  <c r="B26" i="10"/>
  <c r="B26" i="9"/>
  <c r="W41" i="10"/>
  <c r="AS41" i="10"/>
  <c r="AS41" i="9"/>
  <c r="W49" i="10"/>
  <c r="AS49" i="10"/>
  <c r="W49" i="9"/>
  <c r="AS49" i="9"/>
  <c r="BB5" i="10"/>
  <c r="BB5" i="9"/>
  <c r="AZ30" i="9"/>
  <c r="AZ30" i="10"/>
  <c r="AT49" i="10"/>
  <c r="AT49" i="9"/>
  <c r="AN5" i="9"/>
  <c r="B3" i="10"/>
  <c r="B3" i="9"/>
  <c r="V8" i="10"/>
  <c r="V8" i="9"/>
  <c r="H10" i="10"/>
  <c r="BE10" i="10" s="1"/>
  <c r="H10" i="9"/>
  <c r="AY15" i="10"/>
  <c r="AY15" i="9"/>
  <c r="BE18" i="10"/>
  <c r="AI24" i="10"/>
  <c r="AI24" i="9"/>
  <c r="AS26" i="10"/>
  <c r="W26" i="10"/>
  <c r="AS26" i="9"/>
  <c r="W26" i="9"/>
  <c r="D36" i="10"/>
  <c r="BT36" i="10" s="1"/>
  <c r="D36" i="9"/>
  <c r="AY39" i="10"/>
  <c r="AY39" i="9"/>
  <c r="F43" i="10"/>
  <c r="M55" i="10" s="1"/>
  <c r="F43" i="9"/>
  <c r="AY47" i="10"/>
  <c r="AY47" i="9"/>
  <c r="S50" i="10"/>
  <c r="AE50" i="10"/>
  <c r="AE50" i="9"/>
  <c r="AK63" i="10"/>
  <c r="AK63" i="9"/>
  <c r="AG65" i="10"/>
  <c r="AG65" i="9"/>
  <c r="W74" i="10"/>
  <c r="AC86" i="10" s="1"/>
  <c r="AS74" i="10"/>
  <c r="W74" i="9"/>
  <c r="AS74" i="9"/>
  <c r="BB45" i="9"/>
  <c r="AT18" i="10"/>
  <c r="AT18" i="9"/>
  <c r="E20" i="10"/>
  <c r="E20" i="9"/>
  <c r="AN22" i="10"/>
  <c r="AN22" i="9"/>
  <c r="E28" i="10"/>
  <c r="E28" i="9"/>
  <c r="AJ40" i="10"/>
  <c r="AJ40" i="9"/>
  <c r="C51" i="10"/>
  <c r="C51" i="9"/>
  <c r="A60" i="10"/>
  <c r="B50" i="12" s="1"/>
  <c r="A60" i="9"/>
  <c r="BB62" i="10"/>
  <c r="BB62" i="9"/>
  <c r="AT74" i="10"/>
  <c r="AT74" i="9"/>
  <c r="I75" i="9"/>
  <c r="AK3" i="10"/>
  <c r="AK3" i="9"/>
  <c r="AY3" i="10"/>
  <c r="AY3" i="9"/>
  <c r="AI4" i="10"/>
  <c r="AI4" i="9"/>
  <c r="V4" i="10"/>
  <c r="V4" i="9"/>
  <c r="AW4" i="10"/>
  <c r="AW4" i="9"/>
  <c r="AU5" i="10"/>
  <c r="AU5" i="9"/>
  <c r="AE6" i="10"/>
  <c r="S6" i="10"/>
  <c r="AE6" i="9"/>
  <c r="S6" i="9"/>
  <c r="W6" i="10"/>
  <c r="AS6" i="10"/>
  <c r="AS6" i="9"/>
  <c r="H6" i="10"/>
  <c r="CI18" i="10" s="1"/>
  <c r="H6" i="9"/>
  <c r="F7" i="10"/>
  <c r="F7" i="9"/>
  <c r="I7" i="10"/>
  <c r="I7" i="9"/>
  <c r="T8" i="10"/>
  <c r="T8" i="9"/>
  <c r="AO9" i="10"/>
  <c r="AO9" i="9"/>
  <c r="BC9" i="10"/>
  <c r="BC9" i="9"/>
  <c r="AM10" i="10"/>
  <c r="AM10" i="9"/>
  <c r="U10" i="10"/>
  <c r="U10" i="9"/>
  <c r="BA10" i="10"/>
  <c r="BA10" i="9"/>
  <c r="AK11" i="10"/>
  <c r="AK11" i="9"/>
  <c r="AY11" i="10"/>
  <c r="AY11" i="9"/>
  <c r="AI12" i="10"/>
  <c r="AI12" i="9"/>
  <c r="V12" i="10"/>
  <c r="V12" i="9"/>
  <c r="AW12" i="10"/>
  <c r="AW12" i="9"/>
  <c r="AU13" i="10"/>
  <c r="AU13" i="9"/>
  <c r="S14" i="10"/>
  <c r="AE14" i="10"/>
  <c r="S14" i="9"/>
  <c r="AE14" i="9"/>
  <c r="AS14" i="10"/>
  <c r="W14" i="10"/>
  <c r="AS14" i="9"/>
  <c r="H14" i="10"/>
  <c r="BE14" i="10" s="1"/>
  <c r="H14" i="9"/>
  <c r="F15" i="10"/>
  <c r="F15" i="9"/>
  <c r="I15" i="10"/>
  <c r="I15" i="9"/>
  <c r="AO17" i="10"/>
  <c r="AO17" i="9"/>
  <c r="BC17" i="10"/>
  <c r="BC17" i="9"/>
  <c r="AM18" i="10"/>
  <c r="AM18" i="9"/>
  <c r="U18" i="10"/>
  <c r="AA18" i="10" s="1"/>
  <c r="U18" i="9"/>
  <c r="BA18" i="10"/>
  <c r="BA18" i="9"/>
  <c r="AK19" i="10"/>
  <c r="AK19" i="9"/>
  <c r="AI20" i="10"/>
  <c r="AI20" i="9"/>
  <c r="V20" i="10"/>
  <c r="V20" i="9"/>
  <c r="AW20" i="10"/>
  <c r="AW20" i="9"/>
  <c r="AU21" i="10"/>
  <c r="AU21" i="9"/>
  <c r="AE22" i="10"/>
  <c r="S22" i="10"/>
  <c r="AE22" i="9"/>
  <c r="S22" i="9"/>
  <c r="W22" i="10"/>
  <c r="AS22" i="10"/>
  <c r="AS22" i="9"/>
  <c r="H22" i="10"/>
  <c r="DM34" i="10" s="1"/>
  <c r="H22" i="9"/>
  <c r="F23" i="10"/>
  <c r="F23" i="9"/>
  <c r="I23" i="10"/>
  <c r="Q23" i="10" s="1"/>
  <c r="I23" i="9"/>
  <c r="T24" i="10"/>
  <c r="T24" i="9"/>
  <c r="BC25" i="10"/>
  <c r="BC25" i="9"/>
  <c r="U26" i="10"/>
  <c r="U26" i="9"/>
  <c r="BA26" i="10"/>
  <c r="BA26" i="9"/>
  <c r="AK27" i="10"/>
  <c r="AK27" i="9"/>
  <c r="AY27" i="10"/>
  <c r="AY27" i="9"/>
  <c r="AI28" i="10"/>
  <c r="AI28" i="9"/>
  <c r="V28" i="10"/>
  <c r="V28" i="9"/>
  <c r="AW28" i="10"/>
  <c r="AW28" i="9"/>
  <c r="AG29" i="10"/>
  <c r="AG29" i="9"/>
  <c r="AU29" i="10"/>
  <c r="AU29" i="9"/>
  <c r="AE30" i="10"/>
  <c r="S30" i="10"/>
  <c r="AE30" i="9"/>
  <c r="S30" i="9"/>
  <c r="W30" i="10"/>
  <c r="AS30" i="10"/>
  <c r="AS30" i="9"/>
  <c r="H30" i="10"/>
  <c r="H30" i="9"/>
  <c r="F31" i="10"/>
  <c r="F31" i="9"/>
  <c r="I31" i="10"/>
  <c r="Q43" i="10" s="1"/>
  <c r="I31" i="9"/>
  <c r="AQ32" i="10"/>
  <c r="AO33" i="10"/>
  <c r="AO33" i="9"/>
  <c r="BC33" i="10"/>
  <c r="BC33" i="9"/>
  <c r="AM34" i="10"/>
  <c r="AM34" i="9"/>
  <c r="U34" i="10"/>
  <c r="AA34" i="10" s="1"/>
  <c r="U34" i="9"/>
  <c r="BA34" i="10"/>
  <c r="BA34" i="9"/>
  <c r="AK35" i="10"/>
  <c r="AK35" i="9"/>
  <c r="AI36" i="10"/>
  <c r="AI36" i="9"/>
  <c r="V36" i="10"/>
  <c r="V36" i="9"/>
  <c r="AW36" i="10"/>
  <c r="AW36" i="9"/>
  <c r="AG37" i="10"/>
  <c r="AG37" i="9"/>
  <c r="AU37" i="10"/>
  <c r="AU37" i="9"/>
  <c r="S38" i="10"/>
  <c r="AE38" i="10"/>
  <c r="AE38" i="9"/>
  <c r="S38" i="9"/>
  <c r="AS38" i="10"/>
  <c r="W38" i="10"/>
  <c r="AS38" i="9"/>
  <c r="H38" i="10"/>
  <c r="H38" i="9"/>
  <c r="F39" i="10"/>
  <c r="F39" i="9"/>
  <c r="I39" i="10"/>
  <c r="Q39" i="10" s="1"/>
  <c r="I39" i="9"/>
  <c r="T40" i="10"/>
  <c r="T40" i="9"/>
  <c r="AQ40" i="10"/>
  <c r="AO41" i="10"/>
  <c r="AO41" i="9"/>
  <c r="BC41" i="10"/>
  <c r="BC41" i="9"/>
  <c r="AM42" i="10"/>
  <c r="AM42" i="9"/>
  <c r="U42" i="10"/>
  <c r="U42" i="9"/>
  <c r="BA42" i="10"/>
  <c r="BA42" i="9"/>
  <c r="AK43" i="10"/>
  <c r="AK43" i="9"/>
  <c r="AY43" i="10"/>
  <c r="AY43" i="9"/>
  <c r="AI44" i="10"/>
  <c r="AI44" i="9"/>
  <c r="V44" i="10"/>
  <c r="V44" i="9"/>
  <c r="AW44" i="10"/>
  <c r="AW44" i="9"/>
  <c r="AU45" i="10"/>
  <c r="AU45" i="9"/>
  <c r="AE46" i="10"/>
  <c r="S46" i="10"/>
  <c r="AE46" i="9"/>
  <c r="S46" i="9"/>
  <c r="W46" i="10"/>
  <c r="AS46" i="10"/>
  <c r="AS46" i="9"/>
  <c r="H46" i="10"/>
  <c r="H46" i="9"/>
  <c r="F47" i="10"/>
  <c r="F47" i="9"/>
  <c r="I47" i="10"/>
  <c r="I47" i="9"/>
  <c r="AO49" i="10"/>
  <c r="AO49" i="9"/>
  <c r="BC49" i="10"/>
  <c r="BC49" i="9"/>
  <c r="AM50" i="10"/>
  <c r="AM50" i="9"/>
  <c r="U50" i="10"/>
  <c r="AA50" i="10" s="1"/>
  <c r="U50" i="9"/>
  <c r="BA50" i="10"/>
  <c r="BA50" i="9"/>
  <c r="AI52" i="10"/>
  <c r="AI52" i="9"/>
  <c r="V52" i="10"/>
  <c r="V52" i="9"/>
  <c r="AW52" i="10"/>
  <c r="AW52" i="9"/>
  <c r="AG53" i="10"/>
  <c r="AG53" i="9"/>
  <c r="AU53" i="9"/>
  <c r="AU53" i="10"/>
  <c r="AE54" i="10"/>
  <c r="S54" i="10"/>
  <c r="AE54" i="9"/>
  <c r="S54" i="9"/>
  <c r="W54" i="10"/>
  <c r="AS54" i="10"/>
  <c r="AS54" i="9"/>
  <c r="H54" i="10"/>
  <c r="H54" i="9"/>
  <c r="C17" i="9"/>
  <c r="A34" i="9"/>
  <c r="B50" i="9"/>
  <c r="G60" i="9"/>
  <c r="H50" i="9"/>
  <c r="D40" i="9"/>
  <c r="D29" i="9"/>
  <c r="E19" i="9"/>
  <c r="F9" i="9"/>
  <c r="I8" i="9"/>
  <c r="S50" i="9"/>
  <c r="T29" i="9"/>
  <c r="U19" i="9"/>
  <c r="V9" i="9"/>
  <c r="AO3" i="9"/>
  <c r="AP7" i="9"/>
  <c r="AJ12" i="9"/>
  <c r="AE17" i="9"/>
  <c r="AF21" i="9"/>
  <c r="AG25" i="9"/>
  <c r="AO29" i="9"/>
  <c r="AO35" i="9"/>
  <c r="AO42" i="9"/>
  <c r="AG49" i="9"/>
  <c r="AG66" i="9"/>
  <c r="AZ55" i="9"/>
  <c r="BB37" i="9"/>
  <c r="AY19" i="9"/>
  <c r="D3" i="10"/>
  <c r="AQ3" i="10" s="1"/>
  <c r="BQ15" i="10" s="1"/>
  <c r="D3" i="9"/>
  <c r="AQ3" i="9" s="1"/>
  <c r="U5" i="10"/>
  <c r="U5" i="9"/>
  <c r="AG8" i="10"/>
  <c r="AG8" i="9"/>
  <c r="S9" i="10"/>
  <c r="AE9" i="10"/>
  <c r="S9" i="9"/>
  <c r="D11" i="10"/>
  <c r="AQ11" i="10" s="1"/>
  <c r="D11" i="9"/>
  <c r="BA13" i="10"/>
  <c r="BA13" i="9"/>
  <c r="V15" i="10"/>
  <c r="AB27" i="10" s="1"/>
  <c r="V15" i="9"/>
  <c r="AW31" i="10"/>
  <c r="AW31" i="9"/>
  <c r="AQ35" i="10"/>
  <c r="BH47" i="10" s="1"/>
  <c r="BA37" i="10"/>
  <c r="BA37" i="9"/>
  <c r="AI39" i="10"/>
  <c r="AI39" i="9"/>
  <c r="AG48" i="10"/>
  <c r="AG48" i="9"/>
  <c r="AH16" i="10"/>
  <c r="AH16" i="9"/>
  <c r="AT33" i="10"/>
  <c r="AT33" i="9"/>
  <c r="AN37" i="10"/>
  <c r="AN37" i="9"/>
  <c r="AZ38" i="10"/>
  <c r="AZ38" i="9"/>
  <c r="C42" i="10"/>
  <c r="C42" i="9"/>
  <c r="A3" i="10"/>
  <c r="A3" i="9"/>
  <c r="D4" i="10"/>
  <c r="BT16" i="10" s="1"/>
  <c r="D4" i="9"/>
  <c r="AW8" i="10"/>
  <c r="AW8" i="9"/>
  <c r="AE10" i="10"/>
  <c r="S10" i="10"/>
  <c r="AE10" i="9"/>
  <c r="F11" i="10"/>
  <c r="F11" i="9"/>
  <c r="AM14" i="10"/>
  <c r="AM14" i="9"/>
  <c r="AY31" i="10"/>
  <c r="AY31" i="9"/>
  <c r="AM38" i="10"/>
  <c r="AM38" i="9"/>
  <c r="V40" i="10"/>
  <c r="V40" i="9"/>
  <c r="W42" i="10"/>
  <c r="AS42" i="10"/>
  <c r="AS42" i="9"/>
  <c r="W42" i="9"/>
  <c r="BE50" i="10"/>
  <c r="BZ62" i="10" s="1"/>
  <c r="T60" i="10"/>
  <c r="Z60" i="10" s="1"/>
  <c r="T60" i="9"/>
  <c r="U62" i="10"/>
  <c r="U62" i="9"/>
  <c r="AI64" i="10"/>
  <c r="AI64" i="9"/>
  <c r="AE66" i="10"/>
  <c r="S66" i="10"/>
  <c r="AE66" i="9"/>
  <c r="D68" i="10"/>
  <c r="D68" i="9"/>
  <c r="V72" i="10"/>
  <c r="V72" i="9"/>
  <c r="AX8" i="10"/>
  <c r="AX8" i="9"/>
  <c r="G11" i="10"/>
  <c r="G11" i="9"/>
  <c r="C19" i="10"/>
  <c r="C19" i="9"/>
  <c r="AL23" i="10"/>
  <c r="AL23" i="9"/>
  <c r="A28" i="10"/>
  <c r="B18" i="12" s="1"/>
  <c r="A28" i="9"/>
  <c r="AZ31" i="10"/>
  <c r="AZ31" i="9"/>
  <c r="E36" i="10"/>
  <c r="E36" i="9"/>
  <c r="AV49" i="10"/>
  <c r="AV49" i="9"/>
  <c r="G51" i="10"/>
  <c r="AB63" i="10" s="1"/>
  <c r="G51" i="9"/>
  <c r="AN54" i="10"/>
  <c r="AN54" i="9"/>
  <c r="AV65" i="10"/>
  <c r="AV65" i="9"/>
  <c r="G67" i="10"/>
  <c r="G67" i="9"/>
  <c r="AZ71" i="10"/>
  <c r="AZ71" i="9"/>
  <c r="G75" i="10"/>
  <c r="N87" i="10" s="1"/>
  <c r="G75" i="9"/>
  <c r="AL14" i="9"/>
  <c r="BN77" i="2"/>
  <c r="AV77" i="3"/>
  <c r="AZ3" i="10"/>
  <c r="AZ3" i="9"/>
  <c r="AX4" i="10"/>
  <c r="AX4" i="9"/>
  <c r="AV5" i="10"/>
  <c r="AV5" i="9"/>
  <c r="AF6" i="10"/>
  <c r="AF6" i="9"/>
  <c r="AT6" i="10"/>
  <c r="AT6" i="9"/>
  <c r="G7" i="10"/>
  <c r="G7" i="9"/>
  <c r="E8" i="10"/>
  <c r="E8" i="9"/>
  <c r="AP9" i="10"/>
  <c r="AP9" i="9"/>
  <c r="BD9" i="10"/>
  <c r="BD9" i="9"/>
  <c r="AN10" i="10"/>
  <c r="AN10" i="9"/>
  <c r="BB10" i="10"/>
  <c r="BB10" i="9"/>
  <c r="AL11" i="10"/>
  <c r="AL11" i="9"/>
  <c r="AZ11" i="10"/>
  <c r="AZ11" i="9"/>
  <c r="AX12" i="10"/>
  <c r="CA24" i="10" s="1"/>
  <c r="AX12" i="9"/>
  <c r="AV13" i="10"/>
  <c r="AV13" i="9"/>
  <c r="AF14" i="10"/>
  <c r="AF14" i="9"/>
  <c r="AT14" i="10"/>
  <c r="AT14" i="9"/>
  <c r="C15" i="10"/>
  <c r="C15" i="9"/>
  <c r="A16" i="10"/>
  <c r="B6" i="12" s="1"/>
  <c r="A16" i="9"/>
  <c r="AP17" i="10"/>
  <c r="AP17" i="9"/>
  <c r="BD17" i="10"/>
  <c r="BD17" i="9"/>
  <c r="AN18" i="10"/>
  <c r="AN18" i="9"/>
  <c r="BB18" i="10"/>
  <c r="BB18" i="9"/>
  <c r="AL19" i="10"/>
  <c r="AL19" i="9"/>
  <c r="AZ19" i="10"/>
  <c r="AZ19" i="9"/>
  <c r="AX20" i="10"/>
  <c r="AX20" i="9"/>
  <c r="AV21" i="10"/>
  <c r="AV21" i="9"/>
  <c r="AF22" i="10"/>
  <c r="AF22" i="9"/>
  <c r="AT22" i="10"/>
  <c r="AT22" i="9"/>
  <c r="G23" i="10"/>
  <c r="G23" i="9"/>
  <c r="E24" i="10"/>
  <c r="E24" i="9"/>
  <c r="AP25" i="10"/>
  <c r="AP25" i="9"/>
  <c r="BD25" i="10"/>
  <c r="BD25" i="9"/>
  <c r="AN26" i="10"/>
  <c r="AN26" i="9"/>
  <c r="BB26" i="10"/>
  <c r="BB26" i="9"/>
  <c r="AL27" i="10"/>
  <c r="AL27" i="9"/>
  <c r="AZ27" i="10"/>
  <c r="AZ27" i="9"/>
  <c r="AJ28" i="10"/>
  <c r="AJ28" i="9"/>
  <c r="AX28" i="10"/>
  <c r="AX28" i="9"/>
  <c r="AH29" i="10"/>
  <c r="AH29" i="9"/>
  <c r="AV29" i="10"/>
  <c r="AV29" i="9"/>
  <c r="AF30" i="10"/>
  <c r="AF30" i="9"/>
  <c r="AT30" i="10"/>
  <c r="AT30" i="9"/>
  <c r="C31" i="10"/>
  <c r="C31" i="9"/>
  <c r="A32" i="10"/>
  <c r="B22" i="12" s="1"/>
  <c r="A32" i="9"/>
  <c r="AP33" i="10"/>
  <c r="AP33" i="9"/>
  <c r="BD33" i="10"/>
  <c r="BD33" i="9"/>
  <c r="AN34" i="10"/>
  <c r="AN34" i="9"/>
  <c r="BB34" i="10"/>
  <c r="BB34" i="9"/>
  <c r="AL35" i="10"/>
  <c r="AL35" i="9"/>
  <c r="AZ35" i="10"/>
  <c r="AZ35" i="9"/>
  <c r="AJ36" i="10"/>
  <c r="AJ36" i="9"/>
  <c r="AX36" i="10"/>
  <c r="AX36" i="9"/>
  <c r="AH37" i="10"/>
  <c r="AH37" i="9"/>
  <c r="AV37" i="10"/>
  <c r="AV37" i="9"/>
  <c r="AF38" i="10"/>
  <c r="AF38" i="9"/>
  <c r="AT38" i="10"/>
  <c r="AT38" i="9"/>
  <c r="G39" i="10"/>
  <c r="G39" i="9"/>
  <c r="E40" i="10"/>
  <c r="E40" i="9"/>
  <c r="AP41" i="10"/>
  <c r="AP41" i="9"/>
  <c r="BD41" i="10"/>
  <c r="BD41" i="9"/>
  <c r="AN42" i="10"/>
  <c r="AN42" i="9"/>
  <c r="BB42" i="10"/>
  <c r="BB42" i="9"/>
  <c r="AL43" i="10"/>
  <c r="AL43" i="9"/>
  <c r="AZ43" i="10"/>
  <c r="AZ43" i="9"/>
  <c r="AJ44" i="10"/>
  <c r="AJ44" i="9"/>
  <c r="AX44" i="10"/>
  <c r="AX44" i="9"/>
  <c r="AH45" i="10"/>
  <c r="AH45" i="9"/>
  <c r="AV45" i="9"/>
  <c r="AV45" i="10"/>
  <c r="AT46" i="10"/>
  <c r="AT46" i="9"/>
  <c r="C47" i="10"/>
  <c r="C47" i="9"/>
  <c r="A48" i="10"/>
  <c r="B38" i="12" s="1"/>
  <c r="A48" i="9"/>
  <c r="AP49" i="10"/>
  <c r="AP49" i="9"/>
  <c r="BD49" i="10"/>
  <c r="BD49" i="9"/>
  <c r="AN50" i="10"/>
  <c r="AN50" i="9"/>
  <c r="BB50" i="10"/>
  <c r="BB50" i="9"/>
  <c r="AZ51" i="10"/>
  <c r="AZ51" i="9"/>
  <c r="AX52" i="10"/>
  <c r="AX52" i="9"/>
  <c r="AH53" i="10"/>
  <c r="AH53" i="9"/>
  <c r="AV53" i="10"/>
  <c r="AV53" i="9"/>
  <c r="AF54" i="10"/>
  <c r="AF54" i="9"/>
  <c r="AT54" i="10"/>
  <c r="AT54" i="9"/>
  <c r="G55" i="10"/>
  <c r="G55" i="9"/>
  <c r="E56" i="10"/>
  <c r="E56" i="9"/>
  <c r="AP57" i="10"/>
  <c r="AP57" i="9"/>
  <c r="BD57" i="10"/>
  <c r="BD57" i="9"/>
  <c r="AN58" i="10"/>
  <c r="AN58" i="9"/>
  <c r="BB58" i="10"/>
  <c r="BB58" i="9"/>
  <c r="AL59" i="10"/>
  <c r="AL59" i="9"/>
  <c r="AZ59" i="10"/>
  <c r="AZ59" i="9"/>
  <c r="AX60" i="10"/>
  <c r="AX60" i="9"/>
  <c r="AH61" i="10"/>
  <c r="AH61" i="9"/>
  <c r="AV61" i="10"/>
  <c r="AV61" i="9"/>
  <c r="AF62" i="10"/>
  <c r="AF62" i="9"/>
  <c r="AT62" i="10"/>
  <c r="AT62" i="9"/>
  <c r="C63" i="10"/>
  <c r="C63" i="9"/>
  <c r="A64" i="10"/>
  <c r="B54" i="12" s="1"/>
  <c r="A64" i="9"/>
  <c r="BD65" i="10"/>
  <c r="BD65" i="9"/>
  <c r="AN66" i="10"/>
  <c r="AN66" i="9"/>
  <c r="BB66" i="10"/>
  <c r="BB66" i="9"/>
  <c r="AL67" i="10"/>
  <c r="AL67" i="9"/>
  <c r="AZ67" i="10"/>
  <c r="AZ67" i="9"/>
  <c r="AJ68" i="10"/>
  <c r="AJ68" i="9"/>
  <c r="AX68" i="10"/>
  <c r="AX68" i="9"/>
  <c r="AH69" i="10"/>
  <c r="AH69" i="9"/>
  <c r="AV69" i="10"/>
  <c r="AV69" i="9"/>
  <c r="AF70" i="10"/>
  <c r="AF70" i="9"/>
  <c r="AT70" i="10"/>
  <c r="AT70" i="9"/>
  <c r="G71" i="10"/>
  <c r="G71" i="9"/>
  <c r="E72" i="10"/>
  <c r="E72" i="9"/>
  <c r="BD73" i="10"/>
  <c r="BD73" i="9"/>
  <c r="AN74" i="10"/>
  <c r="AN74" i="9"/>
  <c r="BB74" i="10"/>
  <c r="BB74" i="9"/>
  <c r="AL75" i="10"/>
  <c r="AL75" i="9"/>
  <c r="AZ75" i="10"/>
  <c r="AZ75" i="9"/>
  <c r="AX76" i="10"/>
  <c r="AX76" i="9"/>
  <c r="A18" i="9"/>
  <c r="B34" i="9"/>
  <c r="C50" i="9"/>
  <c r="C68" i="9"/>
  <c r="F60" i="9"/>
  <c r="G49" i="9"/>
  <c r="G38" i="9"/>
  <c r="H28" i="9"/>
  <c r="D19" i="9"/>
  <c r="E9" i="9"/>
  <c r="U70" i="9"/>
  <c r="V48" i="9"/>
  <c r="W38" i="9"/>
  <c r="S29" i="9"/>
  <c r="T19" i="9"/>
  <c r="U8" i="9"/>
  <c r="AP3" i="9"/>
  <c r="AJ8" i="9"/>
  <c r="AE13" i="9"/>
  <c r="AF17" i="9"/>
  <c r="AG21" i="9"/>
  <c r="AH25" i="9"/>
  <c r="AK30" i="9"/>
  <c r="AL36" i="9"/>
  <c r="AP42" i="9"/>
  <c r="AK49" i="9"/>
  <c r="BB53" i="9"/>
  <c r="AY35" i="9"/>
  <c r="AT19" i="9"/>
  <c r="V7" i="10"/>
  <c r="V7" i="9"/>
  <c r="AI23" i="10"/>
  <c r="AI23" i="9"/>
  <c r="BC28" i="10"/>
  <c r="BC28" i="9"/>
  <c r="AY30" i="10"/>
  <c r="AY30" i="9"/>
  <c r="AO52" i="10"/>
  <c r="AO52" i="9"/>
  <c r="BA53" i="10"/>
  <c r="BA53" i="9"/>
  <c r="G18" i="10"/>
  <c r="G18" i="9"/>
  <c r="AZ22" i="10"/>
  <c r="AZ22" i="9"/>
  <c r="AP28" i="10"/>
  <c r="AP28" i="9"/>
  <c r="AL30" i="10"/>
  <c r="AL30" i="9"/>
  <c r="AJ39" i="10"/>
  <c r="AJ39" i="9"/>
  <c r="AF41" i="10"/>
  <c r="AF41" i="9"/>
  <c r="AZ46" i="10"/>
  <c r="AZ46" i="9"/>
  <c r="AV48" i="10"/>
  <c r="AV48" i="9"/>
  <c r="G50" i="10"/>
  <c r="G50" i="9"/>
  <c r="F3" i="10"/>
  <c r="F3" i="9"/>
  <c r="BC5" i="10"/>
  <c r="BC5" i="9"/>
  <c r="W10" i="10"/>
  <c r="AS10" i="10"/>
  <c r="AS10" i="9"/>
  <c r="W10" i="9"/>
  <c r="T12" i="10"/>
  <c r="T12" i="9"/>
  <c r="U14" i="10"/>
  <c r="U14" i="9"/>
  <c r="AI16" i="10"/>
  <c r="AI16" i="9"/>
  <c r="AE18" i="10"/>
  <c r="S18" i="10"/>
  <c r="AE18" i="9"/>
  <c r="I19" i="10"/>
  <c r="I19" i="9"/>
  <c r="BC21" i="10"/>
  <c r="BC21" i="9"/>
  <c r="AO37" i="10"/>
  <c r="AO37" i="9"/>
  <c r="AU41" i="10"/>
  <c r="AU41" i="9"/>
  <c r="BC45" i="10"/>
  <c r="BC45" i="9"/>
  <c r="T52" i="10"/>
  <c r="T52" i="9"/>
  <c r="BC53" i="10"/>
  <c r="BC53" i="9"/>
  <c r="H58" i="10"/>
  <c r="H58" i="9"/>
  <c r="AM62" i="10"/>
  <c r="AM62" i="9"/>
  <c r="AU65" i="10"/>
  <c r="AU65" i="9"/>
  <c r="B67" i="10"/>
  <c r="B67" i="9"/>
  <c r="I67" i="10"/>
  <c r="I67" i="9"/>
  <c r="AM70" i="10"/>
  <c r="AM70" i="9"/>
  <c r="AW72" i="10"/>
  <c r="AW72" i="9"/>
  <c r="S74" i="10"/>
  <c r="AE74" i="10"/>
  <c r="AE74" i="9"/>
  <c r="B75" i="10"/>
  <c r="B75" i="9"/>
  <c r="V64" i="9"/>
  <c r="AK14" i="9"/>
  <c r="AP5" i="10"/>
  <c r="AP5" i="9"/>
  <c r="AT10" i="10"/>
  <c r="AT10" i="9"/>
  <c r="AV17" i="10"/>
  <c r="AV17" i="9"/>
  <c r="BB22" i="10"/>
  <c r="BB22" i="9"/>
  <c r="AP29" i="10"/>
  <c r="AP29" i="9"/>
  <c r="AF42" i="10"/>
  <c r="AF42" i="9"/>
  <c r="AP53" i="10"/>
  <c r="AP53" i="9"/>
  <c r="AL55" i="10"/>
  <c r="AL55" i="9"/>
  <c r="AH57" i="10"/>
  <c r="AH57" i="9"/>
  <c r="E60" i="10"/>
  <c r="E60" i="9"/>
  <c r="AL63" i="10"/>
  <c r="AL63" i="9"/>
  <c r="A68" i="10"/>
  <c r="A68" i="9"/>
  <c r="BD69" i="10"/>
  <c r="BD69" i="9"/>
  <c r="I26" i="9"/>
  <c r="BO77" i="2"/>
  <c r="AW77" i="3"/>
  <c r="BA3" i="10"/>
  <c r="BA3" i="9"/>
  <c r="AK4" i="10"/>
  <c r="AK4" i="9"/>
  <c r="AY4" i="10"/>
  <c r="AY4" i="9"/>
  <c r="AI5" i="10"/>
  <c r="AI5" i="9"/>
  <c r="V5" i="10"/>
  <c r="V5" i="9"/>
  <c r="AW5" i="10"/>
  <c r="AW5" i="9"/>
  <c r="AG6" i="10"/>
  <c r="AG6" i="9"/>
  <c r="AU6" i="10"/>
  <c r="AU6" i="9"/>
  <c r="S7" i="10"/>
  <c r="AE7" i="10"/>
  <c r="AE7" i="9"/>
  <c r="AS7" i="10"/>
  <c r="W7" i="10"/>
  <c r="AS7" i="9"/>
  <c r="W7" i="9"/>
  <c r="H7" i="10"/>
  <c r="BE7" i="10" s="1"/>
  <c r="CB19" i="10" s="1"/>
  <c r="H7" i="9"/>
  <c r="B8" i="10"/>
  <c r="B8" i="9"/>
  <c r="F8" i="10"/>
  <c r="F8" i="9"/>
  <c r="T9" i="10"/>
  <c r="Z21" i="10" s="1"/>
  <c r="T9" i="9"/>
  <c r="D9" i="10"/>
  <c r="AQ9" i="10" s="1"/>
  <c r="D9" i="9"/>
  <c r="AO10" i="10"/>
  <c r="AO10" i="9"/>
  <c r="BC10" i="10"/>
  <c r="BC10" i="9"/>
  <c r="U11" i="10"/>
  <c r="U11" i="9"/>
  <c r="BA11" i="10"/>
  <c r="BA11" i="9"/>
  <c r="AK12" i="10"/>
  <c r="AK12" i="9"/>
  <c r="AY12" i="10"/>
  <c r="AY12" i="9"/>
  <c r="AI13" i="10"/>
  <c r="AI13" i="9"/>
  <c r="V13" i="10"/>
  <c r="V13" i="9"/>
  <c r="AW13" i="10"/>
  <c r="AW13" i="9"/>
  <c r="AG14" i="10"/>
  <c r="AG14" i="9"/>
  <c r="AE15" i="10"/>
  <c r="S15" i="10"/>
  <c r="AE15" i="9"/>
  <c r="S15" i="9"/>
  <c r="W15" i="10"/>
  <c r="AS15" i="10"/>
  <c r="AS15" i="9"/>
  <c r="W15" i="9"/>
  <c r="B16" i="10"/>
  <c r="B16" i="9"/>
  <c r="F16" i="10"/>
  <c r="F16" i="9"/>
  <c r="I16" i="10"/>
  <c r="I16" i="9"/>
  <c r="T17" i="10"/>
  <c r="T17" i="9"/>
  <c r="D17" i="10"/>
  <c r="D17" i="9"/>
  <c r="AO18" i="10"/>
  <c r="AO18" i="9"/>
  <c r="BC18" i="10"/>
  <c r="BC18" i="9"/>
  <c r="BA19" i="10"/>
  <c r="BA19" i="9"/>
  <c r="AK20" i="10"/>
  <c r="AK20" i="9"/>
  <c r="AY20" i="10"/>
  <c r="AY20" i="9"/>
  <c r="AI21" i="10"/>
  <c r="AI21" i="9"/>
  <c r="V21" i="10"/>
  <c r="AB21" i="10" s="1"/>
  <c r="V21" i="9"/>
  <c r="AW21" i="10"/>
  <c r="AW21" i="9"/>
  <c r="AG22" i="10"/>
  <c r="AG22" i="9"/>
  <c r="AU22" i="10"/>
  <c r="AU22" i="9"/>
  <c r="AE23" i="10"/>
  <c r="S23" i="10"/>
  <c r="AE23" i="9"/>
  <c r="W23" i="10"/>
  <c r="AS23" i="10"/>
  <c r="AS23" i="9"/>
  <c r="W23" i="9"/>
  <c r="H23" i="10"/>
  <c r="H23" i="9"/>
  <c r="B24" i="10"/>
  <c r="B24" i="9"/>
  <c r="F24" i="10"/>
  <c r="F24" i="9"/>
  <c r="T25" i="10"/>
  <c r="T25" i="9"/>
  <c r="D25" i="10"/>
  <c r="BT25" i="10" s="1"/>
  <c r="D25" i="9"/>
  <c r="AO26" i="10"/>
  <c r="AO26" i="9"/>
  <c r="BC26" i="10"/>
  <c r="BC26" i="9"/>
  <c r="AM27" i="10"/>
  <c r="AM27" i="9"/>
  <c r="U27" i="10"/>
  <c r="U27" i="9"/>
  <c r="BA27" i="10"/>
  <c r="BA27" i="9"/>
  <c r="AK28" i="10"/>
  <c r="AK28" i="9"/>
  <c r="AY28" i="10"/>
  <c r="AY28" i="9"/>
  <c r="AI29" i="10"/>
  <c r="AI29" i="9"/>
  <c r="V29" i="10"/>
  <c r="V29" i="9"/>
  <c r="AW29" i="10"/>
  <c r="AW29" i="9"/>
  <c r="AG30" i="10"/>
  <c r="AG30" i="9"/>
  <c r="S31" i="10"/>
  <c r="AE31" i="10"/>
  <c r="AE31" i="9"/>
  <c r="S31" i="9"/>
  <c r="W31" i="10"/>
  <c r="AS31" i="9"/>
  <c r="AS31" i="10"/>
  <c r="W31" i="9"/>
  <c r="BE31" i="10"/>
  <c r="B32" i="10"/>
  <c r="B32" i="9"/>
  <c r="F32" i="10"/>
  <c r="F32" i="9"/>
  <c r="I32" i="10"/>
  <c r="I32" i="9"/>
  <c r="T33" i="10"/>
  <c r="T33" i="9"/>
  <c r="D33" i="10"/>
  <c r="D33" i="9"/>
  <c r="AO34" i="10"/>
  <c r="AO34" i="9"/>
  <c r="BC34" i="10"/>
  <c r="BC34" i="9"/>
  <c r="AM35" i="10"/>
  <c r="AM35" i="9"/>
  <c r="BA35" i="10"/>
  <c r="BA35" i="9"/>
  <c r="AK36" i="10"/>
  <c r="AK36" i="9"/>
  <c r="AY36" i="10"/>
  <c r="AY36" i="9"/>
  <c r="AI37" i="10"/>
  <c r="AI37" i="9"/>
  <c r="V37" i="10"/>
  <c r="AB37" i="10" s="1"/>
  <c r="V37" i="9"/>
  <c r="AW37" i="10"/>
  <c r="AW37" i="9"/>
  <c r="AG38" i="10"/>
  <c r="AG38" i="9"/>
  <c r="AU38" i="10"/>
  <c r="AU38" i="9"/>
  <c r="AE39" i="10"/>
  <c r="S39" i="10"/>
  <c r="AE39" i="9"/>
  <c r="W39" i="10"/>
  <c r="AS39" i="10"/>
  <c r="AS39" i="9"/>
  <c r="W39" i="9"/>
  <c r="H39" i="10"/>
  <c r="H39" i="9"/>
  <c r="B40" i="10"/>
  <c r="B40" i="9"/>
  <c r="F40" i="10"/>
  <c r="F40" i="9"/>
  <c r="T41" i="10"/>
  <c r="T41" i="9"/>
  <c r="D41" i="10"/>
  <c r="BT41" i="10" s="1"/>
  <c r="D41" i="9"/>
  <c r="BC42" i="10"/>
  <c r="BC42" i="9"/>
  <c r="AM43" i="10"/>
  <c r="AM43" i="9"/>
  <c r="U43" i="10"/>
  <c r="U43" i="9"/>
  <c r="BA43" i="10"/>
  <c r="BA43" i="9"/>
  <c r="AK44" i="9"/>
  <c r="AK44" i="10"/>
  <c r="AY44" i="10"/>
  <c r="AY44" i="9"/>
  <c r="AI45" i="10"/>
  <c r="AI45" i="9"/>
  <c r="V45" i="10"/>
  <c r="V45" i="9"/>
  <c r="AW45" i="10"/>
  <c r="AW45" i="9"/>
  <c r="AG46" i="10"/>
  <c r="AG46" i="9"/>
  <c r="S47" i="10"/>
  <c r="AE47" i="10"/>
  <c r="S47" i="9"/>
  <c r="W47" i="10"/>
  <c r="AS47" i="10"/>
  <c r="AS47" i="9"/>
  <c r="W47" i="9"/>
  <c r="B48" i="10"/>
  <c r="B48" i="9"/>
  <c r="F48" i="10"/>
  <c r="AA60" i="10" s="1"/>
  <c r="F48" i="9"/>
  <c r="I48" i="10"/>
  <c r="I48" i="9"/>
  <c r="T49" i="10"/>
  <c r="T49" i="9"/>
  <c r="D49" i="10"/>
  <c r="D49" i="9"/>
  <c r="AO50" i="10"/>
  <c r="AO50" i="9"/>
  <c r="BC50" i="10"/>
  <c r="BC50" i="9"/>
  <c r="AM51" i="10"/>
  <c r="AM51" i="9"/>
  <c r="BA51" i="10"/>
  <c r="BA51" i="9"/>
  <c r="AK52" i="10"/>
  <c r="AK52" i="9"/>
  <c r="AY52" i="10"/>
  <c r="AY52" i="9"/>
  <c r="AI53" i="10"/>
  <c r="AI53" i="9"/>
  <c r="V53" i="10"/>
  <c r="AB53" i="10" s="1"/>
  <c r="V53" i="9"/>
  <c r="AW53" i="10"/>
  <c r="AW53" i="9"/>
  <c r="AG54" i="10"/>
  <c r="AG54" i="9"/>
  <c r="AU54" i="10"/>
  <c r="AU54" i="9"/>
  <c r="S55" i="10"/>
  <c r="AE55" i="10"/>
  <c r="AE55" i="9"/>
  <c r="B18" i="9"/>
  <c r="C34" i="9"/>
  <c r="C52" i="9"/>
  <c r="E48" i="9"/>
  <c r="F38" i="9"/>
  <c r="G28" i="9"/>
  <c r="H18" i="9"/>
  <c r="D8" i="9"/>
  <c r="I50" i="9"/>
  <c r="T69" i="9"/>
  <c r="U48" i="9"/>
  <c r="V38" i="9"/>
  <c r="W28" i="9"/>
  <c r="S18" i="9"/>
  <c r="S7" i="9"/>
  <c r="AJ4" i="9"/>
  <c r="AE9" i="9"/>
  <c r="AF13" i="9"/>
  <c r="AG17" i="9"/>
  <c r="AH21" i="9"/>
  <c r="AO25" i="9"/>
  <c r="AH31" i="9"/>
  <c r="AN36" i="9"/>
  <c r="AE43" i="9"/>
  <c r="AL49" i="9"/>
  <c r="AG57" i="9"/>
  <c r="AY51" i="9"/>
  <c r="AT35" i="9"/>
  <c r="AW18" i="9"/>
  <c r="AG16" i="10"/>
  <c r="AG16" i="9"/>
  <c r="AM21" i="10"/>
  <c r="AM21" i="9"/>
  <c r="T27" i="10"/>
  <c r="T27" i="9"/>
  <c r="V31" i="10"/>
  <c r="V31" i="9"/>
  <c r="H33" i="10"/>
  <c r="H33" i="9"/>
  <c r="U37" i="10"/>
  <c r="U37" i="9"/>
  <c r="AW39" i="10"/>
  <c r="AW39" i="9"/>
  <c r="AI47" i="10"/>
  <c r="AI47" i="9"/>
  <c r="AU48" i="10"/>
  <c r="AU48" i="9"/>
  <c r="F50" i="10"/>
  <c r="F50" i="9"/>
  <c r="AK22" i="9"/>
  <c r="AX7" i="10"/>
  <c r="AX7" i="9"/>
  <c r="AP20" i="10"/>
  <c r="AP20" i="9"/>
  <c r="C26" i="10"/>
  <c r="C26" i="9"/>
  <c r="AX31" i="10"/>
  <c r="AX31" i="9"/>
  <c r="G34" i="10"/>
  <c r="G34" i="9"/>
  <c r="AX39" i="10"/>
  <c r="AX39" i="9"/>
  <c r="A43" i="10"/>
  <c r="B33" i="12" s="1"/>
  <c r="A43" i="9"/>
  <c r="AN45" i="10"/>
  <c r="AN45" i="9"/>
  <c r="AP52" i="10"/>
  <c r="AP52" i="9"/>
  <c r="AW24" i="10"/>
  <c r="AW24" i="9"/>
  <c r="T28" i="10"/>
  <c r="Z28" i="10" s="1"/>
  <c r="T28" i="9"/>
  <c r="AE34" i="10"/>
  <c r="S34" i="10"/>
  <c r="AE34" i="9"/>
  <c r="AM46" i="10"/>
  <c r="AM46" i="9"/>
  <c r="AW48" i="10"/>
  <c r="AW48" i="9"/>
  <c r="AI56" i="10"/>
  <c r="AI56" i="9"/>
  <c r="S58" i="10"/>
  <c r="AE58" i="10"/>
  <c r="AE58" i="9"/>
  <c r="BC61" i="10"/>
  <c r="BC61" i="9"/>
  <c r="W66" i="10"/>
  <c r="AS66" i="10"/>
  <c r="W66" i="9"/>
  <c r="AS66" i="9"/>
  <c r="AG73" i="10"/>
  <c r="AG73" i="9"/>
  <c r="D76" i="10"/>
  <c r="D76" i="9"/>
  <c r="AN6" i="10"/>
  <c r="AN6" i="9"/>
  <c r="AL7" i="10"/>
  <c r="AL7" i="9"/>
  <c r="G27" i="10"/>
  <c r="G27" i="9"/>
  <c r="BB30" i="10"/>
  <c r="BB30" i="9"/>
  <c r="BD37" i="10"/>
  <c r="BD37" i="9"/>
  <c r="AT42" i="10"/>
  <c r="AT42" i="9"/>
  <c r="E44" i="10"/>
  <c r="E44" i="9"/>
  <c r="AN46" i="10"/>
  <c r="AN46" i="9"/>
  <c r="AH49" i="10"/>
  <c r="AH49" i="9"/>
  <c r="BB54" i="10"/>
  <c r="BB54" i="9"/>
  <c r="BB3" i="10"/>
  <c r="BB3" i="9"/>
  <c r="AL4" i="10"/>
  <c r="AL4" i="9"/>
  <c r="AZ4" i="10"/>
  <c r="AZ4" i="9"/>
  <c r="AJ5" i="10"/>
  <c r="AJ5" i="9"/>
  <c r="AX5" i="10"/>
  <c r="AX5" i="9"/>
  <c r="AH6" i="10"/>
  <c r="AH6" i="9"/>
  <c r="AV6" i="10"/>
  <c r="AV6" i="9"/>
  <c r="AT7" i="10"/>
  <c r="AT7" i="9"/>
  <c r="C8" i="10"/>
  <c r="C8" i="9"/>
  <c r="G8" i="10"/>
  <c r="G8" i="9"/>
  <c r="A9" i="10"/>
  <c r="A9" i="9"/>
  <c r="AP10" i="10"/>
  <c r="AP10" i="9"/>
  <c r="BD10" i="10"/>
  <c r="BD10" i="9"/>
  <c r="BB11" i="10"/>
  <c r="BB11" i="9"/>
  <c r="AL12" i="10"/>
  <c r="AL12" i="9"/>
  <c r="AZ12" i="10"/>
  <c r="AZ12" i="9"/>
  <c r="AJ13" i="10"/>
  <c r="AJ13" i="9"/>
  <c r="AX13" i="10"/>
  <c r="AX13" i="9"/>
  <c r="AH14" i="10"/>
  <c r="AH14" i="9"/>
  <c r="AV14" i="10"/>
  <c r="AV14" i="9"/>
  <c r="AT15" i="10"/>
  <c r="AT15" i="9"/>
  <c r="C16" i="9"/>
  <c r="C16" i="10"/>
  <c r="G16" i="10"/>
  <c r="G16" i="9"/>
  <c r="A17" i="10"/>
  <c r="B7" i="12" s="1"/>
  <c r="A17" i="9"/>
  <c r="E17" i="10"/>
  <c r="E17" i="9"/>
  <c r="AP18" i="10"/>
  <c r="AP18" i="9"/>
  <c r="BD18" i="10"/>
  <c r="BD18" i="9"/>
  <c r="BB19" i="10"/>
  <c r="BB19" i="9"/>
  <c r="AL20" i="10"/>
  <c r="AL20" i="9"/>
  <c r="AZ20" i="10"/>
  <c r="AZ20" i="9"/>
  <c r="AJ21" i="10"/>
  <c r="AJ21" i="9"/>
  <c r="AX21" i="10"/>
  <c r="AX21" i="9"/>
  <c r="AH22" i="10"/>
  <c r="AH22" i="9"/>
  <c r="AV22" i="10"/>
  <c r="AV22" i="9"/>
  <c r="AT23" i="10"/>
  <c r="AT23" i="9"/>
  <c r="C24" i="10"/>
  <c r="C24" i="9"/>
  <c r="G24" i="10"/>
  <c r="G24" i="9"/>
  <c r="A25" i="10"/>
  <c r="B15" i="12" s="1"/>
  <c r="A25" i="9"/>
  <c r="AP26" i="10"/>
  <c r="AP26" i="9"/>
  <c r="BD26" i="10"/>
  <c r="BD26" i="9"/>
  <c r="AN27" i="10"/>
  <c r="AN27" i="9"/>
  <c r="BB27" i="10"/>
  <c r="BB27" i="9"/>
  <c r="AL28" i="10"/>
  <c r="AL28" i="9"/>
  <c r="AZ28" i="10"/>
  <c r="AZ28" i="9"/>
  <c r="AJ29" i="10"/>
  <c r="AJ29" i="9"/>
  <c r="AX29" i="10"/>
  <c r="AX29" i="9"/>
  <c r="AH30" i="10"/>
  <c r="AH30" i="9"/>
  <c r="AV30" i="10"/>
  <c r="AV30" i="9"/>
  <c r="AF31" i="10"/>
  <c r="AF31" i="9"/>
  <c r="AT31" i="10"/>
  <c r="AT31" i="9"/>
  <c r="C32" i="10"/>
  <c r="C32" i="9"/>
  <c r="G32" i="10"/>
  <c r="G32" i="9"/>
  <c r="A33" i="10"/>
  <c r="B23" i="12" s="1"/>
  <c r="A33" i="9"/>
  <c r="E33" i="10"/>
  <c r="E33" i="9"/>
  <c r="BD34" i="10"/>
  <c r="BD34" i="9"/>
  <c r="AN35" i="10"/>
  <c r="AN35" i="9"/>
  <c r="BB35" i="10"/>
  <c r="BB35" i="9"/>
  <c r="AZ36" i="10"/>
  <c r="AZ36" i="9"/>
  <c r="AJ37" i="9"/>
  <c r="AJ37" i="10"/>
  <c r="AX37" i="10"/>
  <c r="AX37" i="9"/>
  <c r="AH38" i="10"/>
  <c r="AH38" i="9"/>
  <c r="AV38" i="10"/>
  <c r="AV38" i="9"/>
  <c r="AF39" i="10"/>
  <c r="AF39" i="9"/>
  <c r="AT39" i="10"/>
  <c r="AT39" i="9"/>
  <c r="C40" i="10"/>
  <c r="C40" i="9"/>
  <c r="G40" i="10"/>
  <c r="G40" i="9"/>
  <c r="A41" i="10"/>
  <c r="B31" i="12" s="1"/>
  <c r="A41" i="9"/>
  <c r="BD42" i="10"/>
  <c r="BD42" i="9"/>
  <c r="AN43" i="10"/>
  <c r="AN43" i="9"/>
  <c r="BB43" i="10"/>
  <c r="BB43" i="9"/>
  <c r="AL44" i="10"/>
  <c r="AL44" i="9"/>
  <c r="AZ44" i="10"/>
  <c r="AZ44" i="9"/>
  <c r="AJ45" i="10"/>
  <c r="AJ45" i="9"/>
  <c r="AX45" i="10"/>
  <c r="AX45" i="9"/>
  <c r="AH46" i="10"/>
  <c r="AH46" i="9"/>
  <c r="AV46" i="10"/>
  <c r="AV46" i="9"/>
  <c r="AT47" i="10"/>
  <c r="AT47" i="9"/>
  <c r="C48" i="10"/>
  <c r="C48" i="9"/>
  <c r="G48" i="10"/>
  <c r="G48" i="9"/>
  <c r="A49" i="10"/>
  <c r="B39" i="12" s="1"/>
  <c r="A49" i="9"/>
  <c r="E49" i="10"/>
  <c r="E49" i="9"/>
  <c r="AP50" i="10"/>
  <c r="AP50" i="9"/>
  <c r="BD50" i="10"/>
  <c r="BD50" i="9"/>
  <c r="AN51" i="9"/>
  <c r="AN51" i="10"/>
  <c r="BB51" i="10"/>
  <c r="BB51" i="9"/>
  <c r="AL52" i="10"/>
  <c r="AL52" i="9"/>
  <c r="AZ52" i="10"/>
  <c r="AZ52" i="9"/>
  <c r="AJ53" i="10"/>
  <c r="AJ53" i="9"/>
  <c r="AX53" i="10"/>
  <c r="AX53" i="9"/>
  <c r="AH54" i="10"/>
  <c r="AH54" i="9"/>
  <c r="AV54" i="10"/>
  <c r="AV54" i="9"/>
  <c r="AF55" i="10"/>
  <c r="AF55" i="9"/>
  <c r="AT55" i="10"/>
  <c r="AT55" i="9"/>
  <c r="C56" i="10"/>
  <c r="C56" i="9"/>
  <c r="G56" i="10"/>
  <c r="G56" i="9"/>
  <c r="A57" i="10"/>
  <c r="B47" i="12" s="1"/>
  <c r="A57" i="9"/>
  <c r="BD58" i="10"/>
  <c r="BD58" i="9"/>
  <c r="AN59" i="10"/>
  <c r="AN59" i="9"/>
  <c r="BB59" i="10"/>
  <c r="BB59" i="9"/>
  <c r="AL60" i="10"/>
  <c r="AL60" i="9"/>
  <c r="AZ60" i="10"/>
  <c r="AZ60" i="9"/>
  <c r="AJ61" i="10"/>
  <c r="AJ61" i="9"/>
  <c r="AX61" i="10"/>
  <c r="AX61" i="9"/>
  <c r="AH62" i="10"/>
  <c r="AH62" i="9"/>
  <c r="AV62" i="10"/>
  <c r="AV62" i="9"/>
  <c r="AF63" i="10"/>
  <c r="AF63" i="9"/>
  <c r="AT63" i="10"/>
  <c r="AT63" i="9"/>
  <c r="C64" i="10"/>
  <c r="C64" i="9"/>
  <c r="G64" i="10"/>
  <c r="G64" i="9"/>
  <c r="A65" i="10"/>
  <c r="B55" i="12" s="1"/>
  <c r="A65" i="9"/>
  <c r="E65" i="10"/>
  <c r="E65" i="9"/>
  <c r="AP66" i="10"/>
  <c r="AP66" i="9"/>
  <c r="BD66" i="10"/>
  <c r="BD66" i="9"/>
  <c r="AN67" i="10"/>
  <c r="AN67" i="9"/>
  <c r="BB67" i="10"/>
  <c r="BB67" i="9"/>
  <c r="AL68" i="10"/>
  <c r="AL68" i="9"/>
  <c r="AZ68" i="10"/>
  <c r="AZ68" i="9"/>
  <c r="AJ69" i="10"/>
  <c r="AJ69" i="9"/>
  <c r="AX69" i="10"/>
  <c r="AX69" i="9"/>
  <c r="C18" i="9"/>
  <c r="C36" i="9"/>
  <c r="D48" i="9"/>
  <c r="E38" i="9"/>
  <c r="F28" i="9"/>
  <c r="G17" i="9"/>
  <c r="G6" i="9"/>
  <c r="I43" i="9"/>
  <c r="W67" i="9"/>
  <c r="S58" i="9"/>
  <c r="T48" i="9"/>
  <c r="U38" i="9"/>
  <c r="V27" i="9"/>
  <c r="V16" i="9"/>
  <c r="W6" i="9"/>
  <c r="AE5" i="9"/>
  <c r="AF9" i="9"/>
  <c r="AG13" i="9"/>
  <c r="AH17" i="9"/>
  <c r="AN21" i="9"/>
  <c r="AJ26" i="9"/>
  <c r="AJ31" i="9"/>
  <c r="AO36" i="9"/>
  <c r="AF43" i="9"/>
  <c r="AH50" i="9"/>
  <c r="AP69" i="9"/>
  <c r="AT67" i="9"/>
  <c r="AT51" i="9"/>
  <c r="AW34" i="9"/>
  <c r="AV18" i="9"/>
  <c r="B10" i="10"/>
  <c r="B10" i="9"/>
  <c r="F18" i="10"/>
  <c r="F18" i="9"/>
  <c r="AO20" i="10"/>
  <c r="AO20" i="9"/>
  <c r="AG24" i="10"/>
  <c r="AG24" i="9"/>
  <c r="S33" i="10"/>
  <c r="AE33" i="10"/>
  <c r="S33" i="9"/>
  <c r="F42" i="10"/>
  <c r="M54" i="10" s="1"/>
  <c r="F42" i="9"/>
  <c r="AK46" i="10"/>
  <c r="AK46" i="9"/>
  <c r="H49" i="10"/>
  <c r="DM61" i="10" s="1"/>
  <c r="H49" i="9"/>
  <c r="AQ51" i="10"/>
  <c r="U53" i="10"/>
  <c r="U53" i="9"/>
  <c r="AY54" i="10"/>
  <c r="AY54" i="9"/>
  <c r="E3" i="10"/>
  <c r="E3" i="9"/>
  <c r="AT9" i="10"/>
  <c r="AT9" i="9"/>
  <c r="A11" i="10"/>
  <c r="A11" i="9"/>
  <c r="AP12" i="10"/>
  <c r="AP12" i="9"/>
  <c r="AV16" i="10"/>
  <c r="AV16" i="9"/>
  <c r="AV24" i="10"/>
  <c r="AV24" i="9"/>
  <c r="BA14" i="10"/>
  <c r="BA14" i="9"/>
  <c r="W18" i="10"/>
  <c r="AS18" i="10"/>
  <c r="AS18" i="9"/>
  <c r="W18" i="9"/>
  <c r="BA22" i="10"/>
  <c r="BA22" i="9"/>
  <c r="AY23" i="10"/>
  <c r="AY23" i="9"/>
  <c r="S26" i="10"/>
  <c r="AE26" i="10"/>
  <c r="AE26" i="9"/>
  <c r="D28" i="10"/>
  <c r="BT28" i="10" s="1"/>
  <c r="D28" i="9"/>
  <c r="U30" i="10"/>
  <c r="U30" i="9"/>
  <c r="AG41" i="10"/>
  <c r="AG41" i="9"/>
  <c r="AS50" i="10"/>
  <c r="W50" i="10"/>
  <c r="AS50" i="9"/>
  <c r="W50" i="9"/>
  <c r="AU57" i="10"/>
  <c r="AU57" i="9"/>
  <c r="I27" i="9"/>
  <c r="BD5" i="10"/>
  <c r="BD5" i="9"/>
  <c r="AF10" i="10"/>
  <c r="AF10" i="9"/>
  <c r="AN14" i="10"/>
  <c r="AN14" i="9"/>
  <c r="AV25" i="10"/>
  <c r="AV25" i="9"/>
  <c r="G35" i="10"/>
  <c r="G35" i="9"/>
  <c r="AP37" i="10"/>
  <c r="AP37" i="9"/>
  <c r="BB38" i="10"/>
  <c r="BB38" i="9"/>
  <c r="AV41" i="10"/>
  <c r="AV41" i="9"/>
  <c r="A44" i="10"/>
  <c r="B34" i="12" s="1"/>
  <c r="A44" i="9"/>
  <c r="AL47" i="10"/>
  <c r="AL47" i="9"/>
  <c r="AJ48" i="10"/>
  <c r="AJ48" i="9"/>
  <c r="AT50" i="10"/>
  <c r="AT50" i="9"/>
  <c r="A52" i="10"/>
  <c r="B42" i="12" s="1"/>
  <c r="A52" i="9"/>
  <c r="AJ64" i="10"/>
  <c r="AJ64" i="9"/>
  <c r="AF66" i="10"/>
  <c r="AF66" i="9"/>
  <c r="C67" i="10"/>
  <c r="C67" i="9"/>
  <c r="AL71" i="10"/>
  <c r="AL71" i="9"/>
  <c r="BD28" i="9"/>
  <c r="H77" i="3"/>
  <c r="BC3" i="10"/>
  <c r="BC3" i="9"/>
  <c r="AM4" i="10"/>
  <c r="AM4" i="9"/>
  <c r="U4" i="10"/>
  <c r="U4" i="9"/>
  <c r="BA4" i="10"/>
  <c r="BA4" i="9"/>
  <c r="AK5" i="10"/>
  <c r="AK5" i="9"/>
  <c r="AY5" i="10"/>
  <c r="AY5" i="9"/>
  <c r="AW6" i="10"/>
  <c r="AW6" i="9"/>
  <c r="AG7" i="10"/>
  <c r="AG7" i="9"/>
  <c r="AU7" i="10"/>
  <c r="AU7" i="9"/>
  <c r="AE8" i="10"/>
  <c r="S8" i="10"/>
  <c r="S8" i="9"/>
  <c r="AE8" i="9"/>
  <c r="W8" i="10"/>
  <c r="AS8" i="10"/>
  <c r="AS8" i="9"/>
  <c r="W8" i="9"/>
  <c r="H8" i="10"/>
  <c r="CI20" i="10" s="1"/>
  <c r="H8" i="9"/>
  <c r="B9" i="10"/>
  <c r="B9" i="9"/>
  <c r="D10" i="10"/>
  <c r="BT22" i="10" s="1"/>
  <c r="D10" i="9"/>
  <c r="BC11" i="10"/>
  <c r="BC11" i="9"/>
  <c r="AM12" i="10"/>
  <c r="AM12" i="9"/>
  <c r="U12" i="10"/>
  <c r="AA24" i="10" s="1"/>
  <c r="U12" i="9"/>
  <c r="BA12" i="10"/>
  <c r="BA12" i="9"/>
  <c r="AK13" i="10"/>
  <c r="AK13" i="9"/>
  <c r="AY13" i="10"/>
  <c r="AY13" i="9"/>
  <c r="V14" i="10"/>
  <c r="V14" i="9"/>
  <c r="AW14" i="10"/>
  <c r="AW14" i="9"/>
  <c r="AG15" i="10"/>
  <c r="AG15" i="9"/>
  <c r="AU15" i="10"/>
  <c r="AU15" i="9"/>
  <c r="AE16" i="10"/>
  <c r="S16" i="10"/>
  <c r="AE16" i="9"/>
  <c r="W16" i="10"/>
  <c r="AS16" i="10"/>
  <c r="AS16" i="9"/>
  <c r="W16" i="9"/>
  <c r="H16" i="10"/>
  <c r="H16" i="9"/>
  <c r="B17" i="10"/>
  <c r="B17" i="9"/>
  <c r="F17" i="10"/>
  <c r="F17" i="9"/>
  <c r="I17" i="10"/>
  <c r="I17" i="9"/>
  <c r="T18" i="10"/>
  <c r="T18" i="9"/>
  <c r="D18" i="10"/>
  <c r="BT18" i="10" s="1"/>
  <c r="D18" i="9"/>
  <c r="BC19" i="10"/>
  <c r="BC19" i="9"/>
  <c r="AM20" i="10"/>
  <c r="AM20" i="9"/>
  <c r="U20" i="10"/>
  <c r="U20" i="9"/>
  <c r="BA20" i="10"/>
  <c r="BA20" i="9"/>
  <c r="AK21" i="10"/>
  <c r="AK21" i="9"/>
  <c r="AY21" i="9"/>
  <c r="AY21" i="10"/>
  <c r="AW22" i="10"/>
  <c r="AW22" i="9"/>
  <c r="AG23" i="10"/>
  <c r="AG23" i="9"/>
  <c r="AU23" i="10"/>
  <c r="AU23" i="9"/>
  <c r="S24" i="10"/>
  <c r="AE24" i="10"/>
  <c r="S24" i="9"/>
  <c r="AE24" i="9"/>
  <c r="W24" i="10"/>
  <c r="AS24" i="10"/>
  <c r="AS24" i="9"/>
  <c r="W24" i="9"/>
  <c r="H24" i="10"/>
  <c r="H24" i="9"/>
  <c r="B25" i="10"/>
  <c r="B25" i="9"/>
  <c r="D26" i="10"/>
  <c r="D26" i="9"/>
  <c r="AO27" i="10"/>
  <c r="AO27" i="9"/>
  <c r="BC27" i="10"/>
  <c r="BC27" i="9"/>
  <c r="AM28" i="10"/>
  <c r="AM28" i="9"/>
  <c r="U28" i="10"/>
  <c r="U28" i="9"/>
  <c r="BA28" i="10"/>
  <c r="BA28" i="9"/>
  <c r="AK29" i="10"/>
  <c r="AK29" i="9"/>
  <c r="AY29" i="10"/>
  <c r="AY29" i="9"/>
  <c r="AI30" i="10"/>
  <c r="AI30" i="9"/>
  <c r="V30" i="10"/>
  <c r="V30" i="9"/>
  <c r="AW30" i="10"/>
  <c r="AW30" i="9"/>
  <c r="AG31" i="10"/>
  <c r="AG31" i="9"/>
  <c r="AU31" i="10"/>
  <c r="AU31" i="9"/>
  <c r="AE32" i="10"/>
  <c r="S32" i="10"/>
  <c r="AE32" i="9"/>
  <c r="W32" i="10"/>
  <c r="AS32" i="10"/>
  <c r="AS32" i="9"/>
  <c r="W32" i="9"/>
  <c r="H32" i="10"/>
  <c r="DM44" i="10" s="1"/>
  <c r="H32" i="9"/>
  <c r="B33" i="10"/>
  <c r="B33" i="9"/>
  <c r="F33" i="10"/>
  <c r="F33" i="9"/>
  <c r="I33" i="10"/>
  <c r="I33" i="9"/>
  <c r="T34" i="10"/>
  <c r="T34" i="9"/>
  <c r="D34" i="10"/>
  <c r="BT34" i="10" s="1"/>
  <c r="D34" i="9"/>
  <c r="BC35" i="10"/>
  <c r="BC35" i="9"/>
  <c r="AM36" i="10"/>
  <c r="AM36" i="9"/>
  <c r="U36" i="10"/>
  <c r="U36" i="9"/>
  <c r="BA36" i="10"/>
  <c r="BA36" i="9"/>
  <c r="AK37" i="10"/>
  <c r="AK37" i="9"/>
  <c r="AY37" i="10"/>
  <c r="AY37" i="9"/>
  <c r="AW38" i="10"/>
  <c r="AW38" i="9"/>
  <c r="AG39" i="10"/>
  <c r="AG39" i="9"/>
  <c r="AU39" i="10"/>
  <c r="AU39" i="9"/>
  <c r="S40" i="10"/>
  <c r="AE40" i="9"/>
  <c r="AE40" i="10"/>
  <c r="S40" i="9"/>
  <c r="AS40" i="10"/>
  <c r="AS40" i="9"/>
  <c r="W40" i="10"/>
  <c r="W40" i="9"/>
  <c r="H40" i="10"/>
  <c r="CI52" i="10" s="1"/>
  <c r="H40" i="9"/>
  <c r="B41" i="10"/>
  <c r="B41" i="9"/>
  <c r="D42" i="10"/>
  <c r="D42" i="9"/>
  <c r="BC43" i="10"/>
  <c r="BC43" i="9"/>
  <c r="AM44" i="10"/>
  <c r="AM44" i="9"/>
  <c r="U44" i="10"/>
  <c r="AA56" i="10" s="1"/>
  <c r="U44" i="9"/>
  <c r="BA44" i="9"/>
  <c r="BA44" i="10"/>
  <c r="AK45" i="10"/>
  <c r="AK45" i="9"/>
  <c r="AY45" i="10"/>
  <c r="AY45" i="9"/>
  <c r="AI46" i="10"/>
  <c r="AI46" i="9"/>
  <c r="V46" i="10"/>
  <c r="V46" i="9"/>
  <c r="AW46" i="10"/>
  <c r="AW46" i="9"/>
  <c r="AG47" i="10"/>
  <c r="AG47" i="9"/>
  <c r="AU47" i="10"/>
  <c r="AU47" i="9"/>
  <c r="AE48" i="10"/>
  <c r="S48" i="10"/>
  <c r="AE48" i="9"/>
  <c r="W48" i="10"/>
  <c r="AS48" i="10"/>
  <c r="AS48" i="9"/>
  <c r="W48" i="9"/>
  <c r="H48" i="10"/>
  <c r="DM60" i="10" s="1"/>
  <c r="H48" i="9"/>
  <c r="B49" i="10"/>
  <c r="B49" i="9"/>
  <c r="F49" i="10"/>
  <c r="F49" i="9"/>
  <c r="I49" i="10"/>
  <c r="I49" i="9"/>
  <c r="T50" i="10"/>
  <c r="T50" i="9"/>
  <c r="D50" i="10"/>
  <c r="BT62" i="10" s="1"/>
  <c r="D50" i="9"/>
  <c r="AO51" i="10"/>
  <c r="AO51" i="9"/>
  <c r="BC51" i="10"/>
  <c r="BC51" i="9"/>
  <c r="AM52" i="10"/>
  <c r="AM52" i="9"/>
  <c r="U52" i="10"/>
  <c r="U52" i="9"/>
  <c r="BA52" i="10"/>
  <c r="BA52" i="9"/>
  <c r="AY53" i="10"/>
  <c r="AY53" i="9"/>
  <c r="AI54" i="10"/>
  <c r="AI54" i="9"/>
  <c r="AW54" i="10"/>
  <c r="AW54" i="9"/>
  <c r="C20" i="9"/>
  <c r="A39" i="9"/>
  <c r="F67" i="9"/>
  <c r="H47" i="9"/>
  <c r="D38" i="9"/>
  <c r="E27" i="9"/>
  <c r="E16" i="9"/>
  <c r="F6" i="9"/>
  <c r="I42" i="9"/>
  <c r="S48" i="9"/>
  <c r="T37" i="9"/>
  <c r="T26" i="9"/>
  <c r="U16" i="9"/>
  <c r="V6" i="9"/>
  <c r="AF5" i="9"/>
  <c r="AG9" i="9"/>
  <c r="AH13" i="9"/>
  <c r="AN17" i="9"/>
  <c r="AI22" i="9"/>
  <c r="AK26" i="9"/>
  <c r="AK31" i="9"/>
  <c r="AO43" i="9"/>
  <c r="AH51" i="9"/>
  <c r="AP58" i="9"/>
  <c r="AW50" i="9"/>
  <c r="AV34" i="9"/>
  <c r="AX16" i="9"/>
  <c r="AI15" i="10"/>
  <c r="AI15" i="9"/>
  <c r="W25" i="10"/>
  <c r="AS25" i="10"/>
  <c r="AS25" i="9"/>
  <c r="AI31" i="10"/>
  <c r="AI31" i="9"/>
  <c r="AU32" i="10"/>
  <c r="AU32" i="9"/>
  <c r="AG40" i="10"/>
  <c r="AG40" i="9"/>
  <c r="B42" i="10"/>
  <c r="B42" i="9"/>
  <c r="BC44" i="10"/>
  <c r="BC44" i="9"/>
  <c r="V47" i="10"/>
  <c r="AB59" i="10" s="1"/>
  <c r="V47" i="9"/>
  <c r="AP4" i="10"/>
  <c r="AP4" i="9"/>
  <c r="AJ7" i="10"/>
  <c r="AJ7" i="9"/>
  <c r="BD36" i="10"/>
  <c r="BD36" i="9"/>
  <c r="AL54" i="10"/>
  <c r="AL54" i="9"/>
  <c r="T4" i="10"/>
  <c r="T4" i="9"/>
  <c r="B11" i="10"/>
  <c r="B11" i="9"/>
  <c r="D12" i="10"/>
  <c r="BT24" i="10" s="1"/>
  <c r="D12" i="9"/>
  <c r="T20" i="10"/>
  <c r="T20" i="9"/>
  <c r="AM22" i="10"/>
  <c r="AM22" i="9"/>
  <c r="B27" i="10"/>
  <c r="B27" i="9"/>
  <c r="BC29" i="10"/>
  <c r="BC29" i="9"/>
  <c r="U46" i="10"/>
  <c r="U46" i="9"/>
  <c r="AI48" i="10"/>
  <c r="AI48" i="9"/>
  <c r="D52" i="10"/>
  <c r="D52" i="9"/>
  <c r="AW64" i="10"/>
  <c r="AW64" i="9"/>
  <c r="T68" i="10"/>
  <c r="Z80" i="10" s="1"/>
  <c r="T68" i="9"/>
  <c r="A4" i="10"/>
  <c r="A4" i="9"/>
  <c r="BB6" i="10"/>
  <c r="BB6" i="9"/>
  <c r="C11" i="10"/>
  <c r="C11" i="9"/>
  <c r="BD21" i="10"/>
  <c r="BD21" i="9"/>
  <c r="AT34" i="10"/>
  <c r="AT34" i="9"/>
  <c r="C43" i="10"/>
  <c r="C43" i="9"/>
  <c r="BB46" i="10"/>
  <c r="BB46" i="9"/>
  <c r="E52" i="10"/>
  <c r="E52" i="9"/>
  <c r="AX72" i="10"/>
  <c r="AX72" i="9"/>
  <c r="AH33" i="9"/>
  <c r="AF77" i="2"/>
  <c r="I77" i="3"/>
  <c r="AN4" i="10"/>
  <c r="AN4" i="9"/>
  <c r="BB4" i="10"/>
  <c r="BB4" i="9"/>
  <c r="AL5" i="10"/>
  <c r="AL5" i="9"/>
  <c r="AZ5" i="10"/>
  <c r="AZ5" i="9"/>
  <c r="AX6" i="10"/>
  <c r="AX6" i="9"/>
  <c r="AH7" i="10"/>
  <c r="AH7" i="9"/>
  <c r="AV7" i="10"/>
  <c r="AV7" i="9"/>
  <c r="AF8" i="10"/>
  <c r="AF8" i="9"/>
  <c r="AT8" i="10"/>
  <c r="AT8" i="9"/>
  <c r="C9" i="10"/>
  <c r="C9" i="9"/>
  <c r="E10" i="10"/>
  <c r="L22" i="10" s="1"/>
  <c r="E10" i="9"/>
  <c r="BD11" i="9"/>
  <c r="BD11" i="10"/>
  <c r="AN12" i="10"/>
  <c r="AN12" i="9"/>
  <c r="BB12" i="10"/>
  <c r="BB12" i="9"/>
  <c r="AL13" i="10"/>
  <c r="AL13" i="9"/>
  <c r="AZ13" i="10"/>
  <c r="AZ13" i="9"/>
  <c r="AX14" i="10"/>
  <c r="AX14" i="9"/>
  <c r="AH15" i="10"/>
  <c r="AH15" i="9"/>
  <c r="AV15" i="10"/>
  <c r="AV15" i="9"/>
  <c r="AF16" i="10"/>
  <c r="AF16" i="9"/>
  <c r="AT16" i="10"/>
  <c r="AT16" i="9"/>
  <c r="E18" i="10"/>
  <c r="E18" i="9"/>
  <c r="BD19" i="10"/>
  <c r="BD19" i="9"/>
  <c r="AN20" i="10"/>
  <c r="AN20" i="9"/>
  <c r="BB20" i="10"/>
  <c r="BB20" i="9"/>
  <c r="AL21" i="10"/>
  <c r="AL21" i="9"/>
  <c r="AZ21" i="10"/>
  <c r="AZ21" i="9"/>
  <c r="AX22" i="10"/>
  <c r="AX22" i="9"/>
  <c r="AH23" i="10"/>
  <c r="AH23" i="9"/>
  <c r="AV23" i="10"/>
  <c r="AV23" i="9"/>
  <c r="AF24" i="10"/>
  <c r="AF24" i="9"/>
  <c r="AT24" i="10"/>
  <c r="AT24" i="9"/>
  <c r="C25" i="10"/>
  <c r="C25" i="9"/>
  <c r="E26" i="10"/>
  <c r="E26" i="9"/>
  <c r="BD27" i="10"/>
  <c r="BD27" i="9"/>
  <c r="BB28" i="10"/>
  <c r="BB28" i="9"/>
  <c r="AZ29" i="10"/>
  <c r="AZ29" i="9"/>
  <c r="AJ30" i="10"/>
  <c r="AJ30" i="9"/>
  <c r="AX30" i="10"/>
  <c r="AX30" i="9"/>
  <c r="AV31" i="10"/>
  <c r="AV31" i="9"/>
  <c r="AF32" i="10"/>
  <c r="AF32" i="9"/>
  <c r="AT32" i="10"/>
  <c r="AT32" i="9"/>
  <c r="E34" i="10"/>
  <c r="E34" i="9"/>
  <c r="AP35" i="10"/>
  <c r="AP35" i="9"/>
  <c r="BD35" i="10"/>
  <c r="BD35" i="9"/>
  <c r="BB36" i="10"/>
  <c r="BB36" i="9"/>
  <c r="AL37" i="10"/>
  <c r="AL37" i="9"/>
  <c r="AZ37" i="10"/>
  <c r="AZ37" i="9"/>
  <c r="AJ38" i="10"/>
  <c r="AJ38" i="9"/>
  <c r="AX38" i="10"/>
  <c r="AX38" i="9"/>
  <c r="AH39" i="10"/>
  <c r="AH39" i="9"/>
  <c r="AV39" i="10"/>
  <c r="AV39" i="9"/>
  <c r="AF40" i="9"/>
  <c r="AF40" i="10"/>
  <c r="AT40" i="10"/>
  <c r="AT40" i="9"/>
  <c r="C41" i="10"/>
  <c r="C41" i="9"/>
  <c r="E42" i="10"/>
  <c r="E42" i="9"/>
  <c r="BD43" i="10"/>
  <c r="BD43" i="9"/>
  <c r="AN44" i="10"/>
  <c r="AN44" i="9"/>
  <c r="BB44" i="10"/>
  <c r="BB44" i="9"/>
  <c r="AL45" i="10"/>
  <c r="AL45" i="9"/>
  <c r="AZ45" i="10"/>
  <c r="AZ45" i="9"/>
  <c r="AJ46" i="10"/>
  <c r="AJ46" i="9"/>
  <c r="AX46" i="10"/>
  <c r="AX46" i="9"/>
  <c r="AV47" i="10"/>
  <c r="AV47" i="9"/>
  <c r="AF48" i="10"/>
  <c r="AF48" i="9"/>
  <c r="AT48" i="10"/>
  <c r="AT48" i="9"/>
  <c r="E50" i="10"/>
  <c r="E50" i="9"/>
  <c r="AP51" i="10"/>
  <c r="AP51" i="9"/>
  <c r="BD51" i="10"/>
  <c r="BD51" i="9"/>
  <c r="AN52" i="10"/>
  <c r="AN52" i="9"/>
  <c r="BB52" i="10"/>
  <c r="BB52" i="9"/>
  <c r="AZ53" i="10"/>
  <c r="AZ53" i="9"/>
  <c r="AJ54" i="10"/>
  <c r="AJ54" i="9"/>
  <c r="AX54" i="10"/>
  <c r="AX54" i="9"/>
  <c r="C4" i="9"/>
  <c r="A23" i="9"/>
  <c r="B39" i="9"/>
  <c r="C55" i="9"/>
  <c r="C71" i="9"/>
  <c r="H3" i="9"/>
  <c r="G47" i="9"/>
  <c r="H36" i="9"/>
  <c r="H25" i="9"/>
  <c r="D16" i="9"/>
  <c r="E6" i="9"/>
  <c r="I41" i="9"/>
  <c r="V57" i="9"/>
  <c r="W46" i="9"/>
  <c r="W35" i="9"/>
  <c r="S26" i="9"/>
  <c r="T16" i="9"/>
  <c r="U6" i="9"/>
  <c r="AG5" i="9"/>
  <c r="AH9" i="9"/>
  <c r="AN13" i="9"/>
  <c r="AI18" i="9"/>
  <c r="AJ22" i="9"/>
  <c r="AL26" i="9"/>
  <c r="AL31" i="9"/>
  <c r="AM37" i="9"/>
  <c r="AO44" i="9"/>
  <c r="AJ51" i="9"/>
  <c r="AE59" i="9"/>
  <c r="AP70" i="9"/>
  <c r="AV66" i="9"/>
  <c r="AV50" i="9"/>
  <c r="AX32" i="9"/>
  <c r="AU14" i="9"/>
  <c r="BC55" i="10"/>
  <c r="BC55" i="9"/>
  <c r="AM56" i="10"/>
  <c r="AM56" i="9"/>
  <c r="BA56" i="10"/>
  <c r="BA56" i="9"/>
  <c r="AK57" i="10"/>
  <c r="AK57" i="9"/>
  <c r="AY57" i="10"/>
  <c r="AY57" i="9"/>
  <c r="AI58" i="10"/>
  <c r="AI58" i="9"/>
  <c r="AG59" i="10"/>
  <c r="AG59" i="9"/>
  <c r="AU59" i="10"/>
  <c r="AU59" i="9"/>
  <c r="AE60" i="10"/>
  <c r="S60" i="10"/>
  <c r="AE60" i="9"/>
  <c r="AS60" i="10"/>
  <c r="W60" i="10"/>
  <c r="AS60" i="9"/>
  <c r="BC63" i="10"/>
  <c r="BC63" i="9"/>
  <c r="AM64" i="10"/>
  <c r="AM64" i="9"/>
  <c r="BA64" i="10"/>
  <c r="BA64" i="9"/>
  <c r="AK65" i="10"/>
  <c r="AK65" i="9"/>
  <c r="AY65" i="10"/>
  <c r="AY65" i="9"/>
  <c r="AI66" i="10"/>
  <c r="AI66" i="9"/>
  <c r="AG67" i="10"/>
  <c r="AG67" i="9"/>
  <c r="AU67" i="10"/>
  <c r="AU67" i="9"/>
  <c r="AE68" i="10"/>
  <c r="S68" i="10"/>
  <c r="AE68" i="9"/>
  <c r="W68" i="10"/>
  <c r="AS68" i="10"/>
  <c r="AS68" i="9"/>
  <c r="AO71" i="10"/>
  <c r="AO71" i="9"/>
  <c r="BC71" i="10"/>
  <c r="BC71" i="9"/>
  <c r="AM72" i="10"/>
  <c r="AM72" i="9"/>
  <c r="AA72" i="10"/>
  <c r="AK73" i="10"/>
  <c r="AK73" i="9"/>
  <c r="AY73" i="10"/>
  <c r="AY73" i="9"/>
  <c r="AI74" i="10"/>
  <c r="AI74" i="9"/>
  <c r="AG75" i="10"/>
  <c r="AG75" i="9"/>
  <c r="AU75" i="10"/>
  <c r="AU75" i="9"/>
  <c r="S76" i="10"/>
  <c r="AE76" i="10"/>
  <c r="AE76" i="9"/>
  <c r="AS76" i="10"/>
  <c r="W76" i="10"/>
  <c r="AC88" i="10" s="1"/>
  <c r="AS76" i="9"/>
  <c r="B56" i="9"/>
  <c r="C61" i="9"/>
  <c r="A67" i="9"/>
  <c r="B72" i="9"/>
  <c r="D73" i="9"/>
  <c r="H69" i="9"/>
  <c r="G66" i="9"/>
  <c r="F63" i="9"/>
  <c r="D57" i="9"/>
  <c r="I71" i="9"/>
  <c r="I55" i="9"/>
  <c r="V76" i="9"/>
  <c r="U73" i="9"/>
  <c r="T70" i="9"/>
  <c r="V60" i="9"/>
  <c r="U57" i="9"/>
  <c r="AH59" i="9"/>
  <c r="AE63" i="9"/>
  <c r="AU70" i="9"/>
  <c r="BC60" i="9"/>
  <c r="AP55" i="10"/>
  <c r="AP55" i="9"/>
  <c r="BD55" i="10"/>
  <c r="BD55" i="9"/>
  <c r="BB56" i="10"/>
  <c r="BB56" i="9"/>
  <c r="AZ57" i="10"/>
  <c r="AZ57" i="9"/>
  <c r="AJ58" i="10"/>
  <c r="AJ58" i="9"/>
  <c r="AX58" i="10"/>
  <c r="AX58" i="9"/>
  <c r="AV59" i="10"/>
  <c r="AV59" i="9"/>
  <c r="AF60" i="10"/>
  <c r="AF60" i="9"/>
  <c r="AT60" i="10"/>
  <c r="AT60" i="9"/>
  <c r="AP63" i="10"/>
  <c r="AP63" i="9"/>
  <c r="BD63" i="10"/>
  <c r="BD63" i="9"/>
  <c r="AN64" i="10"/>
  <c r="AN64" i="9"/>
  <c r="BB64" i="10"/>
  <c r="BB64" i="9"/>
  <c r="AZ65" i="10"/>
  <c r="AZ65" i="9"/>
  <c r="AJ66" i="10"/>
  <c r="AJ66" i="9"/>
  <c r="AX66" i="10"/>
  <c r="AX66" i="9"/>
  <c r="AV67" i="10"/>
  <c r="AV67" i="9"/>
  <c r="AF68" i="10"/>
  <c r="AF68" i="9"/>
  <c r="AT68" i="10"/>
  <c r="AT68" i="9"/>
  <c r="AP71" i="10"/>
  <c r="AP71" i="9"/>
  <c r="BD71" i="10"/>
  <c r="BD71" i="9"/>
  <c r="AN72" i="10"/>
  <c r="AN72" i="9"/>
  <c r="BB72" i="10"/>
  <c r="BB72" i="9"/>
  <c r="AZ73" i="10"/>
  <c r="AZ73" i="9"/>
  <c r="AJ74" i="10"/>
  <c r="AJ74" i="9"/>
  <c r="AX74" i="10"/>
  <c r="AX74" i="9"/>
  <c r="AV75" i="10"/>
  <c r="AV75" i="9"/>
  <c r="AF76" i="10"/>
  <c r="AF76" i="9"/>
  <c r="AT76" i="10"/>
  <c r="AT76" i="9"/>
  <c r="A62" i="9"/>
  <c r="C72" i="9"/>
  <c r="H72" i="9"/>
  <c r="G69" i="9"/>
  <c r="F66" i="9"/>
  <c r="E63" i="9"/>
  <c r="H56" i="9"/>
  <c r="I70" i="9"/>
  <c r="U76" i="9"/>
  <c r="T73" i="9"/>
  <c r="V63" i="9"/>
  <c r="U60" i="9"/>
  <c r="T57" i="9"/>
  <c r="AK59" i="9"/>
  <c r="AF71" i="9"/>
  <c r="AH75" i="9"/>
  <c r="BB65" i="9"/>
  <c r="AQ55" i="10"/>
  <c r="BA57" i="10"/>
  <c r="BA57" i="9"/>
  <c r="AY58" i="10"/>
  <c r="AY58" i="9"/>
  <c r="AI59" i="10"/>
  <c r="AI59" i="9"/>
  <c r="AW59" i="10"/>
  <c r="AW59" i="9"/>
  <c r="AG60" i="10"/>
  <c r="AG60" i="9"/>
  <c r="AU60" i="10"/>
  <c r="AU60" i="9"/>
  <c r="AE61" i="10"/>
  <c r="S61" i="10"/>
  <c r="AE61" i="9"/>
  <c r="W61" i="10"/>
  <c r="AS61" i="10"/>
  <c r="BE61" i="10"/>
  <c r="Q62" i="10"/>
  <c r="Z63" i="10"/>
  <c r="AQ63" i="10"/>
  <c r="BA65" i="10"/>
  <c r="BA65" i="9"/>
  <c r="AK66" i="10"/>
  <c r="AK66" i="9"/>
  <c r="AY66" i="10"/>
  <c r="AY66" i="9"/>
  <c r="AI67" i="10"/>
  <c r="AI67" i="9"/>
  <c r="AG68" i="10"/>
  <c r="AG68" i="9"/>
  <c r="AU68" i="10"/>
  <c r="AU68" i="9"/>
  <c r="S69" i="10"/>
  <c r="AE69" i="10"/>
  <c r="AE69" i="9"/>
  <c r="AS69" i="10"/>
  <c r="W69" i="10"/>
  <c r="Z71" i="10"/>
  <c r="K71" i="10"/>
  <c r="BA73" i="10"/>
  <c r="BA73" i="9"/>
  <c r="AK74" i="10"/>
  <c r="AK74" i="9"/>
  <c r="AY74" i="10"/>
  <c r="AY74" i="9"/>
  <c r="AI75" i="10"/>
  <c r="AI75" i="9"/>
  <c r="AG76" i="10"/>
  <c r="AG76" i="9"/>
  <c r="AU76" i="10"/>
  <c r="AU76" i="9"/>
  <c r="B62" i="9"/>
  <c r="A73" i="9"/>
  <c r="G72" i="9"/>
  <c r="F69" i="9"/>
  <c r="E66" i="9"/>
  <c r="D63" i="9"/>
  <c r="I69" i="9"/>
  <c r="W69" i="9"/>
  <c r="V66" i="9"/>
  <c r="AO59" i="9"/>
  <c r="AH63" i="9"/>
  <c r="AH71" i="9"/>
  <c r="AK75" i="9"/>
  <c r="BB69" i="9"/>
  <c r="AS65" i="9"/>
  <c r="BA59" i="9"/>
  <c r="L55" i="10"/>
  <c r="AP56" i="10"/>
  <c r="AP56" i="9"/>
  <c r="AL58" i="10"/>
  <c r="AL58" i="9"/>
  <c r="AZ58" i="10"/>
  <c r="AZ58" i="9"/>
  <c r="AJ59" i="10"/>
  <c r="AJ59" i="9"/>
  <c r="AX59" i="10"/>
  <c r="AX59" i="9"/>
  <c r="AV60" i="10"/>
  <c r="AV60" i="9"/>
  <c r="AF61" i="10"/>
  <c r="AF61" i="9"/>
  <c r="AT61" i="10"/>
  <c r="AT61" i="9"/>
  <c r="AP64" i="10"/>
  <c r="AP64" i="9"/>
  <c r="AL66" i="10"/>
  <c r="AL66" i="9"/>
  <c r="AZ66" i="10"/>
  <c r="AZ66" i="9"/>
  <c r="AJ67" i="10"/>
  <c r="AJ67" i="9"/>
  <c r="AX67" i="10"/>
  <c r="AX67" i="9"/>
  <c r="AV68" i="10"/>
  <c r="AV68" i="9"/>
  <c r="AF69" i="10"/>
  <c r="AF69" i="9"/>
  <c r="AT69" i="10"/>
  <c r="AT69" i="9"/>
  <c r="AP72" i="10"/>
  <c r="AP72" i="9"/>
  <c r="AL74" i="10"/>
  <c r="AL74" i="9"/>
  <c r="AZ74" i="10"/>
  <c r="AZ74" i="9"/>
  <c r="AJ75" i="10"/>
  <c r="AJ75" i="9"/>
  <c r="AX75" i="10"/>
  <c r="AX75" i="9"/>
  <c r="AV76" i="10"/>
  <c r="AV76" i="9"/>
  <c r="B57" i="9"/>
  <c r="C62" i="9"/>
  <c r="B73" i="9"/>
  <c r="F72" i="9"/>
  <c r="D66" i="9"/>
  <c r="H62" i="9"/>
  <c r="F56" i="9"/>
  <c r="S76" i="9"/>
  <c r="V69" i="9"/>
  <c r="U66" i="9"/>
  <c r="T63" i="9"/>
  <c r="S60" i="9"/>
  <c r="AN56" i="9"/>
  <c r="AH60" i="9"/>
  <c r="AH67" i="9"/>
  <c r="AH76" i="9"/>
  <c r="BB73" i="9"/>
  <c r="AS69" i="9"/>
  <c r="BD64" i="9"/>
  <c r="Q55" i="10"/>
  <c r="AO57" i="10"/>
  <c r="AO57" i="9"/>
  <c r="BC57" i="10"/>
  <c r="BC57" i="9"/>
  <c r="AM58" i="10"/>
  <c r="AM58" i="9"/>
  <c r="BA58" i="10"/>
  <c r="BA58" i="9"/>
  <c r="AW60" i="10"/>
  <c r="AW60" i="9"/>
  <c r="AU61" i="10"/>
  <c r="AU61" i="9"/>
  <c r="S62" i="10"/>
  <c r="AE62" i="10"/>
  <c r="AE62" i="9"/>
  <c r="AS62" i="10"/>
  <c r="W62" i="10"/>
  <c r="AS62" i="9"/>
  <c r="O62" i="10"/>
  <c r="BE62" i="10"/>
  <c r="AQ64" i="10"/>
  <c r="AO65" i="10"/>
  <c r="AO65" i="9"/>
  <c r="BC65" i="10"/>
  <c r="BC65" i="9"/>
  <c r="AM66" i="10"/>
  <c r="AM66" i="9"/>
  <c r="BA66" i="10"/>
  <c r="BA66" i="9"/>
  <c r="AW68" i="10"/>
  <c r="AW68" i="9"/>
  <c r="AG69" i="10"/>
  <c r="AG69" i="9"/>
  <c r="AU69" i="10"/>
  <c r="AU69" i="9"/>
  <c r="AE70" i="10"/>
  <c r="S70" i="10"/>
  <c r="AE70" i="9"/>
  <c r="W70" i="10"/>
  <c r="AS70" i="10"/>
  <c r="AO73" i="10"/>
  <c r="AO73" i="9"/>
  <c r="BC73" i="10"/>
  <c r="BC73" i="9"/>
  <c r="AM74" i="10"/>
  <c r="AM74" i="9"/>
  <c r="BA74" i="10"/>
  <c r="BA74" i="9"/>
  <c r="AW76" i="10"/>
  <c r="AW76" i="9"/>
  <c r="C57" i="9"/>
  <c r="A63" i="9"/>
  <c r="C73" i="9"/>
  <c r="H65" i="9"/>
  <c r="G62" i="9"/>
  <c r="U69" i="9"/>
  <c r="T66" i="9"/>
  <c r="AO56" i="9"/>
  <c r="AI60" i="9"/>
  <c r="AO63" i="9"/>
  <c r="AK67" i="9"/>
  <c r="AH72" i="9"/>
  <c r="AI76" i="9"/>
  <c r="BD68" i="9"/>
  <c r="BC64" i="9"/>
  <c r="AY59" i="9"/>
  <c r="AS55" i="10"/>
  <c r="W55" i="10"/>
  <c r="AS55" i="9"/>
  <c r="AO58" i="10"/>
  <c r="AO58" i="9"/>
  <c r="BC58" i="10"/>
  <c r="BC58" i="9"/>
  <c r="AM59" i="10"/>
  <c r="AM59" i="9"/>
  <c r="AK60" i="10"/>
  <c r="AK60" i="9"/>
  <c r="AY60" i="10"/>
  <c r="AY60" i="9"/>
  <c r="AI61" i="10"/>
  <c r="AI61" i="9"/>
  <c r="AW61" i="10"/>
  <c r="AW61" i="9"/>
  <c r="AE63" i="10"/>
  <c r="S63" i="10"/>
  <c r="W63" i="10"/>
  <c r="AS63" i="10"/>
  <c r="AS63" i="9"/>
  <c r="AO66" i="10"/>
  <c r="AO66" i="9"/>
  <c r="BC66" i="10"/>
  <c r="BC66" i="9"/>
  <c r="AM67" i="10"/>
  <c r="AM67" i="9"/>
  <c r="AK68" i="10"/>
  <c r="AK68" i="9"/>
  <c r="AY68" i="10"/>
  <c r="AY68" i="9"/>
  <c r="AI69" i="10"/>
  <c r="AI69" i="9"/>
  <c r="AB69" i="10"/>
  <c r="AW69" i="10"/>
  <c r="AW69" i="9"/>
  <c r="S71" i="10"/>
  <c r="AE71" i="10"/>
  <c r="W71" i="10"/>
  <c r="AS71" i="10"/>
  <c r="AS71" i="9"/>
  <c r="AO74" i="10"/>
  <c r="AO74" i="9"/>
  <c r="BC74" i="10"/>
  <c r="BC74" i="9"/>
  <c r="AM75" i="10"/>
  <c r="AM75" i="9"/>
  <c r="AK76" i="10"/>
  <c r="AK76" i="9"/>
  <c r="AY76" i="10"/>
  <c r="AY76" i="9"/>
  <c r="B58" i="9"/>
  <c r="B74" i="9"/>
  <c r="D75" i="9"/>
  <c r="H71" i="9"/>
  <c r="F65" i="9"/>
  <c r="E62" i="9"/>
  <c r="D59" i="9"/>
  <c r="H55" i="9"/>
  <c r="I65" i="9"/>
  <c r="U75" i="9"/>
  <c r="T72" i="9"/>
  <c r="S69" i="9"/>
  <c r="V62" i="9"/>
  <c r="U59" i="9"/>
  <c r="T56" i="9"/>
  <c r="AL57" i="9"/>
  <c r="AI68" i="9"/>
  <c r="AL76" i="9"/>
  <c r="BD76" i="9"/>
  <c r="BC72" i="9"/>
  <c r="BA68" i="9"/>
  <c r="AW58" i="9"/>
  <c r="AH70" i="10"/>
  <c r="AH70" i="9"/>
  <c r="BD74" i="10"/>
  <c r="BD74" i="9"/>
  <c r="AN75" i="10"/>
  <c r="AN75" i="9"/>
  <c r="BB75" i="10"/>
  <c r="BB75" i="9"/>
  <c r="AZ76" i="10"/>
  <c r="AZ76" i="9"/>
  <c r="C58" i="9"/>
  <c r="D62" i="9"/>
  <c r="I64" i="9"/>
  <c r="T75" i="9"/>
  <c r="W68" i="9"/>
  <c r="T59" i="9"/>
  <c r="AM57" i="9"/>
  <c r="AO60" i="9"/>
  <c r="AO76" i="9"/>
  <c r="BC76" i="9"/>
  <c r="BA72" i="9"/>
  <c r="AG55" i="10"/>
  <c r="AG55" i="9"/>
  <c r="AU55" i="10"/>
  <c r="AU55" i="9"/>
  <c r="AE56" i="10"/>
  <c r="S56" i="10"/>
  <c r="AE56" i="9"/>
  <c r="W56" i="10"/>
  <c r="AS56" i="10"/>
  <c r="AS56" i="9"/>
  <c r="BE56" i="10"/>
  <c r="BC59" i="10"/>
  <c r="BC59" i="9"/>
  <c r="AM60" i="10"/>
  <c r="AM60" i="9"/>
  <c r="BA60" i="10"/>
  <c r="BA60" i="9"/>
  <c r="AK61" i="10"/>
  <c r="AK61" i="9"/>
  <c r="AY61" i="10"/>
  <c r="AY61" i="9"/>
  <c r="AI62" i="10"/>
  <c r="AI62" i="9"/>
  <c r="AG63" i="10"/>
  <c r="AG63" i="9"/>
  <c r="AU63" i="10"/>
  <c r="AU63" i="9"/>
  <c r="AE64" i="10"/>
  <c r="S64" i="10"/>
  <c r="AE64" i="9"/>
  <c r="W64" i="10"/>
  <c r="AS64" i="10"/>
  <c r="AS64" i="9"/>
  <c r="AO67" i="10"/>
  <c r="AO67" i="9"/>
  <c r="BC67" i="10"/>
  <c r="BC67" i="9"/>
  <c r="AM68" i="10"/>
  <c r="AM68" i="9"/>
  <c r="AK69" i="10"/>
  <c r="AK69" i="9"/>
  <c r="AY69" i="10"/>
  <c r="AY69" i="9"/>
  <c r="AI70" i="10"/>
  <c r="AI70" i="9"/>
  <c r="AG71" i="10"/>
  <c r="AG71" i="9"/>
  <c r="AU71" i="10"/>
  <c r="AU71" i="9"/>
  <c r="AE72" i="10"/>
  <c r="S72" i="10"/>
  <c r="AE72" i="9"/>
  <c r="W72" i="10"/>
  <c r="AC84" i="10" s="1"/>
  <c r="AS72" i="10"/>
  <c r="AS72" i="9"/>
  <c r="BE72" i="10"/>
  <c r="AO75" i="10"/>
  <c r="AO75" i="9"/>
  <c r="BC75" i="10"/>
  <c r="BC75" i="9"/>
  <c r="AM76" i="10"/>
  <c r="AM76" i="9"/>
  <c r="A59" i="9"/>
  <c r="B64" i="9"/>
  <c r="C69" i="9"/>
  <c r="A75" i="9"/>
  <c r="G74" i="9"/>
  <c r="F71" i="9"/>
  <c r="D65" i="9"/>
  <c r="H61" i="9"/>
  <c r="G58" i="9"/>
  <c r="F55" i="9"/>
  <c r="I63" i="9"/>
  <c r="W71" i="9"/>
  <c r="V68" i="9"/>
  <c r="U65" i="9"/>
  <c r="T62" i="9"/>
  <c r="W55" i="9"/>
  <c r="AN57" i="9"/>
  <c r="AG61" i="9"/>
  <c r="AO72" i="9"/>
  <c r="BA76" i="9"/>
  <c r="BA67" i="9"/>
  <c r="AV55" i="10"/>
  <c r="AV55" i="9"/>
  <c r="AF56" i="10"/>
  <c r="AF56" i="9"/>
  <c r="AT56" i="10"/>
  <c r="AT56" i="9"/>
  <c r="AP59" i="10"/>
  <c r="AP59" i="9"/>
  <c r="BD59" i="10"/>
  <c r="BD59" i="9"/>
  <c r="AN60" i="10"/>
  <c r="AN60" i="9"/>
  <c r="BB60" i="10"/>
  <c r="BB60" i="9"/>
  <c r="AZ61" i="10"/>
  <c r="AZ61" i="9"/>
  <c r="AJ62" i="10"/>
  <c r="AJ62" i="9"/>
  <c r="AX62" i="10"/>
  <c r="AX62" i="9"/>
  <c r="AV63" i="10"/>
  <c r="AV63" i="9"/>
  <c r="AF64" i="10"/>
  <c r="AF64" i="9"/>
  <c r="AT64" i="10"/>
  <c r="AT64" i="9"/>
  <c r="AP67" i="10"/>
  <c r="AP67" i="9"/>
  <c r="BD67" i="10"/>
  <c r="BD67" i="9"/>
  <c r="AN68" i="10"/>
  <c r="AN68" i="9"/>
  <c r="BB68" i="10"/>
  <c r="BB68" i="9"/>
  <c r="AZ69" i="10"/>
  <c r="AZ69" i="9"/>
  <c r="AJ70" i="10"/>
  <c r="AJ70" i="9"/>
  <c r="AX70" i="10"/>
  <c r="AX70" i="9"/>
  <c r="AV71" i="10"/>
  <c r="AV71" i="9"/>
  <c r="AF72" i="10"/>
  <c r="AF72" i="9"/>
  <c r="AT72" i="10"/>
  <c r="AT72" i="9"/>
  <c r="AP75" i="10"/>
  <c r="AP75" i="9"/>
  <c r="BD75" i="10"/>
  <c r="BD75" i="9"/>
  <c r="AN76" i="10"/>
  <c r="AN76" i="9"/>
  <c r="BB76" i="10"/>
  <c r="BB76" i="9"/>
  <c r="A70" i="9"/>
  <c r="F74" i="9"/>
  <c r="E71" i="9"/>
  <c r="H64" i="9"/>
  <c r="G61" i="9"/>
  <c r="F58" i="9"/>
  <c r="E55" i="9"/>
  <c r="I62" i="9"/>
  <c r="V71" i="9"/>
  <c r="U68" i="9"/>
  <c r="T65" i="9"/>
  <c r="S62" i="9"/>
  <c r="V55" i="9"/>
  <c r="AL61" i="9"/>
  <c r="AO64" i="9"/>
  <c r="AO68" i="9"/>
  <c r="AL73" i="9"/>
  <c r="BB57" i="9"/>
  <c r="AW55" i="10"/>
  <c r="AW55" i="9"/>
  <c r="AU56" i="10"/>
  <c r="AU56" i="9"/>
  <c r="AE57" i="10"/>
  <c r="S57" i="10"/>
  <c r="AE57" i="9"/>
  <c r="W57" i="10"/>
  <c r="AS57" i="10"/>
  <c r="AQ59" i="10"/>
  <c r="BA61" i="10"/>
  <c r="BA61" i="9"/>
  <c r="AY62" i="10"/>
  <c r="AY62" i="9"/>
  <c r="AI63" i="10"/>
  <c r="AI63" i="9"/>
  <c r="AW63" i="10"/>
  <c r="AW63" i="9"/>
  <c r="AG64" i="10"/>
  <c r="AG64" i="9"/>
  <c r="AU64" i="10"/>
  <c r="AU64" i="9"/>
  <c r="AE65" i="10"/>
  <c r="S65" i="10"/>
  <c r="AE65" i="9"/>
  <c r="AS65" i="10"/>
  <c r="W65" i="10"/>
  <c r="BA69" i="10"/>
  <c r="BA69" i="9"/>
  <c r="AK70" i="10"/>
  <c r="AK70" i="9"/>
  <c r="AY70" i="10"/>
  <c r="AY70" i="9"/>
  <c r="AI71" i="10"/>
  <c r="AI71" i="9"/>
  <c r="AG72" i="10"/>
  <c r="AG72" i="9"/>
  <c r="AU72" i="10"/>
  <c r="AU72" i="9"/>
  <c r="AE73" i="10"/>
  <c r="S73" i="10"/>
  <c r="AE73" i="9"/>
  <c r="W73" i="10"/>
  <c r="AS73" i="10"/>
  <c r="B70" i="9"/>
  <c r="E74" i="9"/>
  <c r="D71" i="9"/>
  <c r="F61" i="9"/>
  <c r="E58" i="9"/>
  <c r="D55" i="9"/>
  <c r="I61" i="9"/>
  <c r="V74" i="9"/>
  <c r="S65" i="9"/>
  <c r="W61" i="9"/>
  <c r="V58" i="9"/>
  <c r="AH55" i="9"/>
  <c r="AM61" i="9"/>
  <c r="AL69" i="9"/>
  <c r="AM73" i="9"/>
  <c r="BA75" i="9"/>
  <c r="AY67" i="9"/>
  <c r="AW62" i="9"/>
  <c r="AS57" i="9"/>
  <c r="AX55" i="10"/>
  <c r="AX55" i="9"/>
  <c r="AV56" i="10"/>
  <c r="AV56" i="9"/>
  <c r="AF57" i="10"/>
  <c r="AF57" i="9"/>
  <c r="AT57" i="10"/>
  <c r="AT57" i="9"/>
  <c r="AP60" i="10"/>
  <c r="AP60" i="9"/>
  <c r="AL62" i="10"/>
  <c r="AL62" i="9"/>
  <c r="AZ62" i="10"/>
  <c r="AZ62" i="9"/>
  <c r="AJ63" i="10"/>
  <c r="AJ63" i="9"/>
  <c r="AX63" i="10"/>
  <c r="AX63" i="9"/>
  <c r="AV64" i="10"/>
  <c r="AV64" i="9"/>
  <c r="AF65" i="10"/>
  <c r="AF65" i="9"/>
  <c r="AT65" i="10"/>
  <c r="AT65" i="9"/>
  <c r="AL70" i="10"/>
  <c r="AL70" i="9"/>
  <c r="AZ70" i="10"/>
  <c r="AZ70" i="9"/>
  <c r="AJ71" i="10"/>
  <c r="AJ71" i="9"/>
  <c r="AX71" i="10"/>
  <c r="AX71" i="9"/>
  <c r="AV72" i="10"/>
  <c r="AV72" i="9"/>
  <c r="AF73" i="10"/>
  <c r="AF73" i="9"/>
  <c r="AT73" i="10"/>
  <c r="AT73" i="9"/>
  <c r="AP76" i="10"/>
  <c r="AP76" i="9"/>
  <c r="B65" i="9"/>
  <c r="C70" i="9"/>
  <c r="D74" i="9"/>
  <c r="H70" i="9"/>
  <c r="F64" i="9"/>
  <c r="D58" i="9"/>
  <c r="U74" i="9"/>
  <c r="T71" i="9"/>
  <c r="S68" i="9"/>
  <c r="W64" i="9"/>
  <c r="V61" i="9"/>
  <c r="U58" i="9"/>
  <c r="T55" i="9"/>
  <c r="AJ55" i="9"/>
  <c r="AN61" i="9"/>
  <c r="AL65" i="9"/>
  <c r="AM69" i="9"/>
  <c r="AN73" i="9"/>
  <c r="AW67" i="9"/>
  <c r="BD56" i="9"/>
  <c r="AQ8" i="10"/>
  <c r="BL20" i="10" s="1"/>
  <c r="BE25" i="10"/>
  <c r="AQ16" i="10"/>
  <c r="BE4" i="10"/>
  <c r="BE9" i="10"/>
  <c r="AQ24" i="10"/>
  <c r="BE15" i="10"/>
  <c r="BE47" i="10"/>
  <c r="BE63" i="10"/>
  <c r="AQ62" i="10"/>
  <c r="BE34" i="10"/>
  <c r="AQ54" i="10"/>
  <c r="BE55" i="10"/>
  <c r="AQ58" i="10"/>
  <c r="BE57" i="10"/>
  <c r="AQ45" i="10"/>
  <c r="BI57" i="10" s="1"/>
  <c r="AQ57" i="10"/>
  <c r="AQ61" i="10"/>
  <c r="BR73" i="10" s="1"/>
  <c r="BE44" i="10"/>
  <c r="CG56" i="10" s="1"/>
  <c r="BE52" i="10"/>
  <c r="BE60" i="10"/>
  <c r="BE64" i="10"/>
  <c r="AQ48" i="10"/>
  <c r="AQ56" i="10"/>
  <c r="BP77" i="3"/>
  <c r="CW77" i="3" s="1"/>
  <c r="DH77" i="3" s="1"/>
  <c r="AY77" i="3"/>
  <c r="AI77" i="3"/>
  <c r="CE76" i="3"/>
  <c r="DJ76" i="3" s="1"/>
  <c r="CD76" i="3"/>
  <c r="CC76" i="3"/>
  <c r="CB76" i="3"/>
  <c r="CA76" i="3"/>
  <c r="BZ76" i="3"/>
  <c r="BY76" i="3"/>
  <c r="BX76" i="3"/>
  <c r="BW76" i="3"/>
  <c r="BV76" i="3"/>
  <c r="BU76" i="3"/>
  <c r="BT76" i="3"/>
  <c r="BS76" i="3"/>
  <c r="BR76" i="3"/>
  <c r="BQ76" i="3"/>
  <c r="BP76" i="3"/>
  <c r="CW76" i="3" s="1"/>
  <c r="DH76" i="3" s="1"/>
  <c r="BO76" i="3"/>
  <c r="CV76" i="3" s="1"/>
  <c r="DG76" i="3" s="1"/>
  <c r="BN76" i="3"/>
  <c r="CU76" i="3" s="1"/>
  <c r="DF76" i="3" s="1"/>
  <c r="BM76" i="3"/>
  <c r="CT76" i="3" s="1"/>
  <c r="BK76" i="3"/>
  <c r="BJ76" i="3"/>
  <c r="BI76" i="3"/>
  <c r="BH76" i="3"/>
  <c r="BG76" i="3"/>
  <c r="BF76" i="3"/>
  <c r="BE76" i="3"/>
  <c r="BD76" i="3"/>
  <c r="BC76" i="3"/>
  <c r="BB76" i="3"/>
  <c r="BA76" i="3"/>
  <c r="AZ76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E75" i="3"/>
  <c r="DJ75" i="3" s="1"/>
  <c r="CD75" i="3"/>
  <c r="CC75" i="3"/>
  <c r="CB75" i="3"/>
  <c r="CA75" i="3"/>
  <c r="BZ75" i="3"/>
  <c r="BY75" i="3"/>
  <c r="BX75" i="3"/>
  <c r="BW75" i="3"/>
  <c r="BV75" i="3"/>
  <c r="BU75" i="3"/>
  <c r="BT75" i="3"/>
  <c r="BS75" i="3"/>
  <c r="BR75" i="3"/>
  <c r="BQ75" i="3"/>
  <c r="BP75" i="3"/>
  <c r="CW75" i="3" s="1"/>
  <c r="DH75" i="3" s="1"/>
  <c r="BO75" i="3"/>
  <c r="CV75" i="3" s="1"/>
  <c r="DG75" i="3" s="1"/>
  <c r="BN75" i="3"/>
  <c r="CU75" i="3" s="1"/>
  <c r="DF75" i="3" s="1"/>
  <c r="BM75" i="3"/>
  <c r="CT75" i="3" s="1"/>
  <c r="BK75" i="3"/>
  <c r="BJ75" i="3"/>
  <c r="BI75" i="3"/>
  <c r="BH75" i="3"/>
  <c r="BG75" i="3"/>
  <c r="BF75" i="3"/>
  <c r="BE75" i="3"/>
  <c r="BD75" i="3"/>
  <c r="BC75" i="3"/>
  <c r="BB75" i="3"/>
  <c r="BA75" i="3"/>
  <c r="AZ75" i="3"/>
  <c r="AY75" i="3"/>
  <c r="AX75" i="3"/>
  <c r="AW75" i="3"/>
  <c r="AV75" i="3"/>
  <c r="AU75" i="3"/>
  <c r="AT75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E74" i="3"/>
  <c r="DJ74" i="3" s="1"/>
  <c r="CD74" i="3"/>
  <c r="CC74" i="3"/>
  <c r="CB74" i="3"/>
  <c r="CA74" i="3"/>
  <c r="BZ74" i="3"/>
  <c r="BY74" i="3"/>
  <c r="BX74" i="3"/>
  <c r="BW74" i="3"/>
  <c r="BV74" i="3"/>
  <c r="BU74" i="3"/>
  <c r="BT74" i="3"/>
  <c r="BS74" i="3"/>
  <c r="BR74" i="3"/>
  <c r="BQ74" i="3"/>
  <c r="BP74" i="3"/>
  <c r="CW74" i="3" s="1"/>
  <c r="DH74" i="3" s="1"/>
  <c r="BO74" i="3"/>
  <c r="CV74" i="3" s="1"/>
  <c r="DG74" i="3" s="1"/>
  <c r="BN74" i="3"/>
  <c r="CU74" i="3" s="1"/>
  <c r="DF74" i="3" s="1"/>
  <c r="BM74" i="3"/>
  <c r="CT74" i="3" s="1"/>
  <c r="BK74" i="3"/>
  <c r="BJ74" i="3"/>
  <c r="BI74" i="3"/>
  <c r="BH74" i="3"/>
  <c r="BG74" i="3"/>
  <c r="BF74" i="3"/>
  <c r="BE74" i="3"/>
  <c r="BD74" i="3"/>
  <c r="BC74" i="3"/>
  <c r="BB74" i="3"/>
  <c r="BA74" i="3"/>
  <c r="AZ74" i="3"/>
  <c r="AY74" i="3"/>
  <c r="AX74" i="3"/>
  <c r="AW74" i="3"/>
  <c r="AV74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E73" i="3"/>
  <c r="DJ73" i="3" s="1"/>
  <c r="CD73" i="3"/>
  <c r="CC73" i="3"/>
  <c r="CB73" i="3"/>
  <c r="CA73" i="3"/>
  <c r="BZ73" i="3"/>
  <c r="BY73" i="3"/>
  <c r="BX73" i="3"/>
  <c r="BW73" i="3"/>
  <c r="BV73" i="3"/>
  <c r="BU73" i="3"/>
  <c r="BT73" i="3"/>
  <c r="BS73" i="3"/>
  <c r="BR73" i="3"/>
  <c r="BQ73" i="3"/>
  <c r="BP73" i="3"/>
  <c r="CW73" i="3" s="1"/>
  <c r="DH73" i="3" s="1"/>
  <c r="BO73" i="3"/>
  <c r="CV73" i="3" s="1"/>
  <c r="DG73" i="3" s="1"/>
  <c r="BN73" i="3"/>
  <c r="CU73" i="3" s="1"/>
  <c r="DF73" i="3" s="1"/>
  <c r="BM73" i="3"/>
  <c r="CT73" i="3" s="1"/>
  <c r="BK73" i="3"/>
  <c r="BJ73" i="3"/>
  <c r="BI73" i="3"/>
  <c r="BH73" i="3"/>
  <c r="BG73" i="3"/>
  <c r="BF73" i="3"/>
  <c r="BE73" i="3"/>
  <c r="BD73" i="3"/>
  <c r="BC73" i="3"/>
  <c r="BB73" i="3"/>
  <c r="BA73" i="3"/>
  <c r="AZ73" i="3"/>
  <c r="AY73" i="3"/>
  <c r="AX73" i="3"/>
  <c r="AW73" i="3"/>
  <c r="AV73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E72" i="3"/>
  <c r="DJ72" i="3" s="1"/>
  <c r="CD72" i="3"/>
  <c r="CC72" i="3"/>
  <c r="CB72" i="3"/>
  <c r="CA72" i="3"/>
  <c r="BZ72" i="3"/>
  <c r="BY72" i="3"/>
  <c r="BX72" i="3"/>
  <c r="BW72" i="3"/>
  <c r="BV72" i="3"/>
  <c r="BU72" i="3"/>
  <c r="BT72" i="3"/>
  <c r="BS72" i="3"/>
  <c r="BR72" i="3"/>
  <c r="BQ72" i="3"/>
  <c r="BP72" i="3"/>
  <c r="CW72" i="3" s="1"/>
  <c r="DH72" i="3" s="1"/>
  <c r="BO72" i="3"/>
  <c r="CV72" i="3" s="1"/>
  <c r="DG72" i="3" s="1"/>
  <c r="BN72" i="3"/>
  <c r="CU72" i="3" s="1"/>
  <c r="DF72" i="3" s="1"/>
  <c r="BM72" i="3"/>
  <c r="CT72" i="3" s="1"/>
  <c r="BK72" i="3"/>
  <c r="BJ72" i="3"/>
  <c r="BI72" i="3"/>
  <c r="BH72" i="3"/>
  <c r="BG72" i="3"/>
  <c r="BF72" i="3"/>
  <c r="BE72" i="3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E71" i="3"/>
  <c r="DJ71" i="3" s="1"/>
  <c r="CD71" i="3"/>
  <c r="CC71" i="3"/>
  <c r="CB71" i="3"/>
  <c r="CA71" i="3"/>
  <c r="BZ71" i="3"/>
  <c r="BY71" i="3"/>
  <c r="BX71" i="3"/>
  <c r="BW71" i="3"/>
  <c r="BV71" i="3"/>
  <c r="BU71" i="3"/>
  <c r="BT71" i="3"/>
  <c r="BS71" i="3"/>
  <c r="BR71" i="3"/>
  <c r="BQ71" i="3"/>
  <c r="BP71" i="3"/>
  <c r="CW71" i="3" s="1"/>
  <c r="DH71" i="3" s="1"/>
  <c r="BO71" i="3"/>
  <c r="CV71" i="3" s="1"/>
  <c r="DG71" i="3" s="1"/>
  <c r="BN71" i="3"/>
  <c r="CU71" i="3" s="1"/>
  <c r="DF71" i="3" s="1"/>
  <c r="BM71" i="3"/>
  <c r="CT71" i="3" s="1"/>
  <c r="BK71" i="3"/>
  <c r="BJ71" i="3"/>
  <c r="BI71" i="3"/>
  <c r="BH71" i="3"/>
  <c r="BG71" i="3"/>
  <c r="BF71" i="3"/>
  <c r="BE71" i="3"/>
  <c r="BD71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E70" i="3"/>
  <c r="DJ70" i="3" s="1"/>
  <c r="CD70" i="3"/>
  <c r="CC70" i="3"/>
  <c r="CB70" i="3"/>
  <c r="CA70" i="3"/>
  <c r="BZ70" i="3"/>
  <c r="BY70" i="3"/>
  <c r="BX70" i="3"/>
  <c r="BW70" i="3"/>
  <c r="BV70" i="3"/>
  <c r="BU70" i="3"/>
  <c r="BT70" i="3"/>
  <c r="BS70" i="3"/>
  <c r="BR70" i="3"/>
  <c r="BQ70" i="3"/>
  <c r="BP70" i="3"/>
  <c r="CW70" i="3" s="1"/>
  <c r="DH70" i="3" s="1"/>
  <c r="BO70" i="3"/>
  <c r="CV70" i="3" s="1"/>
  <c r="DG70" i="3" s="1"/>
  <c r="BN70" i="3"/>
  <c r="CU70" i="3" s="1"/>
  <c r="DF70" i="3" s="1"/>
  <c r="BM70" i="3"/>
  <c r="CT70" i="3" s="1"/>
  <c r="BK70" i="3"/>
  <c r="BJ70" i="3"/>
  <c r="BI70" i="3"/>
  <c r="BH70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E69" i="3"/>
  <c r="DJ69" i="3" s="1"/>
  <c r="CD69" i="3"/>
  <c r="CC69" i="3"/>
  <c r="CB69" i="3"/>
  <c r="CA69" i="3"/>
  <c r="BZ69" i="3"/>
  <c r="BY69" i="3"/>
  <c r="BX69" i="3"/>
  <c r="BW69" i="3"/>
  <c r="BV69" i="3"/>
  <c r="BU69" i="3"/>
  <c r="BT69" i="3"/>
  <c r="BS69" i="3"/>
  <c r="BR69" i="3"/>
  <c r="BQ69" i="3"/>
  <c r="BP69" i="3"/>
  <c r="CW69" i="3" s="1"/>
  <c r="DH69" i="3" s="1"/>
  <c r="BO69" i="3"/>
  <c r="CV69" i="3" s="1"/>
  <c r="DG69" i="3" s="1"/>
  <c r="BN69" i="3"/>
  <c r="CU69" i="3" s="1"/>
  <c r="DF69" i="3" s="1"/>
  <c r="BM69" i="3"/>
  <c r="CT69" i="3" s="1"/>
  <c r="BK69" i="3"/>
  <c r="BJ69" i="3"/>
  <c r="BI69" i="3"/>
  <c r="BH69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E68" i="3"/>
  <c r="DJ68" i="3" s="1"/>
  <c r="CD68" i="3"/>
  <c r="CC68" i="3"/>
  <c r="CB68" i="3"/>
  <c r="CA68" i="3"/>
  <c r="BZ68" i="3"/>
  <c r="BY68" i="3"/>
  <c r="BX68" i="3"/>
  <c r="BW68" i="3"/>
  <c r="BV68" i="3"/>
  <c r="BU68" i="3"/>
  <c r="BT68" i="3"/>
  <c r="BS68" i="3"/>
  <c r="BR68" i="3"/>
  <c r="BQ68" i="3"/>
  <c r="BP68" i="3"/>
  <c r="CW68" i="3" s="1"/>
  <c r="DH68" i="3" s="1"/>
  <c r="BO68" i="3"/>
  <c r="CV68" i="3" s="1"/>
  <c r="DG68" i="3" s="1"/>
  <c r="BN68" i="3"/>
  <c r="CU68" i="3" s="1"/>
  <c r="DF68" i="3" s="1"/>
  <c r="BM68" i="3"/>
  <c r="CT68" i="3" s="1"/>
  <c r="BK68" i="3"/>
  <c r="BJ68" i="3"/>
  <c r="BI68" i="3"/>
  <c r="BH68" i="3"/>
  <c r="BG68" i="3"/>
  <c r="BF68" i="3"/>
  <c r="BE68" i="3"/>
  <c r="BD68" i="3"/>
  <c r="BC68" i="3"/>
  <c r="BB68" i="3"/>
  <c r="BA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E67" i="3"/>
  <c r="DJ67" i="3" s="1"/>
  <c r="CD67" i="3"/>
  <c r="CC67" i="3"/>
  <c r="CB67" i="3"/>
  <c r="CA67" i="3"/>
  <c r="BZ67" i="3"/>
  <c r="BY67" i="3"/>
  <c r="BX67" i="3"/>
  <c r="BW67" i="3"/>
  <c r="BV67" i="3"/>
  <c r="BU67" i="3"/>
  <c r="BT67" i="3"/>
  <c r="BS67" i="3"/>
  <c r="BR67" i="3"/>
  <c r="BQ67" i="3"/>
  <c r="BP67" i="3"/>
  <c r="CW67" i="3" s="1"/>
  <c r="DH67" i="3" s="1"/>
  <c r="BO67" i="3"/>
  <c r="CV67" i="3" s="1"/>
  <c r="DG67" i="3" s="1"/>
  <c r="BN67" i="3"/>
  <c r="CU67" i="3" s="1"/>
  <c r="DF67" i="3" s="1"/>
  <c r="BM67" i="3"/>
  <c r="CT67" i="3" s="1"/>
  <c r="BK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E66" i="3"/>
  <c r="DJ66" i="3" s="1"/>
  <c r="CD66" i="3"/>
  <c r="CC66" i="3"/>
  <c r="CB66" i="3"/>
  <c r="CA66" i="3"/>
  <c r="BZ66" i="3"/>
  <c r="BY66" i="3"/>
  <c r="BX66" i="3"/>
  <c r="BW66" i="3"/>
  <c r="BV66" i="3"/>
  <c r="BU66" i="3"/>
  <c r="BT66" i="3"/>
  <c r="BS66" i="3"/>
  <c r="BR66" i="3"/>
  <c r="BQ66" i="3"/>
  <c r="BP66" i="3"/>
  <c r="CW66" i="3" s="1"/>
  <c r="DH66" i="3" s="1"/>
  <c r="BO66" i="3"/>
  <c r="CV66" i="3" s="1"/>
  <c r="DG66" i="3" s="1"/>
  <c r="BN66" i="3"/>
  <c r="CU66" i="3" s="1"/>
  <c r="DF66" i="3" s="1"/>
  <c r="BM66" i="3"/>
  <c r="CT66" i="3" s="1"/>
  <c r="BK66" i="3"/>
  <c r="BJ66" i="3"/>
  <c r="BI66" i="3"/>
  <c r="BH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E65" i="3"/>
  <c r="DJ65" i="3" s="1"/>
  <c r="CD65" i="3"/>
  <c r="CC65" i="3"/>
  <c r="CB65" i="3"/>
  <c r="CA65" i="3"/>
  <c r="BZ65" i="3"/>
  <c r="BY65" i="3"/>
  <c r="BX65" i="3"/>
  <c r="BW65" i="3"/>
  <c r="BV65" i="3"/>
  <c r="BU65" i="3"/>
  <c r="BT65" i="3"/>
  <c r="BS65" i="3"/>
  <c r="BR65" i="3"/>
  <c r="BQ65" i="3"/>
  <c r="BP65" i="3"/>
  <c r="CW65" i="3" s="1"/>
  <c r="DH65" i="3" s="1"/>
  <c r="BO65" i="3"/>
  <c r="CV65" i="3" s="1"/>
  <c r="DG65" i="3" s="1"/>
  <c r="BN65" i="3"/>
  <c r="CU65" i="3" s="1"/>
  <c r="DF65" i="3" s="1"/>
  <c r="BM65" i="3"/>
  <c r="CT65" i="3" s="1"/>
  <c r="BK65" i="3"/>
  <c r="BJ65" i="3"/>
  <c r="BI65" i="3"/>
  <c r="BH65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E64" i="3"/>
  <c r="DJ64" i="3" s="1"/>
  <c r="CD64" i="3"/>
  <c r="CC64" i="3"/>
  <c r="CB64" i="3"/>
  <c r="CA64" i="3"/>
  <c r="BZ64" i="3"/>
  <c r="BY64" i="3"/>
  <c r="BX64" i="3"/>
  <c r="BW64" i="3"/>
  <c r="BV64" i="3"/>
  <c r="BU64" i="3"/>
  <c r="BT64" i="3"/>
  <c r="BS64" i="3"/>
  <c r="BR64" i="3"/>
  <c r="BQ64" i="3"/>
  <c r="BP64" i="3"/>
  <c r="CW64" i="3" s="1"/>
  <c r="DH64" i="3" s="1"/>
  <c r="BO64" i="3"/>
  <c r="CV64" i="3" s="1"/>
  <c r="DG64" i="3" s="1"/>
  <c r="BN64" i="3"/>
  <c r="CU64" i="3" s="1"/>
  <c r="DF64" i="3" s="1"/>
  <c r="BM64" i="3"/>
  <c r="CT64" i="3" s="1"/>
  <c r="BK64" i="3"/>
  <c r="BJ64" i="3"/>
  <c r="BI64" i="3"/>
  <c r="BH64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E63" i="3"/>
  <c r="DJ63" i="3" s="1"/>
  <c r="CD63" i="3"/>
  <c r="CC63" i="3"/>
  <c r="CB63" i="3"/>
  <c r="CA63" i="3"/>
  <c r="BZ63" i="3"/>
  <c r="BY63" i="3"/>
  <c r="BX63" i="3"/>
  <c r="BW63" i="3"/>
  <c r="BV63" i="3"/>
  <c r="BU63" i="3"/>
  <c r="BT63" i="3"/>
  <c r="BS63" i="3"/>
  <c r="BR63" i="3"/>
  <c r="BQ63" i="3"/>
  <c r="BP63" i="3"/>
  <c r="CW63" i="3" s="1"/>
  <c r="DH63" i="3" s="1"/>
  <c r="BO63" i="3"/>
  <c r="CV63" i="3" s="1"/>
  <c r="DG63" i="3" s="1"/>
  <c r="BN63" i="3"/>
  <c r="CU63" i="3" s="1"/>
  <c r="DF63" i="3" s="1"/>
  <c r="BM63" i="3"/>
  <c r="CT63" i="3" s="1"/>
  <c r="BK63" i="3"/>
  <c r="BJ63" i="3"/>
  <c r="BI63" i="3"/>
  <c r="BH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E62" i="3"/>
  <c r="DJ62" i="3" s="1"/>
  <c r="CD62" i="3"/>
  <c r="CC62" i="3"/>
  <c r="CB62" i="3"/>
  <c r="CA62" i="3"/>
  <c r="BZ62" i="3"/>
  <c r="BY62" i="3"/>
  <c r="BX62" i="3"/>
  <c r="BW62" i="3"/>
  <c r="BV62" i="3"/>
  <c r="BU62" i="3"/>
  <c r="BT62" i="3"/>
  <c r="BS62" i="3"/>
  <c r="BR62" i="3"/>
  <c r="BQ62" i="3"/>
  <c r="BP62" i="3"/>
  <c r="CW62" i="3" s="1"/>
  <c r="DH62" i="3" s="1"/>
  <c r="BO62" i="3"/>
  <c r="CV62" i="3" s="1"/>
  <c r="DG62" i="3" s="1"/>
  <c r="BN62" i="3"/>
  <c r="CU62" i="3" s="1"/>
  <c r="DF62" i="3" s="1"/>
  <c r="BM62" i="3"/>
  <c r="CT62" i="3" s="1"/>
  <c r="BK62" i="3"/>
  <c r="BJ62" i="3"/>
  <c r="BI62" i="3"/>
  <c r="BH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E61" i="3"/>
  <c r="DJ61" i="3" s="1"/>
  <c r="CD61" i="3"/>
  <c r="CC61" i="3"/>
  <c r="CB61" i="3"/>
  <c r="CA61" i="3"/>
  <c r="BZ61" i="3"/>
  <c r="BY61" i="3"/>
  <c r="BX61" i="3"/>
  <c r="BW61" i="3"/>
  <c r="BV61" i="3"/>
  <c r="BU61" i="3"/>
  <c r="BT61" i="3"/>
  <c r="BS61" i="3"/>
  <c r="BR61" i="3"/>
  <c r="BQ61" i="3"/>
  <c r="BP61" i="3"/>
  <c r="CW61" i="3" s="1"/>
  <c r="DH61" i="3" s="1"/>
  <c r="BO61" i="3"/>
  <c r="CV61" i="3" s="1"/>
  <c r="DG61" i="3" s="1"/>
  <c r="BN61" i="3"/>
  <c r="CU61" i="3" s="1"/>
  <c r="DF61" i="3" s="1"/>
  <c r="BM61" i="3"/>
  <c r="CT61" i="3" s="1"/>
  <c r="BK61" i="3"/>
  <c r="BJ61" i="3"/>
  <c r="BI61" i="3"/>
  <c r="BH61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E60" i="3"/>
  <c r="DJ60" i="3" s="1"/>
  <c r="CD60" i="3"/>
  <c r="CC60" i="3"/>
  <c r="CB60" i="3"/>
  <c r="CA60" i="3"/>
  <c r="BZ60" i="3"/>
  <c r="BY60" i="3"/>
  <c r="BX60" i="3"/>
  <c r="BW60" i="3"/>
  <c r="BV60" i="3"/>
  <c r="BU60" i="3"/>
  <c r="BT60" i="3"/>
  <c r="BS60" i="3"/>
  <c r="BR60" i="3"/>
  <c r="BQ60" i="3"/>
  <c r="BP60" i="3"/>
  <c r="CW60" i="3" s="1"/>
  <c r="DH60" i="3" s="1"/>
  <c r="BO60" i="3"/>
  <c r="CV60" i="3" s="1"/>
  <c r="DG60" i="3" s="1"/>
  <c r="BN60" i="3"/>
  <c r="CU60" i="3" s="1"/>
  <c r="DF60" i="3" s="1"/>
  <c r="BM60" i="3"/>
  <c r="CT60" i="3" s="1"/>
  <c r="BK60" i="3"/>
  <c r="BJ60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E59" i="3"/>
  <c r="DJ59" i="3" s="1"/>
  <c r="CD59" i="3"/>
  <c r="CC59" i="3"/>
  <c r="CB59" i="3"/>
  <c r="CA59" i="3"/>
  <c r="BZ59" i="3"/>
  <c r="BY59" i="3"/>
  <c r="BX59" i="3"/>
  <c r="BW59" i="3"/>
  <c r="BV59" i="3"/>
  <c r="BU59" i="3"/>
  <c r="BT59" i="3"/>
  <c r="BS59" i="3"/>
  <c r="BR59" i="3"/>
  <c r="BQ59" i="3"/>
  <c r="BP59" i="3"/>
  <c r="CW59" i="3" s="1"/>
  <c r="DH59" i="3" s="1"/>
  <c r="BO59" i="3"/>
  <c r="CV59" i="3" s="1"/>
  <c r="DG59" i="3" s="1"/>
  <c r="BN59" i="3"/>
  <c r="CU59" i="3" s="1"/>
  <c r="DF59" i="3" s="1"/>
  <c r="BM59" i="3"/>
  <c r="CT59" i="3" s="1"/>
  <c r="BK59" i="3"/>
  <c r="BJ59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E58" i="3"/>
  <c r="DJ58" i="3" s="1"/>
  <c r="CD58" i="3"/>
  <c r="CC58" i="3"/>
  <c r="CB58" i="3"/>
  <c r="CA58" i="3"/>
  <c r="BZ58" i="3"/>
  <c r="BY58" i="3"/>
  <c r="BX58" i="3"/>
  <c r="BW58" i="3"/>
  <c r="BV58" i="3"/>
  <c r="BU58" i="3"/>
  <c r="BT58" i="3"/>
  <c r="BS58" i="3"/>
  <c r="BR58" i="3"/>
  <c r="BQ58" i="3"/>
  <c r="BP58" i="3"/>
  <c r="CW58" i="3" s="1"/>
  <c r="DH58" i="3" s="1"/>
  <c r="BO58" i="3"/>
  <c r="CV58" i="3" s="1"/>
  <c r="DG58" i="3" s="1"/>
  <c r="BN58" i="3"/>
  <c r="CU58" i="3" s="1"/>
  <c r="DF58" i="3" s="1"/>
  <c r="BM58" i="3"/>
  <c r="CT58" i="3" s="1"/>
  <c r="BK58" i="3"/>
  <c r="BJ58" i="3"/>
  <c r="BI58" i="3"/>
  <c r="BH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E57" i="3"/>
  <c r="DJ57" i="3" s="1"/>
  <c r="CD57" i="3"/>
  <c r="CC57" i="3"/>
  <c r="CB57" i="3"/>
  <c r="CA57" i="3"/>
  <c r="BZ57" i="3"/>
  <c r="BY57" i="3"/>
  <c r="BX57" i="3"/>
  <c r="BW57" i="3"/>
  <c r="BV57" i="3"/>
  <c r="BU57" i="3"/>
  <c r="BT57" i="3"/>
  <c r="BS57" i="3"/>
  <c r="BR57" i="3"/>
  <c r="BQ57" i="3"/>
  <c r="BP57" i="3"/>
  <c r="CW57" i="3" s="1"/>
  <c r="DH57" i="3" s="1"/>
  <c r="BO57" i="3"/>
  <c r="CV57" i="3" s="1"/>
  <c r="DG57" i="3" s="1"/>
  <c r="BN57" i="3"/>
  <c r="CU57" i="3" s="1"/>
  <c r="DF57" i="3" s="1"/>
  <c r="BM57" i="3"/>
  <c r="CT57" i="3" s="1"/>
  <c r="BK57" i="3"/>
  <c r="BJ57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E56" i="3"/>
  <c r="DJ56" i="3" s="1"/>
  <c r="CD56" i="3"/>
  <c r="CC56" i="3"/>
  <c r="CB56" i="3"/>
  <c r="CA56" i="3"/>
  <c r="BZ56" i="3"/>
  <c r="BY56" i="3"/>
  <c r="BX56" i="3"/>
  <c r="BW56" i="3"/>
  <c r="BV56" i="3"/>
  <c r="BU56" i="3"/>
  <c r="BT56" i="3"/>
  <c r="BS56" i="3"/>
  <c r="BR56" i="3"/>
  <c r="BQ56" i="3"/>
  <c r="BP56" i="3"/>
  <c r="CW56" i="3" s="1"/>
  <c r="DH56" i="3" s="1"/>
  <c r="BO56" i="3"/>
  <c r="CV56" i="3" s="1"/>
  <c r="DG56" i="3" s="1"/>
  <c r="BN56" i="3"/>
  <c r="CU56" i="3" s="1"/>
  <c r="DF56" i="3" s="1"/>
  <c r="BM56" i="3"/>
  <c r="CT56" i="3" s="1"/>
  <c r="BK56" i="3"/>
  <c r="BJ56" i="3"/>
  <c r="BI56" i="3"/>
  <c r="BH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E55" i="3"/>
  <c r="DJ55" i="3" s="1"/>
  <c r="CD55" i="3"/>
  <c r="CC55" i="3"/>
  <c r="CB55" i="3"/>
  <c r="CA55" i="3"/>
  <c r="BZ55" i="3"/>
  <c r="BY55" i="3"/>
  <c r="BX55" i="3"/>
  <c r="BW55" i="3"/>
  <c r="BV55" i="3"/>
  <c r="BU55" i="3"/>
  <c r="BT55" i="3"/>
  <c r="BS55" i="3"/>
  <c r="BR55" i="3"/>
  <c r="BQ55" i="3"/>
  <c r="BP55" i="3"/>
  <c r="CW55" i="3" s="1"/>
  <c r="DH55" i="3" s="1"/>
  <c r="BO55" i="3"/>
  <c r="CV55" i="3" s="1"/>
  <c r="DG55" i="3" s="1"/>
  <c r="BN55" i="3"/>
  <c r="CU55" i="3" s="1"/>
  <c r="DF55" i="3" s="1"/>
  <c r="BM55" i="3"/>
  <c r="CT55" i="3" s="1"/>
  <c r="BK55" i="3"/>
  <c r="BJ55" i="3"/>
  <c r="BI55" i="3"/>
  <c r="BH55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E54" i="3"/>
  <c r="DJ54" i="3" s="1"/>
  <c r="CD54" i="3"/>
  <c r="CC54" i="3"/>
  <c r="CB54" i="3"/>
  <c r="CA54" i="3"/>
  <c r="BZ54" i="3"/>
  <c r="BY54" i="3"/>
  <c r="BX54" i="3"/>
  <c r="BW54" i="3"/>
  <c r="BV54" i="3"/>
  <c r="BU54" i="3"/>
  <c r="BT54" i="3"/>
  <c r="BS54" i="3"/>
  <c r="BR54" i="3"/>
  <c r="BQ54" i="3"/>
  <c r="BP54" i="3"/>
  <c r="CW54" i="3" s="1"/>
  <c r="DH54" i="3" s="1"/>
  <c r="BO54" i="3"/>
  <c r="CV54" i="3" s="1"/>
  <c r="DG54" i="3" s="1"/>
  <c r="BN54" i="3"/>
  <c r="CU54" i="3" s="1"/>
  <c r="DF54" i="3" s="1"/>
  <c r="BM54" i="3"/>
  <c r="CT54" i="3" s="1"/>
  <c r="BK54" i="3"/>
  <c r="BJ54" i="3"/>
  <c r="BI54" i="3"/>
  <c r="BH54" i="3"/>
  <c r="BG54" i="3"/>
  <c r="BF54" i="3"/>
  <c r="BE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E53" i="3"/>
  <c r="DJ53" i="3" s="1"/>
  <c r="CD53" i="3"/>
  <c r="CC53" i="3"/>
  <c r="CB53" i="3"/>
  <c r="CA53" i="3"/>
  <c r="BZ53" i="3"/>
  <c r="BY53" i="3"/>
  <c r="BX53" i="3"/>
  <c r="BW53" i="3"/>
  <c r="BV53" i="3"/>
  <c r="BU53" i="3"/>
  <c r="BT53" i="3"/>
  <c r="BS53" i="3"/>
  <c r="BR53" i="3"/>
  <c r="BQ53" i="3"/>
  <c r="BP53" i="3"/>
  <c r="CW53" i="3" s="1"/>
  <c r="DH53" i="3" s="1"/>
  <c r="BO53" i="3"/>
  <c r="CV53" i="3" s="1"/>
  <c r="DG53" i="3" s="1"/>
  <c r="BN53" i="3"/>
  <c r="CU53" i="3" s="1"/>
  <c r="DF53" i="3" s="1"/>
  <c r="BM53" i="3"/>
  <c r="CT53" i="3" s="1"/>
  <c r="BK53" i="3"/>
  <c r="BJ53" i="3"/>
  <c r="BI53" i="3"/>
  <c r="BH53" i="3"/>
  <c r="BG53" i="3"/>
  <c r="BF53" i="3"/>
  <c r="BE53" i="3"/>
  <c r="BD53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E52" i="3"/>
  <c r="DJ52" i="3" s="1"/>
  <c r="CD52" i="3"/>
  <c r="CC52" i="3"/>
  <c r="CB52" i="3"/>
  <c r="CA52" i="3"/>
  <c r="BZ52" i="3"/>
  <c r="BY52" i="3"/>
  <c r="BX52" i="3"/>
  <c r="BW52" i="3"/>
  <c r="BV52" i="3"/>
  <c r="BU52" i="3"/>
  <c r="BT52" i="3"/>
  <c r="BS52" i="3"/>
  <c r="BR52" i="3"/>
  <c r="BQ52" i="3"/>
  <c r="BP52" i="3"/>
  <c r="CW52" i="3" s="1"/>
  <c r="DH52" i="3" s="1"/>
  <c r="BO52" i="3"/>
  <c r="CV52" i="3" s="1"/>
  <c r="DG52" i="3" s="1"/>
  <c r="BN52" i="3"/>
  <c r="CU52" i="3" s="1"/>
  <c r="DF52" i="3" s="1"/>
  <c r="BM52" i="3"/>
  <c r="CT52" i="3" s="1"/>
  <c r="BK52" i="3"/>
  <c r="BJ52" i="3"/>
  <c r="BI52" i="3"/>
  <c r="BH52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E51" i="3"/>
  <c r="DJ51" i="3" s="1"/>
  <c r="CD51" i="3"/>
  <c r="CC51" i="3"/>
  <c r="CB51" i="3"/>
  <c r="CA51" i="3"/>
  <c r="BZ51" i="3"/>
  <c r="BY51" i="3"/>
  <c r="BX51" i="3"/>
  <c r="BW51" i="3"/>
  <c r="BV51" i="3"/>
  <c r="BU51" i="3"/>
  <c r="BT51" i="3"/>
  <c r="BS51" i="3"/>
  <c r="BR51" i="3"/>
  <c r="BQ51" i="3"/>
  <c r="BP51" i="3"/>
  <c r="CW51" i="3" s="1"/>
  <c r="DH51" i="3" s="1"/>
  <c r="BO51" i="3"/>
  <c r="CV51" i="3" s="1"/>
  <c r="DG51" i="3" s="1"/>
  <c r="BN51" i="3"/>
  <c r="CU51" i="3" s="1"/>
  <c r="DF51" i="3" s="1"/>
  <c r="BM51" i="3"/>
  <c r="CT51" i="3" s="1"/>
  <c r="BK51" i="3"/>
  <c r="BJ51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E50" i="3"/>
  <c r="DJ50" i="3" s="1"/>
  <c r="CD50" i="3"/>
  <c r="CC50" i="3"/>
  <c r="CB50" i="3"/>
  <c r="CA50" i="3"/>
  <c r="BZ50" i="3"/>
  <c r="BY50" i="3"/>
  <c r="BX50" i="3"/>
  <c r="BW50" i="3"/>
  <c r="BV50" i="3"/>
  <c r="BU50" i="3"/>
  <c r="BT50" i="3"/>
  <c r="BS50" i="3"/>
  <c r="BR50" i="3"/>
  <c r="BQ50" i="3"/>
  <c r="BP50" i="3"/>
  <c r="CW50" i="3" s="1"/>
  <c r="DH50" i="3" s="1"/>
  <c r="BO50" i="3"/>
  <c r="CV50" i="3" s="1"/>
  <c r="DG50" i="3" s="1"/>
  <c r="BN50" i="3"/>
  <c r="CU50" i="3" s="1"/>
  <c r="DF50" i="3" s="1"/>
  <c r="BM50" i="3"/>
  <c r="CT50" i="3" s="1"/>
  <c r="BK50" i="3"/>
  <c r="BJ50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E49" i="3"/>
  <c r="DJ49" i="3" s="1"/>
  <c r="CD49" i="3"/>
  <c r="CC49" i="3"/>
  <c r="CB49" i="3"/>
  <c r="CA49" i="3"/>
  <c r="BZ49" i="3"/>
  <c r="BY49" i="3"/>
  <c r="BX49" i="3"/>
  <c r="BW49" i="3"/>
  <c r="BV49" i="3"/>
  <c r="BU49" i="3"/>
  <c r="BT49" i="3"/>
  <c r="BS49" i="3"/>
  <c r="BR49" i="3"/>
  <c r="BQ49" i="3"/>
  <c r="BP49" i="3"/>
  <c r="CW49" i="3" s="1"/>
  <c r="DH49" i="3" s="1"/>
  <c r="BO49" i="3"/>
  <c r="CV49" i="3" s="1"/>
  <c r="DG49" i="3" s="1"/>
  <c r="BN49" i="3"/>
  <c r="CU49" i="3" s="1"/>
  <c r="DF49" i="3" s="1"/>
  <c r="BM49" i="3"/>
  <c r="CT49" i="3" s="1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E48" i="3"/>
  <c r="DJ48" i="3" s="1"/>
  <c r="CD48" i="3"/>
  <c r="CC48" i="3"/>
  <c r="CB48" i="3"/>
  <c r="CA48" i="3"/>
  <c r="BZ48" i="3"/>
  <c r="BY48" i="3"/>
  <c r="BX48" i="3"/>
  <c r="BW48" i="3"/>
  <c r="BV48" i="3"/>
  <c r="BU48" i="3"/>
  <c r="BT48" i="3"/>
  <c r="BS48" i="3"/>
  <c r="BR48" i="3"/>
  <c r="BQ48" i="3"/>
  <c r="BP48" i="3"/>
  <c r="CW48" i="3" s="1"/>
  <c r="DH48" i="3" s="1"/>
  <c r="BO48" i="3"/>
  <c r="CV48" i="3" s="1"/>
  <c r="DG48" i="3" s="1"/>
  <c r="BN48" i="3"/>
  <c r="CU48" i="3" s="1"/>
  <c r="DF48" i="3" s="1"/>
  <c r="BM48" i="3"/>
  <c r="CT48" i="3" s="1"/>
  <c r="BK48" i="3"/>
  <c r="BJ48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E47" i="3"/>
  <c r="DJ47" i="3" s="1"/>
  <c r="CD47" i="3"/>
  <c r="CC47" i="3"/>
  <c r="CB47" i="3"/>
  <c r="CA47" i="3"/>
  <c r="BZ47" i="3"/>
  <c r="BY47" i="3"/>
  <c r="BX47" i="3"/>
  <c r="BW47" i="3"/>
  <c r="BV47" i="3"/>
  <c r="BU47" i="3"/>
  <c r="BT47" i="3"/>
  <c r="BS47" i="3"/>
  <c r="BR47" i="3"/>
  <c r="BQ47" i="3"/>
  <c r="BP47" i="3"/>
  <c r="CW47" i="3" s="1"/>
  <c r="DH47" i="3" s="1"/>
  <c r="BO47" i="3"/>
  <c r="CV47" i="3" s="1"/>
  <c r="DG47" i="3" s="1"/>
  <c r="BN47" i="3"/>
  <c r="CU47" i="3" s="1"/>
  <c r="DF47" i="3" s="1"/>
  <c r="BM47" i="3"/>
  <c r="CT47" i="3" s="1"/>
  <c r="BK47" i="3"/>
  <c r="BJ47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E46" i="3"/>
  <c r="DJ46" i="3" s="1"/>
  <c r="CD46" i="3"/>
  <c r="CC46" i="3"/>
  <c r="CB46" i="3"/>
  <c r="CA46" i="3"/>
  <c r="BZ46" i="3"/>
  <c r="BY46" i="3"/>
  <c r="BX46" i="3"/>
  <c r="BW46" i="3"/>
  <c r="BV46" i="3"/>
  <c r="BU46" i="3"/>
  <c r="BT46" i="3"/>
  <c r="BS46" i="3"/>
  <c r="BR46" i="3"/>
  <c r="BQ46" i="3"/>
  <c r="BP46" i="3"/>
  <c r="CW46" i="3" s="1"/>
  <c r="DH46" i="3" s="1"/>
  <c r="BO46" i="3"/>
  <c r="CV46" i="3" s="1"/>
  <c r="DG46" i="3" s="1"/>
  <c r="BN46" i="3"/>
  <c r="CU46" i="3" s="1"/>
  <c r="DF46" i="3" s="1"/>
  <c r="BM46" i="3"/>
  <c r="CT46" i="3" s="1"/>
  <c r="BK46" i="3"/>
  <c r="BJ46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E45" i="3"/>
  <c r="DJ45" i="3" s="1"/>
  <c r="CD45" i="3"/>
  <c r="CC45" i="3"/>
  <c r="CB45" i="3"/>
  <c r="CA45" i="3"/>
  <c r="BZ45" i="3"/>
  <c r="BY45" i="3"/>
  <c r="BX45" i="3"/>
  <c r="BW45" i="3"/>
  <c r="BV45" i="3"/>
  <c r="BU45" i="3"/>
  <c r="BT45" i="3"/>
  <c r="BS45" i="3"/>
  <c r="BR45" i="3"/>
  <c r="BQ45" i="3"/>
  <c r="BP45" i="3"/>
  <c r="CW45" i="3" s="1"/>
  <c r="DH45" i="3" s="1"/>
  <c r="BO45" i="3"/>
  <c r="CV45" i="3" s="1"/>
  <c r="DG45" i="3" s="1"/>
  <c r="BN45" i="3"/>
  <c r="CU45" i="3" s="1"/>
  <c r="DF45" i="3" s="1"/>
  <c r="BM45" i="3"/>
  <c r="CT45" i="3" s="1"/>
  <c r="BK45" i="3"/>
  <c r="BJ45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E44" i="3"/>
  <c r="DJ44" i="3" s="1"/>
  <c r="CD44" i="3"/>
  <c r="CC44" i="3"/>
  <c r="CB44" i="3"/>
  <c r="CA44" i="3"/>
  <c r="BZ44" i="3"/>
  <c r="BY44" i="3"/>
  <c r="BX44" i="3"/>
  <c r="BW44" i="3"/>
  <c r="BV44" i="3"/>
  <c r="BU44" i="3"/>
  <c r="BT44" i="3"/>
  <c r="BS44" i="3"/>
  <c r="BR44" i="3"/>
  <c r="BQ44" i="3"/>
  <c r="BP44" i="3"/>
  <c r="CW44" i="3" s="1"/>
  <c r="DH44" i="3" s="1"/>
  <c r="BO44" i="3"/>
  <c r="CV44" i="3" s="1"/>
  <c r="DG44" i="3" s="1"/>
  <c r="BN44" i="3"/>
  <c r="CU44" i="3" s="1"/>
  <c r="DF44" i="3" s="1"/>
  <c r="BM44" i="3"/>
  <c r="CT44" i="3" s="1"/>
  <c r="BK44" i="3"/>
  <c r="BJ44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E43" i="3"/>
  <c r="DJ43" i="3" s="1"/>
  <c r="CD43" i="3"/>
  <c r="CC43" i="3"/>
  <c r="CB43" i="3"/>
  <c r="CA43" i="3"/>
  <c r="BZ43" i="3"/>
  <c r="BY43" i="3"/>
  <c r="BX43" i="3"/>
  <c r="BW43" i="3"/>
  <c r="BV43" i="3"/>
  <c r="BU43" i="3"/>
  <c r="BT43" i="3"/>
  <c r="BS43" i="3"/>
  <c r="BR43" i="3"/>
  <c r="BQ43" i="3"/>
  <c r="BP43" i="3"/>
  <c r="CW43" i="3" s="1"/>
  <c r="DH43" i="3" s="1"/>
  <c r="BO43" i="3"/>
  <c r="CV43" i="3" s="1"/>
  <c r="DG43" i="3" s="1"/>
  <c r="BN43" i="3"/>
  <c r="CU43" i="3" s="1"/>
  <c r="DF43" i="3" s="1"/>
  <c r="BM43" i="3"/>
  <c r="CT43" i="3" s="1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E42" i="3"/>
  <c r="DJ42" i="3" s="1"/>
  <c r="CD42" i="3"/>
  <c r="CC42" i="3"/>
  <c r="CB42" i="3"/>
  <c r="CA42" i="3"/>
  <c r="BZ42" i="3"/>
  <c r="BY42" i="3"/>
  <c r="BX42" i="3"/>
  <c r="BW42" i="3"/>
  <c r="BV42" i="3"/>
  <c r="BU42" i="3"/>
  <c r="BT42" i="3"/>
  <c r="BS42" i="3"/>
  <c r="BR42" i="3"/>
  <c r="BQ42" i="3"/>
  <c r="BP42" i="3"/>
  <c r="CW42" i="3" s="1"/>
  <c r="DH42" i="3" s="1"/>
  <c r="BO42" i="3"/>
  <c r="CV42" i="3" s="1"/>
  <c r="DG42" i="3" s="1"/>
  <c r="BN42" i="3"/>
  <c r="CU42" i="3" s="1"/>
  <c r="DF42" i="3" s="1"/>
  <c r="BM42" i="3"/>
  <c r="CT42" i="3" s="1"/>
  <c r="BK42" i="3"/>
  <c r="BJ42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E41" i="3"/>
  <c r="DJ41" i="3" s="1"/>
  <c r="CD41" i="3"/>
  <c r="CC41" i="3"/>
  <c r="CB41" i="3"/>
  <c r="CA41" i="3"/>
  <c r="BZ41" i="3"/>
  <c r="BY41" i="3"/>
  <c r="BX41" i="3"/>
  <c r="BW41" i="3"/>
  <c r="BV41" i="3"/>
  <c r="BU41" i="3"/>
  <c r="BT41" i="3"/>
  <c r="BS41" i="3"/>
  <c r="BR41" i="3"/>
  <c r="BQ41" i="3"/>
  <c r="BP41" i="3"/>
  <c r="CW41" i="3" s="1"/>
  <c r="DH41" i="3" s="1"/>
  <c r="BO41" i="3"/>
  <c r="CV41" i="3" s="1"/>
  <c r="DG41" i="3" s="1"/>
  <c r="BN41" i="3"/>
  <c r="CU41" i="3" s="1"/>
  <c r="DF41" i="3" s="1"/>
  <c r="BM41" i="3"/>
  <c r="CT41" i="3" s="1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E40" i="3"/>
  <c r="DJ40" i="3" s="1"/>
  <c r="CD40" i="3"/>
  <c r="CC40" i="3"/>
  <c r="CB40" i="3"/>
  <c r="CA40" i="3"/>
  <c r="BZ40" i="3"/>
  <c r="BY40" i="3"/>
  <c r="BX40" i="3"/>
  <c r="BW40" i="3"/>
  <c r="BV40" i="3"/>
  <c r="BU40" i="3"/>
  <c r="BT40" i="3"/>
  <c r="BS40" i="3"/>
  <c r="BR40" i="3"/>
  <c r="BQ40" i="3"/>
  <c r="BP40" i="3"/>
  <c r="CW40" i="3" s="1"/>
  <c r="DH40" i="3" s="1"/>
  <c r="BO40" i="3"/>
  <c r="CV40" i="3" s="1"/>
  <c r="DG40" i="3" s="1"/>
  <c r="BN40" i="3"/>
  <c r="CU40" i="3" s="1"/>
  <c r="DF40" i="3" s="1"/>
  <c r="BM40" i="3"/>
  <c r="CT40" i="3" s="1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E39" i="3"/>
  <c r="DJ39" i="3" s="1"/>
  <c r="CD39" i="3"/>
  <c r="CC39" i="3"/>
  <c r="CB39" i="3"/>
  <c r="CA39" i="3"/>
  <c r="BZ39" i="3"/>
  <c r="BY39" i="3"/>
  <c r="BX39" i="3"/>
  <c r="BW39" i="3"/>
  <c r="BV39" i="3"/>
  <c r="BU39" i="3"/>
  <c r="BT39" i="3"/>
  <c r="BS39" i="3"/>
  <c r="BR39" i="3"/>
  <c r="BQ39" i="3"/>
  <c r="BP39" i="3"/>
  <c r="CW39" i="3" s="1"/>
  <c r="DH39" i="3" s="1"/>
  <c r="BO39" i="3"/>
  <c r="CV39" i="3" s="1"/>
  <c r="DG39" i="3" s="1"/>
  <c r="BN39" i="3"/>
  <c r="CU39" i="3" s="1"/>
  <c r="DF39" i="3" s="1"/>
  <c r="BM39" i="3"/>
  <c r="CT39" i="3" s="1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E38" i="3"/>
  <c r="DJ38" i="3" s="1"/>
  <c r="CD38" i="3"/>
  <c r="CC38" i="3"/>
  <c r="CB38" i="3"/>
  <c r="CA38" i="3"/>
  <c r="BZ38" i="3"/>
  <c r="BY38" i="3"/>
  <c r="BX38" i="3"/>
  <c r="BW38" i="3"/>
  <c r="BV38" i="3"/>
  <c r="BU38" i="3"/>
  <c r="BT38" i="3"/>
  <c r="BS38" i="3"/>
  <c r="BR38" i="3"/>
  <c r="BQ38" i="3"/>
  <c r="BP38" i="3"/>
  <c r="CW38" i="3" s="1"/>
  <c r="DH38" i="3" s="1"/>
  <c r="BO38" i="3"/>
  <c r="CV38" i="3" s="1"/>
  <c r="DG38" i="3" s="1"/>
  <c r="BN38" i="3"/>
  <c r="CU38" i="3" s="1"/>
  <c r="DF38" i="3" s="1"/>
  <c r="BM38" i="3"/>
  <c r="CT38" i="3" s="1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E37" i="3"/>
  <c r="DJ37" i="3" s="1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CW37" i="3" s="1"/>
  <c r="DH37" i="3" s="1"/>
  <c r="BO37" i="3"/>
  <c r="CV37" i="3" s="1"/>
  <c r="DG37" i="3" s="1"/>
  <c r="BN37" i="3"/>
  <c r="CU37" i="3" s="1"/>
  <c r="DF37" i="3" s="1"/>
  <c r="BM37" i="3"/>
  <c r="CT37" i="3" s="1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E36" i="3"/>
  <c r="DJ36" i="3" s="1"/>
  <c r="CD36" i="3"/>
  <c r="CC36" i="3"/>
  <c r="CB36" i="3"/>
  <c r="CA36" i="3"/>
  <c r="BZ36" i="3"/>
  <c r="BY36" i="3"/>
  <c r="BX36" i="3"/>
  <c r="BW36" i="3"/>
  <c r="BV36" i="3"/>
  <c r="BU36" i="3"/>
  <c r="BT36" i="3"/>
  <c r="BS36" i="3"/>
  <c r="BR36" i="3"/>
  <c r="BQ36" i="3"/>
  <c r="BP36" i="3"/>
  <c r="CW36" i="3" s="1"/>
  <c r="DH36" i="3" s="1"/>
  <c r="BO36" i="3"/>
  <c r="CV36" i="3" s="1"/>
  <c r="DG36" i="3" s="1"/>
  <c r="BN36" i="3"/>
  <c r="CU36" i="3" s="1"/>
  <c r="DF36" i="3" s="1"/>
  <c r="BM36" i="3"/>
  <c r="CT36" i="3" s="1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E35" i="3"/>
  <c r="DJ35" i="3" s="1"/>
  <c r="CD35" i="3"/>
  <c r="CC35" i="3"/>
  <c r="CB35" i="3"/>
  <c r="CA35" i="3"/>
  <c r="BZ35" i="3"/>
  <c r="BY35" i="3"/>
  <c r="BX35" i="3"/>
  <c r="BW35" i="3"/>
  <c r="BV35" i="3"/>
  <c r="BU35" i="3"/>
  <c r="BT35" i="3"/>
  <c r="BS35" i="3"/>
  <c r="BR35" i="3"/>
  <c r="BQ35" i="3"/>
  <c r="BP35" i="3"/>
  <c r="CW35" i="3" s="1"/>
  <c r="DH35" i="3" s="1"/>
  <c r="BO35" i="3"/>
  <c r="CV35" i="3" s="1"/>
  <c r="DG35" i="3" s="1"/>
  <c r="BN35" i="3"/>
  <c r="CU35" i="3" s="1"/>
  <c r="DF35" i="3" s="1"/>
  <c r="BM35" i="3"/>
  <c r="CT35" i="3" s="1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E34" i="3"/>
  <c r="DJ34" i="3" s="1"/>
  <c r="CD34" i="3"/>
  <c r="CC34" i="3"/>
  <c r="CB34" i="3"/>
  <c r="CA34" i="3"/>
  <c r="BZ34" i="3"/>
  <c r="BY34" i="3"/>
  <c r="BX34" i="3"/>
  <c r="BW34" i="3"/>
  <c r="BV34" i="3"/>
  <c r="BU34" i="3"/>
  <c r="BT34" i="3"/>
  <c r="BS34" i="3"/>
  <c r="BR34" i="3"/>
  <c r="BQ34" i="3"/>
  <c r="BP34" i="3"/>
  <c r="CW34" i="3" s="1"/>
  <c r="DH34" i="3" s="1"/>
  <c r="BO34" i="3"/>
  <c r="CV34" i="3" s="1"/>
  <c r="DG34" i="3" s="1"/>
  <c r="BN34" i="3"/>
  <c r="CU34" i="3" s="1"/>
  <c r="DF34" i="3" s="1"/>
  <c r="BM34" i="3"/>
  <c r="CT34" i="3" s="1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E33" i="3"/>
  <c r="DJ33" i="3" s="1"/>
  <c r="CD33" i="3"/>
  <c r="CC33" i="3"/>
  <c r="CB33" i="3"/>
  <c r="CA33" i="3"/>
  <c r="BZ33" i="3"/>
  <c r="BY33" i="3"/>
  <c r="BX33" i="3"/>
  <c r="BW33" i="3"/>
  <c r="BV33" i="3"/>
  <c r="BU33" i="3"/>
  <c r="BT33" i="3"/>
  <c r="BS33" i="3"/>
  <c r="BR33" i="3"/>
  <c r="BQ33" i="3"/>
  <c r="BP33" i="3"/>
  <c r="CW33" i="3" s="1"/>
  <c r="DH33" i="3" s="1"/>
  <c r="BO33" i="3"/>
  <c r="CV33" i="3" s="1"/>
  <c r="DG33" i="3" s="1"/>
  <c r="BN33" i="3"/>
  <c r="CU33" i="3" s="1"/>
  <c r="DF33" i="3" s="1"/>
  <c r="BM33" i="3"/>
  <c r="CT33" i="3" s="1"/>
  <c r="BK33" i="3"/>
  <c r="BJ33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E32" i="3"/>
  <c r="DJ32" i="3" s="1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CW32" i="3" s="1"/>
  <c r="DH32" i="3" s="1"/>
  <c r="BO32" i="3"/>
  <c r="CV32" i="3" s="1"/>
  <c r="DG32" i="3" s="1"/>
  <c r="BN32" i="3"/>
  <c r="CU32" i="3" s="1"/>
  <c r="DF32" i="3" s="1"/>
  <c r="BM32" i="3"/>
  <c r="CT32" i="3" s="1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E31" i="3"/>
  <c r="DJ31" i="3" s="1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CW31" i="3" s="1"/>
  <c r="DH31" i="3" s="1"/>
  <c r="BO31" i="3"/>
  <c r="CV31" i="3" s="1"/>
  <c r="DG31" i="3" s="1"/>
  <c r="BN31" i="3"/>
  <c r="CU31" i="3" s="1"/>
  <c r="DF31" i="3" s="1"/>
  <c r="BM31" i="3"/>
  <c r="CT31" i="3" s="1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E30" i="3"/>
  <c r="DJ30" i="3" s="1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CW30" i="3" s="1"/>
  <c r="DH30" i="3" s="1"/>
  <c r="BO30" i="3"/>
  <c r="CV30" i="3" s="1"/>
  <c r="DG30" i="3" s="1"/>
  <c r="BN30" i="3"/>
  <c r="CU30" i="3" s="1"/>
  <c r="DF30" i="3" s="1"/>
  <c r="BM30" i="3"/>
  <c r="CT30" i="3" s="1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E29" i="3"/>
  <c r="DJ29" i="3" s="1"/>
  <c r="CD29" i="3"/>
  <c r="CC29" i="3"/>
  <c r="CB29" i="3"/>
  <c r="CA29" i="3"/>
  <c r="BZ29" i="3"/>
  <c r="BY29" i="3"/>
  <c r="BX29" i="3"/>
  <c r="BW29" i="3"/>
  <c r="BV29" i="3"/>
  <c r="BU29" i="3"/>
  <c r="BT29" i="3"/>
  <c r="BS29" i="3"/>
  <c r="BR29" i="3"/>
  <c r="BQ29" i="3"/>
  <c r="BP29" i="3"/>
  <c r="CW29" i="3" s="1"/>
  <c r="DH29" i="3" s="1"/>
  <c r="BO29" i="3"/>
  <c r="CV29" i="3" s="1"/>
  <c r="DG29" i="3" s="1"/>
  <c r="BN29" i="3"/>
  <c r="CU29" i="3" s="1"/>
  <c r="DF29" i="3" s="1"/>
  <c r="BM29" i="3"/>
  <c r="CT29" i="3" s="1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E28" i="3"/>
  <c r="DJ28" i="3" s="1"/>
  <c r="CD28" i="3"/>
  <c r="CC28" i="3"/>
  <c r="CB28" i="3"/>
  <c r="CA28" i="3"/>
  <c r="BZ28" i="3"/>
  <c r="BY28" i="3"/>
  <c r="BX28" i="3"/>
  <c r="BW28" i="3"/>
  <c r="BV28" i="3"/>
  <c r="BU28" i="3"/>
  <c r="BT28" i="3"/>
  <c r="BS28" i="3"/>
  <c r="BR28" i="3"/>
  <c r="BQ28" i="3"/>
  <c r="BP28" i="3"/>
  <c r="CW28" i="3" s="1"/>
  <c r="DH28" i="3" s="1"/>
  <c r="BO28" i="3"/>
  <c r="CV28" i="3" s="1"/>
  <c r="DG28" i="3" s="1"/>
  <c r="BN28" i="3"/>
  <c r="CU28" i="3" s="1"/>
  <c r="DF28" i="3" s="1"/>
  <c r="BM28" i="3"/>
  <c r="CT28" i="3" s="1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E27" i="3"/>
  <c r="DJ27" i="3" s="1"/>
  <c r="CD27" i="3"/>
  <c r="CC27" i="3"/>
  <c r="CB27" i="3"/>
  <c r="CA27" i="3"/>
  <c r="BZ27" i="3"/>
  <c r="BY27" i="3"/>
  <c r="BX27" i="3"/>
  <c r="BW27" i="3"/>
  <c r="BV27" i="3"/>
  <c r="BU27" i="3"/>
  <c r="BT27" i="3"/>
  <c r="BS27" i="3"/>
  <c r="BR27" i="3"/>
  <c r="BQ27" i="3"/>
  <c r="BP27" i="3"/>
  <c r="CW27" i="3" s="1"/>
  <c r="DH27" i="3" s="1"/>
  <c r="BO27" i="3"/>
  <c r="CV27" i="3" s="1"/>
  <c r="DG27" i="3" s="1"/>
  <c r="BN27" i="3"/>
  <c r="CU27" i="3" s="1"/>
  <c r="DF27" i="3" s="1"/>
  <c r="BM27" i="3"/>
  <c r="CT27" i="3" s="1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E26" i="3"/>
  <c r="DJ26" i="3" s="1"/>
  <c r="CD26" i="3"/>
  <c r="CC26" i="3"/>
  <c r="CB26" i="3"/>
  <c r="CA26" i="3"/>
  <c r="BZ26" i="3"/>
  <c r="BY26" i="3"/>
  <c r="BX26" i="3"/>
  <c r="BW26" i="3"/>
  <c r="BV26" i="3"/>
  <c r="BU26" i="3"/>
  <c r="BT26" i="3"/>
  <c r="BS26" i="3"/>
  <c r="BR26" i="3"/>
  <c r="BQ26" i="3"/>
  <c r="BP26" i="3"/>
  <c r="CW26" i="3" s="1"/>
  <c r="DH26" i="3" s="1"/>
  <c r="BO26" i="3"/>
  <c r="CV26" i="3" s="1"/>
  <c r="DG26" i="3" s="1"/>
  <c r="BN26" i="3"/>
  <c r="CU26" i="3" s="1"/>
  <c r="DF26" i="3" s="1"/>
  <c r="BM26" i="3"/>
  <c r="CT26" i="3" s="1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E25" i="3"/>
  <c r="DJ25" i="3" s="1"/>
  <c r="CD25" i="3"/>
  <c r="CC25" i="3"/>
  <c r="CB25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CW25" i="3" s="1"/>
  <c r="DH25" i="3" s="1"/>
  <c r="BO25" i="3"/>
  <c r="CV25" i="3" s="1"/>
  <c r="DG25" i="3" s="1"/>
  <c r="BN25" i="3"/>
  <c r="CU25" i="3" s="1"/>
  <c r="DF25" i="3" s="1"/>
  <c r="BM25" i="3"/>
  <c r="CT25" i="3" s="1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E24" i="3"/>
  <c r="DJ24" i="3" s="1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CW24" i="3" s="1"/>
  <c r="DH24" i="3" s="1"/>
  <c r="BO24" i="3"/>
  <c r="CV24" i="3" s="1"/>
  <c r="DG24" i="3" s="1"/>
  <c r="BN24" i="3"/>
  <c r="CU24" i="3" s="1"/>
  <c r="DF24" i="3" s="1"/>
  <c r="BM24" i="3"/>
  <c r="CT24" i="3" s="1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E23" i="3"/>
  <c r="DJ23" i="3" s="1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CW23" i="3" s="1"/>
  <c r="DH23" i="3" s="1"/>
  <c r="BO23" i="3"/>
  <c r="CV23" i="3" s="1"/>
  <c r="DG23" i="3" s="1"/>
  <c r="BN23" i="3"/>
  <c r="CU23" i="3" s="1"/>
  <c r="DF23" i="3" s="1"/>
  <c r="BM23" i="3"/>
  <c r="CT23" i="3" s="1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E22" i="3"/>
  <c r="DJ22" i="3" s="1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CW22" i="3" s="1"/>
  <c r="DH22" i="3" s="1"/>
  <c r="BO22" i="3"/>
  <c r="CV22" i="3" s="1"/>
  <c r="DG22" i="3" s="1"/>
  <c r="BN22" i="3"/>
  <c r="CU22" i="3" s="1"/>
  <c r="DF22" i="3" s="1"/>
  <c r="BM22" i="3"/>
  <c r="CT22" i="3" s="1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E21" i="3"/>
  <c r="DJ21" i="3" s="1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CW21" i="3" s="1"/>
  <c r="DH21" i="3" s="1"/>
  <c r="BO21" i="3"/>
  <c r="CV21" i="3" s="1"/>
  <c r="DG21" i="3" s="1"/>
  <c r="BN21" i="3"/>
  <c r="CU21" i="3" s="1"/>
  <c r="DF21" i="3" s="1"/>
  <c r="BM21" i="3"/>
  <c r="CT21" i="3" s="1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E20" i="3"/>
  <c r="DJ20" i="3" s="1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CW20" i="3" s="1"/>
  <c r="DH20" i="3" s="1"/>
  <c r="BO20" i="3"/>
  <c r="CV20" i="3" s="1"/>
  <c r="DG20" i="3" s="1"/>
  <c r="BN20" i="3"/>
  <c r="CU20" i="3" s="1"/>
  <c r="DF20" i="3" s="1"/>
  <c r="BM20" i="3"/>
  <c r="CT20" i="3" s="1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E19" i="3"/>
  <c r="DJ19" i="3" s="1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CW19" i="3" s="1"/>
  <c r="DH19" i="3" s="1"/>
  <c r="BO19" i="3"/>
  <c r="CV19" i="3" s="1"/>
  <c r="DG19" i="3" s="1"/>
  <c r="BN19" i="3"/>
  <c r="CU19" i="3" s="1"/>
  <c r="DF19" i="3" s="1"/>
  <c r="BM19" i="3"/>
  <c r="CT19" i="3" s="1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E18" i="3"/>
  <c r="DJ18" i="3" s="1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CW18" i="3" s="1"/>
  <c r="DH18" i="3" s="1"/>
  <c r="BO18" i="3"/>
  <c r="CV18" i="3" s="1"/>
  <c r="DG18" i="3" s="1"/>
  <c r="BN18" i="3"/>
  <c r="CU18" i="3" s="1"/>
  <c r="DF18" i="3" s="1"/>
  <c r="BM18" i="3"/>
  <c r="CT18" i="3" s="1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E17" i="3"/>
  <c r="DJ17" i="3" s="1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CW17" i="3" s="1"/>
  <c r="DH17" i="3" s="1"/>
  <c r="BO17" i="3"/>
  <c r="CV17" i="3" s="1"/>
  <c r="DG17" i="3" s="1"/>
  <c r="BN17" i="3"/>
  <c r="CU17" i="3" s="1"/>
  <c r="DF17" i="3" s="1"/>
  <c r="BM17" i="3"/>
  <c r="CT17" i="3" s="1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E16" i="3"/>
  <c r="DJ16" i="3" s="1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CW16" i="3" s="1"/>
  <c r="DH16" i="3" s="1"/>
  <c r="BO16" i="3"/>
  <c r="CV16" i="3" s="1"/>
  <c r="DG16" i="3" s="1"/>
  <c r="BN16" i="3"/>
  <c r="CU16" i="3" s="1"/>
  <c r="DF16" i="3" s="1"/>
  <c r="BM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E69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E66" i="2"/>
  <c r="CD66" i="2"/>
  <c r="CC66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E65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E64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E60" i="2"/>
  <c r="CD60" i="2"/>
  <c r="CC60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E57" i="2"/>
  <c r="CD57" i="2"/>
  <c r="CC57" i="2"/>
  <c r="CB57" i="2"/>
  <c r="CA57" i="2"/>
  <c r="BZ57" i="2"/>
  <c r="BY57" i="2"/>
  <c r="BX57" i="2"/>
  <c r="BW57" i="2"/>
  <c r="BV57" i="2"/>
  <c r="BU57" i="2"/>
  <c r="BT57" i="2"/>
  <c r="BS57" i="2"/>
  <c r="BR57" i="2"/>
  <c r="BQ57" i="2"/>
  <c r="BP57" i="2"/>
  <c r="BO57" i="2"/>
  <c r="BN57" i="2"/>
  <c r="BM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E56" i="2"/>
  <c r="CD56" i="2"/>
  <c r="CC56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DZ89" i="10" l="1"/>
  <c r="AQ71" i="10"/>
  <c r="DR89" i="10"/>
  <c r="DS90" i="10"/>
  <c r="DX89" i="10"/>
  <c r="DR90" i="10"/>
  <c r="DW89" i="10"/>
  <c r="DZ90" i="10"/>
  <c r="DT89" i="10"/>
  <c r="EA89" i="10"/>
  <c r="Y83" i="10"/>
  <c r="BI74" i="10"/>
  <c r="BJ68" i="10"/>
  <c r="L84" i="10"/>
  <c r="BE69" i="10"/>
  <c r="BV81" i="10" s="1"/>
  <c r="Q73" i="10"/>
  <c r="CI78" i="2"/>
  <c r="CK78" i="2" s="1"/>
  <c r="BG4" i="9"/>
  <c r="Q72" i="10"/>
  <c r="O69" i="10"/>
  <c r="DY89" i="10"/>
  <c r="DW90" i="10"/>
  <c r="Y86" i="10"/>
  <c r="EA90" i="10"/>
  <c r="BZ74" i="10"/>
  <c r="DL89" i="10"/>
  <c r="K75" i="10"/>
  <c r="AQ75" i="10"/>
  <c r="BG87" i="10" s="1"/>
  <c r="AQ74" i="10"/>
  <c r="BP86" i="10" s="1"/>
  <c r="K74" i="10"/>
  <c r="DT90" i="10"/>
  <c r="DL90" i="10"/>
  <c r="CW89" i="10"/>
  <c r="DV90" i="10"/>
  <c r="DY90" i="10"/>
  <c r="DU90" i="10"/>
  <c r="DQ89" i="10"/>
  <c r="DS89" i="10"/>
  <c r="DX90" i="10"/>
  <c r="Y81" i="10"/>
  <c r="CW90" i="10"/>
  <c r="DP90" i="10"/>
  <c r="DU89" i="10"/>
  <c r="AQ76" i="10"/>
  <c r="BH88" i="10" s="1"/>
  <c r="K88" i="10"/>
  <c r="BT88" i="10"/>
  <c r="M76" i="10"/>
  <c r="M88" i="10"/>
  <c r="AA76" i="10"/>
  <c r="AA88" i="10"/>
  <c r="Y87" i="10"/>
  <c r="C78" i="12"/>
  <c r="ED88" i="10"/>
  <c r="EE88" i="10" s="1"/>
  <c r="CJ89" i="3"/>
  <c r="CK89" i="3"/>
  <c r="L76" i="10"/>
  <c r="L88" i="10"/>
  <c r="AB88" i="10"/>
  <c r="DM76" i="10"/>
  <c r="DM88" i="10"/>
  <c r="CI88" i="10"/>
  <c r="O88" i="10"/>
  <c r="N88" i="10"/>
  <c r="Q76" i="10"/>
  <c r="Q88" i="10"/>
  <c r="Z76" i="10"/>
  <c r="Z88" i="10"/>
  <c r="DM69" i="10"/>
  <c r="Y88" i="10"/>
  <c r="AC87" i="10"/>
  <c r="AB75" i="10"/>
  <c r="AB87" i="10"/>
  <c r="Q75" i="10"/>
  <c r="Q87" i="10"/>
  <c r="DM87" i="10"/>
  <c r="O87" i="10"/>
  <c r="CI87" i="10"/>
  <c r="L87" i="10"/>
  <c r="AA87" i="10"/>
  <c r="M75" i="10"/>
  <c r="M87" i="10"/>
  <c r="ED87" i="10"/>
  <c r="EE87" i="10" s="1"/>
  <c r="C77" i="12"/>
  <c r="BT87" i="10"/>
  <c r="K87" i="10"/>
  <c r="Z87" i="10"/>
  <c r="N86" i="10"/>
  <c r="Q74" i="10"/>
  <c r="BO84" i="10"/>
  <c r="K73" i="10"/>
  <c r="BH71" i="10"/>
  <c r="CF72" i="10"/>
  <c r="BT73" i="10"/>
  <c r="L86" i="10"/>
  <c r="Y85" i="10"/>
  <c r="BJ75" i="10"/>
  <c r="CJ88" i="3"/>
  <c r="CK88" i="3"/>
  <c r="AA74" i="10"/>
  <c r="Y84" i="10"/>
  <c r="CE73" i="10"/>
  <c r="CI86" i="3"/>
  <c r="C75" i="12" s="1"/>
  <c r="L74" i="10"/>
  <c r="BE73" i="10"/>
  <c r="BV85" i="10" s="1"/>
  <c r="Z73" i="10"/>
  <c r="N83" i="10"/>
  <c r="CI71" i="10"/>
  <c r="Q71" i="10"/>
  <c r="DM73" i="10"/>
  <c r="L83" i="10"/>
  <c r="AC83" i="10"/>
  <c r="BQ83" i="10"/>
  <c r="CI73" i="10"/>
  <c r="M86" i="10"/>
  <c r="AA85" i="10"/>
  <c r="C76" i="12"/>
  <c r="ED86" i="10"/>
  <c r="EE86" i="10" s="1"/>
  <c r="CK87" i="3"/>
  <c r="CJ87" i="3"/>
  <c r="K86" i="10"/>
  <c r="BT86" i="10"/>
  <c r="DM86" i="10"/>
  <c r="CI86" i="10"/>
  <c r="O86" i="10"/>
  <c r="N74" i="10"/>
  <c r="AC85" i="10"/>
  <c r="BI83" i="10"/>
  <c r="AB86" i="10"/>
  <c r="Z86" i="10"/>
  <c r="DM72" i="10"/>
  <c r="CI85" i="3"/>
  <c r="C74" i="12" s="1"/>
  <c r="AA86" i="10"/>
  <c r="BP84" i="10"/>
  <c r="BM85" i="10"/>
  <c r="BI84" i="10"/>
  <c r="BQ85" i="10"/>
  <c r="BG84" i="10"/>
  <c r="CA84" i="10"/>
  <c r="N84" i="10"/>
  <c r="N85" i="10"/>
  <c r="BJ85" i="10"/>
  <c r="BO85" i="10"/>
  <c r="BR84" i="10"/>
  <c r="BL85" i="10"/>
  <c r="BK85" i="10"/>
  <c r="BN85" i="10"/>
  <c r="L85" i="10"/>
  <c r="BH85" i="10"/>
  <c r="BG85" i="10"/>
  <c r="BR83" i="10"/>
  <c r="AB85" i="10"/>
  <c r="BT85" i="10"/>
  <c r="K85" i="10"/>
  <c r="BY84" i="10"/>
  <c r="BX84" i="10"/>
  <c r="DM85" i="10"/>
  <c r="CI85" i="10"/>
  <c r="O85" i="10"/>
  <c r="Z85" i="10"/>
  <c r="BR85" i="10"/>
  <c r="BI85" i="10"/>
  <c r="BL83" i="10"/>
  <c r="BK83" i="10"/>
  <c r="BH84" i="10"/>
  <c r="M85" i="10"/>
  <c r="BP85" i="10"/>
  <c r="Y79" i="10"/>
  <c r="AB72" i="10"/>
  <c r="AB84" i="10"/>
  <c r="BJ83" i="10"/>
  <c r="CD84" i="10"/>
  <c r="BZ84" i="10"/>
  <c r="BL84" i="10"/>
  <c r="CC84" i="10"/>
  <c r="CB84" i="10"/>
  <c r="M84" i="10"/>
  <c r="BT67" i="10"/>
  <c r="BN84" i="10"/>
  <c r="BM84" i="10"/>
  <c r="BK84" i="10"/>
  <c r="BT84" i="10"/>
  <c r="K84" i="10"/>
  <c r="BV84" i="10"/>
  <c r="BG83" i="10"/>
  <c r="Q69" i="10"/>
  <c r="BW84" i="10"/>
  <c r="BJ84" i="10"/>
  <c r="Z84" i="10"/>
  <c r="CI84" i="3"/>
  <c r="CJ84" i="3" s="1"/>
  <c r="AA83" i="10"/>
  <c r="DM84" i="10"/>
  <c r="O84" i="10"/>
  <c r="CI84" i="10"/>
  <c r="CG84" i="10"/>
  <c r="M71" i="10"/>
  <c r="CF84" i="10"/>
  <c r="K67" i="10"/>
  <c r="CE84" i="10"/>
  <c r="BQ84" i="10"/>
  <c r="BW83" i="10"/>
  <c r="BE68" i="10"/>
  <c r="CB80" i="10" s="1"/>
  <c r="AC82" i="10"/>
  <c r="CC83" i="10"/>
  <c r="BM83" i="10"/>
  <c r="CE83" i="10"/>
  <c r="CD83" i="10"/>
  <c r="CI77" i="2"/>
  <c r="CK77" i="2" s="1"/>
  <c r="BH83" i="10"/>
  <c r="BY83" i="10"/>
  <c r="BN83" i="10"/>
  <c r="BX83" i="10"/>
  <c r="BP83" i="10"/>
  <c r="DM83" i="10"/>
  <c r="O83" i="10"/>
  <c r="CI83" i="10"/>
  <c r="BO83" i="10"/>
  <c r="DM68" i="10"/>
  <c r="K83" i="10"/>
  <c r="BT83" i="10"/>
  <c r="C3" i="15"/>
  <c r="C7" i="15" s="1"/>
  <c r="CI68" i="10"/>
  <c r="CB83" i="10"/>
  <c r="CG83" i="10"/>
  <c r="DM70" i="10"/>
  <c r="CA83" i="10"/>
  <c r="BZ83" i="10"/>
  <c r="BV83" i="10"/>
  <c r="Q70" i="10"/>
  <c r="CF83" i="10"/>
  <c r="AB83" i="10"/>
  <c r="M83" i="10"/>
  <c r="K70" i="10"/>
  <c r="N81" i="10"/>
  <c r="BV82" i="10"/>
  <c r="AC81" i="10"/>
  <c r="AA81" i="10"/>
  <c r="AA82" i="10"/>
  <c r="Y82" i="10"/>
  <c r="CB82" i="10"/>
  <c r="AQ70" i="10"/>
  <c r="BH82" i="10" s="1"/>
  <c r="BP69" i="10"/>
  <c r="BT64" i="9"/>
  <c r="CE69" i="10"/>
  <c r="AC80" i="10"/>
  <c r="CC82" i="10"/>
  <c r="BR70" i="10"/>
  <c r="BT65" i="9"/>
  <c r="BW82" i="10"/>
  <c r="Q38" i="9"/>
  <c r="L82" i="10"/>
  <c r="AB82" i="10"/>
  <c r="CA82" i="10"/>
  <c r="CI83" i="3"/>
  <c r="CG82" i="10"/>
  <c r="BT82" i="10"/>
  <c r="K82" i="10"/>
  <c r="BY82" i="10"/>
  <c r="L70" i="10"/>
  <c r="CF82" i="10"/>
  <c r="Z82" i="10"/>
  <c r="BX82" i="10"/>
  <c r="CD82" i="10"/>
  <c r="C2" i="15"/>
  <c r="DM82" i="10"/>
  <c r="O82" i="10"/>
  <c r="CI82" i="10"/>
  <c r="AB70" i="10"/>
  <c r="N82" i="10"/>
  <c r="M82" i="10"/>
  <c r="CE82" i="10"/>
  <c r="BZ82" i="10"/>
  <c r="L69" i="10"/>
  <c r="L81" i="10"/>
  <c r="AQ69" i="10"/>
  <c r="BG81" i="10" s="1"/>
  <c r="K81" i="10"/>
  <c r="BT81" i="10"/>
  <c r="CI65" i="10"/>
  <c r="M81" i="10"/>
  <c r="CF68" i="10"/>
  <c r="DM81" i="10"/>
  <c r="CI81" i="10"/>
  <c r="O81" i="10"/>
  <c r="Z81" i="10"/>
  <c r="CI82" i="3"/>
  <c r="AB81" i="10"/>
  <c r="Y80" i="10"/>
  <c r="L80" i="10"/>
  <c r="N80" i="10"/>
  <c r="Q46" i="9"/>
  <c r="BT68" i="10"/>
  <c r="BT80" i="10"/>
  <c r="K80" i="10"/>
  <c r="Q68" i="10"/>
  <c r="Q80" i="10"/>
  <c r="M68" i="10"/>
  <c r="M80" i="10"/>
  <c r="AA80" i="10"/>
  <c r="O80" i="10"/>
  <c r="DM80" i="10"/>
  <c r="CI80" i="10"/>
  <c r="AB80" i="10"/>
  <c r="AA79" i="10"/>
  <c r="CI81" i="3"/>
  <c r="Z79" i="10"/>
  <c r="AC15" i="9"/>
  <c r="BL79" i="10"/>
  <c r="CI55" i="9"/>
  <c r="N79" i="10"/>
  <c r="BJ79" i="10"/>
  <c r="N78" i="10"/>
  <c r="M78" i="10"/>
  <c r="B19" i="2"/>
  <c r="A18" i="2"/>
  <c r="BL18" i="2" s="1"/>
  <c r="BT61" i="9"/>
  <c r="AA67" i="10"/>
  <c r="BQ79" i="10"/>
  <c r="BP79" i="10"/>
  <c r="AC42" i="9"/>
  <c r="AB79" i="10"/>
  <c r="BR79" i="10"/>
  <c r="BK79" i="10"/>
  <c r="BH79" i="10"/>
  <c r="BG79" i="10"/>
  <c r="Q6" i="9"/>
  <c r="M79" i="10"/>
  <c r="BJ67" i="10"/>
  <c r="BM34" i="10"/>
  <c r="BN79" i="10"/>
  <c r="L79" i="10"/>
  <c r="BO79" i="10"/>
  <c r="CI20" i="9"/>
  <c r="DM79" i="10"/>
  <c r="O79" i="10"/>
  <c r="CI79" i="10"/>
  <c r="Q67" i="10"/>
  <c r="Q79" i="10"/>
  <c r="AC79" i="10"/>
  <c r="CI80" i="3"/>
  <c r="CT80" i="3"/>
  <c r="DE80" i="3" s="1"/>
  <c r="BI79" i="10"/>
  <c r="BM79" i="10"/>
  <c r="K79" i="10"/>
  <c r="BT79" i="10"/>
  <c r="A19" i="3"/>
  <c r="BL19" i="3" s="1"/>
  <c r="B20" i="3"/>
  <c r="Y71" i="9"/>
  <c r="Q21" i="9"/>
  <c r="Q52" i="9"/>
  <c r="M57" i="9"/>
  <c r="Y55" i="9"/>
  <c r="BT57" i="9"/>
  <c r="BT56" i="9"/>
  <c r="Q13" i="9"/>
  <c r="CI24" i="9"/>
  <c r="CI45" i="9"/>
  <c r="L67" i="9"/>
  <c r="O76" i="10"/>
  <c r="AC44" i="9"/>
  <c r="Q74" i="9"/>
  <c r="BT66" i="10"/>
  <c r="CI18" i="2"/>
  <c r="CK18" i="2" s="1"/>
  <c r="CI34" i="2"/>
  <c r="CK34" i="2" s="1"/>
  <c r="CI66" i="2"/>
  <c r="CK66" i="2" s="1"/>
  <c r="AA38" i="9"/>
  <c r="CI5" i="9"/>
  <c r="Y77" i="10"/>
  <c r="BT10" i="9"/>
  <c r="AC6" i="9"/>
  <c r="N57" i="9"/>
  <c r="N74" i="9"/>
  <c r="BE76" i="10"/>
  <c r="CD88" i="10" s="1"/>
  <c r="BP4" i="9"/>
  <c r="BT62" i="9"/>
  <c r="Y78" i="10"/>
  <c r="CI75" i="9"/>
  <c r="L77" i="10"/>
  <c r="L55" i="9"/>
  <c r="CI40" i="9"/>
  <c r="AB77" i="9"/>
  <c r="AB77" i="10"/>
  <c r="CI76" i="10"/>
  <c r="L78" i="10"/>
  <c r="BT46" i="9"/>
  <c r="Q5" i="9"/>
  <c r="AC60" i="9"/>
  <c r="BT34" i="9"/>
  <c r="BT74" i="9"/>
  <c r="L26" i="9"/>
  <c r="BT38" i="9"/>
  <c r="AC45" i="9"/>
  <c r="L71" i="9"/>
  <c r="Y34" i="9"/>
  <c r="BT7" i="9"/>
  <c r="CI17" i="2"/>
  <c r="CK17" i="2" s="1"/>
  <c r="CI8" i="9"/>
  <c r="AB35" i="9"/>
  <c r="CI53" i="9"/>
  <c r="CI32" i="9"/>
  <c r="Q59" i="9"/>
  <c r="Q31" i="9"/>
  <c r="Q57" i="9"/>
  <c r="AC76" i="9"/>
  <c r="M31" i="9"/>
  <c r="Q23" i="9"/>
  <c r="M23" i="9"/>
  <c r="L23" i="9"/>
  <c r="O78" i="10"/>
  <c r="DM78" i="10"/>
  <c r="CI78" i="10"/>
  <c r="BN78" i="10"/>
  <c r="BQ78" i="10"/>
  <c r="Y21" i="9"/>
  <c r="Z48" i="9"/>
  <c r="O76" i="9"/>
  <c r="BJ78" i="10"/>
  <c r="Z78" i="10"/>
  <c r="BT28" i="9"/>
  <c r="CI67" i="9"/>
  <c r="Q41" i="9"/>
  <c r="Z55" i="9"/>
  <c r="BP65" i="9"/>
  <c r="AA58" i="9"/>
  <c r="AB76" i="10"/>
  <c r="Q67" i="9"/>
  <c r="N23" i="9"/>
  <c r="BO78" i="10"/>
  <c r="BM78" i="10"/>
  <c r="BR4" i="9"/>
  <c r="AB4" i="9"/>
  <c r="AA78" i="10"/>
  <c r="BJ46" i="9"/>
  <c r="BV46" i="9"/>
  <c r="BI46" i="9"/>
  <c r="BE66" i="10"/>
  <c r="CB78" i="10" s="1"/>
  <c r="BM65" i="9"/>
  <c r="BK46" i="9"/>
  <c r="BJ65" i="9"/>
  <c r="Q73" i="9"/>
  <c r="BV17" i="9"/>
  <c r="BG78" i="10"/>
  <c r="Z71" i="9"/>
  <c r="AC78" i="10"/>
  <c r="CI6" i="9"/>
  <c r="Q66" i="10"/>
  <c r="CI52" i="9"/>
  <c r="BR78" i="10"/>
  <c r="BT68" i="9"/>
  <c r="AC28" i="9"/>
  <c r="M74" i="9"/>
  <c r="CI25" i="9"/>
  <c r="AC5" i="9"/>
  <c r="AA67" i="9"/>
  <c r="CI69" i="9"/>
  <c r="AA12" i="9"/>
  <c r="Y47" i="9"/>
  <c r="Z33" i="9"/>
  <c r="AB78" i="10"/>
  <c r="BL78" i="10"/>
  <c r="Z66" i="10"/>
  <c r="BN65" i="9"/>
  <c r="CI13" i="9"/>
  <c r="CI46" i="9"/>
  <c r="BT58" i="9"/>
  <c r="AC77" i="10"/>
  <c r="AB55" i="9"/>
  <c r="M55" i="9"/>
  <c r="CI18" i="9"/>
  <c r="AC23" i="9"/>
  <c r="N55" i="9"/>
  <c r="Y46" i="9"/>
  <c r="N4" i="9"/>
  <c r="CI79" i="3"/>
  <c r="CP79" i="3" s="1"/>
  <c r="BI78" i="10"/>
  <c r="CD67" i="9"/>
  <c r="M58" i="9"/>
  <c r="CI77" i="3"/>
  <c r="C66" i="12" s="1"/>
  <c r="Y65" i="9"/>
  <c r="CI66" i="9"/>
  <c r="AA77" i="9"/>
  <c r="BH78" i="10"/>
  <c r="N58" i="9"/>
  <c r="Y77" i="9"/>
  <c r="BK78" i="10"/>
  <c r="BP78" i="10"/>
  <c r="BG46" i="9"/>
  <c r="CI38" i="9"/>
  <c r="Q29" i="9"/>
  <c r="K78" i="10"/>
  <c r="BT78" i="10"/>
  <c r="Z6" i="9"/>
  <c r="CC77" i="10"/>
  <c r="AB60" i="9"/>
  <c r="BP46" i="9"/>
  <c r="BT4" i="9"/>
  <c r="N60" i="9"/>
  <c r="Y38" i="9"/>
  <c r="AA77" i="10"/>
  <c r="CI64" i="9"/>
  <c r="BP57" i="9"/>
  <c r="BW77" i="10"/>
  <c r="Y7" i="9"/>
  <c r="Z44" i="9"/>
  <c r="Z46" i="9"/>
  <c r="BN57" i="9"/>
  <c r="N76" i="9"/>
  <c r="L77" i="9"/>
  <c r="BO57" i="9"/>
  <c r="AC64" i="9"/>
  <c r="Y57" i="9"/>
  <c r="L60" i="9"/>
  <c r="BT23" i="9"/>
  <c r="BY45" i="9"/>
  <c r="Y22" i="9"/>
  <c r="BV77" i="10"/>
  <c r="BT8" i="9"/>
  <c r="BT77" i="9"/>
  <c r="K77" i="9"/>
  <c r="CA77" i="10"/>
  <c r="BK77" i="10"/>
  <c r="AC16" i="9"/>
  <c r="BL77" i="10"/>
  <c r="BJ77" i="10"/>
  <c r="BR77" i="10"/>
  <c r="BH77" i="10"/>
  <c r="M77" i="9"/>
  <c r="M77" i="10"/>
  <c r="CI9" i="2"/>
  <c r="CK9" i="2" s="1"/>
  <c r="CI25" i="2"/>
  <c r="CK25" i="2" s="1"/>
  <c r="CI41" i="2"/>
  <c r="CK41" i="2" s="1"/>
  <c r="CI57" i="2"/>
  <c r="CK57" i="2" s="1"/>
  <c r="AC10" i="9"/>
  <c r="Z40" i="9"/>
  <c r="BO77" i="10"/>
  <c r="CF77" i="10"/>
  <c r="CD77" i="10"/>
  <c r="BI77" i="10"/>
  <c r="Z64" i="9"/>
  <c r="DM77" i="10"/>
  <c r="O77" i="10"/>
  <c r="CI77" i="10"/>
  <c r="BN77" i="10"/>
  <c r="BQ77" i="10"/>
  <c r="AA26" i="9"/>
  <c r="CI60" i="9"/>
  <c r="Q16" i="9"/>
  <c r="BX77" i="10"/>
  <c r="CI68" i="9"/>
  <c r="CI78" i="3"/>
  <c r="BY77" i="10"/>
  <c r="Z77" i="9"/>
  <c r="BT77" i="10"/>
  <c r="K77" i="10"/>
  <c r="M16" i="9"/>
  <c r="DM18" i="10"/>
  <c r="O77" i="9"/>
  <c r="CI77" i="9"/>
  <c r="AC77" i="9"/>
  <c r="BG77" i="10"/>
  <c r="AB71" i="9"/>
  <c r="CB77" i="10"/>
  <c r="N77" i="10"/>
  <c r="Z77" i="10"/>
  <c r="CE77" i="10"/>
  <c r="CG76" i="10"/>
  <c r="CG77" i="10"/>
  <c r="CI10" i="9"/>
  <c r="CI21" i="9"/>
  <c r="Z15" i="9"/>
  <c r="BT35" i="9"/>
  <c r="BZ77" i="10"/>
  <c r="BM77" i="10"/>
  <c r="BP77" i="10"/>
  <c r="N77" i="9"/>
  <c r="BX77" i="9"/>
  <c r="BW77" i="9"/>
  <c r="BV78" i="9"/>
  <c r="CH78" i="9" s="1"/>
  <c r="CW78" i="9" s="1"/>
  <c r="BZ77" i="9"/>
  <c r="CG77" i="9"/>
  <c r="CB77" i="9"/>
  <c r="BY77" i="9"/>
  <c r="CA77" i="9"/>
  <c r="CE77" i="9"/>
  <c r="CC77" i="9"/>
  <c r="CD77" i="9"/>
  <c r="CF77" i="9"/>
  <c r="BT19" i="9"/>
  <c r="BT76" i="9"/>
  <c r="BT41" i="9"/>
  <c r="BT53" i="9"/>
  <c r="L36" i="9"/>
  <c r="BT44" i="9"/>
  <c r="CI27" i="9"/>
  <c r="Q27" i="9"/>
  <c r="DO68" i="10"/>
  <c r="B58" i="12"/>
  <c r="CI22" i="9"/>
  <c r="CI15" i="9"/>
  <c r="CI26" i="2"/>
  <c r="CK26" i="2" s="1"/>
  <c r="CI42" i="2"/>
  <c r="CK42" i="2" s="1"/>
  <c r="CI58" i="2"/>
  <c r="CK58" i="2" s="1"/>
  <c r="CI74" i="2"/>
  <c r="CK74" i="2" s="1"/>
  <c r="Z74" i="9"/>
  <c r="CI42" i="9"/>
  <c r="DM63" i="10"/>
  <c r="BT13" i="9"/>
  <c r="CI73" i="2"/>
  <c r="CK73" i="2" s="1"/>
  <c r="CI36" i="9"/>
  <c r="M24" i="9"/>
  <c r="L73" i="9"/>
  <c r="BT51" i="9"/>
  <c r="Y36" i="9"/>
  <c r="DO76" i="10"/>
  <c r="B66" i="12"/>
  <c r="CI8" i="2"/>
  <c r="CK8" i="2" s="1"/>
  <c r="CI24" i="2"/>
  <c r="CK24" i="2" s="1"/>
  <c r="CI40" i="2"/>
  <c r="CK40" i="2" s="1"/>
  <c r="CI56" i="2"/>
  <c r="CK56" i="2" s="1"/>
  <c r="CI72" i="2"/>
  <c r="CK72" i="2" s="1"/>
  <c r="AB23" i="9"/>
  <c r="BE60" i="9"/>
  <c r="CC61" i="9" s="1"/>
  <c r="N46" i="9"/>
  <c r="CI17" i="9"/>
  <c r="BT37" i="9"/>
  <c r="CI11" i="9"/>
  <c r="L22" i="9"/>
  <c r="M35" i="9"/>
  <c r="BT32" i="9"/>
  <c r="BT30" i="9"/>
  <c r="Z65" i="9"/>
  <c r="BG7" i="9"/>
  <c r="CI26" i="9"/>
  <c r="BT24" i="9"/>
  <c r="CI33" i="9"/>
  <c r="DO69" i="10"/>
  <c r="B59" i="12"/>
  <c r="CI57" i="9"/>
  <c r="CI76" i="9"/>
  <c r="BT59" i="9"/>
  <c r="CI62" i="9"/>
  <c r="BT49" i="9"/>
  <c r="CI43" i="9"/>
  <c r="BT72" i="9"/>
  <c r="CI65" i="2"/>
  <c r="CK65" i="2" s="1"/>
  <c r="BT66" i="9"/>
  <c r="BT15" i="9"/>
  <c r="CX15" i="9" s="1"/>
  <c r="N44" i="9"/>
  <c r="CI73" i="9"/>
  <c r="CI48" i="9"/>
  <c r="BT52" i="9"/>
  <c r="N17" i="9"/>
  <c r="AQ24" i="9"/>
  <c r="BI25" i="9" s="1"/>
  <c r="DO14" i="10"/>
  <c r="CI32" i="2"/>
  <c r="CK32" i="2" s="1"/>
  <c r="CI48" i="2"/>
  <c r="CK48" i="2" s="1"/>
  <c r="BT17" i="9"/>
  <c r="DO46" i="10"/>
  <c r="N13" i="9"/>
  <c r="AB26" i="9"/>
  <c r="BT69" i="9"/>
  <c r="CI15" i="2"/>
  <c r="CK15" i="2" s="1"/>
  <c r="CI47" i="2"/>
  <c r="CK47" i="2" s="1"/>
  <c r="M6" i="9"/>
  <c r="L38" i="9"/>
  <c r="AA48" i="9"/>
  <c r="BT39" i="9"/>
  <c r="BT14" i="9"/>
  <c r="CI71" i="9"/>
  <c r="BH71" i="9"/>
  <c r="CD64" i="9"/>
  <c r="AA52" i="9"/>
  <c r="Q17" i="9"/>
  <c r="BT48" i="9"/>
  <c r="CA45" i="9"/>
  <c r="BI57" i="9"/>
  <c r="AB37" i="9"/>
  <c r="BT33" i="9"/>
  <c r="AB21" i="9"/>
  <c r="BJ57" i="9"/>
  <c r="DO32" i="10"/>
  <c r="DO3" i="10"/>
  <c r="M47" i="9"/>
  <c r="CI14" i="9"/>
  <c r="DO60" i="10"/>
  <c r="AC74" i="9"/>
  <c r="BT36" i="9"/>
  <c r="L47" i="9"/>
  <c r="CI9" i="9"/>
  <c r="AC53" i="9"/>
  <c r="Z47" i="9"/>
  <c r="DO27" i="10"/>
  <c r="DO22" i="10"/>
  <c r="DO20" i="10"/>
  <c r="AB11" i="9"/>
  <c r="Z54" i="9"/>
  <c r="BT27" i="9"/>
  <c r="CI35" i="9"/>
  <c r="AC58" i="9"/>
  <c r="Y48" i="9"/>
  <c r="Y45" i="9"/>
  <c r="DO5" i="10"/>
  <c r="CI16" i="2"/>
  <c r="CK16" i="2" s="1"/>
  <c r="K24" i="9"/>
  <c r="Q47" i="9"/>
  <c r="M14" i="9"/>
  <c r="BT47" i="9"/>
  <c r="CI31" i="2"/>
  <c r="CK31" i="2" s="1"/>
  <c r="CI63" i="2"/>
  <c r="CK63" i="2" s="1"/>
  <c r="AC35" i="9"/>
  <c r="DO52" i="10"/>
  <c r="DO41" i="10"/>
  <c r="DO9" i="10"/>
  <c r="AB44" i="9"/>
  <c r="CI29" i="9"/>
  <c r="BT21" i="9"/>
  <c r="BT70" i="9"/>
  <c r="N61" i="9"/>
  <c r="BT75" i="9"/>
  <c r="AB57" i="9"/>
  <c r="AA46" i="9"/>
  <c r="BT42" i="9"/>
  <c r="AA30" i="9"/>
  <c r="BE57" i="9"/>
  <c r="CB58" i="9" s="1"/>
  <c r="CI39" i="9"/>
  <c r="CI23" i="9"/>
  <c r="AA8" i="9"/>
  <c r="CI54" i="9"/>
  <c r="Q7" i="9"/>
  <c r="AC22" i="9"/>
  <c r="N21" i="9"/>
  <c r="M21" i="9"/>
  <c r="Z14" i="9"/>
  <c r="DO36" i="10"/>
  <c r="BT45" i="9"/>
  <c r="BT67" i="9"/>
  <c r="DO19" i="10"/>
  <c r="BT16" i="9"/>
  <c r="CI49" i="9"/>
  <c r="BT9" i="9"/>
  <c r="DO16" i="10"/>
  <c r="O60" i="9"/>
  <c r="CI34" i="9"/>
  <c r="CI65" i="9"/>
  <c r="Y23" i="9"/>
  <c r="DO57" i="10"/>
  <c r="DO17" i="10"/>
  <c r="CI58" i="9"/>
  <c r="CI12" i="9"/>
  <c r="BT20" i="9"/>
  <c r="Q61" i="9"/>
  <c r="AB68" i="9"/>
  <c r="L18" i="9"/>
  <c r="AA20" i="9"/>
  <c r="CI16" i="9"/>
  <c r="CG5" i="9"/>
  <c r="N16" i="9"/>
  <c r="Y16" i="9"/>
  <c r="L48" i="9"/>
  <c r="Y54" i="9"/>
  <c r="Y14" i="9"/>
  <c r="L31" i="9"/>
  <c r="Z36" i="9"/>
  <c r="AQ72" i="9"/>
  <c r="BP73" i="9" s="1"/>
  <c r="DM65" i="10"/>
  <c r="CI63" i="9"/>
  <c r="DO54" i="10"/>
  <c r="L6" i="9"/>
  <c r="DO47" i="10"/>
  <c r="AB13" i="9"/>
  <c r="Q39" i="9"/>
  <c r="BT5" i="9"/>
  <c r="BX67" i="9"/>
  <c r="CB45" i="9"/>
  <c r="Q33" i="9"/>
  <c r="AB14" i="9"/>
  <c r="AQ13" i="9"/>
  <c r="BJ14" i="9" s="1"/>
  <c r="AB16" i="9"/>
  <c r="DO49" i="10"/>
  <c r="DO37" i="10"/>
  <c r="CI59" i="9"/>
  <c r="CI7" i="2"/>
  <c r="CK7" i="2" s="1"/>
  <c r="CI23" i="2"/>
  <c r="CK23" i="2" s="1"/>
  <c r="CI39" i="2"/>
  <c r="CK39" i="2" s="1"/>
  <c r="Y56" i="9"/>
  <c r="BT55" i="9"/>
  <c r="N47" i="9"/>
  <c r="M33" i="9"/>
  <c r="DO44" i="10"/>
  <c r="BZ45" i="9"/>
  <c r="Q26" i="9"/>
  <c r="DO12" i="10"/>
  <c r="CI37" i="9"/>
  <c r="BT31" i="9"/>
  <c r="AC13" i="9"/>
  <c r="DO6" i="10"/>
  <c r="CI19" i="9"/>
  <c r="CI44" i="9"/>
  <c r="CI4" i="9"/>
  <c r="BW67" i="9"/>
  <c r="CI5" i="2"/>
  <c r="CK5" i="2" s="1"/>
  <c r="CI20" i="2"/>
  <c r="CK20" i="2" s="1"/>
  <c r="CI52" i="2"/>
  <c r="CK52" i="2" s="1"/>
  <c r="CI68" i="2"/>
  <c r="CK68" i="2" s="1"/>
  <c r="Y72" i="9"/>
  <c r="BT71" i="9"/>
  <c r="Y62" i="9"/>
  <c r="BT73" i="9"/>
  <c r="AA16" i="9"/>
  <c r="Z50" i="9"/>
  <c r="AB30" i="9"/>
  <c r="DO11" i="10"/>
  <c r="AC67" i="9"/>
  <c r="N24" i="9"/>
  <c r="M48" i="9"/>
  <c r="N38" i="9"/>
  <c r="DO48" i="10"/>
  <c r="BT29" i="9"/>
  <c r="Q75" i="9"/>
  <c r="BT22" i="9"/>
  <c r="CI41" i="9"/>
  <c r="BE73" i="9"/>
  <c r="BX74" i="9" s="1"/>
  <c r="CI51" i="9"/>
  <c r="Z34" i="9"/>
  <c r="AA74" i="9"/>
  <c r="DO43" i="10"/>
  <c r="Q48" i="9"/>
  <c r="BT11" i="9"/>
  <c r="BW45" i="9"/>
  <c r="DO51" i="10"/>
  <c r="DO38" i="10"/>
  <c r="BT54" i="9"/>
  <c r="Y73" i="9"/>
  <c r="CI69" i="2"/>
  <c r="CK69" i="2" s="1"/>
  <c r="L52" i="9"/>
  <c r="AB6" i="9"/>
  <c r="AB45" i="9"/>
  <c r="BT25" i="9"/>
  <c r="K6" i="9"/>
  <c r="BT60" i="9"/>
  <c r="DO35" i="10"/>
  <c r="CI70" i="9"/>
  <c r="CI61" i="9"/>
  <c r="K70" i="9"/>
  <c r="K13" i="9"/>
  <c r="BT12" i="9"/>
  <c r="Z26" i="9"/>
  <c r="AA44" i="9"/>
  <c r="Y40" i="9"/>
  <c r="AA36" i="9"/>
  <c r="DO33" i="10"/>
  <c r="Z41" i="9"/>
  <c r="L25" i="9"/>
  <c r="AC54" i="9"/>
  <c r="BT40" i="9"/>
  <c r="Q22" i="9"/>
  <c r="CI31" i="9"/>
  <c r="L46" i="9"/>
  <c r="DO53" i="10"/>
  <c r="Q58" i="9"/>
  <c r="DO28" i="10"/>
  <c r="CI47" i="9"/>
  <c r="O68" i="9"/>
  <c r="BY5" i="9"/>
  <c r="DO21" i="10"/>
  <c r="O57" i="9"/>
  <c r="CI56" i="9"/>
  <c r="DO4" i="10"/>
  <c r="BT50" i="9"/>
  <c r="L33" i="9"/>
  <c r="DO64" i="10"/>
  <c r="DO30" i="10"/>
  <c r="CI21" i="2"/>
  <c r="CK21" i="2" s="1"/>
  <c r="CI37" i="2"/>
  <c r="CK37" i="2" s="1"/>
  <c r="CI53" i="2"/>
  <c r="CK53" i="2" s="1"/>
  <c r="M61" i="9"/>
  <c r="Z68" i="9"/>
  <c r="BZ30" i="10"/>
  <c r="AC8" i="9"/>
  <c r="DO65" i="10"/>
  <c r="DO25" i="10"/>
  <c r="BZ5" i="9"/>
  <c r="CI28" i="9"/>
  <c r="AA42" i="9"/>
  <c r="DO31" i="10"/>
  <c r="CI50" i="2"/>
  <c r="CK50" i="2" s="1"/>
  <c r="BZ67" i="9"/>
  <c r="BT63" i="9"/>
  <c r="CI72" i="9"/>
  <c r="AA6" i="9"/>
  <c r="CA16" i="9"/>
  <c r="Q49" i="9"/>
  <c r="BT26" i="9"/>
  <c r="BT18" i="9"/>
  <c r="AC18" i="9"/>
  <c r="N6" i="9"/>
  <c r="CI7" i="9"/>
  <c r="Z12" i="9"/>
  <c r="M60" i="9"/>
  <c r="CI50" i="9"/>
  <c r="CI30" i="9"/>
  <c r="DO15" i="10"/>
  <c r="BT43" i="9"/>
  <c r="CI74" i="9"/>
  <c r="BT6" i="9"/>
  <c r="CI55" i="2"/>
  <c r="CK55" i="2" s="1"/>
  <c r="CI71" i="2"/>
  <c r="CK71" i="2" s="1"/>
  <c r="CI6" i="2"/>
  <c r="CK6" i="2" s="1"/>
  <c r="CI22" i="2"/>
  <c r="CK22" i="2" s="1"/>
  <c r="CI38" i="2"/>
  <c r="CK38" i="2" s="1"/>
  <c r="CI54" i="2"/>
  <c r="CK54" i="2" s="1"/>
  <c r="CI70" i="2"/>
  <c r="CK70" i="2" s="1"/>
  <c r="CI11" i="2"/>
  <c r="CK11" i="2" s="1"/>
  <c r="CI27" i="2"/>
  <c r="CK27" i="2" s="1"/>
  <c r="CI43" i="2"/>
  <c r="CK43" i="2" s="1"/>
  <c r="CI59" i="2"/>
  <c r="CK59" i="2" s="1"/>
  <c r="CI75" i="2"/>
  <c r="CK75" i="2" s="1"/>
  <c r="O11" i="12"/>
  <c r="L12" i="12"/>
  <c r="CI61" i="10"/>
  <c r="CI44" i="10"/>
  <c r="CI70" i="10"/>
  <c r="BV24" i="10"/>
  <c r="BY62" i="10"/>
  <c r="DM25" i="10"/>
  <c r="AC24" i="10"/>
  <c r="O36" i="10"/>
  <c r="CI24" i="10"/>
  <c r="DM24" i="10"/>
  <c r="O70" i="10"/>
  <c r="DM58" i="10"/>
  <c r="CI58" i="10"/>
  <c r="BE17" i="10"/>
  <c r="BW29" i="10" s="1"/>
  <c r="CI17" i="10"/>
  <c r="DM17" i="10"/>
  <c r="BE38" i="10"/>
  <c r="BW50" i="10" s="1"/>
  <c r="DM38" i="10"/>
  <c r="CI38" i="10"/>
  <c r="DM26" i="10"/>
  <c r="CI26" i="10"/>
  <c r="DM50" i="10"/>
  <c r="DM52" i="10"/>
  <c r="DM41" i="10"/>
  <c r="CI33" i="10"/>
  <c r="DM33" i="10"/>
  <c r="DM36" i="10"/>
  <c r="CI16" i="10"/>
  <c r="DM16" i="10"/>
  <c r="DM55" i="10"/>
  <c r="CI50" i="10"/>
  <c r="CI36" i="10"/>
  <c r="DM28" i="10"/>
  <c r="CI32" i="10"/>
  <c r="DM32" i="10"/>
  <c r="BE51" i="10"/>
  <c r="BZ63" i="10" s="1"/>
  <c r="CI51" i="10"/>
  <c r="DM51" i="10"/>
  <c r="DM57" i="10"/>
  <c r="DM20" i="10"/>
  <c r="CI60" i="10"/>
  <c r="CI23" i="10"/>
  <c r="DM23" i="10"/>
  <c r="CI25" i="10"/>
  <c r="CI35" i="10"/>
  <c r="DM35" i="10"/>
  <c r="CI48" i="10"/>
  <c r="DM48" i="10"/>
  <c r="CI39" i="10"/>
  <c r="DM39" i="10"/>
  <c r="DM54" i="10"/>
  <c r="CI54" i="10"/>
  <c r="DM46" i="10"/>
  <c r="CI46" i="10"/>
  <c r="CI40" i="10"/>
  <c r="DM40" i="10"/>
  <c r="DM42" i="10"/>
  <c r="CI42" i="10"/>
  <c r="O30" i="10"/>
  <c r="DM30" i="10"/>
  <c r="CI30" i="10"/>
  <c r="DM74" i="10"/>
  <c r="CI74" i="10"/>
  <c r="CI47" i="10"/>
  <c r="DM66" i="10"/>
  <c r="DM53" i="10"/>
  <c r="CI53" i="10"/>
  <c r="DM22" i="10"/>
  <c r="CI22" i="10"/>
  <c r="DM29" i="10"/>
  <c r="CI29" i="10"/>
  <c r="O21" i="10"/>
  <c r="DM21" i="10"/>
  <c r="CI21" i="10"/>
  <c r="DM75" i="10"/>
  <c r="CI75" i="10"/>
  <c r="DM27" i="10"/>
  <c r="CI27" i="10"/>
  <c r="CI49" i="10"/>
  <c r="DM49" i="10"/>
  <c r="O71" i="10"/>
  <c r="DM59" i="10"/>
  <c r="CI59" i="10"/>
  <c r="DM71" i="10"/>
  <c r="O57" i="10"/>
  <c r="DM45" i="10"/>
  <c r="CI45" i="10"/>
  <c r="O67" i="10"/>
  <c r="CI67" i="10"/>
  <c r="DM67" i="10"/>
  <c r="CI28" i="10"/>
  <c r="DM37" i="10"/>
  <c r="CI37" i="10"/>
  <c r="CI19" i="10"/>
  <c r="DM19" i="10"/>
  <c r="O55" i="10"/>
  <c r="DM43" i="10"/>
  <c r="CI43" i="10"/>
  <c r="DM31" i="10"/>
  <c r="CI34" i="10"/>
  <c r="CI66" i="10"/>
  <c r="AA51" i="10"/>
  <c r="M25" i="10"/>
  <c r="BR44" i="10"/>
  <c r="AB22" i="10"/>
  <c r="BN34" i="10"/>
  <c r="BR42" i="10"/>
  <c r="BO18" i="10"/>
  <c r="AB25" i="10"/>
  <c r="BV62" i="10"/>
  <c r="BZ67" i="10"/>
  <c r="BO57" i="10"/>
  <c r="L58" i="10"/>
  <c r="BJ31" i="10"/>
  <c r="BR52" i="10"/>
  <c r="BO69" i="10"/>
  <c r="BO73" i="10"/>
  <c r="Z23" i="10"/>
  <c r="K57" i="10"/>
  <c r="AC31" i="10"/>
  <c r="M24" i="10"/>
  <c r="BL28" i="10"/>
  <c r="K48" i="10"/>
  <c r="L19" i="10"/>
  <c r="BP52" i="10"/>
  <c r="BE67" i="10"/>
  <c r="BY79" i="10" s="1"/>
  <c r="BW23" i="10"/>
  <c r="AC66" i="10"/>
  <c r="BT17" i="10"/>
  <c r="CC23" i="10"/>
  <c r="CD59" i="10"/>
  <c r="BT42" i="10"/>
  <c r="BR18" i="10"/>
  <c r="N38" i="10"/>
  <c r="AA53" i="10"/>
  <c r="BT33" i="10"/>
  <c r="BQ63" i="10"/>
  <c r="AA37" i="10"/>
  <c r="BN47" i="10"/>
  <c r="BH34" i="10"/>
  <c r="BT19" i="10"/>
  <c r="CC62" i="10"/>
  <c r="Q58" i="10"/>
  <c r="AC21" i="10"/>
  <c r="BJ47" i="10"/>
  <c r="BR31" i="10"/>
  <c r="BX62" i="10"/>
  <c r="AC64" i="10"/>
  <c r="CD72" i="10"/>
  <c r="Z58" i="10"/>
  <c r="BN69" i="10"/>
  <c r="CA62" i="10"/>
  <c r="BT26" i="10"/>
  <c r="M50" i="10"/>
  <c r="AA22" i="10"/>
  <c r="BT48" i="10"/>
  <c r="CE53" i="10"/>
  <c r="CC24" i="10"/>
  <c r="O63" i="10"/>
  <c r="BT40" i="10"/>
  <c r="Y57" i="10"/>
  <c r="Z16" i="10"/>
  <c r="Q50" i="10"/>
  <c r="L32" i="10"/>
  <c r="BT23" i="10"/>
  <c r="BL34" i="10"/>
  <c r="BT32" i="10"/>
  <c r="M19" i="10"/>
  <c r="BG57" i="10"/>
  <c r="BT37" i="10"/>
  <c r="Z26" i="10"/>
  <c r="BP36" i="10"/>
  <c r="AB28" i="10"/>
  <c r="N49" i="10"/>
  <c r="BT30" i="10"/>
  <c r="AQ53" i="10"/>
  <c r="BL65" i="10" s="1"/>
  <c r="BT53" i="10"/>
  <c r="O28" i="10"/>
  <c r="K50" i="10"/>
  <c r="BT50" i="10"/>
  <c r="M28" i="10"/>
  <c r="BX46" i="10"/>
  <c r="AC56" i="10"/>
  <c r="AC71" i="10"/>
  <c r="Y70" i="10"/>
  <c r="AC76" i="10"/>
  <c r="AC68" i="10"/>
  <c r="AC16" i="10"/>
  <c r="Z27" i="10"/>
  <c r="AB29" i="10"/>
  <c r="K51" i="10"/>
  <c r="BT39" i="10"/>
  <c r="BT15" i="10"/>
  <c r="K55" i="10"/>
  <c r="BT43" i="10"/>
  <c r="BT54" i="10"/>
  <c r="BT29" i="10"/>
  <c r="CD75" i="10"/>
  <c r="AB71" i="10"/>
  <c r="BN76" i="10"/>
  <c r="BV76" i="10"/>
  <c r="K52" i="10"/>
  <c r="BT52" i="10"/>
  <c r="BN52" i="10"/>
  <c r="K76" i="10"/>
  <c r="BT76" i="10"/>
  <c r="Q48" i="10"/>
  <c r="L43" i="10"/>
  <c r="AB35" i="10"/>
  <c r="AB55" i="10"/>
  <c r="BT65" i="10"/>
  <c r="BT59" i="10"/>
  <c r="BI68" i="10"/>
  <c r="M57" i="10"/>
  <c r="BY72" i="10"/>
  <c r="Q63" i="10"/>
  <c r="K63" i="10"/>
  <c r="N25" i="10"/>
  <c r="BI47" i="10"/>
  <c r="Y40" i="10"/>
  <c r="Z52" i="10"/>
  <c r="N63" i="10"/>
  <c r="AC46" i="10"/>
  <c r="AA38" i="10"/>
  <c r="N22" i="10"/>
  <c r="Z51" i="10"/>
  <c r="AB38" i="10"/>
  <c r="BP70" i="10"/>
  <c r="Y67" i="10"/>
  <c r="BT51" i="10"/>
  <c r="K58" i="10"/>
  <c r="BT46" i="10"/>
  <c r="L72" i="10"/>
  <c r="AQ60" i="10"/>
  <c r="BI72" i="10" s="1"/>
  <c r="BT60" i="10"/>
  <c r="BK68" i="10"/>
  <c r="AC39" i="10"/>
  <c r="AC72" i="10"/>
  <c r="K24" i="10"/>
  <c r="AB60" i="10"/>
  <c r="Z65" i="10"/>
  <c r="AA16" i="10"/>
  <c r="N24" i="10"/>
  <c r="BI73" i="10"/>
  <c r="BR34" i="10"/>
  <c r="K69" i="10"/>
  <c r="BT69" i="10"/>
  <c r="CB75" i="10"/>
  <c r="BT72" i="10"/>
  <c r="N71" i="10"/>
  <c r="K20" i="10"/>
  <c r="BT20" i="10"/>
  <c r="BQ68" i="10"/>
  <c r="BH69" i="10"/>
  <c r="CF64" i="10"/>
  <c r="AQ49" i="10"/>
  <c r="BQ61" i="10" s="1"/>
  <c r="BT49" i="10"/>
  <c r="N37" i="10"/>
  <c r="N57" i="10"/>
  <c r="BQ67" i="10"/>
  <c r="BZ46" i="10"/>
  <c r="CF43" i="10"/>
  <c r="AC32" i="10"/>
  <c r="N34" i="10"/>
  <c r="Z41" i="10"/>
  <c r="AB48" i="10"/>
  <c r="BT21" i="10"/>
  <c r="BT64" i="10"/>
  <c r="BT38" i="10"/>
  <c r="BZ24" i="10"/>
  <c r="N75" i="10"/>
  <c r="BG73" i="10"/>
  <c r="BT45" i="10"/>
  <c r="N50" i="10"/>
  <c r="CG75" i="10"/>
  <c r="AA46" i="10"/>
  <c r="CD23" i="10"/>
  <c r="BR25" i="10"/>
  <c r="BT27" i="10"/>
  <c r="L57" i="10"/>
  <c r="BI70" i="10"/>
  <c r="O47" i="10"/>
  <c r="BX30" i="10"/>
  <c r="BT56" i="10"/>
  <c r="BT61" i="10"/>
  <c r="CT77" i="3"/>
  <c r="DE77" i="3" s="1"/>
  <c r="BH19" i="10"/>
  <c r="BR19" i="10"/>
  <c r="O41" i="10"/>
  <c r="BE45" i="10"/>
  <c r="CE57" i="10" s="1"/>
  <c r="BM68" i="10"/>
  <c r="N27" i="10"/>
  <c r="BI17" i="10"/>
  <c r="CC30" i="10"/>
  <c r="AB58" i="10"/>
  <c r="AQ52" i="10"/>
  <c r="BE59" i="10"/>
  <c r="BW71" i="10" s="1"/>
  <c r="CB59" i="10"/>
  <c r="M58" i="10"/>
  <c r="M72" i="10"/>
  <c r="BG68" i="10"/>
  <c r="BJ28" i="10"/>
  <c r="M41" i="10"/>
  <c r="AB33" i="10"/>
  <c r="Y62" i="10"/>
  <c r="CD73" i="10"/>
  <c r="BX68" i="10"/>
  <c r="CC53" i="10"/>
  <c r="AB47" i="10"/>
  <c r="BZ53" i="10"/>
  <c r="BX53" i="10"/>
  <c r="Y50" i="10"/>
  <c r="AB24" i="10"/>
  <c r="K62" i="10"/>
  <c r="CB53" i="10"/>
  <c r="BJ63" i="10"/>
  <c r="N41" i="10"/>
  <c r="O25" i="10"/>
  <c r="AC42" i="10"/>
  <c r="AC38" i="10"/>
  <c r="Q28" i="10"/>
  <c r="BW24" i="10"/>
  <c r="BW40" i="10"/>
  <c r="BW15" i="10"/>
  <c r="Q47" i="10"/>
  <c r="Y49" i="10"/>
  <c r="BO17" i="10"/>
  <c r="CG68" i="10"/>
  <c r="BQ76" i="10"/>
  <c r="BK63" i="10"/>
  <c r="BI69" i="10"/>
  <c r="M63" i="10"/>
  <c r="L41" i="10"/>
  <c r="CA37" i="10"/>
  <c r="CE19" i="10"/>
  <c r="BM52" i="10"/>
  <c r="K41" i="10"/>
  <c r="CD19" i="10"/>
  <c r="Y74" i="10"/>
  <c r="CF53" i="10"/>
  <c r="N55" i="10"/>
  <c r="BP50" i="10"/>
  <c r="M47" i="10"/>
  <c r="BM31" i="10"/>
  <c r="CA53" i="10"/>
  <c r="N23" i="10"/>
  <c r="CB76" i="10"/>
  <c r="L27" i="10"/>
  <c r="BP31" i="10"/>
  <c r="K64" i="10"/>
  <c r="CA30" i="10"/>
  <c r="L44" i="10"/>
  <c r="Y18" i="10"/>
  <c r="K35" i="10"/>
  <c r="AQ50" i="10"/>
  <c r="BH62" i="10" s="1"/>
  <c r="BG18" i="10"/>
  <c r="L25" i="10"/>
  <c r="BW73" i="10"/>
  <c r="N66" i="10"/>
  <c r="BX59" i="10"/>
  <c r="BN57" i="10"/>
  <c r="M17" i="10"/>
  <c r="BK76" i="10"/>
  <c r="BK52" i="10"/>
  <c r="K19" i="10"/>
  <c r="CC22" i="10"/>
  <c r="AQ12" i="10"/>
  <c r="BL24" i="10" s="1"/>
  <c r="CB62" i="10"/>
  <c r="CF73" i="10"/>
  <c r="BW76" i="10"/>
  <c r="BK31" i="10"/>
  <c r="CG37" i="10"/>
  <c r="BX22" i="10"/>
  <c r="L47" i="10"/>
  <c r="K59" i="10"/>
  <c r="CC76" i="10"/>
  <c r="BX72" i="10"/>
  <c r="AA52" i="10"/>
  <c r="M32" i="10"/>
  <c r="Y60" i="10"/>
  <c r="BQ26" i="10"/>
  <c r="CF76" i="10"/>
  <c r="CG19" i="10"/>
  <c r="AB54" i="10"/>
  <c r="BE21" i="10"/>
  <c r="BV33" i="10" s="1"/>
  <c r="L59" i="10"/>
  <c r="N72" i="10"/>
  <c r="BL67" i="10"/>
  <c r="AA65" i="10"/>
  <c r="BV68" i="10"/>
  <c r="BY24" i="10"/>
  <c r="CE22" i="10"/>
  <c r="BZ19" i="10"/>
  <c r="Z48" i="10"/>
  <c r="L48" i="10"/>
  <c r="M56" i="10"/>
  <c r="Y34" i="10"/>
  <c r="Y71" i="10"/>
  <c r="AC70" i="10"/>
  <c r="CG74" i="10"/>
  <c r="AA75" i="10"/>
  <c r="AC40" i="10"/>
  <c r="M33" i="10"/>
  <c r="BG26" i="10"/>
  <c r="BW43" i="10"/>
  <c r="CE30" i="10"/>
  <c r="Q54" i="10"/>
  <c r="L66" i="10"/>
  <c r="BI52" i="10"/>
  <c r="CF48" i="10"/>
  <c r="BI63" i="10"/>
  <c r="L73" i="10"/>
  <c r="N62" i="10"/>
  <c r="M62" i="10"/>
  <c r="Y26" i="10"/>
  <c r="O49" i="10"/>
  <c r="L49" i="10"/>
  <c r="M49" i="10"/>
  <c r="AA61" i="10"/>
  <c r="AB19" i="10"/>
  <c r="CE75" i="10"/>
  <c r="Y23" i="10"/>
  <c r="N21" i="10"/>
  <c r="N33" i="10"/>
  <c r="BX48" i="10"/>
  <c r="N18" i="10"/>
  <c r="K56" i="10"/>
  <c r="BE6" i="10"/>
  <c r="CG18" i="10" s="1"/>
  <c r="O18" i="10"/>
  <c r="AC23" i="10"/>
  <c r="BN26" i="10"/>
  <c r="BM26" i="10"/>
  <c r="BG34" i="10"/>
  <c r="Q53" i="10"/>
  <c r="Q65" i="10"/>
  <c r="AQ46" i="10"/>
  <c r="BR58" i="10" s="1"/>
  <c r="BI31" i="10"/>
  <c r="BV15" i="10"/>
  <c r="AB67" i="10"/>
  <c r="BV40" i="10"/>
  <c r="AQ41" i="10"/>
  <c r="BN53" i="10" s="1"/>
  <c r="BO68" i="10"/>
  <c r="AA44" i="10"/>
  <c r="AB30" i="10"/>
  <c r="CB23" i="10"/>
  <c r="AB16" i="10"/>
  <c r="Z35" i="10"/>
  <c r="Q30" i="10"/>
  <c r="Q42" i="10"/>
  <c r="N17" i="10"/>
  <c r="Q56" i="10"/>
  <c r="BI60" i="10"/>
  <c r="L50" i="10"/>
  <c r="L62" i="10"/>
  <c r="Y69" i="10"/>
  <c r="N53" i="10"/>
  <c r="N65" i="10"/>
  <c r="BL60" i="10"/>
  <c r="BY15" i="10"/>
  <c r="Z50" i="10"/>
  <c r="Z62" i="10"/>
  <c r="Y24" i="10"/>
  <c r="AA41" i="10"/>
  <c r="Y63" i="10"/>
  <c r="Z64" i="10"/>
  <c r="Q49" i="10"/>
  <c r="Q61" i="10"/>
  <c r="BX23" i="10"/>
  <c r="O50" i="10"/>
  <c r="M39" i="10"/>
  <c r="K32" i="10"/>
  <c r="AA19" i="10"/>
  <c r="O65" i="10"/>
  <c r="BG63" i="10"/>
  <c r="CD56" i="10"/>
  <c r="BO44" i="10"/>
  <c r="BO26" i="10"/>
  <c r="Y66" i="10"/>
  <c r="BX40" i="10"/>
  <c r="BM25" i="10"/>
  <c r="N58" i="10"/>
  <c r="K65" i="10"/>
  <c r="AB46" i="10"/>
  <c r="BV32" i="10"/>
  <c r="Q25" i="10"/>
  <c r="AA21" i="10"/>
  <c r="O42" i="10"/>
  <c r="AC55" i="10"/>
  <c r="AC61" i="10"/>
  <c r="L18" i="10"/>
  <c r="BX32" i="10"/>
  <c r="CD22" i="10"/>
  <c r="BM44" i="10"/>
  <c r="BQ17" i="10"/>
  <c r="Q64" i="10"/>
  <c r="BW48" i="10"/>
  <c r="BN44" i="10"/>
  <c r="CG26" i="10"/>
  <c r="BL44" i="10"/>
  <c r="BM50" i="10"/>
  <c r="AC17" i="10"/>
  <c r="O64" i="10"/>
  <c r="M64" i="10"/>
  <c r="BN73" i="10"/>
  <c r="BP44" i="10"/>
  <c r="Y32" i="10"/>
  <c r="AC50" i="10"/>
  <c r="BG31" i="10"/>
  <c r="Y15" i="10"/>
  <c r="BQ41" i="10"/>
  <c r="AB32" i="10"/>
  <c r="M43" i="10"/>
  <c r="BX24" i="10"/>
  <c r="M52" i="10"/>
  <c r="L16" i="10"/>
  <c r="BE42" i="10"/>
  <c r="CB54" i="10" s="1"/>
  <c r="BV73" i="10"/>
  <c r="Y65" i="10"/>
  <c r="BK69" i="10"/>
  <c r="AC62" i="10"/>
  <c r="CA22" i="10"/>
  <c r="BV48" i="10"/>
  <c r="Z18" i="10"/>
  <c r="Y33" i="10"/>
  <c r="N64" i="10"/>
  <c r="BQ50" i="10"/>
  <c r="Y31" i="10"/>
  <c r="L60" i="10"/>
  <c r="BH41" i="10"/>
  <c r="BJ17" i="10"/>
  <c r="AA62" i="10"/>
  <c r="M35" i="10"/>
  <c r="CE62" i="10"/>
  <c r="AC29" i="10"/>
  <c r="AA25" i="10"/>
  <c r="L51" i="10"/>
  <c r="BL41" i="10"/>
  <c r="CC15" i="10"/>
  <c r="BQ75" i="10"/>
  <c r="BO75" i="10"/>
  <c r="BY23" i="10"/>
  <c r="L65" i="10"/>
  <c r="AC15" i="10"/>
  <c r="CD53" i="10"/>
  <c r="AC35" i="10"/>
  <c r="BQ36" i="10"/>
  <c r="AC65" i="10"/>
  <c r="BZ68" i="10"/>
  <c r="BR63" i="10"/>
  <c r="Y76" i="10"/>
  <c r="BO52" i="10"/>
  <c r="L17" i="10"/>
  <c r="M65" i="10"/>
  <c r="K72" i="10"/>
  <c r="Y16" i="10"/>
  <c r="BY30" i="10"/>
  <c r="AB51" i="10"/>
  <c r="BZ15" i="10"/>
  <c r="AC53" i="10"/>
  <c r="BI50" i="10"/>
  <c r="CG67" i="10"/>
  <c r="BM60" i="10"/>
  <c r="Y61" i="10"/>
  <c r="BY67" i="10"/>
  <c r="BX75" i="10"/>
  <c r="CA72" i="10"/>
  <c r="BW19" i="10"/>
  <c r="CA32" i="10"/>
  <c r="AB44" i="10"/>
  <c r="Q15" i="10"/>
  <c r="BP17" i="10"/>
  <c r="BQ57" i="10"/>
  <c r="Z68" i="10"/>
  <c r="AC48" i="10"/>
  <c r="Z34" i="10"/>
  <c r="CB21" i="10"/>
  <c r="BX15" i="10"/>
  <c r="AC18" i="10"/>
  <c r="BG47" i="10"/>
  <c r="AA27" i="10"/>
  <c r="CC19" i="10"/>
  <c r="BK44" i="10"/>
  <c r="BW53" i="10"/>
  <c r="CG40" i="10"/>
  <c r="BI36" i="10"/>
  <c r="CF32" i="10"/>
  <c r="L35" i="10"/>
  <c r="BK17" i="10"/>
  <c r="Q34" i="10"/>
  <c r="N56" i="10"/>
  <c r="BQ18" i="10"/>
  <c r="BW30" i="10"/>
  <c r="N67" i="10"/>
  <c r="BL69" i="10"/>
  <c r="CB15" i="10"/>
  <c r="L34" i="10"/>
  <c r="CD69" i="10"/>
  <c r="CB69" i="10"/>
  <c r="Y56" i="10"/>
  <c r="CB68" i="10"/>
  <c r="BW32" i="10"/>
  <c r="Z20" i="10"/>
  <c r="AC25" i="10"/>
  <c r="Q17" i="10"/>
  <c r="BI41" i="10"/>
  <c r="L33" i="10"/>
  <c r="BZ48" i="10"/>
  <c r="Y47" i="10"/>
  <c r="AA43" i="10"/>
  <c r="O34" i="10"/>
  <c r="AC54" i="10"/>
  <c r="BO25" i="10"/>
  <c r="Z19" i="10"/>
  <c r="AC59" i="10"/>
  <c r="N15" i="10"/>
  <c r="BE30" i="10"/>
  <c r="BX42" i="10" s="1"/>
  <c r="BL63" i="10"/>
  <c r="Y73" i="10"/>
  <c r="Z59" i="10"/>
  <c r="O72" i="10"/>
  <c r="AC63" i="10"/>
  <c r="BO66" i="10"/>
  <c r="BP73" i="10"/>
  <c r="L42" i="10"/>
  <c r="L26" i="10"/>
  <c r="Y48" i="10"/>
  <c r="Q33" i="10"/>
  <c r="BY25" i="10"/>
  <c r="Q32" i="10"/>
  <c r="AC33" i="10"/>
  <c r="N40" i="9"/>
  <c r="Z9" i="9"/>
  <c r="L16" i="9"/>
  <c r="BM46" i="9"/>
  <c r="M8" i="9"/>
  <c r="Z16" i="9"/>
  <c r="BI71" i="9"/>
  <c r="M40" i="9"/>
  <c r="Z59" i="9"/>
  <c r="L64" i="9"/>
  <c r="AB5" i="9"/>
  <c r="BR7" i="9"/>
  <c r="BQ7" i="9"/>
  <c r="AC46" i="9"/>
  <c r="BL7" i="9"/>
  <c r="BN7" i="9"/>
  <c r="Y32" i="9"/>
  <c r="L9" i="9"/>
  <c r="BL71" i="9"/>
  <c r="BQ71" i="9"/>
  <c r="BW16" i="9"/>
  <c r="BO4" i="9"/>
  <c r="AA28" i="9"/>
  <c r="O63" i="9"/>
  <c r="M17" i="9"/>
  <c r="Q40" i="9"/>
  <c r="M26" i="9"/>
  <c r="L62" i="9"/>
  <c r="AB27" i="9"/>
  <c r="Q30" i="9"/>
  <c r="Z23" i="9"/>
  <c r="BQ4" i="9"/>
  <c r="N53" i="9"/>
  <c r="Q64" i="9"/>
  <c r="BJ71" i="9"/>
  <c r="M42" i="9"/>
  <c r="N27" i="9"/>
  <c r="Q10" i="9"/>
  <c r="AB22" i="9"/>
  <c r="M67" i="9"/>
  <c r="Z21" i="9"/>
  <c r="Y8" i="9"/>
  <c r="Z69" i="9"/>
  <c r="AA14" i="9"/>
  <c r="Q76" i="9"/>
  <c r="Q50" i="9"/>
  <c r="Y15" i="9"/>
  <c r="N39" i="9"/>
  <c r="K45" i="9"/>
  <c r="L42" i="9"/>
  <c r="Z20" i="9"/>
  <c r="AB9" i="9"/>
  <c r="N31" i="9"/>
  <c r="L61" i="9"/>
  <c r="AB65" i="9"/>
  <c r="N37" i="9"/>
  <c r="Y28" i="9"/>
  <c r="AA39" i="9"/>
  <c r="Z56" i="9"/>
  <c r="BR71" i="9"/>
  <c r="AA57" i="9"/>
  <c r="Q45" i="9"/>
  <c r="AC20" i="9"/>
  <c r="AA54" i="9"/>
  <c r="Y43" i="9"/>
  <c r="CB67" i="9"/>
  <c r="Z62" i="9"/>
  <c r="BI7" i="9"/>
  <c r="M28" i="9"/>
  <c r="CE67" i="9"/>
  <c r="AC39" i="9"/>
  <c r="Y50" i="9"/>
  <c r="N30" i="9"/>
  <c r="Y68" i="9"/>
  <c r="AB62" i="9"/>
  <c r="Z66" i="9"/>
  <c r="BL46" i="9"/>
  <c r="M45" i="9"/>
  <c r="N32" i="9"/>
  <c r="BR65" i="9"/>
  <c r="BI4" i="9"/>
  <c r="M52" i="9"/>
  <c r="AC71" i="9"/>
  <c r="AA76" i="9"/>
  <c r="AB76" i="9"/>
  <c r="Z5" i="9"/>
  <c r="Q42" i="9"/>
  <c r="Y24" i="9"/>
  <c r="M32" i="9"/>
  <c r="Q37" i="9"/>
  <c r="L54" i="9"/>
  <c r="K56" i="9"/>
  <c r="M9" i="9"/>
  <c r="N45" i="9"/>
  <c r="Z30" i="9"/>
  <c r="AB46" i="9"/>
  <c r="M64" i="9"/>
  <c r="BY16" i="9"/>
  <c r="M30" i="9"/>
  <c r="M37" i="9"/>
  <c r="CI10" i="2"/>
  <c r="CK10" i="2" s="1"/>
  <c r="BX64" i="10"/>
  <c r="BQ60" i="10"/>
  <c r="O64" i="9"/>
  <c r="BE64" i="9"/>
  <c r="CD65" i="9" s="1"/>
  <c r="CG67" i="9"/>
  <c r="CF67" i="10"/>
  <c r="CF59" i="10"/>
  <c r="O71" i="9"/>
  <c r="BE71" i="9"/>
  <c r="BY72" i="9" s="1"/>
  <c r="BQ73" i="10"/>
  <c r="Z56" i="10"/>
  <c r="O62" i="9"/>
  <c r="BE62" i="9"/>
  <c r="BZ63" i="9" s="1"/>
  <c r="AC63" i="9"/>
  <c r="BN74" i="10"/>
  <c r="CA67" i="10"/>
  <c r="N72" i="9"/>
  <c r="N73" i="9"/>
  <c r="N69" i="9"/>
  <c r="N70" i="9"/>
  <c r="CC73" i="10"/>
  <c r="BY67" i="9"/>
  <c r="AA73" i="9"/>
  <c r="BM73" i="10"/>
  <c r="L34" i="9"/>
  <c r="BV25" i="10"/>
  <c r="AQ10" i="10"/>
  <c r="BH22" i="10" s="1"/>
  <c r="K22" i="10"/>
  <c r="CA69" i="10"/>
  <c r="BN36" i="10"/>
  <c r="BO46" i="9"/>
  <c r="CB30" i="10"/>
  <c r="N51" i="9"/>
  <c r="Z24" i="9"/>
  <c r="BX21" i="10"/>
  <c r="L38" i="10"/>
  <c r="L30" i="10"/>
  <c r="Z42" i="10"/>
  <c r="BY74" i="10"/>
  <c r="N36" i="10"/>
  <c r="Z67" i="9"/>
  <c r="L74" i="9"/>
  <c r="L75" i="9"/>
  <c r="N48" i="10"/>
  <c r="N60" i="10"/>
  <c r="K25" i="9"/>
  <c r="AQ25" i="9"/>
  <c r="BO26" i="9" s="1"/>
  <c r="Q19" i="10"/>
  <c r="N31" i="10"/>
  <c r="Q53" i="9"/>
  <c r="N54" i="9"/>
  <c r="O70" i="9"/>
  <c r="BE70" i="9"/>
  <c r="BZ71" i="9" s="1"/>
  <c r="BH65" i="9"/>
  <c r="BR67" i="10"/>
  <c r="K65" i="9"/>
  <c r="AQ65" i="9"/>
  <c r="BL66" i="9" s="1"/>
  <c r="K66" i="10"/>
  <c r="AB62" i="10"/>
  <c r="BP75" i="10"/>
  <c r="BK68" i="9"/>
  <c r="BM68" i="9"/>
  <c r="AA59" i="10"/>
  <c r="CF64" i="9"/>
  <c r="BZ76" i="10"/>
  <c r="Z72" i="10"/>
  <c r="AB68" i="10"/>
  <c r="BK60" i="10"/>
  <c r="CG64" i="9"/>
  <c r="CG72" i="10"/>
  <c r="BI68" i="9"/>
  <c r="CE72" i="10"/>
  <c r="N61" i="10"/>
  <c r="CE56" i="10"/>
  <c r="Q71" i="9"/>
  <c r="Q72" i="9"/>
  <c r="BG76" i="10"/>
  <c r="Y68" i="10"/>
  <c r="AA64" i="10"/>
  <c r="BG60" i="10"/>
  <c r="O36" i="9"/>
  <c r="BE36" i="9"/>
  <c r="CG37" i="9" s="1"/>
  <c r="CG43" i="10"/>
  <c r="BP28" i="10"/>
  <c r="BJ23" i="10"/>
  <c r="BJ7" i="9"/>
  <c r="Y66" i="9"/>
  <c r="AB47" i="9"/>
  <c r="O48" i="9"/>
  <c r="BE48" i="9"/>
  <c r="CB49" i="9" s="1"/>
  <c r="K42" i="9"/>
  <c r="AQ42" i="9"/>
  <c r="BH43" i="9" s="1"/>
  <c r="Q43" i="9"/>
  <c r="O44" i="9"/>
  <c r="N64" i="9"/>
  <c r="N65" i="9"/>
  <c r="BH31" i="10"/>
  <c r="BP27" i="10"/>
  <c r="AB31" i="9"/>
  <c r="BH42" i="10"/>
  <c r="CA64" i="10"/>
  <c r="BL19" i="10"/>
  <c r="CE21" i="10"/>
  <c r="BQ69" i="10"/>
  <c r="BR47" i="10"/>
  <c r="K46" i="10"/>
  <c r="BI19" i="10"/>
  <c r="K14" i="9"/>
  <c r="AQ14" i="9"/>
  <c r="BK15" i="9" s="1"/>
  <c r="BJ34" i="10"/>
  <c r="O35" i="9"/>
  <c r="BE35" i="9"/>
  <c r="CE36" i="9" s="1"/>
  <c r="AA36" i="10"/>
  <c r="AA48" i="10"/>
  <c r="K74" i="9"/>
  <c r="AQ74" i="9"/>
  <c r="BQ75" i="9" s="1"/>
  <c r="BR60" i="10"/>
  <c r="BQ68" i="9"/>
  <c r="BJ71" i="10"/>
  <c r="M71" i="9"/>
  <c r="AA72" i="9"/>
  <c r="BV70" i="9"/>
  <c r="BJ60" i="10"/>
  <c r="BX76" i="10"/>
  <c r="BZ59" i="10"/>
  <c r="K57" i="9"/>
  <c r="AQ57" i="9"/>
  <c r="BM58" i="9" s="1"/>
  <c r="BO65" i="9"/>
  <c r="BK15" i="10"/>
  <c r="AC72" i="9"/>
  <c r="BE48" i="10"/>
  <c r="BV60" i="10" s="1"/>
  <c r="O48" i="10"/>
  <c r="K42" i="10"/>
  <c r="AQ42" i="10"/>
  <c r="BL54" i="10" s="1"/>
  <c r="K54" i="10"/>
  <c r="BO20" i="10"/>
  <c r="BE8" i="10"/>
  <c r="CD20" i="10" s="1"/>
  <c r="O20" i="10"/>
  <c r="L17" i="9"/>
  <c r="AC66" i="9"/>
  <c r="AB31" i="10"/>
  <c r="AB43" i="10"/>
  <c r="BI66" i="10"/>
  <c r="Q40" i="10"/>
  <c r="BO19" i="10"/>
  <c r="CG69" i="9"/>
  <c r="BG74" i="10"/>
  <c r="BR28" i="10"/>
  <c r="AA56" i="9"/>
  <c r="K11" i="9"/>
  <c r="AQ11" i="9"/>
  <c r="BI12" i="9" s="1"/>
  <c r="M43" i="9"/>
  <c r="CG32" i="10"/>
  <c r="BM42" i="10"/>
  <c r="M62" i="9"/>
  <c r="CD5" i="9"/>
  <c r="CA73" i="10"/>
  <c r="CD45" i="9"/>
  <c r="BR68" i="10"/>
  <c r="O72" i="9"/>
  <c r="BE72" i="9"/>
  <c r="BV74" i="9" s="1"/>
  <c r="O73" i="9"/>
  <c r="AC73" i="9"/>
  <c r="M72" i="9"/>
  <c r="M73" i="9"/>
  <c r="O16" i="9"/>
  <c r="BE16" i="9"/>
  <c r="CA17" i="9" s="1"/>
  <c r="O58" i="9"/>
  <c r="BE58" i="9"/>
  <c r="BX59" i="9" s="1"/>
  <c r="BY64" i="9"/>
  <c r="CE76" i="10"/>
  <c r="CD67" i="10"/>
  <c r="CB67" i="10"/>
  <c r="CE69" i="9"/>
  <c r="M63" i="9"/>
  <c r="AA64" i="9"/>
  <c r="CG27" i="10"/>
  <c r="K28" i="9"/>
  <c r="AQ28" i="9"/>
  <c r="BK29" i="9" s="1"/>
  <c r="BN68" i="9"/>
  <c r="CE43" i="10"/>
  <c r="Z25" i="10"/>
  <c r="Z37" i="10"/>
  <c r="BK23" i="10"/>
  <c r="BR57" i="10"/>
  <c r="BR69" i="10"/>
  <c r="AC45" i="10"/>
  <c r="K31" i="10"/>
  <c r="AQ31" i="10"/>
  <c r="BQ43" i="10" s="1"/>
  <c r="AB73" i="9"/>
  <c r="BJ21" i="10"/>
  <c r="BH21" i="10"/>
  <c r="BI21" i="10"/>
  <c r="CI36" i="2"/>
  <c r="CK36" i="2" s="1"/>
  <c r="BL71" i="10"/>
  <c r="BY64" i="10"/>
  <c r="BW64" i="9"/>
  <c r="BK70" i="10"/>
  <c r="BR74" i="10"/>
  <c r="AA59" i="9"/>
  <c r="BM67" i="10"/>
  <c r="BN66" i="10"/>
  <c r="CA59" i="10"/>
  <c r="BI76" i="10"/>
  <c r="BL66" i="10"/>
  <c r="N66" i="9"/>
  <c r="BX67" i="10"/>
  <c r="CC37" i="10"/>
  <c r="BH32" i="10"/>
  <c r="BW16" i="10"/>
  <c r="BN71" i="10"/>
  <c r="K28" i="10"/>
  <c r="AQ28" i="10"/>
  <c r="BP40" i="10" s="1"/>
  <c r="K40" i="10"/>
  <c r="AA53" i="9"/>
  <c r="BN68" i="10"/>
  <c r="BN60" i="10"/>
  <c r="BW67" i="10"/>
  <c r="BW59" i="10"/>
  <c r="CA21" i="10"/>
  <c r="Z28" i="9"/>
  <c r="N34" i="9"/>
  <c r="L56" i="9"/>
  <c r="L57" i="9"/>
  <c r="AQ4" i="9"/>
  <c r="BJ5" i="9" s="1"/>
  <c r="K4" i="9"/>
  <c r="BK32" i="10"/>
  <c r="AC37" i="9"/>
  <c r="Q18" i="9"/>
  <c r="BJ32" i="10"/>
  <c r="CG46" i="10"/>
  <c r="L12" i="9"/>
  <c r="Z13" i="9"/>
  <c r="Y43" i="10"/>
  <c r="K58" i="9"/>
  <c r="AQ58" i="9"/>
  <c r="BH59" i="9" s="1"/>
  <c r="BH23" i="10"/>
  <c r="BR23" i="10"/>
  <c r="BP23" i="10"/>
  <c r="BQ23" i="10"/>
  <c r="CI19" i="2"/>
  <c r="CK19" i="2" s="1"/>
  <c r="CI35" i="2"/>
  <c r="CK35" i="2" s="1"/>
  <c r="CI51" i="2"/>
  <c r="CK51" i="2" s="1"/>
  <c r="CI67" i="2"/>
  <c r="CK67" i="2" s="1"/>
  <c r="BK71" i="9"/>
  <c r="M66" i="10"/>
  <c r="BP76" i="10"/>
  <c r="BW64" i="10"/>
  <c r="BP60" i="10"/>
  <c r="CB69" i="9"/>
  <c r="BM76" i="10"/>
  <c r="BM75" i="10"/>
  <c r="BJ68" i="9"/>
  <c r="BY76" i="10"/>
  <c r="BZ75" i="10"/>
  <c r="Z57" i="9"/>
  <c r="BH76" i="10"/>
  <c r="BH60" i="10"/>
  <c r="O69" i="9"/>
  <c r="BE69" i="9"/>
  <c r="BZ70" i="9" s="1"/>
  <c r="BE3" i="9"/>
  <c r="BZ4" i="9" s="1"/>
  <c r="O4" i="9"/>
  <c r="CA46" i="10"/>
  <c r="CC5" i="9"/>
  <c r="L52" i="10"/>
  <c r="L64" i="10"/>
  <c r="K34" i="9"/>
  <c r="AQ34" i="9"/>
  <c r="BQ35" i="9" s="1"/>
  <c r="BQ19" i="10"/>
  <c r="BR26" i="10"/>
  <c r="AB53" i="9"/>
  <c r="AB54" i="9"/>
  <c r="BZ37" i="10"/>
  <c r="BQ34" i="10"/>
  <c r="Y29" i="9"/>
  <c r="AQ4" i="10"/>
  <c r="BL16" i="10" s="1"/>
  <c r="K16" i="10"/>
  <c r="O14" i="9"/>
  <c r="BE14" i="9"/>
  <c r="CG15" i="9" s="1"/>
  <c r="O15" i="9"/>
  <c r="BN50" i="10"/>
  <c r="BN42" i="10"/>
  <c r="BL31" i="10"/>
  <c r="N33" i="9"/>
  <c r="BO47" i="10"/>
  <c r="O30" i="9"/>
  <c r="BE30" i="9"/>
  <c r="BW31" i="9" s="1"/>
  <c r="BI71" i="10"/>
  <c r="BG68" i="9"/>
  <c r="AA20" i="10"/>
  <c r="AA32" i="10"/>
  <c r="CC67" i="10"/>
  <c r="CA64" i="9"/>
  <c r="BK71" i="10"/>
  <c r="AC57" i="10"/>
  <c r="BL70" i="10"/>
  <c r="BV65" i="9"/>
  <c r="AC68" i="9"/>
  <c r="Y69" i="9"/>
  <c r="BG71" i="10"/>
  <c r="BO67" i="10"/>
  <c r="AA58" i="10"/>
  <c r="BJ76" i="10"/>
  <c r="BW69" i="9"/>
  <c r="BK67" i="10"/>
  <c r="O61" i="10"/>
  <c r="AA60" i="9"/>
  <c r="AA61" i="9"/>
  <c r="K73" i="9"/>
  <c r="AQ73" i="9"/>
  <c r="BR74" i="9" s="1"/>
  <c r="BI75" i="10"/>
  <c r="BQ71" i="10"/>
  <c r="BI67" i="10"/>
  <c r="CC21" i="10"/>
  <c r="K34" i="10"/>
  <c r="AQ34" i="10"/>
  <c r="BH46" i="10" s="1"/>
  <c r="BZ22" i="10"/>
  <c r="K18" i="9"/>
  <c r="AQ18" i="9"/>
  <c r="BH19" i="9" s="1"/>
  <c r="BQ20" i="10"/>
  <c r="K48" i="9"/>
  <c r="AQ48" i="9"/>
  <c r="BN49" i="9" s="1"/>
  <c r="CE67" i="10"/>
  <c r="BW75" i="10"/>
  <c r="CE59" i="10"/>
  <c r="BL21" i="10"/>
  <c r="BO21" i="10"/>
  <c r="K49" i="9"/>
  <c r="AQ49" i="9"/>
  <c r="BJ50" i="9" s="1"/>
  <c r="CD43" i="10"/>
  <c r="O7" i="9"/>
  <c r="BE7" i="9"/>
  <c r="BW8" i="9" s="1"/>
  <c r="BH70" i="10"/>
  <c r="BP66" i="10"/>
  <c r="AB40" i="10"/>
  <c r="CE17" i="10"/>
  <c r="BG28" i="10"/>
  <c r="AB56" i="9"/>
  <c r="BM23" i="10"/>
  <c r="K66" i="9"/>
  <c r="AQ66" i="9"/>
  <c r="BJ67" i="9" s="1"/>
  <c r="K67" i="9"/>
  <c r="O61" i="9"/>
  <c r="BE61" i="9"/>
  <c r="BZ62" i="9" s="1"/>
  <c r="CD64" i="10"/>
  <c r="O25" i="9"/>
  <c r="BE25" i="9"/>
  <c r="BX26" i="9" s="1"/>
  <c r="K26" i="9"/>
  <c r="AQ26" i="9"/>
  <c r="BN27" i="9" s="1"/>
  <c r="BY22" i="10"/>
  <c r="BE33" i="10"/>
  <c r="CE45" i="10" s="1"/>
  <c r="O33" i="10"/>
  <c r="BY37" i="10"/>
  <c r="BX43" i="10"/>
  <c r="CI33" i="2"/>
  <c r="CK33" i="2" s="1"/>
  <c r="CI49" i="2"/>
  <c r="CK49" i="2" s="1"/>
  <c r="BR76" i="10"/>
  <c r="BH57" i="9"/>
  <c r="AB58" i="9"/>
  <c r="AB59" i="9"/>
  <c r="BG57" i="9"/>
  <c r="CC69" i="9"/>
  <c r="CG59" i="10"/>
  <c r="BV64" i="10"/>
  <c r="BV56" i="10"/>
  <c r="Z75" i="9"/>
  <c r="Z72" i="9"/>
  <c r="CD74" i="10"/>
  <c r="BW69" i="10"/>
  <c r="CG64" i="10"/>
  <c r="AB63" i="9"/>
  <c r="BY75" i="10"/>
  <c r="BR71" i="10"/>
  <c r="BY59" i="10"/>
  <c r="BP21" i="10"/>
  <c r="AC57" i="9"/>
  <c r="K50" i="9"/>
  <c r="AQ50" i="9"/>
  <c r="BN51" i="9" s="1"/>
  <c r="O40" i="9"/>
  <c r="BE40" i="9"/>
  <c r="CE41" i="9" s="1"/>
  <c r="BG32" i="10"/>
  <c r="O24" i="9"/>
  <c r="BE24" i="9"/>
  <c r="CC25" i="9" s="1"/>
  <c r="AQ18" i="10"/>
  <c r="BM30" i="10" s="1"/>
  <c r="K18" i="10"/>
  <c r="AA4" i="9"/>
  <c r="M18" i="9"/>
  <c r="BY46" i="10"/>
  <c r="BJ50" i="10"/>
  <c r="N16" i="10"/>
  <c r="N28" i="10"/>
  <c r="BL4" i="9"/>
  <c r="K61" i="10"/>
  <c r="K33" i="10"/>
  <c r="AQ33" i="10"/>
  <c r="BI45" i="10" s="1"/>
  <c r="CD27" i="10"/>
  <c r="BZ21" i="10"/>
  <c r="BO70" i="10"/>
  <c r="BY69" i="9"/>
  <c r="AQ36" i="10"/>
  <c r="BN48" i="10" s="1"/>
  <c r="K36" i="10"/>
  <c r="BL27" i="10"/>
  <c r="K47" i="9"/>
  <c r="AQ47" i="9"/>
  <c r="BL48" i="9" s="1"/>
  <c r="L54" i="10"/>
  <c r="K32" i="9"/>
  <c r="AQ32" i="9"/>
  <c r="BI33" i="9" s="1"/>
  <c r="K27" i="10"/>
  <c r="AQ27" i="10"/>
  <c r="BN39" i="10" s="1"/>
  <c r="N42" i="10"/>
  <c r="N54" i="10"/>
  <c r="K75" i="9"/>
  <c r="AQ75" i="9"/>
  <c r="BP76" i="9" s="1"/>
  <c r="O32" i="9"/>
  <c r="BE32" i="9"/>
  <c r="CG33" i="9" s="1"/>
  <c r="Q55" i="9"/>
  <c r="Q56" i="9"/>
  <c r="BE32" i="10"/>
  <c r="BX44" i="10" s="1"/>
  <c r="O32" i="10"/>
  <c r="O44" i="10"/>
  <c r="Q14" i="9"/>
  <c r="N15" i="9"/>
  <c r="CI64" i="2"/>
  <c r="CK64" i="2" s="1"/>
  <c r="BN70" i="10"/>
  <c r="BH57" i="10"/>
  <c r="AC61" i="9"/>
  <c r="AC62" i="9"/>
  <c r="AA68" i="9"/>
  <c r="CC69" i="10"/>
  <c r="AC55" i="9"/>
  <c r="AC56" i="9"/>
  <c r="CD76" i="10"/>
  <c r="BV72" i="10"/>
  <c r="BM69" i="10"/>
  <c r="AA75" i="9"/>
  <c r="Y60" i="9"/>
  <c r="CA75" i="10"/>
  <c r="AB66" i="9"/>
  <c r="AB67" i="9"/>
  <c r="BK75" i="10"/>
  <c r="Z73" i="9"/>
  <c r="CE64" i="9"/>
  <c r="Y26" i="9"/>
  <c r="CC45" i="9"/>
  <c r="BN21" i="10"/>
  <c r="BE40" i="10"/>
  <c r="CD52" i="10" s="1"/>
  <c r="O40" i="10"/>
  <c r="O52" i="10"/>
  <c r="O24" i="10"/>
  <c r="BE24" i="10"/>
  <c r="Z18" i="9"/>
  <c r="BH66" i="10"/>
  <c r="BY16" i="10"/>
  <c r="O49" i="9"/>
  <c r="BE49" i="9"/>
  <c r="CG50" i="9" s="1"/>
  <c r="M18" i="10"/>
  <c r="M30" i="10"/>
  <c r="BP67" i="10"/>
  <c r="BH63" i="10"/>
  <c r="BI28" i="10"/>
  <c r="Z49" i="9"/>
  <c r="BE39" i="10"/>
  <c r="CB51" i="10" s="1"/>
  <c r="O39" i="10"/>
  <c r="K29" i="10"/>
  <c r="AA70" i="9"/>
  <c r="BN75" i="10"/>
  <c r="CA56" i="10"/>
  <c r="BG66" i="10"/>
  <c r="AC74" i="10"/>
  <c r="BE53" i="10"/>
  <c r="CE65" i="10" s="1"/>
  <c r="O53" i="10"/>
  <c r="O42" i="9"/>
  <c r="BE42" i="9"/>
  <c r="CE43" i="9" s="1"/>
  <c r="L45" i="10"/>
  <c r="BV59" i="10"/>
  <c r="BN15" i="10"/>
  <c r="BZ64" i="9"/>
  <c r="AC40" i="9"/>
  <c r="AC41" i="9"/>
  <c r="CI14" i="2"/>
  <c r="CK14" i="2" s="1"/>
  <c r="CI30" i="2"/>
  <c r="CK30" i="2" s="1"/>
  <c r="CI46" i="2"/>
  <c r="CK46" i="2" s="1"/>
  <c r="CI62" i="2"/>
  <c r="CK62" i="2" s="1"/>
  <c r="AB61" i="9"/>
  <c r="BY56" i="10"/>
  <c r="AB74" i="9"/>
  <c r="AB75" i="9"/>
  <c r="BM70" i="10"/>
  <c r="BG65" i="9"/>
  <c r="Q62" i="9"/>
  <c r="AA65" i="9"/>
  <c r="Y64" i="10"/>
  <c r="O55" i="9"/>
  <c r="BE55" i="9"/>
  <c r="CE56" i="9" s="1"/>
  <c r="BZ69" i="9"/>
  <c r="BQ66" i="10"/>
  <c r="AA69" i="9"/>
  <c r="BO74" i="10"/>
  <c r="BG70" i="10"/>
  <c r="AA66" i="9"/>
  <c r="BL75" i="10"/>
  <c r="Q69" i="9"/>
  <c r="L70" i="9"/>
  <c r="CB74" i="10"/>
  <c r="AC69" i="10"/>
  <c r="BM66" i="10"/>
  <c r="Q70" i="9"/>
  <c r="CA74" i="10"/>
  <c r="BK74" i="10"/>
  <c r="BK66" i="10"/>
  <c r="M61" i="10"/>
  <c r="L50" i="9"/>
  <c r="BJ27" i="10"/>
  <c r="BZ64" i="10"/>
  <c r="K12" i="9"/>
  <c r="AQ12" i="9"/>
  <c r="BP13" i="9" s="1"/>
  <c r="CB37" i="10"/>
  <c r="BL76" i="10"/>
  <c r="AC50" i="9"/>
  <c r="BR50" i="10"/>
  <c r="BN20" i="10"/>
  <c r="AA45" i="10"/>
  <c r="BG71" i="9"/>
  <c r="Q32" i="9"/>
  <c r="Z17" i="10"/>
  <c r="Z29" i="10"/>
  <c r="K19" i="9"/>
  <c r="AQ19" i="9"/>
  <c r="BN20" i="9" s="1"/>
  <c r="BK36" i="10"/>
  <c r="Z32" i="10"/>
  <c r="O6" i="9"/>
  <c r="BE6" i="9"/>
  <c r="BY7" i="9" s="1"/>
  <c r="Y61" i="9"/>
  <c r="AC65" i="9"/>
  <c r="K43" i="10"/>
  <c r="AQ43" i="10"/>
  <c r="BO55" i="10" s="1"/>
  <c r="M10" i="9"/>
  <c r="L61" i="10"/>
  <c r="O51" i="10"/>
  <c r="K45" i="10"/>
  <c r="BE19" i="10"/>
  <c r="CB31" i="10" s="1"/>
  <c r="O19" i="10"/>
  <c r="O31" i="10"/>
  <c r="O11" i="9"/>
  <c r="BE11" i="9"/>
  <c r="BW12" i="9" s="1"/>
  <c r="M4" i="9"/>
  <c r="BZ16" i="10"/>
  <c r="K71" i="9"/>
  <c r="AQ71" i="9"/>
  <c r="BG72" i="9" s="1"/>
  <c r="K72" i="9"/>
  <c r="K16" i="9"/>
  <c r="AQ16" i="9"/>
  <c r="BP17" i="9" s="1"/>
  <c r="BQ27" i="10"/>
  <c r="K62" i="9"/>
  <c r="AQ62" i="9"/>
  <c r="BR63" i="9" s="1"/>
  <c r="Q65" i="9"/>
  <c r="Q66" i="9"/>
  <c r="AC69" i="9"/>
  <c r="AC70" i="9"/>
  <c r="CE64" i="10"/>
  <c r="AA28" i="10"/>
  <c r="AA40" i="10"/>
  <c r="Z49" i="10"/>
  <c r="Z61" i="10"/>
  <c r="CI13" i="2"/>
  <c r="CK13" i="2" s="1"/>
  <c r="CI29" i="2"/>
  <c r="CK29" i="2" s="1"/>
  <c r="CI45" i="2"/>
  <c r="CK45" i="2" s="1"/>
  <c r="CI61" i="2"/>
  <c r="CK61" i="2" s="1"/>
  <c r="BE49" i="10"/>
  <c r="CE61" i="10" s="1"/>
  <c r="AC73" i="10"/>
  <c r="CD69" i="9"/>
  <c r="BX56" i="10"/>
  <c r="CE68" i="10"/>
  <c r="BO76" i="10"/>
  <c r="Y72" i="10"/>
  <c r="BO68" i="9"/>
  <c r="BJ70" i="10"/>
  <c r="K59" i="9"/>
  <c r="AQ59" i="9"/>
  <c r="BK60" i="9" s="1"/>
  <c r="CF74" i="10"/>
  <c r="BZ69" i="10"/>
  <c r="N62" i="9"/>
  <c r="BX69" i="9"/>
  <c r="BQ57" i="9"/>
  <c r="AB69" i="9"/>
  <c r="AB70" i="9"/>
  <c r="BY68" i="10"/>
  <c r="K63" i="9"/>
  <c r="AQ63" i="9"/>
  <c r="BM64" i="9" s="1"/>
  <c r="K64" i="9"/>
  <c r="Y64" i="9"/>
  <c r="BV69" i="10"/>
  <c r="O56" i="9"/>
  <c r="BE56" i="9"/>
  <c r="CB57" i="9" s="1"/>
  <c r="BW68" i="10"/>
  <c r="O60" i="10"/>
  <c r="K52" i="9"/>
  <c r="AQ52" i="9"/>
  <c r="BR53" i="9" s="1"/>
  <c r="L27" i="9"/>
  <c r="BO28" i="10"/>
  <c r="N35" i="9"/>
  <c r="L49" i="9"/>
  <c r="N32" i="10"/>
  <c r="N44" i="10"/>
  <c r="BR20" i="10"/>
  <c r="AB38" i="9"/>
  <c r="Y63" i="9"/>
  <c r="BO27" i="10"/>
  <c r="BK21" i="10"/>
  <c r="CA16" i="10"/>
  <c r="Y5" i="9"/>
  <c r="CA48" i="10"/>
  <c r="Y44" i="9"/>
  <c r="BL65" i="9"/>
  <c r="CA25" i="10"/>
  <c r="AA23" i="10"/>
  <c r="AA35" i="10"/>
  <c r="CD68" i="10"/>
  <c r="AC24" i="9"/>
  <c r="AC25" i="9"/>
  <c r="BN23" i="10"/>
  <c r="CI12" i="2"/>
  <c r="CK12" i="2" s="1"/>
  <c r="CI28" i="2"/>
  <c r="CK28" i="2" s="1"/>
  <c r="CI44" i="2"/>
  <c r="CK44" i="2" s="1"/>
  <c r="CI60" i="2"/>
  <c r="CK60" i="2" s="1"/>
  <c r="CI76" i="2"/>
  <c r="CK76" i="2" s="1"/>
  <c r="BO15" i="10"/>
  <c r="BR15" i="10"/>
  <c r="BP15" i="10"/>
  <c r="BR68" i="9"/>
  <c r="K55" i="9"/>
  <c r="AQ55" i="9"/>
  <c r="BH56" i="9" s="1"/>
  <c r="BP68" i="9"/>
  <c r="BO60" i="10"/>
  <c r="O65" i="9"/>
  <c r="BE65" i="9"/>
  <c r="CC66" i="9" s="1"/>
  <c r="O66" i="9"/>
  <c r="BX69" i="10"/>
  <c r="BQ65" i="9"/>
  <c r="Y76" i="9"/>
  <c r="CC74" i="10"/>
  <c r="BP57" i="10"/>
  <c r="L66" i="9"/>
  <c r="BM74" i="10"/>
  <c r="L63" i="9"/>
  <c r="BL74" i="10"/>
  <c r="BH68" i="9"/>
  <c r="CB73" i="10"/>
  <c r="BM57" i="9"/>
  <c r="BP20" i="10"/>
  <c r="K38" i="9"/>
  <c r="AQ38" i="9"/>
  <c r="BM39" i="9" s="1"/>
  <c r="BM21" i="10"/>
  <c r="BI15" i="10"/>
  <c r="N35" i="10"/>
  <c r="N47" i="10"/>
  <c r="BR66" i="10"/>
  <c r="BH15" i="10"/>
  <c r="BP74" i="10"/>
  <c r="Y70" i="9"/>
  <c r="AB52" i="9"/>
  <c r="BO42" i="10"/>
  <c r="CD25" i="10"/>
  <c r="K15" i="9"/>
  <c r="AQ15" i="9"/>
  <c r="BO16" i="9" s="1"/>
  <c r="BN17" i="10"/>
  <c r="BM41" i="10"/>
  <c r="BY73" i="10"/>
  <c r="K69" i="9"/>
  <c r="AQ69" i="9"/>
  <c r="BJ70" i="9" s="1"/>
  <c r="BO23" i="10"/>
  <c r="Y13" i="9"/>
  <c r="BR75" i="10"/>
  <c r="Z63" i="9"/>
  <c r="Z51" i="9"/>
  <c r="BH73" i="10"/>
  <c r="L58" i="9"/>
  <c r="L59" i="9"/>
  <c r="BX64" i="9"/>
  <c r="BW72" i="10"/>
  <c r="BP68" i="10"/>
  <c r="BW56" i="10"/>
  <c r="Q63" i="9"/>
  <c r="CF75" i="10"/>
  <c r="CF67" i="9"/>
  <c r="M65" i="9"/>
  <c r="BQ74" i="10"/>
  <c r="M56" i="9"/>
  <c r="CA67" i="9"/>
  <c r="M69" i="9"/>
  <c r="M70" i="9"/>
  <c r="BG69" i="10"/>
  <c r="CF56" i="10"/>
  <c r="M66" i="9"/>
  <c r="BH68" i="10"/>
  <c r="Z70" i="9"/>
  <c r="AC60" i="10"/>
  <c r="BM57" i="10"/>
  <c r="CG21" i="10"/>
  <c r="O47" i="9"/>
  <c r="BE47" i="9"/>
  <c r="CF48" i="9" s="1"/>
  <c r="M49" i="9"/>
  <c r="CF27" i="10"/>
  <c r="K10" i="9"/>
  <c r="AQ10" i="9"/>
  <c r="BQ11" i="9" s="1"/>
  <c r="M42" i="10"/>
  <c r="AA54" i="10"/>
  <c r="CA69" i="9"/>
  <c r="L65" i="9"/>
  <c r="N40" i="10"/>
  <c r="BN28" i="10"/>
  <c r="BP19" i="10"/>
  <c r="K76" i="9"/>
  <c r="AQ76" i="9"/>
  <c r="AA37" i="9"/>
  <c r="Z58" i="9"/>
  <c r="M48" i="10"/>
  <c r="M60" i="10"/>
  <c r="BQ42" i="10"/>
  <c r="BM36" i="10"/>
  <c r="N11" i="9"/>
  <c r="O54" i="9"/>
  <c r="BE54" i="9"/>
  <c r="BY55" i="9" s="1"/>
  <c r="AB52" i="10"/>
  <c r="AB64" i="10"/>
  <c r="M19" i="9"/>
  <c r="BK73" i="10"/>
  <c r="BG27" i="10"/>
  <c r="Y74" i="9"/>
  <c r="O33" i="9"/>
  <c r="BE33" i="9"/>
  <c r="BY34" i="9" s="1"/>
  <c r="Z33" i="10"/>
  <c r="AA27" i="9"/>
  <c r="K17" i="9"/>
  <c r="AQ17" i="9"/>
  <c r="BI18" i="9" s="1"/>
  <c r="Z52" i="9"/>
  <c r="O28" i="9"/>
  <c r="BE28" i="9"/>
  <c r="BV30" i="9" s="1"/>
  <c r="BY69" i="10"/>
  <c r="L56" i="10"/>
  <c r="BW46" i="10"/>
  <c r="L24" i="9"/>
  <c r="O54" i="10"/>
  <c r="BE54" i="10"/>
  <c r="CG66" i="10" s="1"/>
  <c r="Q31" i="10"/>
  <c r="CF25" i="10"/>
  <c r="Y22" i="10"/>
  <c r="AA18" i="9"/>
  <c r="O10" i="9"/>
  <c r="BE10" i="9"/>
  <c r="CE11" i="9" s="1"/>
  <c r="BR32" i="10"/>
  <c r="BM71" i="9"/>
  <c r="Z36" i="10"/>
  <c r="AA25" i="9"/>
  <c r="O21" i="9"/>
  <c r="BE21" i="9"/>
  <c r="BY22" i="9" s="1"/>
  <c r="K15" i="10"/>
  <c r="K7" i="9"/>
  <c r="AQ7" i="9"/>
  <c r="BP8" i="9" s="1"/>
  <c r="BJ41" i="10"/>
  <c r="BR36" i="10"/>
  <c r="BO7" i="9"/>
  <c r="CC25" i="10"/>
  <c r="CE16" i="9"/>
  <c r="M53" i="9"/>
  <c r="Y44" i="10"/>
  <c r="BQ31" i="10"/>
  <c r="Y28" i="10"/>
  <c r="CD24" i="10"/>
  <c r="AB18" i="9"/>
  <c r="BX17" i="10"/>
  <c r="BR46" i="9"/>
  <c r="CC40" i="10"/>
  <c r="Q25" i="9"/>
  <c r="O75" i="9"/>
  <c r="BE75" i="9"/>
  <c r="BV77" i="9" s="1"/>
  <c r="Q68" i="9"/>
  <c r="BO63" i="10"/>
  <c r="Y59" i="9"/>
  <c r="CF46" i="10"/>
  <c r="AA39" i="10"/>
  <c r="BE35" i="10"/>
  <c r="BZ47" i="10" s="1"/>
  <c r="O35" i="10"/>
  <c r="BX26" i="10"/>
  <c r="AC19" i="10"/>
  <c r="CB16" i="9"/>
  <c r="AB56" i="10"/>
  <c r="K20" i="9"/>
  <c r="AQ20" i="9"/>
  <c r="BM21" i="9" s="1"/>
  <c r="M26" i="10"/>
  <c r="O23" i="9"/>
  <c r="BE23" i="9"/>
  <c r="BY24" i="9" s="1"/>
  <c r="K17" i="10"/>
  <c r="AQ17" i="10"/>
  <c r="BR29" i="10" s="1"/>
  <c r="AA11" i="9"/>
  <c r="AC7" i="9"/>
  <c r="BN63" i="10"/>
  <c r="BZ72" i="10"/>
  <c r="N50" i="9"/>
  <c r="CE74" i="10"/>
  <c r="BP42" i="10"/>
  <c r="L24" i="10"/>
  <c r="BN19" i="10"/>
  <c r="Y9" i="9"/>
  <c r="Q8" i="9"/>
  <c r="M7" i="9"/>
  <c r="CE5" i="9"/>
  <c r="Q9" i="9"/>
  <c r="BJ36" i="10"/>
  <c r="CA27" i="10"/>
  <c r="BM71" i="10"/>
  <c r="O26" i="9"/>
  <c r="BE26" i="9"/>
  <c r="CF27" i="9" s="1"/>
  <c r="BQ28" i="10"/>
  <c r="O9" i="9"/>
  <c r="BE9" i="9"/>
  <c r="BW10" i="9" s="1"/>
  <c r="O37" i="9"/>
  <c r="BE37" i="9"/>
  <c r="CF38" i="9" s="1"/>
  <c r="BQ32" i="10"/>
  <c r="Y29" i="10"/>
  <c r="BK19" i="10"/>
  <c r="BY32" i="10"/>
  <c r="L46" i="10"/>
  <c r="N29" i="9"/>
  <c r="CE16" i="10"/>
  <c r="CB46" i="10"/>
  <c r="M12" i="9"/>
  <c r="BQ47" i="10"/>
  <c r="BG44" i="10"/>
  <c r="CD40" i="10"/>
  <c r="AB34" i="9"/>
  <c r="K30" i="9"/>
  <c r="AQ30" i="9"/>
  <c r="BI31" i="9" s="1"/>
  <c r="BZ40" i="10"/>
  <c r="BI32" i="10"/>
  <c r="CD21" i="10"/>
  <c r="BJ74" i="10"/>
  <c r="L69" i="9"/>
  <c r="CC64" i="10"/>
  <c r="CG30" i="10"/>
  <c r="BL25" i="10"/>
  <c r="N20" i="9"/>
  <c r="CE15" i="10"/>
  <c r="BH50" i="10"/>
  <c r="L4" i="9"/>
  <c r="O12" i="9"/>
  <c r="BE12" i="9"/>
  <c r="BV14" i="9" s="1"/>
  <c r="O75" i="10"/>
  <c r="BE75" i="10"/>
  <c r="CG87" i="10" s="1"/>
  <c r="CB72" i="10"/>
  <c r="AA55" i="9"/>
  <c r="AB49" i="9"/>
  <c r="BQ46" i="9"/>
  <c r="CF22" i="10"/>
  <c r="BV19" i="10"/>
  <c r="CB16" i="10"/>
  <c r="AC11" i="9"/>
  <c r="Q51" i="9"/>
  <c r="AC12" i="9"/>
  <c r="O23" i="10"/>
  <c r="BE23" i="10"/>
  <c r="Z17" i="9"/>
  <c r="BG15" i="10"/>
  <c r="BY17" i="10"/>
  <c r="CF45" i="9"/>
  <c r="N18" i="9"/>
  <c r="N49" i="9"/>
  <c r="BJ69" i="10"/>
  <c r="AA62" i="9"/>
  <c r="M31" i="10"/>
  <c r="AB28" i="9"/>
  <c r="BK4" i="9"/>
  <c r="BV74" i="10"/>
  <c r="K36" i="9"/>
  <c r="AQ36" i="9"/>
  <c r="BP37" i="9" s="1"/>
  <c r="AB8" i="9"/>
  <c r="N9" i="9"/>
  <c r="L31" i="10"/>
  <c r="L7" i="9"/>
  <c r="BE26" i="10"/>
  <c r="CD38" i="10" s="1"/>
  <c r="O26" i="10"/>
  <c r="BW17" i="10"/>
  <c r="O20" i="9"/>
  <c r="BE20" i="9"/>
  <c r="BX21" i="9" s="1"/>
  <c r="O53" i="9"/>
  <c r="BE53" i="9"/>
  <c r="BW54" i="9" s="1"/>
  <c r="Y45" i="10"/>
  <c r="AA41" i="9"/>
  <c r="BE37" i="10"/>
  <c r="CA49" i="10" s="1"/>
  <c r="O37" i="10"/>
  <c r="K31" i="9"/>
  <c r="AQ31" i="9"/>
  <c r="BH32" i="9" s="1"/>
  <c r="AC21" i="9"/>
  <c r="Z15" i="10"/>
  <c r="Z7" i="9"/>
  <c r="Z10" i="9"/>
  <c r="BL42" i="10"/>
  <c r="N29" i="10"/>
  <c r="BN25" i="10"/>
  <c r="Z35" i="9"/>
  <c r="K43" i="9"/>
  <c r="AQ43" i="9"/>
  <c r="BR44" i="9" s="1"/>
  <c r="AB50" i="9"/>
  <c r="K46" i="9"/>
  <c r="AQ46" i="9"/>
  <c r="BR47" i="9" s="1"/>
  <c r="K30" i="10"/>
  <c r="BX27" i="10"/>
  <c r="AC34" i="9"/>
  <c r="CA23" i="10"/>
  <c r="K27" i="9"/>
  <c r="AQ27" i="9"/>
  <c r="BG28" i="9" s="1"/>
  <c r="CC64" i="9"/>
  <c r="L45" i="9"/>
  <c r="N20" i="10"/>
  <c r="BZ32" i="10"/>
  <c r="N22" i="9"/>
  <c r="AC75" i="9"/>
  <c r="M68" i="9"/>
  <c r="CF62" i="10"/>
  <c r="Y59" i="10"/>
  <c r="AA55" i="10"/>
  <c r="O51" i="9"/>
  <c r="BE51" i="9"/>
  <c r="BY52" i="9" s="1"/>
  <c r="AB49" i="10"/>
  <c r="CB32" i="10"/>
  <c r="Q28" i="9"/>
  <c r="BI26" i="10"/>
  <c r="Y19" i="9"/>
  <c r="Q51" i="10"/>
  <c r="BZ16" i="9"/>
  <c r="N42" i="9"/>
  <c r="BZ23" i="10"/>
  <c r="K8" i="9"/>
  <c r="AQ8" i="9"/>
  <c r="BJ9" i="9" s="1"/>
  <c r="Y55" i="10"/>
  <c r="AB45" i="10"/>
  <c r="K41" i="9"/>
  <c r="AQ41" i="9"/>
  <c r="BO42" i="9" s="1"/>
  <c r="Y39" i="10"/>
  <c r="BM4" i="9"/>
  <c r="BY48" i="10"/>
  <c r="AB7" i="9"/>
  <c r="CA68" i="10"/>
  <c r="CC59" i="10"/>
  <c r="L8" i="9"/>
  <c r="N51" i="10"/>
  <c r="Z60" i="9"/>
  <c r="L19" i="9"/>
  <c r="O46" i="9"/>
  <c r="BE46" i="9"/>
  <c r="BX47" i="9" s="1"/>
  <c r="Y38" i="10"/>
  <c r="AA34" i="9"/>
  <c r="Z24" i="10"/>
  <c r="BI65" i="9"/>
  <c r="AB23" i="10"/>
  <c r="CG48" i="10"/>
  <c r="AA45" i="9"/>
  <c r="O17" i="9"/>
  <c r="BE17" i="9"/>
  <c r="BV19" i="9" s="1"/>
  <c r="M41" i="9"/>
  <c r="AQ47" i="10"/>
  <c r="BR59" i="10" s="1"/>
  <c r="K47" i="10"/>
  <c r="Z31" i="9"/>
  <c r="BV21" i="10"/>
  <c r="AB51" i="9"/>
  <c r="BL50" i="10"/>
  <c r="CE24" i="10"/>
  <c r="BH20" i="10"/>
  <c r="BH74" i="10"/>
  <c r="BX73" i="10"/>
  <c r="CF37" i="10"/>
  <c r="AB39" i="9"/>
  <c r="O41" i="9"/>
  <c r="BE41" i="9"/>
  <c r="CA42" i="9" s="1"/>
  <c r="BK34" i="10"/>
  <c r="Z30" i="10"/>
  <c r="BI27" i="10"/>
  <c r="CB17" i="10"/>
  <c r="AB10" i="9"/>
  <c r="M5" i="9"/>
  <c r="AA32" i="9"/>
  <c r="N76" i="10"/>
  <c r="L29" i="9"/>
  <c r="AA24" i="9"/>
  <c r="M27" i="9"/>
  <c r="M44" i="9"/>
  <c r="BV75" i="10"/>
  <c r="AB65" i="10"/>
  <c r="Z45" i="10"/>
  <c r="BI42" i="10"/>
  <c r="Y35" i="9"/>
  <c r="BM32" i="10"/>
  <c r="BZ25" i="10"/>
  <c r="K21" i="9"/>
  <c r="AQ21" i="9"/>
  <c r="BQ22" i="9" s="1"/>
  <c r="BG19" i="10"/>
  <c r="BX16" i="9"/>
  <c r="M50" i="9"/>
  <c r="Z27" i="9"/>
  <c r="O18" i="9"/>
  <c r="BE18" i="9"/>
  <c r="BV20" i="9" s="1"/>
  <c r="CF26" i="10"/>
  <c r="BV23" i="10"/>
  <c r="Q16" i="10"/>
  <c r="BJ57" i="10"/>
  <c r="CG73" i="10"/>
  <c r="BL68" i="9"/>
  <c r="BR41" i="10"/>
  <c r="BL36" i="10"/>
  <c r="CC27" i="10"/>
  <c r="BW22" i="10"/>
  <c r="BP18" i="10"/>
  <c r="CD37" i="10"/>
  <c r="K29" i="9"/>
  <c r="AQ29" i="9"/>
  <c r="BJ30" i="9" s="1"/>
  <c r="O46" i="10"/>
  <c r="BE46" i="10"/>
  <c r="CE58" i="10" s="1"/>
  <c r="BK28" i="10"/>
  <c r="CF17" i="10"/>
  <c r="AA10" i="9"/>
  <c r="L28" i="9"/>
  <c r="AC26" i="9"/>
  <c r="AA21" i="9"/>
  <c r="L41" i="9"/>
  <c r="L39" i="9"/>
  <c r="CC26" i="10"/>
  <c r="BW21" i="10"/>
  <c r="CG16" i="9"/>
  <c r="BJ73" i="10"/>
  <c r="O66" i="10"/>
  <c r="O17" i="10"/>
  <c r="L51" i="9"/>
  <c r="BV53" i="10"/>
  <c r="BO41" i="10"/>
  <c r="BV37" i="10"/>
  <c r="BH26" i="10"/>
  <c r="BW25" i="10"/>
  <c r="N45" i="10"/>
  <c r="N5" i="9"/>
  <c r="L68" i="9"/>
  <c r="CA15" i="10"/>
  <c r="AB39" i="10"/>
  <c r="O52" i="9"/>
  <c r="BE52" i="9"/>
  <c r="CC53" i="9" s="1"/>
  <c r="AC52" i="9"/>
  <c r="Z46" i="10"/>
  <c r="AC36" i="9"/>
  <c r="Q29" i="10"/>
  <c r="CF23" i="10"/>
  <c r="M13" i="9"/>
  <c r="AC34" i="10"/>
  <c r="AA35" i="9"/>
  <c r="CB22" i="10"/>
  <c r="Z42" i="9"/>
  <c r="BL73" i="10"/>
  <c r="N68" i="9"/>
  <c r="L29" i="10"/>
  <c r="K35" i="9"/>
  <c r="AQ35" i="9"/>
  <c r="BR36" i="9" s="1"/>
  <c r="M27" i="10"/>
  <c r="AC75" i="10"/>
  <c r="BK65" i="9"/>
  <c r="Q44" i="9"/>
  <c r="O27" i="9"/>
  <c r="BE27" i="9"/>
  <c r="BX28" i="9" s="1"/>
  <c r="K21" i="10"/>
  <c r="AQ21" i="10"/>
  <c r="Y19" i="10"/>
  <c r="CD15" i="10"/>
  <c r="AA7" i="9"/>
  <c r="CG53" i="10"/>
  <c r="AA13" i="9"/>
  <c r="BM15" i="10"/>
  <c r="BY40" i="10"/>
  <c r="BQ44" i="10"/>
  <c r="BX16" i="10"/>
  <c r="Y10" i="9"/>
  <c r="N28" i="9"/>
  <c r="AB29" i="9"/>
  <c r="CC46" i="10"/>
  <c r="N25" i="9"/>
  <c r="BL68" i="10"/>
  <c r="L40" i="9"/>
  <c r="N7" i="9"/>
  <c r="AA5" i="9"/>
  <c r="K40" i="9"/>
  <c r="AQ40" i="9"/>
  <c r="BH41" i="9" s="1"/>
  <c r="Y54" i="10"/>
  <c r="AA50" i="9"/>
  <c r="BX37" i="10"/>
  <c r="BV30" i="10"/>
  <c r="L28" i="10"/>
  <c r="K51" i="9"/>
  <c r="AQ51" i="9"/>
  <c r="BI52" i="9" s="1"/>
  <c r="BJ52" i="10"/>
  <c r="BJ44" i="10"/>
  <c r="N30" i="10"/>
  <c r="CG16" i="10"/>
  <c r="BW5" i="9"/>
  <c r="M59" i="9"/>
  <c r="K61" i="9"/>
  <c r="AQ61" i="9"/>
  <c r="BI62" i="9" s="1"/>
  <c r="BI44" i="10"/>
  <c r="CF40" i="10"/>
  <c r="AC37" i="10"/>
  <c r="CD17" i="10"/>
  <c r="BN41" i="10"/>
  <c r="CE32" i="10"/>
  <c r="BY19" i="10"/>
  <c r="L68" i="10"/>
  <c r="N63" i="9"/>
  <c r="BZ26" i="10"/>
  <c r="AC20" i="10"/>
  <c r="BM17" i="10"/>
  <c r="BH46" i="9"/>
  <c r="Z76" i="9"/>
  <c r="BL15" i="10"/>
  <c r="Z53" i="9"/>
  <c r="N68" i="10"/>
  <c r="M75" i="9"/>
  <c r="Y75" i="9"/>
  <c r="AA71" i="9"/>
  <c r="O67" i="9"/>
  <c r="BE67" i="9"/>
  <c r="CB68" i="9" s="1"/>
  <c r="AC51" i="10"/>
  <c r="CB48" i="10"/>
  <c r="Q44" i="10"/>
  <c r="K37" i="9"/>
  <c r="AQ37" i="9"/>
  <c r="BI38" i="9" s="1"/>
  <c r="Y35" i="10"/>
  <c r="O27" i="10"/>
  <c r="BE27" i="10"/>
  <c r="CC39" i="10" s="1"/>
  <c r="AA15" i="9"/>
  <c r="Y11" i="9"/>
  <c r="Y4" i="9"/>
  <c r="CG45" i="9"/>
  <c r="M76" i="9"/>
  <c r="BM47" i="10"/>
  <c r="CA5" i="9"/>
  <c r="Y58" i="10"/>
  <c r="M38" i="9"/>
  <c r="AC47" i="9"/>
  <c r="BM20" i="10"/>
  <c r="M16" i="10"/>
  <c r="K9" i="9"/>
  <c r="AQ9" i="9"/>
  <c r="BP10" i="9" s="1"/>
  <c r="Z19" i="9"/>
  <c r="L72" i="9"/>
  <c r="CC67" i="9"/>
  <c r="L40" i="10"/>
  <c r="BN27" i="10"/>
  <c r="CG17" i="10"/>
  <c r="CA40" i="10"/>
  <c r="M11" i="9"/>
  <c r="O50" i="9"/>
  <c r="BE50" i="9"/>
  <c r="CC51" i="9" s="1"/>
  <c r="BV46" i="10"/>
  <c r="CB43" i="10"/>
  <c r="Z40" i="10"/>
  <c r="BO34" i="10"/>
  <c r="AC30" i="10"/>
  <c r="CB27" i="10"/>
  <c r="AB20" i="9"/>
  <c r="BM63" i="10"/>
  <c r="AC26" i="10"/>
  <c r="M59" i="10"/>
  <c r="Q34" i="9"/>
  <c r="BZ27" i="10"/>
  <c r="K23" i="9"/>
  <c r="AQ23" i="9"/>
  <c r="BQ24" i="9" s="1"/>
  <c r="BG21" i="10"/>
  <c r="AA17" i="9"/>
  <c r="O13" i="9"/>
  <c r="BE13" i="9"/>
  <c r="CF14" i="9" s="1"/>
  <c r="N19" i="9"/>
  <c r="AB25" i="9"/>
  <c r="Q11" i="9"/>
  <c r="L14" i="9"/>
  <c r="CF69" i="9"/>
  <c r="BH7" i="9"/>
  <c r="Q45" i="10"/>
  <c r="M29" i="9"/>
  <c r="CD16" i="10"/>
  <c r="N10" i="9"/>
  <c r="CC72" i="10"/>
  <c r="L53" i="9"/>
  <c r="CC48" i="10"/>
  <c r="BW27" i="10"/>
  <c r="CE23" i="10"/>
  <c r="BJ18" i="10"/>
  <c r="L13" i="9"/>
  <c r="Y75" i="10"/>
  <c r="AA71" i="10"/>
  <c r="CB64" i="9"/>
  <c r="Q60" i="9"/>
  <c r="Y51" i="9"/>
  <c r="M44" i="10"/>
  <c r="AB41" i="10"/>
  <c r="K37" i="10"/>
  <c r="AQ37" i="10"/>
  <c r="BI49" i="10" s="1"/>
  <c r="AA31" i="9"/>
  <c r="AC27" i="9"/>
  <c r="BK25" i="10"/>
  <c r="Q20" i="9"/>
  <c r="AA15" i="10"/>
  <c r="O74" i="9"/>
  <c r="BE74" i="9"/>
  <c r="BZ75" i="9" s="1"/>
  <c r="Y41" i="9"/>
  <c r="BY53" i="10"/>
  <c r="Y30" i="9"/>
  <c r="M23" i="10"/>
  <c r="AB20" i="10"/>
  <c r="Y6" i="9"/>
  <c r="BV26" i="10"/>
  <c r="AC49" i="9"/>
  <c r="CA43" i="10"/>
  <c r="CE25" i="10"/>
  <c r="Y49" i="9"/>
  <c r="BP7" i="9"/>
  <c r="Y53" i="9"/>
  <c r="BZ43" i="10"/>
  <c r="K39" i="9"/>
  <c r="AQ39" i="9"/>
  <c r="BN40" i="9" s="1"/>
  <c r="Y37" i="9"/>
  <c r="K23" i="10"/>
  <c r="AQ23" i="10"/>
  <c r="BK35" i="10" s="1"/>
  <c r="Y21" i="10"/>
  <c r="AA17" i="10"/>
  <c r="O5" i="9"/>
  <c r="BE5" i="9"/>
  <c r="BW6" i="9" s="1"/>
  <c r="N19" i="10"/>
  <c r="CE40" i="10"/>
  <c r="BH36" i="10"/>
  <c r="BP32" i="10"/>
  <c r="BH28" i="10"/>
  <c r="CG23" i="10"/>
  <c r="BJ19" i="10"/>
  <c r="CF69" i="10"/>
  <c r="BM7" i="9"/>
  <c r="Y25" i="9"/>
  <c r="AC52" i="10"/>
  <c r="AB42" i="9"/>
  <c r="AC36" i="10"/>
  <c r="M29" i="10"/>
  <c r="AB26" i="10"/>
  <c r="Y20" i="9"/>
  <c r="CD16" i="9"/>
  <c r="AC4" i="9"/>
  <c r="Q24" i="9"/>
  <c r="BG75" i="10"/>
  <c r="BO71" i="9"/>
  <c r="BV68" i="9"/>
  <c r="CB64" i="10"/>
  <c r="Q60" i="10"/>
  <c r="O43" i="9"/>
  <c r="BE43" i="9"/>
  <c r="CC44" i="9" s="1"/>
  <c r="BE74" i="10"/>
  <c r="BY86" i="10" s="1"/>
  <c r="O74" i="10"/>
  <c r="Y42" i="10"/>
  <c r="Y41" i="10"/>
  <c r="AC31" i="9"/>
  <c r="K25" i="10"/>
  <c r="AQ25" i="10"/>
  <c r="BL37" i="10" s="1"/>
  <c r="BG23" i="10"/>
  <c r="AB64" i="9"/>
  <c r="AC38" i="9"/>
  <c r="N71" i="9"/>
  <c r="BW62" i="10"/>
  <c r="N39" i="10"/>
  <c r="CE26" i="10"/>
  <c r="BY21" i="10"/>
  <c r="BR17" i="10"/>
  <c r="N75" i="9"/>
  <c r="L36" i="10"/>
  <c r="AB72" i="9"/>
  <c r="BO50" i="10"/>
  <c r="BM27" i="10"/>
  <c r="O22" i="9"/>
  <c r="BE22" i="9"/>
  <c r="CF23" i="9" s="1"/>
  <c r="L20" i="9"/>
  <c r="L15" i="9"/>
  <c r="BN31" i="10"/>
  <c r="K39" i="10"/>
  <c r="AQ39" i="10"/>
  <c r="BR51" i="10" s="1"/>
  <c r="Y37" i="10"/>
  <c r="Y17" i="9"/>
  <c r="L11" i="9"/>
  <c r="CE48" i="10"/>
  <c r="K60" i="9"/>
  <c r="AQ60" i="9"/>
  <c r="BP61" i="9" s="1"/>
  <c r="Y25" i="10"/>
  <c r="AA22" i="9"/>
  <c r="Y52" i="9"/>
  <c r="M45" i="10"/>
  <c r="AB42" i="10"/>
  <c r="CD32" i="10"/>
  <c r="Z22" i="9"/>
  <c r="Y20" i="10"/>
  <c r="M54" i="9"/>
  <c r="BZ56" i="10"/>
  <c r="N12" i="9"/>
  <c r="BH67" i="10"/>
  <c r="BL57" i="9"/>
  <c r="L37" i="9"/>
  <c r="CC32" i="10"/>
  <c r="BH27" i="10"/>
  <c r="CA17" i="10"/>
  <c r="CD62" i="10"/>
  <c r="BO71" i="10"/>
  <c r="AC67" i="10"/>
  <c r="AB57" i="10"/>
  <c r="K53" i="9"/>
  <c r="AQ53" i="9"/>
  <c r="BM54" i="9" s="1"/>
  <c r="Y51" i="10"/>
  <c r="BE43" i="10"/>
  <c r="CF55" i="10" s="1"/>
  <c r="O43" i="10"/>
  <c r="BK41" i="10"/>
  <c r="Q36" i="9"/>
  <c r="BV27" i="10"/>
  <c r="CB24" i="10"/>
  <c r="M20" i="9"/>
  <c r="BI18" i="10"/>
  <c r="BL32" i="10"/>
  <c r="BG42" i="10"/>
  <c r="N26" i="9"/>
  <c r="BG41" i="10"/>
  <c r="L10" i="9"/>
  <c r="CE46" i="10"/>
  <c r="Z37" i="9"/>
  <c r="AC48" i="9"/>
  <c r="BO36" i="10"/>
  <c r="AC32" i="9"/>
  <c r="AQ26" i="10"/>
  <c r="K26" i="10"/>
  <c r="O16" i="10"/>
  <c r="BE16" i="10"/>
  <c r="CG28" i="10" s="1"/>
  <c r="O8" i="9"/>
  <c r="BE8" i="9"/>
  <c r="BW9" i="9" s="1"/>
  <c r="CB5" i="9"/>
  <c r="Y33" i="9"/>
  <c r="Y58" i="9"/>
  <c r="N56" i="9"/>
  <c r="N48" i="9"/>
  <c r="CE27" i="10"/>
  <c r="L44" i="9"/>
  <c r="BK47" i="10"/>
  <c r="AC47" i="10"/>
  <c r="M40" i="10"/>
  <c r="Z25" i="9"/>
  <c r="CF21" i="10"/>
  <c r="CF5" i="9"/>
  <c r="BQ52" i="10"/>
  <c r="AB48" i="9"/>
  <c r="CA76" i="10"/>
  <c r="BN67" i="10"/>
  <c r="AA29" i="10"/>
  <c r="M39" i="9"/>
  <c r="Y30" i="10"/>
  <c r="BE22" i="10"/>
  <c r="CB34" i="10" s="1"/>
  <c r="O22" i="10"/>
  <c r="BK20" i="10"/>
  <c r="Q15" i="9"/>
  <c r="L20" i="10"/>
  <c r="BG50" i="10"/>
  <c r="AC49" i="10"/>
  <c r="AC9" i="9"/>
  <c r="BJ20" i="10"/>
  <c r="L15" i="10"/>
  <c r="BJ4" i="9"/>
  <c r="M51" i="10"/>
  <c r="BN46" i="9"/>
  <c r="AC19" i="9"/>
  <c r="Y53" i="10"/>
  <c r="Z39" i="9"/>
  <c r="AA33" i="9"/>
  <c r="BK27" i="10"/>
  <c r="AA9" i="9"/>
  <c r="Q35" i="9"/>
  <c r="BG17" i="10"/>
  <c r="K22" i="9"/>
  <c r="AQ22" i="9"/>
  <c r="BH23" i="9" s="1"/>
  <c r="BY27" i="10"/>
  <c r="K60" i="10"/>
  <c r="Z45" i="9"/>
  <c r="BG25" i="10"/>
  <c r="Z32" i="9"/>
  <c r="CD48" i="10"/>
  <c r="K38" i="10"/>
  <c r="BK26" i="10"/>
  <c r="Z22" i="10"/>
  <c r="BG20" i="10"/>
  <c r="L76" i="9"/>
  <c r="BX25" i="10"/>
  <c r="M34" i="9"/>
  <c r="M22" i="9"/>
  <c r="BP63" i="10"/>
  <c r="BL57" i="10"/>
  <c r="BJ42" i="10"/>
  <c r="CG22" i="10"/>
  <c r="BR21" i="10"/>
  <c r="Q59" i="10"/>
  <c r="BX74" i="10"/>
  <c r="BV67" i="10"/>
  <c r="O59" i="9"/>
  <c r="BE59" i="9"/>
  <c r="CF60" i="9" s="1"/>
  <c r="BK57" i="9"/>
  <c r="K53" i="10"/>
  <c r="AC43" i="9"/>
  <c r="BI34" i="10"/>
  <c r="BO31" i="10"/>
  <c r="AC27" i="10"/>
  <c r="M20" i="10"/>
  <c r="N26" i="10"/>
  <c r="Q19" i="9"/>
  <c r="CC43" i="10"/>
  <c r="BP26" i="10"/>
  <c r="K68" i="9"/>
  <c r="AQ68" i="9"/>
  <c r="BH69" i="9" s="1"/>
  <c r="AB15" i="9"/>
  <c r="Y46" i="10"/>
  <c r="AB36" i="9"/>
  <c r="CD26" i="10"/>
  <c r="AB12" i="9"/>
  <c r="AB19" i="9"/>
  <c r="BW37" i="10"/>
  <c r="Z43" i="9"/>
  <c r="AB41" i="9"/>
  <c r="AA49" i="9"/>
  <c r="Z39" i="10"/>
  <c r="AA33" i="10"/>
  <c r="O29" i="9"/>
  <c r="BE29" i="9"/>
  <c r="BZ30" i="9" s="1"/>
  <c r="CB26" i="10"/>
  <c r="CF16" i="9"/>
  <c r="BV6" i="9"/>
  <c r="Q35" i="10"/>
  <c r="Y17" i="10"/>
  <c r="O31" i="9"/>
  <c r="BE31" i="9"/>
  <c r="CC32" i="9" s="1"/>
  <c r="BH44" i="10"/>
  <c r="BH4" i="9"/>
  <c r="L35" i="9"/>
  <c r="Y42" i="9"/>
  <c r="Y52" i="10"/>
  <c r="BK42" i="10"/>
  <c r="Z38" i="9"/>
  <c r="Y36" i="10"/>
  <c r="Y12" i="9"/>
  <c r="CD46" i="10"/>
  <c r="M34" i="10"/>
  <c r="Z11" i="9"/>
  <c r="L32" i="9"/>
  <c r="N52" i="9"/>
  <c r="BN32" i="10"/>
  <c r="BY26" i="10"/>
  <c r="BL17" i="10"/>
  <c r="L5" i="9"/>
  <c r="Z4" i="9"/>
  <c r="Y67" i="9"/>
  <c r="O59" i="10"/>
  <c r="BK57" i="10"/>
  <c r="Z53" i="10"/>
  <c r="AA47" i="9"/>
  <c r="CB40" i="10"/>
  <c r="M36" i="9"/>
  <c r="BZ17" i="10"/>
  <c r="K5" i="9"/>
  <c r="AQ5" i="9"/>
  <c r="BK6" i="9" s="1"/>
  <c r="AC14" i="9"/>
  <c r="Y39" i="9"/>
  <c r="K68" i="10"/>
  <c r="AQ68" i="10"/>
  <c r="BO80" i="10" s="1"/>
  <c r="AB15" i="10"/>
  <c r="AA19" i="9"/>
  <c r="O38" i="9"/>
  <c r="BE38" i="9"/>
  <c r="CA39" i="9" s="1"/>
  <c r="AB36" i="10"/>
  <c r="BV22" i="10"/>
  <c r="M15" i="9"/>
  <c r="BX5" i="9"/>
  <c r="BW74" i="10"/>
  <c r="AA29" i="9"/>
  <c r="N46" i="10"/>
  <c r="CA19" i="10"/>
  <c r="CE37" i="10"/>
  <c r="Z43" i="10"/>
  <c r="AA51" i="9"/>
  <c r="Z55" i="10"/>
  <c r="AA49" i="10"/>
  <c r="O45" i="9"/>
  <c r="BE45" i="9"/>
  <c r="CE46" i="9" s="1"/>
  <c r="BE29" i="10"/>
  <c r="CG41" i="10" s="1"/>
  <c r="O29" i="10"/>
  <c r="BI20" i="10"/>
  <c r="CF16" i="10"/>
  <c r="N59" i="9"/>
  <c r="Q27" i="10"/>
  <c r="N41" i="9"/>
  <c r="N43" i="9"/>
  <c r="AC17" i="9"/>
  <c r="AC51" i="9"/>
  <c r="BG52" i="10"/>
  <c r="Z38" i="10"/>
  <c r="BG36" i="10"/>
  <c r="BO32" i="10"/>
  <c r="AC28" i="10"/>
  <c r="CB25" i="10"/>
  <c r="BX19" i="10"/>
  <c r="K44" i="9"/>
  <c r="AQ44" i="9"/>
  <c r="BI45" i="9" s="1"/>
  <c r="BQ21" i="10"/>
  <c r="L43" i="9"/>
  <c r="BH75" i="10"/>
  <c r="BP71" i="9"/>
  <c r="BJ66" i="10"/>
  <c r="CG62" i="10"/>
  <c r="CC56" i="10"/>
  <c r="N52" i="10"/>
  <c r="CC16" i="9"/>
  <c r="BH18" i="10"/>
  <c r="AB32" i="9"/>
  <c r="AC59" i="9"/>
  <c r="BV43" i="10"/>
  <c r="M36" i="10"/>
  <c r="CF30" i="10"/>
  <c r="Y27" i="9"/>
  <c r="AB17" i="9"/>
  <c r="O34" i="9"/>
  <c r="BE34" i="9"/>
  <c r="CA35" i="9" s="1"/>
  <c r="M25" i="9"/>
  <c r="BJ15" i="10"/>
  <c r="BI23" i="10"/>
  <c r="CF19" i="10"/>
  <c r="BV16" i="10"/>
  <c r="BN71" i="9"/>
  <c r="AA30" i="10"/>
  <c r="CC68" i="10"/>
  <c r="N8" i="9"/>
  <c r="BN4" i="9"/>
  <c r="Y18" i="9"/>
  <c r="K49" i="10"/>
  <c r="AA43" i="9"/>
  <c r="O39" i="9"/>
  <c r="BE39" i="9"/>
  <c r="CG40" i="9" s="1"/>
  <c r="K33" i="9"/>
  <c r="AQ33" i="9"/>
  <c r="BP34" i="9" s="1"/>
  <c r="Y31" i="9"/>
  <c r="BM28" i="10"/>
  <c r="CG69" i="10"/>
  <c r="O58" i="10"/>
  <c r="BE58" i="10"/>
  <c r="CA70" i="10" s="1"/>
  <c r="CC75" i="10"/>
  <c r="BR57" i="9"/>
  <c r="BL52" i="10"/>
  <c r="BP34" i="10"/>
  <c r="CG25" i="10"/>
  <c r="N67" i="9"/>
  <c r="AB40" i="9"/>
  <c r="Z29" i="9"/>
  <c r="BX45" i="9"/>
  <c r="AA42" i="10"/>
  <c r="O38" i="10"/>
  <c r="AA26" i="10"/>
  <c r="AC22" i="10"/>
  <c r="BM19" i="10"/>
  <c r="M15" i="10"/>
  <c r="Z8" i="9"/>
  <c r="CE45" i="9"/>
  <c r="BL47" i="10"/>
  <c r="AC41" i="10"/>
  <c r="AA40" i="9"/>
  <c r="N14" i="9"/>
  <c r="BL23" i="10"/>
  <c r="Z61" i="9"/>
  <c r="Q54" i="9"/>
  <c r="O45" i="10"/>
  <c r="AC29" i="9"/>
  <c r="N59" i="10"/>
  <c r="AB24" i="9"/>
  <c r="M46" i="9"/>
  <c r="M51" i="9"/>
  <c r="BH52" i="10"/>
  <c r="BY43" i="10"/>
  <c r="L30" i="9"/>
  <c r="CA26" i="10"/>
  <c r="CC17" i="10"/>
  <c r="N43" i="10"/>
  <c r="BV17" i="10"/>
  <c r="Z54" i="10"/>
  <c r="AC44" i="10"/>
  <c r="CF15" i="10"/>
  <c r="BW26" i="10"/>
  <c r="AQ44" i="10"/>
  <c r="BP56" i="10" s="1"/>
  <c r="K44" i="10"/>
  <c r="AC33" i="9"/>
  <c r="BK7" i="9"/>
  <c r="K54" i="9"/>
  <c r="AQ54" i="9"/>
  <c r="BQ55" i="9" s="1"/>
  <c r="BP71" i="10"/>
  <c r="BP47" i="10"/>
  <c r="N36" i="9"/>
  <c r="BJ26" i="10"/>
  <c r="L21" i="9"/>
  <c r="CC16" i="10"/>
  <c r="AB43" i="9"/>
  <c r="BZ73" i="10"/>
  <c r="BQ70" i="10"/>
  <c r="BG67" i="10"/>
  <c r="AA63" i="9"/>
  <c r="CB56" i="10"/>
  <c r="AC43" i="10"/>
  <c r="AB33" i="9"/>
  <c r="Y27" i="10"/>
  <c r="AA23" i="9"/>
  <c r="O19" i="9"/>
  <c r="BE19" i="9"/>
  <c r="BW20" i="9" s="1"/>
  <c r="AB17" i="10"/>
  <c r="Q12" i="9"/>
  <c r="Q4" i="9"/>
  <c r="AC58" i="10"/>
  <c r="CD30" i="10"/>
  <c r="AC30" i="9"/>
  <c r="CX29" i="3"/>
  <c r="DI29" i="3" s="1"/>
  <c r="CX45" i="3"/>
  <c r="DI45" i="3" s="1"/>
  <c r="CX61" i="3"/>
  <c r="DI61" i="3" s="1"/>
  <c r="CX28" i="3"/>
  <c r="DI28" i="3" s="1"/>
  <c r="CX44" i="3"/>
  <c r="DI44" i="3" s="1"/>
  <c r="CX60" i="3"/>
  <c r="DI60" i="3" s="1"/>
  <c r="CX76" i="3"/>
  <c r="DI76" i="3" s="1"/>
  <c r="CX27" i="3"/>
  <c r="DI27" i="3" s="1"/>
  <c r="CX43" i="3"/>
  <c r="DI43" i="3" s="1"/>
  <c r="CX59" i="3"/>
  <c r="DI59" i="3" s="1"/>
  <c r="CX75" i="3"/>
  <c r="DI75" i="3" s="1"/>
  <c r="CX31" i="3"/>
  <c r="DI31" i="3" s="1"/>
  <c r="CX63" i="3"/>
  <c r="DI63" i="3" s="1"/>
  <c r="CX26" i="3"/>
  <c r="DI26" i="3" s="1"/>
  <c r="CX42" i="3"/>
  <c r="DI42" i="3" s="1"/>
  <c r="CX58" i="3"/>
  <c r="DI58" i="3" s="1"/>
  <c r="CX74" i="3"/>
  <c r="DI74" i="3" s="1"/>
  <c r="CX25" i="3"/>
  <c r="DI25" i="3" s="1"/>
  <c r="CX41" i="3"/>
  <c r="DI41" i="3" s="1"/>
  <c r="CX57" i="3"/>
  <c r="DI57" i="3" s="1"/>
  <c r="CX73" i="3"/>
  <c r="DI73" i="3" s="1"/>
  <c r="CX24" i="3"/>
  <c r="DI24" i="3" s="1"/>
  <c r="CX40" i="3"/>
  <c r="DI40" i="3" s="1"/>
  <c r="CX56" i="3"/>
  <c r="DI56" i="3" s="1"/>
  <c r="CX72" i="3"/>
  <c r="DI72" i="3" s="1"/>
  <c r="CX30" i="3"/>
  <c r="DI30" i="3" s="1"/>
  <c r="CX23" i="3"/>
  <c r="DI23" i="3" s="1"/>
  <c r="CX39" i="3"/>
  <c r="DI39" i="3" s="1"/>
  <c r="CX55" i="3"/>
  <c r="DI55" i="3" s="1"/>
  <c r="CX71" i="3"/>
  <c r="DI71" i="3" s="1"/>
  <c r="CX22" i="3"/>
  <c r="DI22" i="3" s="1"/>
  <c r="CX38" i="3"/>
  <c r="DI38" i="3" s="1"/>
  <c r="CX54" i="3"/>
  <c r="DI54" i="3" s="1"/>
  <c r="CX70" i="3"/>
  <c r="DI70" i="3" s="1"/>
  <c r="CX21" i="3"/>
  <c r="DI21" i="3" s="1"/>
  <c r="CX37" i="3"/>
  <c r="DI37" i="3" s="1"/>
  <c r="CX53" i="3"/>
  <c r="DI53" i="3" s="1"/>
  <c r="CX69" i="3"/>
  <c r="DI69" i="3" s="1"/>
  <c r="CX20" i="3"/>
  <c r="DI20" i="3" s="1"/>
  <c r="CX36" i="3"/>
  <c r="DI36" i="3" s="1"/>
  <c r="CX52" i="3"/>
  <c r="DI52" i="3" s="1"/>
  <c r="CX68" i="3"/>
  <c r="DI68" i="3" s="1"/>
  <c r="CX62" i="3"/>
  <c r="DI62" i="3" s="1"/>
  <c r="CX19" i="3"/>
  <c r="DI19" i="3" s="1"/>
  <c r="CX35" i="3"/>
  <c r="DI35" i="3" s="1"/>
  <c r="CX51" i="3"/>
  <c r="DI51" i="3" s="1"/>
  <c r="CX67" i="3"/>
  <c r="DI67" i="3" s="1"/>
  <c r="CX47" i="3"/>
  <c r="DI47" i="3" s="1"/>
  <c r="CX46" i="3"/>
  <c r="DI46" i="3" s="1"/>
  <c r="CX18" i="3"/>
  <c r="DI18" i="3" s="1"/>
  <c r="CX34" i="3"/>
  <c r="DI34" i="3" s="1"/>
  <c r="CX50" i="3"/>
  <c r="DI50" i="3" s="1"/>
  <c r="CX66" i="3"/>
  <c r="DI66" i="3" s="1"/>
  <c r="CX17" i="3"/>
  <c r="DI17" i="3" s="1"/>
  <c r="CX33" i="3"/>
  <c r="DI33" i="3" s="1"/>
  <c r="CX49" i="3"/>
  <c r="DI49" i="3" s="1"/>
  <c r="CX65" i="3"/>
  <c r="DI65" i="3" s="1"/>
  <c r="CX16" i="3"/>
  <c r="DI16" i="3" s="1"/>
  <c r="CX32" i="3"/>
  <c r="DI32" i="3" s="1"/>
  <c r="CX48" i="3"/>
  <c r="DI48" i="3" s="1"/>
  <c r="CX64" i="3"/>
  <c r="DI64" i="3" s="1"/>
  <c r="CI28" i="3"/>
  <c r="C17" i="12" s="1"/>
  <c r="DE28" i="3"/>
  <c r="CI44" i="3"/>
  <c r="C33" i="12" s="1"/>
  <c r="DE44" i="3"/>
  <c r="CI60" i="3"/>
  <c r="C49" i="12" s="1"/>
  <c r="DE60" i="3"/>
  <c r="CI76" i="3"/>
  <c r="C65" i="12" s="1"/>
  <c r="DE76" i="3"/>
  <c r="DE27" i="3"/>
  <c r="CI27" i="3"/>
  <c r="C16" i="12" s="1"/>
  <c r="DE43" i="3"/>
  <c r="CI43" i="3"/>
  <c r="C32" i="12" s="1"/>
  <c r="DE59" i="3"/>
  <c r="CI59" i="3"/>
  <c r="C48" i="12" s="1"/>
  <c r="DE75" i="3"/>
  <c r="CI75" i="3"/>
  <c r="C64" i="12" s="1"/>
  <c r="CI45" i="3"/>
  <c r="C34" i="12" s="1"/>
  <c r="DE45" i="3"/>
  <c r="DE26" i="3"/>
  <c r="CI26" i="3"/>
  <c r="C15" i="12" s="1"/>
  <c r="DE42" i="3"/>
  <c r="CI42" i="3"/>
  <c r="C31" i="12" s="1"/>
  <c r="DE58" i="3"/>
  <c r="CI58" i="3"/>
  <c r="C47" i="12" s="1"/>
  <c r="DE74" i="3"/>
  <c r="CI74" i="3"/>
  <c r="C63" i="12" s="1"/>
  <c r="CI41" i="3"/>
  <c r="C30" i="12" s="1"/>
  <c r="DE41" i="3"/>
  <c r="CI57" i="3"/>
  <c r="C46" i="12" s="1"/>
  <c r="DE57" i="3"/>
  <c r="CI73" i="3"/>
  <c r="C62" i="12" s="1"/>
  <c r="DE73" i="3"/>
  <c r="CI29" i="3"/>
  <c r="C18" i="12" s="1"/>
  <c r="DE29" i="3"/>
  <c r="CI25" i="3"/>
  <c r="C14" i="12" s="1"/>
  <c r="DE25" i="3"/>
  <c r="CI24" i="3"/>
  <c r="C13" i="12" s="1"/>
  <c r="DE24" i="3"/>
  <c r="CI40" i="3"/>
  <c r="C29" i="12" s="1"/>
  <c r="DE40" i="3"/>
  <c r="CI56" i="3"/>
  <c r="C45" i="12" s="1"/>
  <c r="DE56" i="3"/>
  <c r="CI72" i="3"/>
  <c r="C61" i="12" s="1"/>
  <c r="DE72" i="3"/>
  <c r="DE23" i="3"/>
  <c r="CI23" i="3"/>
  <c r="C12" i="12" s="1"/>
  <c r="DE39" i="3"/>
  <c r="CI39" i="3"/>
  <c r="C28" i="12" s="1"/>
  <c r="DE55" i="3"/>
  <c r="CI55" i="3"/>
  <c r="C44" i="12" s="1"/>
  <c r="DE71" i="3"/>
  <c r="CI71" i="3"/>
  <c r="C60" i="12" s="1"/>
  <c r="DE22" i="3"/>
  <c r="CI22" i="3"/>
  <c r="C11" i="12" s="1"/>
  <c r="DE38" i="3"/>
  <c r="CI38" i="3"/>
  <c r="C27" i="12" s="1"/>
  <c r="DE54" i="3"/>
  <c r="CI54" i="3"/>
  <c r="C43" i="12" s="1"/>
  <c r="DE70" i="3"/>
  <c r="CI70" i="3"/>
  <c r="C59" i="12" s="1"/>
  <c r="CI21" i="3"/>
  <c r="C10" i="12" s="1"/>
  <c r="DE21" i="3"/>
  <c r="CI37" i="3"/>
  <c r="C26" i="12" s="1"/>
  <c r="DE37" i="3"/>
  <c r="CI53" i="3"/>
  <c r="C42" i="12" s="1"/>
  <c r="DE53" i="3"/>
  <c r="CI69" i="3"/>
  <c r="C58" i="12" s="1"/>
  <c r="DE69" i="3"/>
  <c r="DE20" i="3"/>
  <c r="CI20" i="3"/>
  <c r="C9" i="12" s="1"/>
  <c r="DE36" i="3"/>
  <c r="CI36" i="3"/>
  <c r="C25" i="12" s="1"/>
  <c r="DE52" i="3"/>
  <c r="CI52" i="3"/>
  <c r="C41" i="12" s="1"/>
  <c r="DE68" i="3"/>
  <c r="CI68" i="3"/>
  <c r="C57" i="12" s="1"/>
  <c r="DE19" i="3"/>
  <c r="CI19" i="3"/>
  <c r="C8" i="12" s="1"/>
  <c r="DE35" i="3"/>
  <c r="CI35" i="3"/>
  <c r="C24" i="12" s="1"/>
  <c r="DE51" i="3"/>
  <c r="CI51" i="3"/>
  <c r="C40" i="12" s="1"/>
  <c r="DE67" i="3"/>
  <c r="CI67" i="3"/>
  <c r="C56" i="12" s="1"/>
  <c r="DE18" i="3"/>
  <c r="CI18" i="3"/>
  <c r="C7" i="12" s="1"/>
  <c r="DE34" i="3"/>
  <c r="CI34" i="3"/>
  <c r="C23" i="12" s="1"/>
  <c r="DE50" i="3"/>
  <c r="CI50" i="3"/>
  <c r="C39" i="12" s="1"/>
  <c r="DE66" i="3"/>
  <c r="CI66" i="3"/>
  <c r="C55" i="12" s="1"/>
  <c r="CI61" i="3"/>
  <c r="C50" i="12" s="1"/>
  <c r="DE61" i="3"/>
  <c r="DE17" i="3"/>
  <c r="CI17" i="3"/>
  <c r="C6" i="12" s="1"/>
  <c r="DE33" i="3"/>
  <c r="CI33" i="3"/>
  <c r="C22" i="12" s="1"/>
  <c r="DE49" i="3"/>
  <c r="CI49" i="3"/>
  <c r="C38" i="12" s="1"/>
  <c r="DE65" i="3"/>
  <c r="CI65" i="3"/>
  <c r="C54" i="12" s="1"/>
  <c r="CT16" i="3"/>
  <c r="DE16" i="3" s="1"/>
  <c r="CI16" i="3"/>
  <c r="C5" i="12" s="1"/>
  <c r="CI32" i="3"/>
  <c r="C21" i="12" s="1"/>
  <c r="DE32" i="3"/>
  <c r="CI48" i="3"/>
  <c r="C37" i="12" s="1"/>
  <c r="DE48" i="3"/>
  <c r="DE64" i="3"/>
  <c r="CI64" i="3"/>
  <c r="C53" i="12" s="1"/>
  <c r="CI31" i="3"/>
  <c r="C20" i="12" s="1"/>
  <c r="DE31" i="3"/>
  <c r="CI47" i="3"/>
  <c r="C36" i="12" s="1"/>
  <c r="DE47" i="3"/>
  <c r="CI63" i="3"/>
  <c r="C52" i="12" s="1"/>
  <c r="DE63" i="3"/>
  <c r="DE30" i="3"/>
  <c r="CI30" i="3"/>
  <c r="C19" i="12" s="1"/>
  <c r="DE46" i="3"/>
  <c r="CI46" i="3"/>
  <c r="C35" i="12" s="1"/>
  <c r="DE62" i="3"/>
  <c r="CI62" i="3"/>
  <c r="C51" i="12" s="1"/>
  <c r="BX81" i="10" l="1"/>
  <c r="CA81" i="10"/>
  <c r="BW81" i="10"/>
  <c r="CE81" i="10"/>
  <c r="CB81" i="10"/>
  <c r="CG81" i="10"/>
  <c r="BY81" i="10"/>
  <c r="CF81" i="10"/>
  <c r="BZ81" i="10"/>
  <c r="CD81" i="10"/>
  <c r="CC81" i="10"/>
  <c r="BH87" i="10"/>
  <c r="BI87" i="10"/>
  <c r="BQ87" i="10"/>
  <c r="BN87" i="10"/>
  <c r="BR87" i="10"/>
  <c r="BR86" i="10"/>
  <c r="BI86" i="10"/>
  <c r="BK87" i="10"/>
  <c r="BG86" i="10"/>
  <c r="BJ88" i="10"/>
  <c r="EB89" i="10"/>
  <c r="BO86" i="10"/>
  <c r="BJ86" i="10"/>
  <c r="BN86" i="10"/>
  <c r="BH86" i="10"/>
  <c r="BJ87" i="10"/>
  <c r="BL86" i="10"/>
  <c r="BK86" i="10"/>
  <c r="P73" i="10"/>
  <c r="CF85" i="10"/>
  <c r="BW85" i="10"/>
  <c r="BZ85" i="10"/>
  <c r="CG85" i="10"/>
  <c r="BX85" i="10"/>
  <c r="CC85" i="10"/>
  <c r="CE85" i="10"/>
  <c r="CB85" i="10"/>
  <c r="BM86" i="10"/>
  <c r="BY85" i="10"/>
  <c r="BQ86" i="10"/>
  <c r="BL87" i="10"/>
  <c r="BM87" i="10"/>
  <c r="BO87" i="10"/>
  <c r="BO88" i="10"/>
  <c r="BP87" i="10"/>
  <c r="BM88" i="10"/>
  <c r="BQ88" i="10"/>
  <c r="EB90" i="10"/>
  <c r="CX38" i="9"/>
  <c r="BY88" i="10"/>
  <c r="BP88" i="10"/>
  <c r="CA85" i="10"/>
  <c r="CC88" i="10"/>
  <c r="BR88" i="10"/>
  <c r="BK88" i="10"/>
  <c r="BI88" i="10"/>
  <c r="BL88" i="10"/>
  <c r="BN88" i="10"/>
  <c r="BG88" i="10"/>
  <c r="P88" i="10"/>
  <c r="CE88" i="10"/>
  <c r="BX88" i="10"/>
  <c r="BV88" i="10"/>
  <c r="BW88" i="10"/>
  <c r="CJ85" i="3"/>
  <c r="CG88" i="10"/>
  <c r="CK85" i="3"/>
  <c r="ED84" i="10"/>
  <c r="EE84" i="10" s="1"/>
  <c r="BZ88" i="10"/>
  <c r="CF88" i="10"/>
  <c r="CD85" i="10"/>
  <c r="CB88" i="10"/>
  <c r="CA88" i="10"/>
  <c r="CE87" i="10"/>
  <c r="BX87" i="10"/>
  <c r="CD86" i="10"/>
  <c r="CJ86" i="3"/>
  <c r="CK86" i="3"/>
  <c r="ED85" i="10"/>
  <c r="EE85" i="10" s="1"/>
  <c r="P74" i="10"/>
  <c r="BY87" i="10"/>
  <c r="CF87" i="10"/>
  <c r="BW87" i="10"/>
  <c r="BZ87" i="10"/>
  <c r="BV87" i="10"/>
  <c r="BP81" i="10"/>
  <c r="BZ86" i="10"/>
  <c r="CB87" i="10"/>
  <c r="CC87" i="10"/>
  <c r="P87" i="10"/>
  <c r="CD87" i="10"/>
  <c r="CA87" i="10"/>
  <c r="BW86" i="10"/>
  <c r="CF86" i="10"/>
  <c r="CC86" i="10"/>
  <c r="CB86" i="10"/>
  <c r="P86" i="10"/>
  <c r="CE86" i="10"/>
  <c r="CG86" i="10"/>
  <c r="BV86" i="10"/>
  <c r="BX86" i="10"/>
  <c r="CA86" i="10"/>
  <c r="CC80" i="10"/>
  <c r="BS85" i="10"/>
  <c r="CK85" i="10" s="1"/>
  <c r="ED83" i="10"/>
  <c r="EE83" i="10" s="1"/>
  <c r="P85" i="10"/>
  <c r="BV80" i="10"/>
  <c r="BW80" i="10"/>
  <c r="BI82" i="10"/>
  <c r="C73" i="12"/>
  <c r="BY80" i="10"/>
  <c r="CH84" i="10"/>
  <c r="CZ84" i="10" s="1"/>
  <c r="BZ80" i="10"/>
  <c r="BS84" i="10"/>
  <c r="CO84" i="10" s="1"/>
  <c r="P84" i="10"/>
  <c r="BX80" i="10"/>
  <c r="CD80" i="10"/>
  <c r="CF80" i="10"/>
  <c r="CG80" i="10"/>
  <c r="CK84" i="3"/>
  <c r="CE80" i="10"/>
  <c r="CA80" i="10"/>
  <c r="C8" i="15"/>
  <c r="BK81" i="10"/>
  <c r="P83" i="10"/>
  <c r="CH83" i="10"/>
  <c r="DJ83" i="10" s="1"/>
  <c r="BR82" i="10"/>
  <c r="CX64" i="9"/>
  <c r="BS83" i="10"/>
  <c r="CT83" i="10" s="1"/>
  <c r="BI81" i="10"/>
  <c r="BQ82" i="10"/>
  <c r="P69" i="10"/>
  <c r="BK82" i="10"/>
  <c r="CX61" i="9"/>
  <c r="BM82" i="10"/>
  <c r="CX65" i="9"/>
  <c r="CK83" i="3"/>
  <c r="C72" i="12"/>
  <c r="CJ83" i="3"/>
  <c r="ED82" i="10"/>
  <c r="EE82" i="10" s="1"/>
  <c r="BJ82" i="10"/>
  <c r="BG82" i="10"/>
  <c r="BN14" i="9"/>
  <c r="BL82" i="10"/>
  <c r="BP82" i="10"/>
  <c r="BO14" i="9"/>
  <c r="CN67" i="9"/>
  <c r="BN82" i="10"/>
  <c r="BO82" i="10"/>
  <c r="P70" i="10"/>
  <c r="P81" i="10"/>
  <c r="BQ81" i="10"/>
  <c r="B8" i="15"/>
  <c r="B7" i="15"/>
  <c r="D7" i="15" s="1"/>
  <c r="P82" i="10"/>
  <c r="BH81" i="10"/>
  <c r="BO81" i="10"/>
  <c r="CH82" i="10"/>
  <c r="DI82" i="10" s="1"/>
  <c r="CE61" i="9"/>
  <c r="CT61" i="9" s="1"/>
  <c r="CT46" i="9"/>
  <c r="CX41" i="9"/>
  <c r="BJ81" i="10"/>
  <c r="C71" i="12"/>
  <c r="ED81" i="10"/>
  <c r="EE81" i="10" s="1"/>
  <c r="CK82" i="3"/>
  <c r="CJ82" i="3"/>
  <c r="BM81" i="10"/>
  <c r="BL81" i="10"/>
  <c r="BR81" i="10"/>
  <c r="BN81" i="10"/>
  <c r="BW61" i="9"/>
  <c r="CX55" i="9"/>
  <c r="BR14" i="9"/>
  <c r="BQ14" i="9"/>
  <c r="CU14" i="9" s="1"/>
  <c r="BI14" i="9"/>
  <c r="P80" i="10"/>
  <c r="BK80" i="10"/>
  <c r="BI80" i="10"/>
  <c r="BL80" i="10"/>
  <c r="BR80" i="10"/>
  <c r="CX7" i="9"/>
  <c r="BJ80" i="10"/>
  <c r="BH80" i="10"/>
  <c r="BQ80" i="10"/>
  <c r="C70" i="12"/>
  <c r="ED80" i="10"/>
  <c r="EE80" i="10" s="1"/>
  <c r="CK81" i="3"/>
  <c r="CJ81" i="3"/>
  <c r="CP81" i="3"/>
  <c r="BP80" i="10"/>
  <c r="BM80" i="10"/>
  <c r="BG80" i="10"/>
  <c r="BN80" i="10"/>
  <c r="CB8" i="9"/>
  <c r="CX20" i="9"/>
  <c r="BP39" i="9"/>
  <c r="BR25" i="9"/>
  <c r="P79" i="10"/>
  <c r="B20" i="2"/>
  <c r="A19" i="2"/>
  <c r="BL19" i="2" s="1"/>
  <c r="CF8" i="9"/>
  <c r="CD79" i="10"/>
  <c r="CJ80" i="3"/>
  <c r="CK80" i="3"/>
  <c r="C69" i="12"/>
  <c r="ED79" i="10"/>
  <c r="EE79" i="10" s="1"/>
  <c r="CP80" i="3"/>
  <c r="BW79" i="10"/>
  <c r="BZ79" i="10"/>
  <c r="CB79" i="10"/>
  <c r="CC79" i="10"/>
  <c r="CA79" i="10"/>
  <c r="BV79" i="10"/>
  <c r="BX79" i="10"/>
  <c r="CE79" i="10"/>
  <c r="CC8" i="9"/>
  <c r="CF79" i="10"/>
  <c r="BS79" i="10"/>
  <c r="CO79" i="10" s="1"/>
  <c r="CG79" i="10"/>
  <c r="B21" i="3"/>
  <c r="A20" i="3"/>
  <c r="BL20" i="3" s="1"/>
  <c r="BO39" i="9"/>
  <c r="CX57" i="9"/>
  <c r="BP67" i="9"/>
  <c r="CT67" i="9" s="1"/>
  <c r="CF37" i="9"/>
  <c r="CX53" i="9"/>
  <c r="BV28" i="9"/>
  <c r="CX34" i="9"/>
  <c r="BV9" i="9"/>
  <c r="BZ8" i="9"/>
  <c r="BY21" i="9"/>
  <c r="CX56" i="9"/>
  <c r="BO17" i="9"/>
  <c r="BY8" i="9"/>
  <c r="BN25" i="9"/>
  <c r="CR25" i="9" s="1"/>
  <c r="BL25" i="9"/>
  <c r="CX18" i="9"/>
  <c r="BM25" i="9"/>
  <c r="CX46" i="9"/>
  <c r="CD26" i="9"/>
  <c r="CS26" i="9" s="1"/>
  <c r="BJ73" i="9"/>
  <c r="CX45" i="9"/>
  <c r="BO76" i="9"/>
  <c r="BG17" i="9"/>
  <c r="BZ29" i="10"/>
  <c r="CD8" i="9"/>
  <c r="CF30" i="9"/>
  <c r="BH25" i="9"/>
  <c r="BO25" i="9"/>
  <c r="BZ27" i="9"/>
  <c r="CE8" i="9"/>
  <c r="CT8" i="9" s="1"/>
  <c r="BX8" i="9"/>
  <c r="CA8" i="9"/>
  <c r="CX74" i="9"/>
  <c r="BN56" i="9"/>
  <c r="BQ73" i="9"/>
  <c r="BZ31" i="9"/>
  <c r="CC26" i="9"/>
  <c r="BL51" i="9"/>
  <c r="CG26" i="9"/>
  <c r="CB26" i="9"/>
  <c r="CE26" i="9"/>
  <c r="CX49" i="9"/>
  <c r="CX69" i="9"/>
  <c r="CX75" i="9"/>
  <c r="CX36" i="9"/>
  <c r="BN10" i="9"/>
  <c r="CD29" i="9"/>
  <c r="BV38" i="9"/>
  <c r="BZ37" i="9"/>
  <c r="BZ33" i="9"/>
  <c r="BQ15" i="9"/>
  <c r="BZ38" i="9"/>
  <c r="CD31" i="9"/>
  <c r="CX72" i="9"/>
  <c r="CA31" i="9"/>
  <c r="CX62" i="9"/>
  <c r="CE37" i="9"/>
  <c r="CT37" i="9" s="1"/>
  <c r="BW37" i="9"/>
  <c r="BX37" i="9"/>
  <c r="CX8" i="9"/>
  <c r="CD13" i="9"/>
  <c r="BG10" i="9"/>
  <c r="CD37" i="9"/>
  <c r="CB31" i="9"/>
  <c r="CX43" i="9"/>
  <c r="CB37" i="9"/>
  <c r="CE31" i="9"/>
  <c r="CD38" i="9"/>
  <c r="BY29" i="9"/>
  <c r="BL76" i="9"/>
  <c r="BX31" i="9"/>
  <c r="CM31" i="9" s="1"/>
  <c r="CC31" i="9"/>
  <c r="CX30" i="9"/>
  <c r="CX25" i="9"/>
  <c r="CX24" i="9"/>
  <c r="CX5" i="9"/>
  <c r="BW29" i="9"/>
  <c r="BV50" i="9"/>
  <c r="CG63" i="9"/>
  <c r="CV63" i="9" s="1"/>
  <c r="BW72" i="9"/>
  <c r="BZ61" i="9"/>
  <c r="CJ77" i="3"/>
  <c r="CX44" i="9"/>
  <c r="CX10" i="9"/>
  <c r="BO35" i="9"/>
  <c r="CF51" i="9"/>
  <c r="CF49" i="9"/>
  <c r="CB38" i="9"/>
  <c r="BP25" i="9"/>
  <c r="BH39" i="9"/>
  <c r="CC10" i="9"/>
  <c r="BL39" i="9"/>
  <c r="CP39" i="9" s="1"/>
  <c r="CB74" i="9"/>
  <c r="CN5" i="9"/>
  <c r="BJ25" i="9"/>
  <c r="CK77" i="3"/>
  <c r="CX11" i="9"/>
  <c r="CX19" i="9"/>
  <c r="CX59" i="9"/>
  <c r="CX66" i="9"/>
  <c r="BZ7" i="9"/>
  <c r="CO7" i="9" s="1"/>
  <c r="BR39" i="9"/>
  <c r="CA61" i="9"/>
  <c r="P78" i="10"/>
  <c r="BY61" i="9"/>
  <c r="BW38" i="9"/>
  <c r="CG29" i="9"/>
  <c r="CE29" i="9"/>
  <c r="BM72" i="9"/>
  <c r="BX61" i="9"/>
  <c r="BQ25" i="9"/>
  <c r="CX6" i="9"/>
  <c r="BV62" i="9"/>
  <c r="CD62" i="9"/>
  <c r="BG25" i="9"/>
  <c r="CF61" i="9"/>
  <c r="CX42" i="9"/>
  <c r="CX32" i="9"/>
  <c r="BQ39" i="9"/>
  <c r="BZ74" i="9"/>
  <c r="BX29" i="9"/>
  <c r="CG61" i="9"/>
  <c r="BH67" i="9"/>
  <c r="CL67" i="9" s="1"/>
  <c r="BK25" i="9"/>
  <c r="BK39" i="9"/>
  <c r="BI74" i="9"/>
  <c r="CM74" i="9" s="1"/>
  <c r="ED76" i="10"/>
  <c r="EE76" i="10" s="1"/>
  <c r="CX60" i="9"/>
  <c r="CD61" i="9"/>
  <c r="BQ66" i="9"/>
  <c r="CB61" i="9"/>
  <c r="BL72" i="9"/>
  <c r="CX4" i="9"/>
  <c r="CX23" i="9"/>
  <c r="BN72" i="9"/>
  <c r="CX40" i="9"/>
  <c r="CX37" i="9"/>
  <c r="CS65" i="9"/>
  <c r="BG75" i="9"/>
  <c r="BO75" i="9"/>
  <c r="BL75" i="9"/>
  <c r="BP75" i="9"/>
  <c r="CA19" i="9"/>
  <c r="CX68" i="9"/>
  <c r="CA24" i="9"/>
  <c r="BK75" i="9"/>
  <c r="CO75" i="9" s="1"/>
  <c r="BH75" i="9"/>
  <c r="BN75" i="9"/>
  <c r="BY78" i="10"/>
  <c r="BR75" i="9"/>
  <c r="P77" i="10"/>
  <c r="BV78" i="10"/>
  <c r="CD48" i="9"/>
  <c r="CX28" i="9"/>
  <c r="CX67" i="9"/>
  <c r="CC78" i="10"/>
  <c r="CA51" i="9"/>
  <c r="CA10" i="9"/>
  <c r="CA33" i="9"/>
  <c r="CE62" i="9"/>
  <c r="BM17" i="9"/>
  <c r="BM15" i="9"/>
  <c r="BZ78" i="10"/>
  <c r="CE48" i="9"/>
  <c r="BQ48" i="9"/>
  <c r="CU48" i="9" s="1"/>
  <c r="CE78" i="10"/>
  <c r="BI73" i="9"/>
  <c r="BY53" i="9"/>
  <c r="BH35" i="9"/>
  <c r="CO71" i="9"/>
  <c r="CG52" i="9"/>
  <c r="BN67" i="9"/>
  <c r="CR67" i="9" s="1"/>
  <c r="CB48" i="9"/>
  <c r="BL73" i="9"/>
  <c r="BH14" i="9"/>
  <c r="BQ53" i="9"/>
  <c r="CX58" i="9"/>
  <c r="BS78" i="10"/>
  <c r="CL78" i="10" s="1"/>
  <c r="CF78" i="10"/>
  <c r="BN35" i="9"/>
  <c r="BL35" i="9"/>
  <c r="CP35" i="9" s="1"/>
  <c r="BO15" i="9"/>
  <c r="BP58" i="9"/>
  <c r="CX51" i="9"/>
  <c r="BI19" i="9"/>
  <c r="BK14" i="9"/>
  <c r="CD63" i="9"/>
  <c r="CC48" i="9"/>
  <c r="CG78" i="10"/>
  <c r="CX48" i="9"/>
  <c r="CG29" i="10"/>
  <c r="BL74" i="9"/>
  <c r="BR73" i="9"/>
  <c r="CF31" i="9"/>
  <c r="BZ19" i="9"/>
  <c r="BG74" i="9"/>
  <c r="CG31" i="9"/>
  <c r="BX34" i="9"/>
  <c r="CC72" i="9"/>
  <c r="CF29" i="10"/>
  <c r="CD78" i="10"/>
  <c r="BX48" i="9"/>
  <c r="CA78" i="10"/>
  <c r="CB33" i="9"/>
  <c r="CB29" i="10"/>
  <c r="BX53" i="9"/>
  <c r="CF21" i="9"/>
  <c r="CD33" i="9"/>
  <c r="CE63" i="9"/>
  <c r="CC33" i="9"/>
  <c r="BG15" i="9"/>
  <c r="BM14" i="9"/>
  <c r="BV73" i="9"/>
  <c r="CK72" i="9" s="1"/>
  <c r="BK73" i="9"/>
  <c r="CX35" i="9"/>
  <c r="BW78" i="10"/>
  <c r="BJ35" i="9"/>
  <c r="C68" i="12"/>
  <c r="ED78" i="10"/>
  <c r="EE78" i="10" s="1"/>
  <c r="CJ79" i="3"/>
  <c r="CK79" i="3"/>
  <c r="CG62" i="9"/>
  <c r="BG35" i="9"/>
  <c r="BM35" i="9"/>
  <c r="BJ74" i="9"/>
  <c r="BR35" i="9"/>
  <c r="BG14" i="9"/>
  <c r="CX13" i="9"/>
  <c r="BX78" i="10"/>
  <c r="BX51" i="9"/>
  <c r="BG67" i="9"/>
  <c r="CK67" i="9" s="1"/>
  <c r="CD42" i="9"/>
  <c r="CS42" i="9" s="1"/>
  <c r="BZ48" i="9"/>
  <c r="BW33" i="9"/>
  <c r="CF33" i="9"/>
  <c r="BK35" i="9"/>
  <c r="BI35" i="9"/>
  <c r="CF62" i="9"/>
  <c r="BM66" i="9"/>
  <c r="BO74" i="9"/>
  <c r="CX27" i="9"/>
  <c r="CX52" i="9"/>
  <c r="CH77" i="10"/>
  <c r="DK77" i="10" s="1"/>
  <c r="CC59" i="9"/>
  <c r="CB59" i="9"/>
  <c r="BY19" i="9"/>
  <c r="CB6" i="9"/>
  <c r="BY49" i="9"/>
  <c r="BO27" i="9"/>
  <c r="CC42" i="9"/>
  <c r="BV43" i="9"/>
  <c r="CD47" i="9"/>
  <c r="CC49" i="9"/>
  <c r="CR49" i="9" s="1"/>
  <c r="CF59" i="9"/>
  <c r="BH37" i="9"/>
  <c r="CE72" i="9"/>
  <c r="CB24" i="9"/>
  <c r="CG47" i="9"/>
  <c r="CV47" i="9" s="1"/>
  <c r="BV5" i="9"/>
  <c r="CK4" i="9" s="1"/>
  <c r="CD72" i="9"/>
  <c r="CX22" i="9"/>
  <c r="CE47" i="9"/>
  <c r="BX19" i="9"/>
  <c r="BL61" i="9"/>
  <c r="BI37" i="9"/>
  <c r="CE59" i="9"/>
  <c r="CB47" i="9"/>
  <c r="BN64" i="9"/>
  <c r="CR64" i="9" s="1"/>
  <c r="CG59" i="9"/>
  <c r="CX21" i="9"/>
  <c r="BL19" i="9"/>
  <c r="CB19" i="9"/>
  <c r="BR51" i="9"/>
  <c r="BG73" i="9"/>
  <c r="CK73" i="9" s="1"/>
  <c r="BV60" i="9"/>
  <c r="BW24" i="9"/>
  <c r="CD49" i="9"/>
  <c r="BY59" i="9"/>
  <c r="CG24" i="9"/>
  <c r="CB42" i="9"/>
  <c r="CL69" i="9"/>
  <c r="CF4" i="9"/>
  <c r="CU4" i="9" s="1"/>
  <c r="P23" i="9"/>
  <c r="BV59" i="9"/>
  <c r="BW59" i="9"/>
  <c r="CL59" i="9" s="1"/>
  <c r="P6" i="9"/>
  <c r="CX63" i="9"/>
  <c r="BM9" i="9"/>
  <c r="BW45" i="10"/>
  <c r="BQ21" i="9"/>
  <c r="CC24" i="9"/>
  <c r="BH73" i="9"/>
  <c r="BS77" i="10"/>
  <c r="CL77" i="10" s="1"/>
  <c r="BJ52" i="9"/>
  <c r="CN52" i="9" s="1"/>
  <c r="BJ21" i="9"/>
  <c r="BJ26" i="9"/>
  <c r="BO21" i="9"/>
  <c r="BH21" i="9"/>
  <c r="BZ29" i="9"/>
  <c r="CO29" i="9" s="1"/>
  <c r="BX24" i="9"/>
  <c r="BN21" i="9"/>
  <c r="BJ39" i="9"/>
  <c r="BQ52" i="9"/>
  <c r="BX13" i="9"/>
  <c r="CX33" i="9"/>
  <c r="BJ10" i="9"/>
  <c r="BK49" i="9"/>
  <c r="CA13" i="9"/>
  <c r="BK26" i="9"/>
  <c r="BM49" i="9"/>
  <c r="CQ49" i="9" s="1"/>
  <c r="BQ49" i="9"/>
  <c r="CU49" i="9" s="1"/>
  <c r="BG21" i="9"/>
  <c r="BG26" i="9"/>
  <c r="C67" i="12"/>
  <c r="ED77" i="10"/>
  <c r="EE77" i="10" s="1"/>
  <c r="CP78" i="3"/>
  <c r="CK78" i="3"/>
  <c r="CJ78" i="3"/>
  <c r="BR21" i="9"/>
  <c r="BZ24" i="9"/>
  <c r="BN73" i="9"/>
  <c r="BI36" i="9"/>
  <c r="BM26" i="9"/>
  <c r="CX17" i="9"/>
  <c r="P77" i="9"/>
  <c r="BO31" i="9"/>
  <c r="CC27" i="9"/>
  <c r="CR27" i="9" s="1"/>
  <c r="CX77" i="9"/>
  <c r="BX27" i="9"/>
  <c r="BG39" i="9"/>
  <c r="BR77" i="9"/>
  <c r="CV77" i="9" s="1"/>
  <c r="BG77" i="9"/>
  <c r="BQ77" i="9"/>
  <c r="CU77" i="9" s="1"/>
  <c r="BP77" i="9"/>
  <c r="CT77" i="9" s="1"/>
  <c r="BI77" i="9"/>
  <c r="CM77" i="9" s="1"/>
  <c r="BN77" i="9"/>
  <c r="CR77" i="9" s="1"/>
  <c r="BK77" i="9"/>
  <c r="CO77" i="9" s="1"/>
  <c r="BH77" i="9"/>
  <c r="CL77" i="9" s="1"/>
  <c r="BJ77" i="9"/>
  <c r="CN77" i="9" s="1"/>
  <c r="BM77" i="9"/>
  <c r="CQ77" i="9" s="1"/>
  <c r="BO77" i="9"/>
  <c r="CS77" i="9" s="1"/>
  <c r="BL77" i="9"/>
  <c r="CP77" i="9" s="1"/>
  <c r="CH77" i="9"/>
  <c r="CG25" i="9"/>
  <c r="BW48" i="9"/>
  <c r="CD24" i="9"/>
  <c r="CC50" i="9"/>
  <c r="CQ68" i="9"/>
  <c r="BS7" i="9"/>
  <c r="BO73" i="9"/>
  <c r="CB25" i="9"/>
  <c r="BW52" i="9"/>
  <c r="CR51" i="9"/>
  <c r="BX52" i="9"/>
  <c r="CM52" i="9" s="1"/>
  <c r="CD25" i="9"/>
  <c r="CC52" i="9"/>
  <c r="BW50" i="9"/>
  <c r="CF25" i="9"/>
  <c r="CA25" i="9"/>
  <c r="BZ50" i="9"/>
  <c r="CX31" i="9"/>
  <c r="CX9" i="9"/>
  <c r="CX14" i="9"/>
  <c r="BZ52" i="9"/>
  <c r="CE25" i="9"/>
  <c r="CX73" i="9"/>
  <c r="BX25" i="9"/>
  <c r="CM25" i="9" s="1"/>
  <c r="BS46" i="9"/>
  <c r="BW25" i="9"/>
  <c r="BR59" i="9"/>
  <c r="CX76" i="9"/>
  <c r="BN42" i="9"/>
  <c r="BK42" i="9"/>
  <c r="CX26" i="9"/>
  <c r="CA52" i="9"/>
  <c r="BV26" i="9"/>
  <c r="BY10" i="9"/>
  <c r="BS65" i="9"/>
  <c r="M17" i="12"/>
  <c r="M16" i="12"/>
  <c r="M15" i="12"/>
  <c r="M14" i="12"/>
  <c r="M13" i="12"/>
  <c r="M12" i="12"/>
  <c r="M11" i="12"/>
  <c r="M10" i="12"/>
  <c r="M9" i="12"/>
  <c r="M8" i="12"/>
  <c r="F8" i="12" s="1"/>
  <c r="M7" i="12"/>
  <c r="F7" i="12" s="1"/>
  <c r="M6" i="12"/>
  <c r="M5" i="12"/>
  <c r="CG32" i="9"/>
  <c r="BQ33" i="9"/>
  <c r="BG30" i="9"/>
  <c r="BP32" i="9"/>
  <c r="BR5" i="9"/>
  <c r="CV5" i="9" s="1"/>
  <c r="CD34" i="9"/>
  <c r="BX63" i="10"/>
  <c r="BG59" i="9"/>
  <c r="BV75" i="9"/>
  <c r="BO9" i="9"/>
  <c r="BO32" i="9"/>
  <c r="BP33" i="9"/>
  <c r="P68" i="9"/>
  <c r="CG13" i="9"/>
  <c r="CG36" i="9"/>
  <c r="CV36" i="9" s="1"/>
  <c r="BZ36" i="9"/>
  <c r="BL32" i="9"/>
  <c r="BP5" i="9"/>
  <c r="CT5" i="9" s="1"/>
  <c r="BZ26" i="9"/>
  <c r="BW36" i="9"/>
  <c r="BG56" i="9"/>
  <c r="BZ49" i="9"/>
  <c r="CX39" i="9"/>
  <c r="BQ30" i="9"/>
  <c r="BL41" i="9"/>
  <c r="BX35" i="9"/>
  <c r="BG66" i="9"/>
  <c r="BI41" i="9"/>
  <c r="BH49" i="9"/>
  <c r="BR17" i="9"/>
  <c r="BX18" i="9"/>
  <c r="CM18" i="9" s="1"/>
  <c r="BL33" i="9"/>
  <c r="CC34" i="9"/>
  <c r="BZ13" i="9"/>
  <c r="BP70" i="9"/>
  <c r="CQ57" i="9"/>
  <c r="BQ74" i="9"/>
  <c r="BN26" i="9"/>
  <c r="CB17" i="9"/>
  <c r="BL14" i="9"/>
  <c r="CX71" i="9"/>
  <c r="CX16" i="9"/>
  <c r="BZ58" i="9"/>
  <c r="BN5" i="9"/>
  <c r="CR5" i="9" s="1"/>
  <c r="CB10" i="9"/>
  <c r="BR49" i="9"/>
  <c r="CA36" i="9"/>
  <c r="CA50" i="9"/>
  <c r="BN53" i="9"/>
  <c r="CR53" i="9" s="1"/>
  <c r="BO33" i="9"/>
  <c r="BX15" i="9"/>
  <c r="CA74" i="9"/>
  <c r="BP66" i="9"/>
  <c r="CA26" i="9"/>
  <c r="BX36" i="9"/>
  <c r="BX50" i="9"/>
  <c r="BV18" i="9"/>
  <c r="BW74" i="9"/>
  <c r="BL17" i="9"/>
  <c r="CP17" i="9" s="1"/>
  <c r="BP26" i="9"/>
  <c r="P60" i="9"/>
  <c r="CB50" i="9"/>
  <c r="BP74" i="9"/>
  <c r="CB72" i="9"/>
  <c r="BX58" i="9"/>
  <c r="CD36" i="9"/>
  <c r="BY58" i="9"/>
  <c r="BI27" i="9"/>
  <c r="CF74" i="9"/>
  <c r="BH66" i="9"/>
  <c r="CG58" i="9"/>
  <c r="CG74" i="9"/>
  <c r="CV74" i="9" s="1"/>
  <c r="CX50" i="9"/>
  <c r="CX12" i="9"/>
  <c r="BL53" i="9"/>
  <c r="CG12" i="9"/>
  <c r="CA12" i="9"/>
  <c r="CA7" i="9"/>
  <c r="CP7" i="9" s="1"/>
  <c r="BW49" i="9"/>
  <c r="BG9" i="9"/>
  <c r="BL49" i="9"/>
  <c r="CB7" i="9"/>
  <c r="CQ7" i="9" s="1"/>
  <c r="CC36" i="9"/>
  <c r="P54" i="9"/>
  <c r="CE10" i="9"/>
  <c r="CT10" i="9" s="1"/>
  <c r="BO53" i="9"/>
  <c r="CE58" i="9"/>
  <c r="BH70" i="9"/>
  <c r="BQ70" i="9"/>
  <c r="CM45" i="9"/>
  <c r="BQ9" i="9"/>
  <c r="BM38" i="9"/>
  <c r="BH30" i="9"/>
  <c r="CA18" i="9"/>
  <c r="BO19" i="9"/>
  <c r="BV37" i="9"/>
  <c r="CG10" i="9"/>
  <c r="BQ17" i="9"/>
  <c r="BQ26" i="9"/>
  <c r="BP15" i="9"/>
  <c r="BJ31" i="9"/>
  <c r="CB34" i="9"/>
  <c r="CF26" i="9"/>
  <c r="CE74" i="9"/>
  <c r="BR66" i="9"/>
  <c r="BS71" i="9"/>
  <c r="BJ59" i="9"/>
  <c r="BI66" i="9"/>
  <c r="CN7" i="9"/>
  <c r="CC74" i="9"/>
  <c r="CQ58" i="9"/>
  <c r="CG7" i="9"/>
  <c r="CV7" i="9" s="1"/>
  <c r="CE7" i="9"/>
  <c r="CT7" i="9" s="1"/>
  <c r="CB36" i="9"/>
  <c r="BI53" i="9"/>
  <c r="BG53" i="9"/>
  <c r="CX29" i="9"/>
  <c r="BO30" i="9"/>
  <c r="BR33" i="9"/>
  <c r="CV33" i="9" s="1"/>
  <c r="BY63" i="10"/>
  <c r="CB13" i="9"/>
  <c r="BH26" i="9"/>
  <c r="CG41" i="9"/>
  <c r="BV34" i="9"/>
  <c r="BW18" i="9"/>
  <c r="BV27" i="9"/>
  <c r="BM74" i="9"/>
  <c r="BJ32" i="9"/>
  <c r="BX40" i="9"/>
  <c r="BK53" i="9"/>
  <c r="BH38" i="9"/>
  <c r="BP30" i="9"/>
  <c r="BY26" i="9"/>
  <c r="CE34" i="9"/>
  <c r="CT34" i="9" s="1"/>
  <c r="CG18" i="9"/>
  <c r="BX10" i="9"/>
  <c r="BY27" i="9"/>
  <c r="CE33" i="9"/>
  <c r="CE19" i="9"/>
  <c r="BV54" i="9"/>
  <c r="CB27" i="9"/>
  <c r="BH17" i="9"/>
  <c r="BH33" i="9"/>
  <c r="BG49" i="9"/>
  <c r="BY74" i="9"/>
  <c r="BN74" i="9"/>
  <c r="CQ64" i="9"/>
  <c r="BK66" i="9"/>
  <c r="BG62" i="9"/>
  <c r="BP14" i="9"/>
  <c r="CD74" i="9"/>
  <c r="BW26" i="9"/>
  <c r="BN32" i="9"/>
  <c r="CR32" i="9" s="1"/>
  <c r="BG52" i="9"/>
  <c r="CF34" i="9"/>
  <c r="P13" i="9"/>
  <c r="CD53" i="9"/>
  <c r="BG41" i="9"/>
  <c r="BO51" i="9"/>
  <c r="BL15" i="9"/>
  <c r="BM33" i="9"/>
  <c r="CA49" i="9"/>
  <c r="BI49" i="9"/>
  <c r="BL5" i="9"/>
  <c r="CP5" i="9" s="1"/>
  <c r="BN17" i="9"/>
  <c r="BI15" i="9"/>
  <c r="BJ49" i="9"/>
  <c r="BJ51" i="9"/>
  <c r="BO66" i="9"/>
  <c r="BQ59" i="9"/>
  <c r="CA63" i="10"/>
  <c r="BL26" i="9"/>
  <c r="CD58" i="9"/>
  <c r="CC58" i="9"/>
  <c r="CX47" i="9"/>
  <c r="BZ10" i="9"/>
  <c r="BK41" i="9"/>
  <c r="BP59" i="9"/>
  <c r="BR26" i="9"/>
  <c r="BO49" i="9"/>
  <c r="BJ66" i="9"/>
  <c r="BG51" i="9"/>
  <c r="BW58" i="9"/>
  <c r="BS68" i="9"/>
  <c r="BZ9" i="9"/>
  <c r="CB30" i="9"/>
  <c r="BN9" i="9"/>
  <c r="CG44" i="9"/>
  <c r="CV44" i="9" s="1"/>
  <c r="CA34" i="9"/>
  <c r="BR28" i="9"/>
  <c r="CF36" i="9"/>
  <c r="BS4" i="9"/>
  <c r="BR31" i="9"/>
  <c r="BK43" i="9"/>
  <c r="BZ12" i="9"/>
  <c r="BZ53" i="9"/>
  <c r="CC7" i="9"/>
  <c r="CR7" i="9" s="1"/>
  <c r="BV11" i="9"/>
  <c r="CG49" i="9"/>
  <c r="BI26" i="9"/>
  <c r="CM26" i="9" s="1"/>
  <c r="CF12" i="9"/>
  <c r="BX12" i="9"/>
  <c r="CM12" i="9" s="1"/>
  <c r="BX49" i="9"/>
  <c r="BI51" i="9"/>
  <c r="BN15" i="9"/>
  <c r="BY36" i="9"/>
  <c r="CA72" i="9"/>
  <c r="CX54" i="9"/>
  <c r="BM73" i="9"/>
  <c r="BV8" i="9"/>
  <c r="CB41" i="9"/>
  <c r="P24" i="9"/>
  <c r="P33" i="9"/>
  <c r="BN30" i="9"/>
  <c r="BG43" i="9"/>
  <c r="CA58" i="9"/>
  <c r="BV13" i="9"/>
  <c r="BH53" i="9"/>
  <c r="BP49" i="9"/>
  <c r="CE49" i="9"/>
  <c r="BP43" i="9"/>
  <c r="CT43" i="9" s="1"/>
  <c r="BS57" i="9"/>
  <c r="CG72" i="9"/>
  <c r="BW27" i="9"/>
  <c r="BH52" i="9"/>
  <c r="CA9" i="9"/>
  <c r="CE9" i="9"/>
  <c r="BG18" i="9"/>
  <c r="BM51" i="9"/>
  <c r="BO5" i="9"/>
  <c r="CS5" i="9" s="1"/>
  <c r="BJ53" i="9"/>
  <c r="BH15" i="9"/>
  <c r="BY33" i="9"/>
  <c r="BR15" i="9"/>
  <c r="CV15" i="9" s="1"/>
  <c r="BX33" i="9"/>
  <c r="CM33" i="9" s="1"/>
  <c r="BN59" i="9"/>
  <c r="BG58" i="9"/>
  <c r="CD50" i="9"/>
  <c r="CD7" i="9"/>
  <c r="CS7" i="9" s="1"/>
  <c r="BO70" i="9"/>
  <c r="BZ72" i="9"/>
  <c r="BJ15" i="9"/>
  <c r="CS16" i="9"/>
  <c r="BK74" i="9"/>
  <c r="CF58" i="9"/>
  <c r="BN66" i="9"/>
  <c r="CR66" i="9" s="1"/>
  <c r="CX70" i="9"/>
  <c r="CJ37" i="3"/>
  <c r="CK37" i="3"/>
  <c r="CK73" i="3"/>
  <c r="CJ73" i="3"/>
  <c r="CK59" i="3"/>
  <c r="CJ59" i="3"/>
  <c r="CJ68" i="3"/>
  <c r="CK68" i="3"/>
  <c r="CK41" i="3"/>
  <c r="CJ41" i="3"/>
  <c r="CK54" i="3"/>
  <c r="CJ54" i="3"/>
  <c r="CJ56" i="3"/>
  <c r="CK56" i="3"/>
  <c r="CK46" i="3"/>
  <c r="CJ46" i="3"/>
  <c r="CK34" i="3"/>
  <c r="CJ34" i="3"/>
  <c r="CK58" i="3"/>
  <c r="CJ58" i="3"/>
  <c r="CK40" i="3"/>
  <c r="CJ40" i="3"/>
  <c r="CK76" i="3"/>
  <c r="CJ76" i="3"/>
  <c r="CJ30" i="3"/>
  <c r="CK30" i="3"/>
  <c r="CK65" i="3"/>
  <c r="CJ65" i="3"/>
  <c r="CK18" i="3"/>
  <c r="CJ18" i="3"/>
  <c r="CK20" i="3"/>
  <c r="CJ20" i="3"/>
  <c r="CK22" i="3"/>
  <c r="CJ22" i="3"/>
  <c r="CK42" i="3"/>
  <c r="CJ42" i="3"/>
  <c r="CK24" i="3"/>
  <c r="CJ24" i="3"/>
  <c r="CK60" i="3"/>
  <c r="CJ60" i="3"/>
  <c r="CK17" i="3"/>
  <c r="CJ17" i="3"/>
  <c r="CJ35" i="3"/>
  <c r="CK35" i="3"/>
  <c r="CK39" i="3"/>
  <c r="CJ39" i="3"/>
  <c r="CJ31" i="3"/>
  <c r="CK31" i="3"/>
  <c r="CK64" i="3"/>
  <c r="CJ64" i="3"/>
  <c r="CK19" i="3"/>
  <c r="CJ19" i="3"/>
  <c r="CK23" i="3"/>
  <c r="CJ23" i="3"/>
  <c r="CK61" i="3"/>
  <c r="CJ61" i="3"/>
  <c r="CK21" i="3"/>
  <c r="CJ21" i="3"/>
  <c r="CK57" i="3"/>
  <c r="CJ57" i="3"/>
  <c r="CK70" i="3"/>
  <c r="CJ70" i="3"/>
  <c r="CK43" i="3"/>
  <c r="CJ43" i="3"/>
  <c r="CK62" i="3"/>
  <c r="CJ62" i="3"/>
  <c r="CK74" i="3"/>
  <c r="CJ74" i="3"/>
  <c r="CK16" i="3"/>
  <c r="CJ16" i="3"/>
  <c r="CK36" i="3"/>
  <c r="CJ36" i="3"/>
  <c r="CK49" i="3"/>
  <c r="CJ49" i="3"/>
  <c r="CK67" i="3"/>
  <c r="CJ67" i="3"/>
  <c r="CK71" i="3"/>
  <c r="CJ71" i="3"/>
  <c r="CK26" i="3"/>
  <c r="CJ26" i="3"/>
  <c r="CK63" i="3"/>
  <c r="CJ63" i="3"/>
  <c r="CK69" i="3"/>
  <c r="CJ69" i="3"/>
  <c r="CK25" i="3"/>
  <c r="CJ25" i="3"/>
  <c r="CJ44" i="3"/>
  <c r="CK44" i="3"/>
  <c r="CK75" i="3"/>
  <c r="CJ75" i="3"/>
  <c r="CK33" i="3"/>
  <c r="CJ33" i="3"/>
  <c r="CK55" i="3"/>
  <c r="CJ55" i="3"/>
  <c r="CK66" i="3"/>
  <c r="CJ66" i="3"/>
  <c r="CK48" i="3"/>
  <c r="CJ48" i="3"/>
  <c r="CK72" i="3"/>
  <c r="CJ72" i="3"/>
  <c r="CK50" i="3"/>
  <c r="CJ50" i="3"/>
  <c r="CK52" i="3"/>
  <c r="CJ52" i="3"/>
  <c r="CK27" i="3"/>
  <c r="CJ27" i="3"/>
  <c r="CJ32" i="3"/>
  <c r="CK32" i="3"/>
  <c r="CK38" i="3"/>
  <c r="CJ38" i="3"/>
  <c r="CK51" i="3"/>
  <c r="CJ51" i="3"/>
  <c r="CK47" i="3"/>
  <c r="CJ47" i="3"/>
  <c r="CK53" i="3"/>
  <c r="CJ53" i="3"/>
  <c r="CJ29" i="3"/>
  <c r="CK29" i="3"/>
  <c r="CJ45" i="3"/>
  <c r="CK45" i="3"/>
  <c r="CK28" i="3"/>
  <c r="CJ28" i="3"/>
  <c r="O12" i="12"/>
  <c r="L13" i="12"/>
  <c r="BY29" i="10"/>
  <c r="CD71" i="10"/>
  <c r="CC71" i="10"/>
  <c r="P67" i="10"/>
  <c r="CG50" i="10"/>
  <c r="CB50" i="10"/>
  <c r="CE50" i="10"/>
  <c r="BW63" i="10"/>
  <c r="CD50" i="10"/>
  <c r="CE29" i="10"/>
  <c r="BZ50" i="10"/>
  <c r="BX29" i="10"/>
  <c r="CA50" i="10"/>
  <c r="P71" i="10"/>
  <c r="CE63" i="10"/>
  <c r="CC50" i="10"/>
  <c r="BV29" i="10"/>
  <c r="BV63" i="10"/>
  <c r="CF63" i="10"/>
  <c r="CG63" i="10"/>
  <c r="CD29" i="10"/>
  <c r="CB63" i="10"/>
  <c r="BV50" i="10"/>
  <c r="BY50" i="10"/>
  <c r="CD63" i="10"/>
  <c r="CC63" i="10"/>
  <c r="CC29" i="10"/>
  <c r="CF50" i="10"/>
  <c r="BX50" i="10"/>
  <c r="CA29" i="10"/>
  <c r="CF71" i="10"/>
  <c r="CF42" i="10"/>
  <c r="CG71" i="10"/>
  <c r="BG53" i="10"/>
  <c r="BG24" i="10"/>
  <c r="BH58" i="10"/>
  <c r="BX49" i="10"/>
  <c r="BY58" i="10"/>
  <c r="CD49" i="10"/>
  <c r="CB20" i="10"/>
  <c r="P55" i="10"/>
  <c r="BZ33" i="10"/>
  <c r="BI24" i="10"/>
  <c r="CH24" i="10"/>
  <c r="DG24" i="10" s="1"/>
  <c r="BO72" i="10"/>
  <c r="CA54" i="10"/>
  <c r="BQ72" i="10"/>
  <c r="BM72" i="10"/>
  <c r="CE66" i="10"/>
  <c r="BY65" i="10"/>
  <c r="BJ58" i="10"/>
  <c r="BW58" i="10"/>
  <c r="BQ58" i="10"/>
  <c r="CD57" i="10"/>
  <c r="CG57" i="10"/>
  <c r="BW57" i="10"/>
  <c r="CA42" i="10"/>
  <c r="BW42" i="10"/>
  <c r="BM16" i="10"/>
  <c r="BJ72" i="10"/>
  <c r="BK72" i="10"/>
  <c r="BZ54" i="10"/>
  <c r="BH72" i="10"/>
  <c r="BO46" i="10"/>
  <c r="CG54" i="10"/>
  <c r="BR45" i="10"/>
  <c r="CB33" i="10"/>
  <c r="BK16" i="10"/>
  <c r="CB41" i="10"/>
  <c r="CA18" i="10"/>
  <c r="BQ54" i="10"/>
  <c r="BJ53" i="10"/>
  <c r="BR24" i="10"/>
  <c r="CA66" i="10"/>
  <c r="P41" i="10"/>
  <c r="P72" i="10"/>
  <c r="BN55" i="10"/>
  <c r="CH23" i="10"/>
  <c r="DI23" i="10" s="1"/>
  <c r="BO49" i="10"/>
  <c r="P50" i="10"/>
  <c r="CG31" i="10"/>
  <c r="BG49" i="10"/>
  <c r="BZ20" i="10"/>
  <c r="BR62" i="10"/>
  <c r="BI55" i="10"/>
  <c r="CH48" i="10"/>
  <c r="DB48" i="10" s="1"/>
  <c r="CE42" i="10"/>
  <c r="CH62" i="10"/>
  <c r="DE62" i="10" s="1"/>
  <c r="P56" i="10"/>
  <c r="CB42" i="10"/>
  <c r="CH22" i="10"/>
  <c r="BQ45" i="10"/>
  <c r="CH30" i="10"/>
  <c r="DA30" i="10" s="1"/>
  <c r="BK55" i="10"/>
  <c r="CE49" i="10"/>
  <c r="BJ54" i="10"/>
  <c r="BN54" i="10"/>
  <c r="BG29" i="10"/>
  <c r="BX18" i="10"/>
  <c r="BP54" i="10"/>
  <c r="BN30" i="10"/>
  <c r="BP72" i="10"/>
  <c r="BY18" i="10"/>
  <c r="BR54" i="10"/>
  <c r="P65" i="10"/>
  <c r="BZ42" i="10"/>
  <c r="BO40" i="10"/>
  <c r="BW65" i="10"/>
  <c r="P63" i="10"/>
  <c r="P75" i="10"/>
  <c r="BL72" i="10"/>
  <c r="P19" i="10"/>
  <c r="CA41" i="10"/>
  <c r="CC42" i="10"/>
  <c r="BN72" i="10"/>
  <c r="BL45" i="10"/>
  <c r="BQ30" i="10"/>
  <c r="BS57" i="10"/>
  <c r="CK57" i="10" s="1"/>
  <c r="BV42" i="10"/>
  <c r="BO30" i="10"/>
  <c r="BP55" i="10"/>
  <c r="P57" i="10"/>
  <c r="BS19" i="10"/>
  <c r="CK19" i="10" s="1"/>
  <c r="BK61" i="10"/>
  <c r="BH38" i="10"/>
  <c r="BR38" i="10"/>
  <c r="BP38" i="10"/>
  <c r="P22" i="10"/>
  <c r="BO33" i="10"/>
  <c r="BL33" i="10"/>
  <c r="CH37" i="10"/>
  <c r="CZ37" i="10" s="1"/>
  <c r="BG61" i="10"/>
  <c r="CE44" i="10"/>
  <c r="BI61" i="10"/>
  <c r="BH61" i="10"/>
  <c r="BL61" i="10"/>
  <c r="BP61" i="10"/>
  <c r="BM61" i="10"/>
  <c r="BJ61" i="10"/>
  <c r="BS27" i="10"/>
  <c r="CH25" i="10"/>
  <c r="DJ25" i="10" s="1"/>
  <c r="BQ64" i="10"/>
  <c r="BM64" i="10"/>
  <c r="BR64" i="10"/>
  <c r="BG64" i="10"/>
  <c r="BL64" i="10"/>
  <c r="CH16" i="10"/>
  <c r="DD16" i="10" s="1"/>
  <c r="BS15" i="10"/>
  <c r="CU15" i="10" s="1"/>
  <c r="CA36" i="10"/>
  <c r="CC36" i="10"/>
  <c r="CF36" i="10"/>
  <c r="BS26" i="10"/>
  <c r="CP26" i="10" s="1"/>
  <c r="BS18" i="10"/>
  <c r="BS73" i="10"/>
  <c r="BH65" i="10"/>
  <c r="BQ65" i="10"/>
  <c r="BJ65" i="10"/>
  <c r="BI65" i="10"/>
  <c r="BK65" i="10"/>
  <c r="BG65" i="10"/>
  <c r="BO65" i="10"/>
  <c r="BR65" i="10"/>
  <c r="BM65" i="10"/>
  <c r="BN65" i="10"/>
  <c r="BP65" i="10"/>
  <c r="BS47" i="10"/>
  <c r="CL47" i="10" s="1"/>
  <c r="BR61" i="10"/>
  <c r="BR22" i="10"/>
  <c r="BI22" i="10"/>
  <c r="BQ22" i="10"/>
  <c r="BG22" i="10"/>
  <c r="BO22" i="10"/>
  <c r="BN61" i="10"/>
  <c r="BW35" i="10"/>
  <c r="BY35" i="10"/>
  <c r="CD35" i="10"/>
  <c r="BJ22" i="10"/>
  <c r="BM62" i="10"/>
  <c r="BK62" i="10"/>
  <c r="BG62" i="10"/>
  <c r="CH26" i="10"/>
  <c r="CZ26" i="10" s="1"/>
  <c r="CA44" i="10"/>
  <c r="BS50" i="10"/>
  <c r="CO50" i="10" s="1"/>
  <c r="BK33" i="10"/>
  <c r="BS34" i="10"/>
  <c r="CQ34" i="10" s="1"/>
  <c r="BO61" i="10"/>
  <c r="BS32" i="10"/>
  <c r="CO32" i="10" s="1"/>
  <c r="CB44" i="10"/>
  <c r="BV44" i="10"/>
  <c r="BS36" i="10"/>
  <c r="CK36" i="10" s="1"/>
  <c r="BP22" i="10"/>
  <c r="P20" i="10"/>
  <c r="BS42" i="10"/>
  <c r="CM42" i="10" s="1"/>
  <c r="CB36" i="10"/>
  <c r="BS31" i="10"/>
  <c r="CM31" i="10" s="1"/>
  <c r="BJ64" i="10"/>
  <c r="BX33" i="10"/>
  <c r="CC33" i="10"/>
  <c r="CF33" i="10"/>
  <c r="CG33" i="10"/>
  <c r="CD33" i="10"/>
  <c r="CH67" i="10"/>
  <c r="CZ67" i="10" s="1"/>
  <c r="CH53" i="10"/>
  <c r="DE53" i="10" s="1"/>
  <c r="CA31" i="10"/>
  <c r="CF18" i="10"/>
  <c r="BS69" i="10"/>
  <c r="CT69" i="10" s="1"/>
  <c r="BV47" i="10"/>
  <c r="CF57" i="10"/>
  <c r="CH64" i="10"/>
  <c r="DA64" i="10" s="1"/>
  <c r="CB47" i="10"/>
  <c r="BI53" i="10"/>
  <c r="BQ24" i="10"/>
  <c r="BH53" i="10"/>
  <c r="BH40" i="10"/>
  <c r="BS70" i="10"/>
  <c r="CV70" i="10" s="1"/>
  <c r="BR72" i="10"/>
  <c r="BS76" i="10"/>
  <c r="CP76" i="10" s="1"/>
  <c r="BX57" i="10"/>
  <c r="CH43" i="10"/>
  <c r="DB43" i="10" s="1"/>
  <c r="CH69" i="10"/>
  <c r="CE20" i="10"/>
  <c r="BS60" i="10"/>
  <c r="CL60" i="10" s="1"/>
  <c r="BZ57" i="10"/>
  <c r="BQ16" i="10"/>
  <c r="BL46" i="10"/>
  <c r="BH16" i="10"/>
  <c r="BS44" i="10"/>
  <c r="CL44" i="10" s="1"/>
  <c r="BS71" i="10"/>
  <c r="CL71" i="10" s="1"/>
  <c r="BS67" i="10"/>
  <c r="CN67" i="10" s="1"/>
  <c r="BW49" i="10"/>
  <c r="BM24" i="10"/>
  <c r="BV20" i="10"/>
  <c r="CH75" i="10"/>
  <c r="DI75" i="10" s="1"/>
  <c r="CE54" i="10"/>
  <c r="CH72" i="10"/>
  <c r="DB72" i="10" s="1"/>
  <c r="CH15" i="10"/>
  <c r="DK15" i="10" s="1"/>
  <c r="BS63" i="10"/>
  <c r="CT63" i="10" s="1"/>
  <c r="BS21" i="10"/>
  <c r="CU21" i="10" s="1"/>
  <c r="CC57" i="10"/>
  <c r="BO16" i="10"/>
  <c r="BS74" i="10"/>
  <c r="CT74" i="10" s="1"/>
  <c r="BS17" i="10"/>
  <c r="CL17" i="10" s="1"/>
  <c r="CH46" i="10"/>
  <c r="DG46" i="10" s="1"/>
  <c r="CH74" i="10"/>
  <c r="DD74" i="10" s="1"/>
  <c r="CH40" i="10"/>
  <c r="DG40" i="10" s="1"/>
  <c r="BS68" i="10"/>
  <c r="CN68" i="10" s="1"/>
  <c r="CH17" i="10"/>
  <c r="CZ17" i="10" s="1"/>
  <c r="CH21" i="10"/>
  <c r="DK21" i="10" s="1"/>
  <c r="CC18" i="10"/>
  <c r="BO43" i="10"/>
  <c r="BH24" i="10"/>
  <c r="BG72" i="10"/>
  <c r="BJ43" i="10"/>
  <c r="BL53" i="10"/>
  <c r="BS23" i="10"/>
  <c r="CM23" i="10" s="1"/>
  <c r="BS20" i="10"/>
  <c r="CP20" i="10" s="1"/>
  <c r="CH27" i="10"/>
  <c r="DK27" i="10" s="1"/>
  <c r="CH73" i="10"/>
  <c r="DI73" i="10" s="1"/>
  <c r="P76" i="10"/>
  <c r="CH56" i="10"/>
  <c r="DK56" i="10" s="1"/>
  <c r="CH32" i="10"/>
  <c r="CZ32" i="10" s="1"/>
  <c r="CH19" i="10"/>
  <c r="DF19" i="10" s="1"/>
  <c r="BS75" i="10"/>
  <c r="CN75" i="10" s="1"/>
  <c r="BO54" i="10"/>
  <c r="CG49" i="10"/>
  <c r="BI46" i="10"/>
  <c r="CD18" i="10"/>
  <c r="BS28" i="10"/>
  <c r="CQ28" i="10" s="1"/>
  <c r="BI54" i="10"/>
  <c r="CH68" i="10"/>
  <c r="DA68" i="10" s="1"/>
  <c r="P35" i="10"/>
  <c r="BS52" i="10"/>
  <c r="CR52" i="10" s="1"/>
  <c r="CH59" i="10"/>
  <c r="DK59" i="10" s="1"/>
  <c r="CH76" i="10"/>
  <c r="DK76" i="10" s="1"/>
  <c r="CF49" i="10"/>
  <c r="CA20" i="10"/>
  <c r="BS25" i="10"/>
  <c r="CO25" i="10" s="1"/>
  <c r="BS41" i="10"/>
  <c r="CT41" i="10" s="1"/>
  <c r="BM43" i="10"/>
  <c r="BH54" i="10"/>
  <c r="CE41" i="10"/>
  <c r="CB57" i="10"/>
  <c r="BS66" i="10"/>
  <c r="CO66" i="10" s="1"/>
  <c r="CP64" i="3"/>
  <c r="ED63" i="10"/>
  <c r="EE63" i="10" s="1"/>
  <c r="CP69" i="3"/>
  <c r="ED68" i="10"/>
  <c r="EE68" i="10" s="1"/>
  <c r="CP68" i="3"/>
  <c r="ED67" i="10"/>
  <c r="EE67" i="10" s="1"/>
  <c r="CP70" i="3"/>
  <c r="ED69" i="10"/>
  <c r="EE69" i="10" s="1"/>
  <c r="CP43" i="3"/>
  <c r="ED42" i="10"/>
  <c r="EE42" i="10" s="1"/>
  <c r="CP48" i="3"/>
  <c r="ED47" i="10"/>
  <c r="EE47" i="10" s="1"/>
  <c r="CP41" i="3"/>
  <c r="ED40" i="10"/>
  <c r="EE40" i="10" s="1"/>
  <c r="CP52" i="3"/>
  <c r="ED51" i="10"/>
  <c r="EE51" i="10" s="1"/>
  <c r="CP74" i="3"/>
  <c r="ED73" i="10"/>
  <c r="EE73" i="10" s="1"/>
  <c r="CP71" i="3"/>
  <c r="ED70" i="10"/>
  <c r="EE70" i="10" s="1"/>
  <c r="CP63" i="3"/>
  <c r="ED62" i="10"/>
  <c r="EE62" i="10" s="1"/>
  <c r="CP47" i="3"/>
  <c r="ED46" i="10"/>
  <c r="EE46" i="10" s="1"/>
  <c r="CP53" i="3"/>
  <c r="ED52" i="10"/>
  <c r="EE52" i="10" s="1"/>
  <c r="CP29" i="3"/>
  <c r="ED28" i="10"/>
  <c r="EE28" i="10" s="1"/>
  <c r="CP45" i="3"/>
  <c r="ED44" i="10"/>
  <c r="EE44" i="10" s="1"/>
  <c r="CP28" i="3"/>
  <c r="ED27" i="10"/>
  <c r="EE27" i="10" s="1"/>
  <c r="CP17" i="3"/>
  <c r="ED16" i="10"/>
  <c r="EE16" i="10" s="1"/>
  <c r="CP35" i="3"/>
  <c r="ED34" i="10"/>
  <c r="EE34" i="10" s="1"/>
  <c r="CP39" i="3"/>
  <c r="ED38" i="10"/>
  <c r="EE38" i="10" s="1"/>
  <c r="CP75" i="3"/>
  <c r="ED74" i="10"/>
  <c r="EE74" i="10" s="1"/>
  <c r="CP19" i="3"/>
  <c r="ED18" i="10"/>
  <c r="EE18" i="10" s="1"/>
  <c r="CP23" i="3"/>
  <c r="ED22" i="10"/>
  <c r="EE22" i="10" s="1"/>
  <c r="CP59" i="3"/>
  <c r="ED58" i="10"/>
  <c r="EE58" i="10" s="1"/>
  <c r="CP61" i="3"/>
  <c r="ED60" i="10"/>
  <c r="EE60" i="10" s="1"/>
  <c r="CP21" i="3"/>
  <c r="ED20" i="10"/>
  <c r="EE20" i="10" s="1"/>
  <c r="CP57" i="3"/>
  <c r="ED56" i="10"/>
  <c r="EE56" i="10" s="1"/>
  <c r="CP66" i="3"/>
  <c r="ED65" i="10"/>
  <c r="EE65" i="10" s="1"/>
  <c r="CP72" i="3"/>
  <c r="ED71" i="10"/>
  <c r="EE71" i="10" s="1"/>
  <c r="CP62" i="3"/>
  <c r="ED61" i="10"/>
  <c r="EE61" i="10" s="1"/>
  <c r="CP50" i="3"/>
  <c r="ED49" i="10"/>
  <c r="EE49" i="10" s="1"/>
  <c r="CP54" i="3"/>
  <c r="ED53" i="10"/>
  <c r="EE53" i="10" s="1"/>
  <c r="CP27" i="3"/>
  <c r="ED26" i="10"/>
  <c r="EE26" i="10" s="1"/>
  <c r="CP32" i="3"/>
  <c r="ED31" i="10"/>
  <c r="EE31" i="10" s="1"/>
  <c r="CP56" i="3"/>
  <c r="ED55" i="10"/>
  <c r="EE55" i="10" s="1"/>
  <c r="CP46" i="3"/>
  <c r="ED45" i="10"/>
  <c r="EE45" i="10" s="1"/>
  <c r="CP16" i="3"/>
  <c r="ED15" i="10"/>
  <c r="EE15" i="10" s="1"/>
  <c r="CP34" i="3"/>
  <c r="ED33" i="10"/>
  <c r="EE33" i="10" s="1"/>
  <c r="CP36" i="3"/>
  <c r="ED35" i="10"/>
  <c r="EE35" i="10" s="1"/>
  <c r="CP38" i="3"/>
  <c r="ED37" i="10"/>
  <c r="EE37" i="10" s="1"/>
  <c r="CP58" i="3"/>
  <c r="ED57" i="10"/>
  <c r="EE57" i="10" s="1"/>
  <c r="CP40" i="3"/>
  <c r="ED39" i="10"/>
  <c r="EE39" i="10" s="1"/>
  <c r="CP76" i="3"/>
  <c r="ED75" i="10"/>
  <c r="EE75" i="10" s="1"/>
  <c r="CP30" i="3"/>
  <c r="ED29" i="10"/>
  <c r="EE29" i="10" s="1"/>
  <c r="CP65" i="3"/>
  <c r="ED64" i="10"/>
  <c r="EE64" i="10" s="1"/>
  <c r="CP18" i="3"/>
  <c r="ED17" i="10"/>
  <c r="EE17" i="10" s="1"/>
  <c r="CP20" i="3"/>
  <c r="ED19" i="10"/>
  <c r="EE19" i="10" s="1"/>
  <c r="CP22" i="3"/>
  <c r="ED21" i="10"/>
  <c r="EE21" i="10" s="1"/>
  <c r="CP42" i="3"/>
  <c r="ED41" i="10"/>
  <c r="EE41" i="10" s="1"/>
  <c r="CP24" i="3"/>
  <c r="ED23" i="10"/>
  <c r="EE23" i="10" s="1"/>
  <c r="CP60" i="3"/>
  <c r="ED59" i="10"/>
  <c r="EE59" i="10" s="1"/>
  <c r="CP49" i="3"/>
  <c r="ED48" i="10"/>
  <c r="EE48" i="10" s="1"/>
  <c r="CP67" i="3"/>
  <c r="ED66" i="10"/>
  <c r="EE66" i="10" s="1"/>
  <c r="CP26" i="3"/>
  <c r="ED25" i="10"/>
  <c r="EE25" i="10" s="1"/>
  <c r="CP25" i="3"/>
  <c r="ED24" i="10"/>
  <c r="EE24" i="10" s="1"/>
  <c r="CP44" i="3"/>
  <c r="ED43" i="10"/>
  <c r="EE43" i="10" s="1"/>
  <c r="CP33" i="3"/>
  <c r="ED32" i="10"/>
  <c r="EE32" i="10" s="1"/>
  <c r="CP51" i="3"/>
  <c r="ED50" i="10"/>
  <c r="EE50" i="10" s="1"/>
  <c r="CP55" i="3"/>
  <c r="ED54" i="10"/>
  <c r="EE54" i="10" s="1"/>
  <c r="CP31" i="3"/>
  <c r="ED30" i="10"/>
  <c r="EE30" i="10" s="1"/>
  <c r="CP37" i="3"/>
  <c r="ED36" i="10"/>
  <c r="EE36" i="10" s="1"/>
  <c r="CP73" i="3"/>
  <c r="ED72" i="10"/>
  <c r="EE72" i="10" s="1"/>
  <c r="BK51" i="10"/>
  <c r="CB52" i="10"/>
  <c r="BX71" i="10"/>
  <c r="BN35" i="10"/>
  <c r="BJ62" i="10"/>
  <c r="CC52" i="10"/>
  <c r="BV52" i="10"/>
  <c r="CD60" i="10"/>
  <c r="P48" i="10"/>
  <c r="BL30" i="10"/>
  <c r="CE71" i="10"/>
  <c r="BR46" i="10"/>
  <c r="BN45" i="10"/>
  <c r="BO24" i="10"/>
  <c r="CE18" i="10"/>
  <c r="BO64" i="10"/>
  <c r="BK46" i="10"/>
  <c r="BQ62" i="10"/>
  <c r="CD41" i="10"/>
  <c r="CA65" i="10"/>
  <c r="CC31" i="10"/>
  <c r="BG45" i="10"/>
  <c r="BJ35" i="10"/>
  <c r="BV41" i="10"/>
  <c r="CB38" i="10"/>
  <c r="BW44" i="10"/>
  <c r="BY42" i="10"/>
  <c r="BY33" i="10"/>
  <c r="BP24" i="10"/>
  <c r="BK45" i="10"/>
  <c r="CA33" i="10"/>
  <c r="BY44" i="10"/>
  <c r="BH45" i="10"/>
  <c r="BP53" i="10"/>
  <c r="BN16" i="10"/>
  <c r="BZ60" i="10"/>
  <c r="BP45" i="10"/>
  <c r="BW60" i="10"/>
  <c r="CA71" i="10"/>
  <c r="BV18" i="10"/>
  <c r="BZ18" i="10"/>
  <c r="BO62" i="10"/>
  <c r="BZ52" i="10"/>
  <c r="P47" i="10"/>
  <c r="CA60" i="10"/>
  <c r="CE60" i="10"/>
  <c r="P58" i="10"/>
  <c r="CG65" i="10"/>
  <c r="BX52" i="10"/>
  <c r="CA52" i="10"/>
  <c r="CB60" i="10"/>
  <c r="BH64" i="10"/>
  <c r="BO37" i="10"/>
  <c r="BW31" i="10"/>
  <c r="BQ46" i="10"/>
  <c r="P64" i="10"/>
  <c r="BP35" i="10"/>
  <c r="CB71" i="10"/>
  <c r="BN24" i="10"/>
  <c r="CE33" i="10"/>
  <c r="BQ53" i="10"/>
  <c r="BO53" i="10"/>
  <c r="BY71" i="10"/>
  <c r="CE31" i="10"/>
  <c r="BJ16" i="10"/>
  <c r="BH30" i="10"/>
  <c r="BG51" i="10"/>
  <c r="BV31" i="10"/>
  <c r="CA51" i="10"/>
  <c r="BX65" i="10"/>
  <c r="CA57" i="10"/>
  <c r="BR16" i="10"/>
  <c r="BQ37" i="10"/>
  <c r="BW54" i="10"/>
  <c r="CC20" i="10"/>
  <c r="BW20" i="10"/>
  <c r="BP49" i="10"/>
  <c r="BZ51" i="10"/>
  <c r="BP64" i="10"/>
  <c r="BK53" i="10"/>
  <c r="BM55" i="10"/>
  <c r="BV58" i="10"/>
  <c r="CB18" i="10"/>
  <c r="BL62" i="10"/>
  <c r="BV71" i="10"/>
  <c r="BW52" i="10"/>
  <c r="P25" i="10"/>
  <c r="BN62" i="10"/>
  <c r="CF52" i="10"/>
  <c r="CD31" i="10"/>
  <c r="BV65" i="10"/>
  <c r="P62" i="10"/>
  <c r="BZ31" i="10"/>
  <c r="BJ45" i="10"/>
  <c r="BV54" i="10"/>
  <c r="BZ44" i="10"/>
  <c r="BP30" i="10"/>
  <c r="BX36" i="10"/>
  <c r="BW33" i="10"/>
  <c r="CF34" i="10"/>
  <c r="BW36" i="10"/>
  <c r="BX54" i="10"/>
  <c r="BN64" i="10"/>
  <c r="BY52" i="10"/>
  <c r="P32" i="10"/>
  <c r="P36" i="10"/>
  <c r="BI64" i="10"/>
  <c r="P46" i="10"/>
  <c r="BQ51" i="10"/>
  <c r="BP62" i="10"/>
  <c r="BI62" i="10"/>
  <c r="P44" i="10"/>
  <c r="BG16" i="10"/>
  <c r="CF58" i="10"/>
  <c r="BG43" i="10"/>
  <c r="CC60" i="10"/>
  <c r="BW18" i="10"/>
  <c r="BY57" i="10"/>
  <c r="BK24" i="10"/>
  <c r="BR53" i="10"/>
  <c r="CF54" i="10"/>
  <c r="BZ65" i="10"/>
  <c r="BK64" i="10"/>
  <c r="CA45" i="10"/>
  <c r="BJ24" i="10"/>
  <c r="BI16" i="10"/>
  <c r="CG42" i="10"/>
  <c r="BY41" i="10"/>
  <c r="BV57" i="10"/>
  <c r="BZ71" i="10"/>
  <c r="BN58" i="10"/>
  <c r="BI58" i="10"/>
  <c r="BM40" i="10"/>
  <c r="BR43" i="10"/>
  <c r="CB49" i="10"/>
  <c r="BK40" i="10"/>
  <c r="P37" i="10"/>
  <c r="BH29" i="10"/>
  <c r="P21" i="10"/>
  <c r="BL58" i="10"/>
  <c r="BJ40" i="10"/>
  <c r="CA35" i="10"/>
  <c r="BX58" i="10"/>
  <c r="BN33" i="10"/>
  <c r="BG33" i="10"/>
  <c r="BP43" i="10"/>
  <c r="BW41" i="10"/>
  <c r="CE47" i="10"/>
  <c r="BG30" i="10"/>
  <c r="BW38" i="10"/>
  <c r="CD47" i="10"/>
  <c r="BX20" i="10"/>
  <c r="BY20" i="10"/>
  <c r="BQ40" i="10"/>
  <c r="CC41" i="10"/>
  <c r="P24" i="10"/>
  <c r="CG20" i="10"/>
  <c r="BV38" i="10"/>
  <c r="CE39" i="10"/>
  <c r="P52" i="10"/>
  <c r="BI40" i="10"/>
  <c r="BG55" i="10"/>
  <c r="BV49" i="10"/>
  <c r="BX38" i="10"/>
  <c r="CC51" i="10"/>
  <c r="BG46" i="10"/>
  <c r="BN46" i="10"/>
  <c r="BV36" i="10"/>
  <c r="P53" i="10"/>
  <c r="CF20" i="10"/>
  <c r="P59" i="10"/>
  <c r="BY49" i="10"/>
  <c r="BG58" i="10"/>
  <c r="BI43" i="10"/>
  <c r="BW66" i="10"/>
  <c r="BK54" i="10"/>
  <c r="BX47" i="10"/>
  <c r="CG58" i="10"/>
  <c r="BY31" i="10"/>
  <c r="BH43" i="10"/>
  <c r="BK48" i="10"/>
  <c r="BK58" i="10"/>
  <c r="CG47" i="10"/>
  <c r="BK43" i="10"/>
  <c r="CC35" i="10"/>
  <c r="BI48" i="10"/>
  <c r="BM58" i="10"/>
  <c r="BM46" i="10"/>
  <c r="BN43" i="10"/>
  <c r="BP33" i="10"/>
  <c r="CE34" i="10"/>
  <c r="BQ33" i="10"/>
  <c r="CA58" i="10"/>
  <c r="CC54" i="10"/>
  <c r="BH37" i="10"/>
  <c r="CD42" i="10"/>
  <c r="BG37" i="10"/>
  <c r="BL43" i="10"/>
  <c r="CC44" i="10"/>
  <c r="BK30" i="10"/>
  <c r="BK29" i="10"/>
  <c r="BM48" i="10"/>
  <c r="BG54" i="10"/>
  <c r="BO45" i="10"/>
  <c r="CD51" i="10"/>
  <c r="BV35" i="10"/>
  <c r="CD54" i="10"/>
  <c r="BM37" i="10"/>
  <c r="BY54" i="10"/>
  <c r="BO58" i="10"/>
  <c r="CD34" i="10"/>
  <c r="BM54" i="10"/>
  <c r="P68" i="10"/>
  <c r="BL40" i="10"/>
  <c r="P51" i="10"/>
  <c r="CF35" i="10"/>
  <c r="CG38" i="10"/>
  <c r="CC49" i="10"/>
  <c r="BJ46" i="10"/>
  <c r="BP58" i="10"/>
  <c r="CC34" i="10"/>
  <c r="BJ48" i="10"/>
  <c r="BZ36" i="10"/>
  <c r="BP46" i="10"/>
  <c r="BQ49" i="10"/>
  <c r="P49" i="10"/>
  <c r="BL51" i="10"/>
  <c r="BH49" i="10"/>
  <c r="BV51" i="10"/>
  <c r="P31" i="10"/>
  <c r="BN40" i="10"/>
  <c r="BM53" i="10"/>
  <c r="BI30" i="10"/>
  <c r="CD44" i="10"/>
  <c r="BM45" i="10"/>
  <c r="BW71" i="9"/>
  <c r="CL71" i="9" s="1"/>
  <c r="BJ37" i="9"/>
  <c r="BG70" i="9"/>
  <c r="BO48" i="9"/>
  <c r="BH29" i="9"/>
  <c r="BG42" i="9"/>
  <c r="BP42" i="9"/>
  <c r="BX71" i="9"/>
  <c r="CM71" i="9" s="1"/>
  <c r="BX63" i="9"/>
  <c r="BW63" i="9"/>
  <c r="BR42" i="9"/>
  <c r="BQ36" i="9"/>
  <c r="CC63" i="9"/>
  <c r="CB71" i="9"/>
  <c r="CQ71" i="9" s="1"/>
  <c r="BX55" i="9"/>
  <c r="CC55" i="9"/>
  <c r="BW41" i="9"/>
  <c r="CL41" i="9" s="1"/>
  <c r="CE71" i="9"/>
  <c r="CT71" i="9" s="1"/>
  <c r="CO4" i="9"/>
  <c r="P30" i="9"/>
  <c r="CE53" i="9"/>
  <c r="CD4" i="9"/>
  <c r="CS4" i="9" s="1"/>
  <c r="BM48" i="9"/>
  <c r="BV72" i="9"/>
  <c r="CK71" i="9" s="1"/>
  <c r="BJ42" i="9"/>
  <c r="BJ8" i="9"/>
  <c r="BR30" i="9"/>
  <c r="BK48" i="9"/>
  <c r="BO29" i="9"/>
  <c r="CD12" i="9"/>
  <c r="CF63" i="9"/>
  <c r="CF71" i="9"/>
  <c r="CU71" i="9" s="1"/>
  <c r="CG4" i="9"/>
  <c r="CV4" i="9" s="1"/>
  <c r="BG27" i="9"/>
  <c r="BP36" i="9"/>
  <c r="CT36" i="9" s="1"/>
  <c r="BK8" i="9"/>
  <c r="BG29" i="9"/>
  <c r="CE4" i="9"/>
  <c r="CT4" i="9" s="1"/>
  <c r="BR22" i="9"/>
  <c r="BH36" i="9"/>
  <c r="BL8" i="9"/>
  <c r="BX4" i="9"/>
  <c r="CM4" i="9" s="1"/>
  <c r="BR8" i="9"/>
  <c r="CD41" i="9"/>
  <c r="BM37" i="9"/>
  <c r="BV42" i="9"/>
  <c r="CB63" i="9"/>
  <c r="BK27" i="9"/>
  <c r="BK24" i="9"/>
  <c r="BM27" i="9"/>
  <c r="BZ41" i="9"/>
  <c r="BJ48" i="9"/>
  <c r="BZ55" i="9"/>
  <c r="CG75" i="9"/>
  <c r="BO8" i="9"/>
  <c r="BH27" i="9"/>
  <c r="BH22" i="9"/>
  <c r="BL27" i="9"/>
  <c r="CB4" i="9"/>
  <c r="CQ4" i="9" s="1"/>
  <c r="BP27" i="9"/>
  <c r="BQ67" i="9"/>
  <c r="CU67" i="9" s="1"/>
  <c r="BR29" i="9"/>
  <c r="BM29" i="9"/>
  <c r="CA41" i="9"/>
  <c r="BH42" i="9"/>
  <c r="BR48" i="9"/>
  <c r="BN22" i="9"/>
  <c r="BX41" i="9"/>
  <c r="CF41" i="9"/>
  <c r="BO55" i="9"/>
  <c r="BI29" i="9"/>
  <c r="BV64" i="9"/>
  <c r="CH64" i="9" s="1"/>
  <c r="BP48" i="9"/>
  <c r="BN48" i="9"/>
  <c r="CD71" i="9"/>
  <c r="CS71" i="9" s="1"/>
  <c r="BV56" i="9"/>
  <c r="BY63" i="9"/>
  <c r="CG71" i="9"/>
  <c r="CV71" i="9" s="1"/>
  <c r="BR24" i="9"/>
  <c r="CD55" i="9"/>
  <c r="BN29" i="9"/>
  <c r="CC71" i="9"/>
  <c r="CR71" i="9" s="1"/>
  <c r="BM24" i="9"/>
  <c r="BY4" i="9"/>
  <c r="CN4" i="9" s="1"/>
  <c r="BL29" i="9"/>
  <c r="BY31" i="9"/>
  <c r="BX72" i="9"/>
  <c r="CB55" i="9"/>
  <c r="BK36" i="9"/>
  <c r="BJ22" i="9"/>
  <c r="CN22" i="9" s="1"/>
  <c r="BG36" i="9"/>
  <c r="BW4" i="9"/>
  <c r="CL4" i="9" s="1"/>
  <c r="BP22" i="9"/>
  <c r="BQ29" i="9"/>
  <c r="BI48" i="9"/>
  <c r="CA4" i="9"/>
  <c r="CP4" i="9" s="1"/>
  <c r="CA63" i="9"/>
  <c r="BY47" i="9"/>
  <c r="BL24" i="9"/>
  <c r="BI8" i="9"/>
  <c r="BK76" i="9"/>
  <c r="CD39" i="9"/>
  <c r="BM50" i="9"/>
  <c r="BW75" i="9"/>
  <c r="P61" i="9"/>
  <c r="CC35" i="9"/>
  <c r="CC38" i="9"/>
  <c r="CB22" i="9"/>
  <c r="BH45" i="9"/>
  <c r="CL45" i="9" s="1"/>
  <c r="P15" i="9"/>
  <c r="BW11" i="9"/>
  <c r="BV41" i="9"/>
  <c r="BZ11" i="9"/>
  <c r="BI69" i="9"/>
  <c r="CM69" i="9" s="1"/>
  <c r="CF66" i="9"/>
  <c r="BK12" i="9"/>
  <c r="CA56" i="9"/>
  <c r="BH47" i="9"/>
  <c r="BO50" i="9"/>
  <c r="BL20" i="9"/>
  <c r="BY40" i="9"/>
  <c r="BZ23" i="9"/>
  <c r="BW23" i="9"/>
  <c r="CL23" i="9" s="1"/>
  <c r="BY56" i="9"/>
  <c r="BR50" i="9"/>
  <c r="CV50" i="9" s="1"/>
  <c r="CB62" i="9"/>
  <c r="BP12" i="9"/>
  <c r="BO36" i="9"/>
  <c r="BL47" i="9"/>
  <c r="BQ16" i="9"/>
  <c r="CU16" i="9" s="1"/>
  <c r="BV23" i="9"/>
  <c r="CA20" i="9"/>
  <c r="BH62" i="9"/>
  <c r="BR62" i="9"/>
  <c r="BL12" i="9"/>
  <c r="BO34" i="9"/>
  <c r="BK55" i="9"/>
  <c r="BH12" i="9"/>
  <c r="CL12" i="9" s="1"/>
  <c r="CF22" i="9"/>
  <c r="CU22" i="9" s="1"/>
  <c r="BH50" i="9"/>
  <c r="BQ32" i="9"/>
  <c r="P70" i="9"/>
  <c r="CG66" i="9"/>
  <c r="BK58" i="9"/>
  <c r="BL50" i="9"/>
  <c r="CA29" i="9"/>
  <c r="BM23" i="9"/>
  <c r="BY37" i="9"/>
  <c r="BW60" i="9"/>
  <c r="BX39" i="9"/>
  <c r="BI72" i="9"/>
  <c r="BH58" i="9"/>
  <c r="CF70" i="9"/>
  <c r="BQ50" i="9"/>
  <c r="BK47" i="9"/>
  <c r="BG20" i="9"/>
  <c r="BJ58" i="9"/>
  <c r="BJ11" i="9"/>
  <c r="BJ24" i="9"/>
  <c r="CN24" i="9" s="1"/>
  <c r="CC57" i="9"/>
  <c r="CR57" i="9" s="1"/>
  <c r="BI47" i="9"/>
  <c r="CM47" i="9" s="1"/>
  <c r="P59" i="9"/>
  <c r="CD70" i="9"/>
  <c r="P12" i="9"/>
  <c r="CE68" i="9"/>
  <c r="CT68" i="9" s="1"/>
  <c r="BR12" i="9"/>
  <c r="BX70" i="9"/>
  <c r="BR67" i="9"/>
  <c r="CV67" i="9" s="1"/>
  <c r="BJ38" i="9"/>
  <c r="P56" i="9"/>
  <c r="CC37" i="9"/>
  <c r="CF53" i="9"/>
  <c r="BR61" i="9"/>
  <c r="BM8" i="9"/>
  <c r="BH72" i="9"/>
  <c r="BY28" i="9"/>
  <c r="BG50" i="9"/>
  <c r="CC11" i="9"/>
  <c r="CA11" i="9"/>
  <c r="BK23" i="9"/>
  <c r="P64" i="9"/>
  <c r="BO12" i="9"/>
  <c r="BZ6" i="9"/>
  <c r="CO6" i="9" s="1"/>
  <c r="BP51" i="9"/>
  <c r="BJ61" i="9"/>
  <c r="CF55" i="9"/>
  <c r="CU55" i="9" s="1"/>
  <c r="P74" i="9"/>
  <c r="P44" i="9"/>
  <c r="BI20" i="9"/>
  <c r="BY57" i="9"/>
  <c r="CN57" i="9" s="1"/>
  <c r="P20" i="9"/>
  <c r="BX9" i="9"/>
  <c r="BZ56" i="9"/>
  <c r="CF39" i="9"/>
  <c r="BP24" i="9"/>
  <c r="BQ42" i="9"/>
  <c r="CF75" i="9"/>
  <c r="CU75" i="9" s="1"/>
  <c r="BP20" i="9"/>
  <c r="BK17" i="9"/>
  <c r="BX56" i="9"/>
  <c r="BQ5" i="9"/>
  <c r="CU5" i="9" s="1"/>
  <c r="BK51" i="9"/>
  <c r="BL34" i="9"/>
  <c r="BQ58" i="9"/>
  <c r="BG47" i="9"/>
  <c r="BM12" i="9"/>
  <c r="BG12" i="9"/>
  <c r="BR20" i="9"/>
  <c r="BG6" i="9"/>
  <c r="BM47" i="9"/>
  <c r="BI58" i="9"/>
  <c r="BJ12" i="9"/>
  <c r="BW56" i="9"/>
  <c r="CL56" i="9" s="1"/>
  <c r="CF52" i="9"/>
  <c r="P62" i="9"/>
  <c r="BV22" i="9"/>
  <c r="BN12" i="9"/>
  <c r="BH48" i="9"/>
  <c r="CC12" i="9"/>
  <c r="BW57" i="9"/>
  <c r="CL57" i="9" s="1"/>
  <c r="BJ76" i="9"/>
  <c r="CA21" i="9"/>
  <c r="BX75" i="9"/>
  <c r="CF9" i="9"/>
  <c r="BP6" i="9"/>
  <c r="CE70" i="9"/>
  <c r="BM20" i="9"/>
  <c r="P27" i="9"/>
  <c r="BL42" i="9"/>
  <c r="CP42" i="9" s="1"/>
  <c r="BZ44" i="9"/>
  <c r="BY62" i="9"/>
  <c r="BL37" i="9"/>
  <c r="BG5" i="9"/>
  <c r="BZ35" i="9"/>
  <c r="CD19" i="9"/>
  <c r="BL21" i="9"/>
  <c r="CC21" i="9"/>
  <c r="BL59" i="9"/>
  <c r="CC70" i="9"/>
  <c r="CG34" i="9"/>
  <c r="BN50" i="9"/>
  <c r="CG39" i="9"/>
  <c r="CG22" i="9"/>
  <c r="BV12" i="9"/>
  <c r="BH8" i="9"/>
  <c r="CL8" i="9" s="1"/>
  <c r="BP31" i="9"/>
  <c r="BR52" i="9"/>
  <c r="CA37" i="9"/>
  <c r="BP50" i="9"/>
  <c r="BV58" i="9"/>
  <c r="BY23" i="9"/>
  <c r="P46" i="9"/>
  <c r="BR58" i="9"/>
  <c r="BP47" i="9"/>
  <c r="CG57" i="9"/>
  <c r="CV57" i="9" s="1"/>
  <c r="BO62" i="9"/>
  <c r="BO54" i="9"/>
  <c r="BK20" i="9"/>
  <c r="CG38" i="9"/>
  <c r="BK50" i="9"/>
  <c r="BK5" i="9"/>
  <c r="CO5" i="9" s="1"/>
  <c r="CG70" i="9"/>
  <c r="CC13" i="9"/>
  <c r="BX32" i="9"/>
  <c r="CA62" i="9"/>
  <c r="CD10" i="9"/>
  <c r="BN37" i="9"/>
  <c r="BL56" i="9"/>
  <c r="CD14" i="9"/>
  <c r="CG8" i="9"/>
  <c r="BV67" i="9"/>
  <c r="CH67" i="9" s="1"/>
  <c r="CA57" i="9"/>
  <c r="CP57" i="9" s="1"/>
  <c r="P37" i="9"/>
  <c r="BV53" i="9"/>
  <c r="BX38" i="9"/>
  <c r="CM38" i="9" s="1"/>
  <c r="BG11" i="9"/>
  <c r="BR9" i="9"/>
  <c r="BZ40" i="9"/>
  <c r="CG19" i="9"/>
  <c r="P55" i="9"/>
  <c r="CF57" i="9"/>
  <c r="CU57" i="9" s="1"/>
  <c r="BG48" i="9"/>
  <c r="P73" i="9"/>
  <c r="BY38" i="9"/>
  <c r="CC18" i="9"/>
  <c r="BN54" i="9"/>
  <c r="CG68" i="9"/>
  <c r="CV68" i="9" s="1"/>
  <c r="CA66" i="9"/>
  <c r="CP66" i="9" s="1"/>
  <c r="BO47" i="9"/>
  <c r="CB56" i="9"/>
  <c r="CE66" i="9"/>
  <c r="BX22" i="9"/>
  <c r="BO20" i="9"/>
  <c r="BZ57" i="9"/>
  <c r="CO57" i="9" s="1"/>
  <c r="BQ12" i="9"/>
  <c r="BG54" i="9"/>
  <c r="BW22" i="9"/>
  <c r="BV35" i="9"/>
  <c r="BL52" i="9"/>
  <c r="CA55" i="9"/>
  <c r="CD57" i="9"/>
  <c r="CS57" i="9" s="1"/>
  <c r="BL58" i="9"/>
  <c r="BX62" i="9"/>
  <c r="CM62" i="9" s="1"/>
  <c r="CC62" i="9"/>
  <c r="BY70" i="9"/>
  <c r="CN70" i="9" s="1"/>
  <c r="BO58" i="9"/>
  <c r="CB70" i="9"/>
  <c r="BM67" i="9"/>
  <c r="CQ67" i="9" s="1"/>
  <c r="P28" i="9"/>
  <c r="CF29" i="9"/>
  <c r="BO59" i="9"/>
  <c r="BI50" i="9"/>
  <c r="BV29" i="9"/>
  <c r="BW70" i="9"/>
  <c r="CE35" i="9"/>
  <c r="BJ20" i="9"/>
  <c r="BV52" i="9"/>
  <c r="CE18" i="9"/>
  <c r="P17" i="9"/>
  <c r="BL62" i="9"/>
  <c r="BN16" i="9"/>
  <c r="CR16" i="9" s="1"/>
  <c r="BY75" i="9"/>
  <c r="CF19" i="9"/>
  <c r="P14" i="9"/>
  <c r="P25" i="9"/>
  <c r="CC56" i="9"/>
  <c r="CB28" i="9"/>
  <c r="CD32" i="9"/>
  <c r="BW44" i="9"/>
  <c r="BI44" i="9"/>
  <c r="BP55" i="9"/>
  <c r="P76" i="9"/>
  <c r="BN58" i="9"/>
  <c r="BZ34" i="9"/>
  <c r="P71" i="9"/>
  <c r="BW66" i="9"/>
  <c r="BH9" i="9"/>
  <c r="CL9" i="9" s="1"/>
  <c r="CE55" i="9"/>
  <c r="CF24" i="9"/>
  <c r="CU24" i="9" s="1"/>
  <c r="BI5" i="9"/>
  <c r="CM5" i="9" s="1"/>
  <c r="BO67" i="9"/>
  <c r="CS67" i="9" s="1"/>
  <c r="BI23" i="9"/>
  <c r="CA59" i="9"/>
  <c r="BL38" i="9"/>
  <c r="BO44" i="9"/>
  <c r="BM18" i="9"/>
  <c r="BI56" i="10"/>
  <c r="BJ56" i="10"/>
  <c r="BQ56" i="10"/>
  <c r="BM45" i="9"/>
  <c r="CQ45" i="9" s="1"/>
  <c r="BN43" i="9"/>
  <c r="BJ16" i="9"/>
  <c r="CN16" i="9" s="1"/>
  <c r="CC43" i="9"/>
  <c r="BP63" i="9"/>
  <c r="BO10" i="9"/>
  <c r="BQ45" i="9"/>
  <c r="CU45" i="9" s="1"/>
  <c r="CG17" i="9"/>
  <c r="CF54" i="9"/>
  <c r="BR54" i="9"/>
  <c r="BJ44" i="9"/>
  <c r="CD45" i="10"/>
  <c r="P8" i="9"/>
  <c r="BN6" i="9"/>
  <c r="BP28" i="9"/>
  <c r="BQ61" i="9"/>
  <c r="BQ48" i="10"/>
  <c r="BQ41" i="9"/>
  <c r="BR13" i="9"/>
  <c r="BI32" i="9"/>
  <c r="BJ36" i="9"/>
  <c r="BY14" i="9"/>
  <c r="CN14" i="9" s="1"/>
  <c r="BJ41" i="9"/>
  <c r="BM49" i="10"/>
  <c r="CE44" i="9"/>
  <c r="BG69" i="9"/>
  <c r="BN36" i="9"/>
  <c r="BY39" i="9"/>
  <c r="CF10" i="9"/>
  <c r="BQ43" i="9"/>
  <c r="BX17" i="9"/>
  <c r="BP59" i="10"/>
  <c r="CC61" i="10"/>
  <c r="BL9" i="9"/>
  <c r="BY54" i="9"/>
  <c r="BN56" i="10"/>
  <c r="CB11" i="9"/>
  <c r="CG11" i="9"/>
  <c r="CC65" i="10"/>
  <c r="BQ63" i="9"/>
  <c r="BH64" i="9"/>
  <c r="CL64" i="9" s="1"/>
  <c r="BH31" i="9"/>
  <c r="CL31" i="9" s="1"/>
  <c r="BW7" i="9"/>
  <c r="CL7" i="9" s="1"/>
  <c r="BY41" i="9"/>
  <c r="BH16" i="9"/>
  <c r="CL16" i="9" s="1"/>
  <c r="CC65" i="9"/>
  <c r="CR65" i="9" s="1"/>
  <c r="BO61" i="9"/>
  <c r="CG34" i="10"/>
  <c r="P28" i="10"/>
  <c r="BN61" i="9"/>
  <c r="CR61" i="9" s="1"/>
  <c r="BG40" i="9"/>
  <c r="BR32" i="9"/>
  <c r="BL13" i="9"/>
  <c r="BM13" i="9"/>
  <c r="CF56" i="9"/>
  <c r="P57" i="9"/>
  <c r="BG34" i="9"/>
  <c r="BN47" i="9"/>
  <c r="BW32" i="9"/>
  <c r="CL32" i="9" s="1"/>
  <c r="BP29" i="9"/>
  <c r="BZ60" i="9"/>
  <c r="CO60" i="9" s="1"/>
  <c r="BW35" i="9"/>
  <c r="BM40" i="9"/>
  <c r="BV44" i="9"/>
  <c r="CC55" i="10"/>
  <c r="CG61" i="10"/>
  <c r="BH44" i="9"/>
  <c r="BX23" i="9"/>
  <c r="BY15" i="9"/>
  <c r="BI34" i="9"/>
  <c r="BV10" i="9"/>
  <c r="BQ39" i="10"/>
  <c r="BW30" i="9"/>
  <c r="CE70" i="10"/>
  <c r="BY20" i="9"/>
  <c r="P9" i="9"/>
  <c r="BJ49" i="10"/>
  <c r="BP23" i="9"/>
  <c r="CF20" i="9"/>
  <c r="BV47" i="9"/>
  <c r="BW28" i="9"/>
  <c r="BH54" i="9"/>
  <c r="CL54" i="9" s="1"/>
  <c r="BG39" i="10"/>
  <c r="CG53" i="9"/>
  <c r="CV53" i="9" s="1"/>
  <c r="BI43" i="9"/>
  <c r="CF17" i="9"/>
  <c r="BY13" i="9"/>
  <c r="CB20" i="9"/>
  <c r="CE54" i="9"/>
  <c r="BO39" i="10"/>
  <c r="CC47" i="9"/>
  <c r="BZ65" i="9"/>
  <c r="CO65" i="9" s="1"/>
  <c r="BP41" i="9"/>
  <c r="CT41" i="9" s="1"/>
  <c r="BP54" i="9"/>
  <c r="BI11" i="9"/>
  <c r="BZ35" i="10"/>
  <c r="BW53" i="9"/>
  <c r="BK52" i="9"/>
  <c r="BK34" i="9"/>
  <c r="BZ14" i="9"/>
  <c r="CC73" i="9"/>
  <c r="BG63" i="9"/>
  <c r="BP69" i="9"/>
  <c r="CT69" i="9" s="1"/>
  <c r="BN8" i="9"/>
  <c r="BQ8" i="9"/>
  <c r="P63" i="9"/>
  <c r="CD44" i="9"/>
  <c r="BG64" i="9"/>
  <c r="BY9" i="9"/>
  <c r="CN9" i="9" s="1"/>
  <c r="BG22" i="9"/>
  <c r="BI30" i="9"/>
  <c r="CD22" i="9"/>
  <c r="BW68" i="9"/>
  <c r="CL68" i="9" s="1"/>
  <c r="CC47" i="10"/>
  <c r="BK37" i="9"/>
  <c r="P30" i="10"/>
  <c r="BQ56" i="9"/>
  <c r="P27" i="10"/>
  <c r="CD18" i="9"/>
  <c r="BI13" i="9"/>
  <c r="BN70" i="9"/>
  <c r="BW42" i="9"/>
  <c r="BX6" i="9"/>
  <c r="CG42" i="9"/>
  <c r="P18" i="9"/>
  <c r="BN49" i="10"/>
  <c r="BJ23" i="9"/>
  <c r="BM32" i="9"/>
  <c r="BZ22" i="9"/>
  <c r="BK59" i="10"/>
  <c r="BJ13" i="9"/>
  <c r="BW70" i="10"/>
  <c r="BW47" i="10"/>
  <c r="BV49" i="9"/>
  <c r="CG55" i="10"/>
  <c r="CG52" i="10"/>
  <c r="CF35" i="9"/>
  <c r="CU35" i="9" s="1"/>
  <c r="BI9" i="9"/>
  <c r="BR56" i="10"/>
  <c r="CB12" i="9"/>
  <c r="CA22" i="9"/>
  <c r="BP72" i="9"/>
  <c r="BQ76" i="9"/>
  <c r="BO40" i="9"/>
  <c r="BM42" i="9"/>
  <c r="P42" i="9"/>
  <c r="BZ59" i="9"/>
  <c r="BR60" i="9"/>
  <c r="BJ29" i="9"/>
  <c r="BY25" i="9"/>
  <c r="BJ51" i="10"/>
  <c r="BX60" i="10"/>
  <c r="BZ55" i="10"/>
  <c r="BR18" i="9"/>
  <c r="CF61" i="10"/>
  <c r="BY17" i="9"/>
  <c r="P16" i="10"/>
  <c r="BH39" i="10"/>
  <c r="CB76" i="9"/>
  <c r="BV28" i="10"/>
  <c r="BZ39" i="10"/>
  <c r="CE21" i="9"/>
  <c r="BM44" i="9"/>
  <c r="P26" i="10"/>
  <c r="BO13" i="9"/>
  <c r="BL11" i="9"/>
  <c r="CG6" i="9"/>
  <c r="BO6" i="9"/>
  <c r="CC14" i="9"/>
  <c r="BM34" i="9"/>
  <c r="BR48" i="10"/>
  <c r="CA44" i="9"/>
  <c r="BI33" i="10"/>
  <c r="BJ33" i="10"/>
  <c r="BI28" i="9"/>
  <c r="CM28" i="9" s="1"/>
  <c r="CE32" i="9"/>
  <c r="P29" i="9"/>
  <c r="CD15" i="9"/>
  <c r="BP18" i="9"/>
  <c r="BV24" i="9"/>
  <c r="CB18" i="9"/>
  <c r="BM39" i="10"/>
  <c r="BX66" i="10"/>
  <c r="BZ66" i="10"/>
  <c r="CA60" i="9"/>
  <c r="CF47" i="10"/>
  <c r="CD51" i="9"/>
  <c r="CD20" i="9"/>
  <c r="BK69" i="9"/>
  <c r="CO69" i="9" s="1"/>
  <c r="P69" i="9"/>
  <c r="BL45" i="9"/>
  <c r="CP45" i="9" s="1"/>
  <c r="BO43" i="9"/>
  <c r="CG14" i="9"/>
  <c r="BV39" i="10"/>
  <c r="CA53" i="9"/>
  <c r="BM31" i="9"/>
  <c r="CC76" i="9"/>
  <c r="CE20" i="9"/>
  <c r="BM70" i="9"/>
  <c r="BW34" i="9"/>
  <c r="CD61" i="10"/>
  <c r="BR37" i="9"/>
  <c r="CV37" i="9" s="1"/>
  <c r="CB70" i="10"/>
  <c r="BQ31" i="9"/>
  <c r="BK39" i="10"/>
  <c r="BY6" i="9"/>
  <c r="P50" i="9"/>
  <c r="CB58" i="10"/>
  <c r="BY34" i="10"/>
  <c r="BJ33" i="9"/>
  <c r="CF31" i="10"/>
  <c r="BY46" i="9"/>
  <c r="CN46" i="9" s="1"/>
  <c r="BZ34" i="10"/>
  <c r="BN37" i="10"/>
  <c r="BJ30" i="10"/>
  <c r="BM29" i="10"/>
  <c r="CB61" i="10"/>
  <c r="BN31" i="9"/>
  <c r="CE51" i="10"/>
  <c r="CF51" i="10"/>
  <c r="BH60" i="9"/>
  <c r="BJ72" i="9"/>
  <c r="CN72" i="9" s="1"/>
  <c r="CG46" i="9"/>
  <c r="CV46" i="9" s="1"/>
  <c r="BW47" i="9"/>
  <c r="BI39" i="9"/>
  <c r="BQ60" i="9"/>
  <c r="CU60" i="9" s="1"/>
  <c r="CE6" i="9"/>
  <c r="BW65" i="9"/>
  <c r="CL65" i="9" s="1"/>
  <c r="BY28" i="10"/>
  <c r="CG27" i="9"/>
  <c r="BW76" i="9"/>
  <c r="BK62" i="9"/>
  <c r="CO62" i="9" s="1"/>
  <c r="BK33" i="9"/>
  <c r="BP35" i="9"/>
  <c r="BK30" i="9"/>
  <c r="CO30" i="9" s="1"/>
  <c r="CG70" i="10"/>
  <c r="BW62" i="9"/>
  <c r="BJ39" i="10"/>
  <c r="P39" i="9"/>
  <c r="BG59" i="10"/>
  <c r="CA54" i="9"/>
  <c r="P61" i="10"/>
  <c r="BG16" i="9"/>
  <c r="BM60" i="9"/>
  <c r="BO11" i="9"/>
  <c r="P10" i="9"/>
  <c r="BP64" i="9"/>
  <c r="CT64" i="9" s="1"/>
  <c r="CD54" i="9"/>
  <c r="BN69" i="9"/>
  <c r="CR69" i="9" s="1"/>
  <c r="CB54" i="9"/>
  <c r="CQ54" i="9" s="1"/>
  <c r="CC54" i="9"/>
  <c r="BM38" i="10"/>
  <c r="BK38" i="10"/>
  <c r="BR6" i="9"/>
  <c r="BK40" i="9"/>
  <c r="BL44" i="9"/>
  <c r="BR45" i="9"/>
  <c r="CV45" i="9" s="1"/>
  <c r="BN34" i="9"/>
  <c r="BK45" i="9"/>
  <c r="CO45" i="9" s="1"/>
  <c r="BW43" i="9"/>
  <c r="CL43" i="9" s="1"/>
  <c r="BK28" i="9"/>
  <c r="BP16" i="9"/>
  <c r="CT16" i="9" s="1"/>
  <c r="CB39" i="10"/>
  <c r="BV45" i="10"/>
  <c r="CC30" i="9"/>
  <c r="CA40" i="9"/>
  <c r="P40" i="10"/>
  <c r="BG24" i="9"/>
  <c r="BR35" i="10"/>
  <c r="CB75" i="9"/>
  <c r="P38" i="9"/>
  <c r="BV61" i="9"/>
  <c r="BX61" i="10"/>
  <c r="CF42" i="9"/>
  <c r="BJ62" i="9"/>
  <c r="BK32" i="9"/>
  <c r="CB65" i="9"/>
  <c r="CQ65" i="9" s="1"/>
  <c r="BG56" i="10"/>
  <c r="BR37" i="10"/>
  <c r="BL64" i="9"/>
  <c r="CP64" i="9" s="1"/>
  <c r="BX35" i="10"/>
  <c r="BV61" i="10"/>
  <c r="BZ61" i="10"/>
  <c r="CA38" i="9"/>
  <c r="BO38" i="9"/>
  <c r="CE38" i="9"/>
  <c r="CB66" i="9"/>
  <c r="BL55" i="9"/>
  <c r="CB14" i="9"/>
  <c r="CG51" i="9"/>
  <c r="BJ64" i="9"/>
  <c r="CN64" i="9" s="1"/>
  <c r="BJ56" i="9"/>
  <c r="CC75" i="9"/>
  <c r="BG33" i="9"/>
  <c r="BK67" i="9"/>
  <c r="CO67" i="9" s="1"/>
  <c r="BL67" i="9"/>
  <c r="CP67" i="9" s="1"/>
  <c r="BP53" i="9"/>
  <c r="BI22" i="9"/>
  <c r="BO69" i="9"/>
  <c r="CS69" i="9" s="1"/>
  <c r="CC22" i="9"/>
  <c r="CE51" i="9"/>
  <c r="CF44" i="9"/>
  <c r="CG55" i="9"/>
  <c r="BK70" i="9"/>
  <c r="CO70" i="9" s="1"/>
  <c r="BG76" i="9"/>
  <c r="CG44" i="10"/>
  <c r="BL38" i="10"/>
  <c r="BJ75" i="9"/>
  <c r="BW51" i="10"/>
  <c r="BL22" i="9"/>
  <c r="BX76" i="9"/>
  <c r="CF76" i="9"/>
  <c r="CA71" i="9"/>
  <c r="CP71" i="9" s="1"/>
  <c r="CG43" i="9"/>
  <c r="BP44" i="9"/>
  <c r="CF72" i="9"/>
  <c r="BH13" i="9"/>
  <c r="BH63" i="9"/>
  <c r="BJ40" i="9"/>
  <c r="BQ40" i="9"/>
  <c r="BO63" i="9"/>
  <c r="P29" i="10"/>
  <c r="BI39" i="10"/>
  <c r="BR39" i="10"/>
  <c r="BP45" i="9"/>
  <c r="CT45" i="9" s="1"/>
  <c r="CA65" i="9"/>
  <c r="CP65" i="9" s="1"/>
  <c r="CC23" i="9"/>
  <c r="BL69" i="9"/>
  <c r="CP69" i="9" s="1"/>
  <c r="CE14" i="9"/>
  <c r="BK13" i="9"/>
  <c r="BR49" i="10"/>
  <c r="CA43" i="9"/>
  <c r="BG23" i="9"/>
  <c r="BK38" i="9"/>
  <c r="BQ38" i="9"/>
  <c r="CU38" i="9" s="1"/>
  <c r="BR38" i="9"/>
  <c r="BN41" i="9"/>
  <c r="BX54" i="9"/>
  <c r="P36" i="9"/>
  <c r="BH11" i="9"/>
  <c r="BR34" i="9"/>
  <c r="BZ47" i="9"/>
  <c r="BR40" i="9"/>
  <c r="CV40" i="9" s="1"/>
  <c r="CA28" i="10"/>
  <c r="BP29" i="10"/>
  <c r="BQ29" i="10"/>
  <c r="BO29" i="10"/>
  <c r="BN29" i="10"/>
  <c r="CE15" i="9"/>
  <c r="BY32" i="9"/>
  <c r="BZ51" i="9"/>
  <c r="BV40" i="9"/>
  <c r="BX60" i="9"/>
  <c r="CB65" i="10"/>
  <c r="BJ54" i="9"/>
  <c r="CG54" i="9"/>
  <c r="BM53" i="9"/>
  <c r="BK31" i="9"/>
  <c r="CB73" i="9"/>
  <c r="BO60" i="9"/>
  <c r="BY66" i="9"/>
  <c r="BO45" i="9"/>
  <c r="CS45" i="9" s="1"/>
  <c r="BK9" i="9"/>
  <c r="BQ55" i="10"/>
  <c r="BJ55" i="10"/>
  <c r="BL55" i="10"/>
  <c r="BL30" i="9"/>
  <c r="BK61" i="9"/>
  <c r="BR23" i="9"/>
  <c r="CG20" i="9"/>
  <c r="BK54" i="9"/>
  <c r="CB66" i="10"/>
  <c r="CF66" i="10"/>
  <c r="BZ68" i="9"/>
  <c r="CO68" i="9" s="1"/>
  <c r="P32" i="9"/>
  <c r="CG65" i="9"/>
  <c r="CV65" i="9" s="1"/>
  <c r="BI40" i="9"/>
  <c r="BW39" i="9"/>
  <c r="BI60" i="9"/>
  <c r="BH55" i="10"/>
  <c r="CD28" i="9"/>
  <c r="BX14" i="9"/>
  <c r="BJ63" i="9"/>
  <c r="BJ55" i="9"/>
  <c r="CN55" i="9" s="1"/>
  <c r="BN76" i="9"/>
  <c r="BN39" i="9"/>
  <c r="BY38" i="10"/>
  <c r="BG32" i="9"/>
  <c r="BQ72" i="9"/>
  <c r="BN44" i="9"/>
  <c r="CR44" i="9" s="1"/>
  <c r="BV55" i="10"/>
  <c r="CC41" i="9"/>
  <c r="BM28" i="9"/>
  <c r="BW55" i="10"/>
  <c r="CF44" i="10"/>
  <c r="BM76" i="9"/>
  <c r="BV16" i="9"/>
  <c r="CH16" i="9" s="1"/>
  <c r="BW55" i="9"/>
  <c r="BZ25" i="9"/>
  <c r="BY47" i="10"/>
  <c r="BW39" i="10"/>
  <c r="BO52" i="9"/>
  <c r="BO56" i="9"/>
  <c r="CD59" i="9"/>
  <c r="BY60" i="9"/>
  <c r="BH74" i="9"/>
  <c r="BN22" i="10"/>
  <c r="BK22" i="10"/>
  <c r="BL22" i="10"/>
  <c r="BM22" i="10"/>
  <c r="CE75" i="9"/>
  <c r="BN28" i="9"/>
  <c r="CF65" i="9"/>
  <c r="CU65" i="9" s="1"/>
  <c r="CE65" i="9"/>
  <c r="CT65" i="9" s="1"/>
  <c r="BH10" i="9"/>
  <c r="CL10" i="9" s="1"/>
  <c r="CF15" i="9"/>
  <c r="CC17" i="9"/>
  <c r="BM19" i="9"/>
  <c r="P22" i="9"/>
  <c r="BL39" i="10"/>
  <c r="BJ19" i="9"/>
  <c r="CB9" i="9"/>
  <c r="P51" i="9"/>
  <c r="P40" i="9"/>
  <c r="BN59" i="10"/>
  <c r="P35" i="9"/>
  <c r="CC46" i="9"/>
  <c r="CR46" i="9" s="1"/>
  <c r="P21" i="9"/>
  <c r="BQ19" i="9"/>
  <c r="BK11" i="9"/>
  <c r="CD6" i="9"/>
  <c r="BL36" i="9"/>
  <c r="CD35" i="9"/>
  <c r="BJ34" i="9"/>
  <c r="CN34" i="9" s="1"/>
  <c r="BO24" i="9"/>
  <c r="BM11" i="9"/>
  <c r="BR33" i="10"/>
  <c r="P17" i="10"/>
  <c r="CD70" i="10"/>
  <c r="BO38" i="10"/>
  <c r="CD68" i="9"/>
  <c r="CS68" i="9" s="1"/>
  <c r="CA55" i="10"/>
  <c r="CC19" i="9"/>
  <c r="BM52" i="9"/>
  <c r="BY18" i="9"/>
  <c r="BG38" i="10"/>
  <c r="P43" i="10"/>
  <c r="BV39" i="9"/>
  <c r="BK56" i="9"/>
  <c r="CG35" i="9"/>
  <c r="BG61" i="9"/>
  <c r="BX31" i="10"/>
  <c r="CB55" i="10"/>
  <c r="BM69" i="9"/>
  <c r="CQ69" i="9" s="1"/>
  <c r="BJ27" i="9"/>
  <c r="BR27" i="9"/>
  <c r="P67" i="9"/>
  <c r="CD11" i="9"/>
  <c r="BZ58" i="10"/>
  <c r="BL59" i="10"/>
  <c r="BV57" i="9"/>
  <c r="BL56" i="10"/>
  <c r="CE22" i="9"/>
  <c r="BI59" i="10"/>
  <c r="BL60" i="9"/>
  <c r="BH56" i="10"/>
  <c r="BQ34" i="9"/>
  <c r="CE28" i="10"/>
  <c r="BN33" i="9"/>
  <c r="CF18" i="9"/>
  <c r="BN60" i="9"/>
  <c r="CA70" i="9"/>
  <c r="BV76" i="9"/>
  <c r="CE13" i="9"/>
  <c r="CT13" i="9" s="1"/>
  <c r="CB29" i="9"/>
  <c r="CE52" i="9"/>
  <c r="CB15" i="9"/>
  <c r="BN52" i="9"/>
  <c r="BH5" i="9"/>
  <c r="CL5" i="9" s="1"/>
  <c r="BY60" i="10"/>
  <c r="P66" i="10"/>
  <c r="BY71" i="9"/>
  <c r="CN71" i="9" s="1"/>
  <c r="BO37" i="9"/>
  <c r="BR56" i="9"/>
  <c r="BI56" i="9"/>
  <c r="CG39" i="10"/>
  <c r="BZ17" i="9"/>
  <c r="CF40" i="9"/>
  <c r="BI16" i="9"/>
  <c r="CM16" i="9" s="1"/>
  <c r="BR69" i="9"/>
  <c r="CV69" i="9" s="1"/>
  <c r="BX20" i="9"/>
  <c r="BI37" i="10"/>
  <c r="CG23" i="9"/>
  <c r="BR11" i="9"/>
  <c r="BZ41" i="10"/>
  <c r="BJ18" i="9"/>
  <c r="BL16" i="9"/>
  <c r="CP16" i="9" s="1"/>
  <c r="BV7" i="9"/>
  <c r="BX41" i="10"/>
  <c r="BV34" i="10"/>
  <c r="BK44" i="9"/>
  <c r="BR41" i="9"/>
  <c r="CE39" i="9"/>
  <c r="BW17" i="9"/>
  <c r="BJ37" i="10"/>
  <c r="CG30" i="9"/>
  <c r="CD40" i="9"/>
  <c r="BQ28" i="9"/>
  <c r="CB39" i="9"/>
  <c r="CQ39" i="9" s="1"/>
  <c r="BK64" i="9"/>
  <c r="CO64" i="9" s="1"/>
  <c r="CD73" i="9"/>
  <c r="BX55" i="10"/>
  <c r="BG45" i="9"/>
  <c r="CG21" i="9"/>
  <c r="BI29" i="10"/>
  <c r="P52" i="9"/>
  <c r="BK37" i="10"/>
  <c r="CE42" i="9"/>
  <c r="BX46" i="9"/>
  <c r="CM46" i="9" s="1"/>
  <c r="CB21" i="9"/>
  <c r="CQ21" i="9" s="1"/>
  <c r="BH40" i="9"/>
  <c r="BI42" i="9"/>
  <c r="BL40" i="9"/>
  <c r="CB23" i="9"/>
  <c r="BL63" i="9"/>
  <c r="P75" i="9"/>
  <c r="P54" i="10"/>
  <c r="CC20" i="9"/>
  <c r="CR20" i="9" s="1"/>
  <c r="BG8" i="9"/>
  <c r="P26" i="9"/>
  <c r="BP11" i="9"/>
  <c r="CT11" i="9" s="1"/>
  <c r="BZ21" i="9"/>
  <c r="P34" i="10"/>
  <c r="BM62" i="9"/>
  <c r="BH51" i="9"/>
  <c r="BQ18" i="9"/>
  <c r="BP51" i="10"/>
  <c r="P34" i="9"/>
  <c r="BH48" i="10"/>
  <c r="BI64" i="9"/>
  <c r="CM64" i="9" s="1"/>
  <c r="BY36" i="10"/>
  <c r="BI17" i="9"/>
  <c r="BH76" i="9"/>
  <c r="BZ76" i="9"/>
  <c r="BY51" i="10"/>
  <c r="CA6" i="9"/>
  <c r="CE57" i="9"/>
  <c r="CT57" i="9" s="1"/>
  <c r="BV48" i="9"/>
  <c r="BV33" i="9"/>
  <c r="BK18" i="9"/>
  <c r="CE60" i="9"/>
  <c r="BR30" i="10"/>
  <c r="CC60" i="9"/>
  <c r="CG56" i="9"/>
  <c r="BM22" i="9"/>
  <c r="BQ27" i="9"/>
  <c r="CU27" i="9" s="1"/>
  <c r="CD56" i="9"/>
  <c r="BH61" i="9"/>
  <c r="BI55" i="9"/>
  <c r="BI70" i="9"/>
  <c r="P33" i="10"/>
  <c r="BO59" i="10"/>
  <c r="BO48" i="10"/>
  <c r="BY61" i="10"/>
  <c r="P5" i="9"/>
  <c r="BH6" i="9"/>
  <c r="CL6" i="9" s="1"/>
  <c r="BX39" i="10"/>
  <c r="CD9" i="9"/>
  <c r="BM43" i="9"/>
  <c r="BH28" i="9"/>
  <c r="BG37" i="9"/>
  <c r="BZ15" i="9"/>
  <c r="CO15" i="9" s="1"/>
  <c r="CB44" i="9"/>
  <c r="BQ13" i="9"/>
  <c r="CE23" i="9"/>
  <c r="BW19" i="9"/>
  <c r="CL19" i="9" s="1"/>
  <c r="BG35" i="10"/>
  <c r="BP62" i="9"/>
  <c r="CA15" i="9"/>
  <c r="BX28" i="10"/>
  <c r="BW21" i="9"/>
  <c r="BJ45" i="9"/>
  <c r="CN45" i="9" s="1"/>
  <c r="P45" i="9"/>
  <c r="P31" i="9"/>
  <c r="BQ69" i="9"/>
  <c r="CU69" i="9" s="1"/>
  <c r="BO18" i="9"/>
  <c r="BL28" i="9"/>
  <c r="BZ32" i="9"/>
  <c r="CA23" i="9"/>
  <c r="BH33" i="10"/>
  <c r="BP38" i="9"/>
  <c r="BZ28" i="10"/>
  <c r="BV15" i="9"/>
  <c r="CD52" i="9"/>
  <c r="BL54" i="9"/>
  <c r="BG44" i="9"/>
  <c r="BM30" i="9"/>
  <c r="BX66" i="9"/>
  <c r="BZ66" i="9"/>
  <c r="BN62" i="9"/>
  <c r="BY73" i="9"/>
  <c r="CB35" i="10"/>
  <c r="BV51" i="9"/>
  <c r="BW34" i="10"/>
  <c r="BW15" i="9"/>
  <c r="BV25" i="9"/>
  <c r="BN45" i="9"/>
  <c r="CR45" i="9" s="1"/>
  <c r="BM56" i="10"/>
  <c r="BX57" i="9"/>
  <c r="CM57" i="9" s="1"/>
  <c r="CA30" i="9"/>
  <c r="CD60" i="9"/>
  <c r="BX44" i="9"/>
  <c r="P18" i="10"/>
  <c r="P66" i="9"/>
  <c r="BM55" i="9"/>
  <c r="CD27" i="9"/>
  <c r="BM61" i="9"/>
  <c r="BH55" i="9"/>
  <c r="CB45" i="10"/>
  <c r="BI67" i="9"/>
  <c r="CM67" i="9" s="1"/>
  <c r="BL70" i="9"/>
  <c r="BM59" i="9"/>
  <c r="BL31" i="9"/>
  <c r="BI76" i="9"/>
  <c r="BQ64" i="9"/>
  <c r="CU64" i="9" s="1"/>
  <c r="BY11" i="9"/>
  <c r="CF50" i="9"/>
  <c r="BO56" i="10"/>
  <c r="BV66" i="9"/>
  <c r="CK65" i="9" s="1"/>
  <c r="CD36" i="10"/>
  <c r="CD21" i="9"/>
  <c r="BR16" i="9"/>
  <c r="CV16" i="9" s="1"/>
  <c r="BJ28" i="9"/>
  <c r="BR19" i="9"/>
  <c r="CV19" i="9" s="1"/>
  <c r="CD30" i="9"/>
  <c r="BI10" i="9"/>
  <c r="BP48" i="10"/>
  <c r="BM6" i="9"/>
  <c r="CD46" i="9"/>
  <c r="CS46" i="9" s="1"/>
  <c r="CC6" i="9"/>
  <c r="BN11" i="9"/>
  <c r="BQ6" i="9"/>
  <c r="CC9" i="9"/>
  <c r="BL43" i="9"/>
  <c r="BW28" i="10"/>
  <c r="BM63" i="9"/>
  <c r="BQ38" i="10"/>
  <c r="BN24" i="9"/>
  <c r="P41" i="9"/>
  <c r="BX43" i="9"/>
  <c r="CB32" i="9"/>
  <c r="CF13" i="9"/>
  <c r="BM35" i="10"/>
  <c r="CE50" i="9"/>
  <c r="BQ47" i="9"/>
  <c r="P7" i="9"/>
  <c r="CG9" i="9"/>
  <c r="CF28" i="10"/>
  <c r="BW51" i="9"/>
  <c r="BQ44" i="9"/>
  <c r="CF47" i="9"/>
  <c r="BX65" i="9"/>
  <c r="CM65" i="9" s="1"/>
  <c r="BH24" i="9"/>
  <c r="BM41" i="9"/>
  <c r="CB51" i="9"/>
  <c r="CF65" i="10"/>
  <c r="BY65" i="9"/>
  <c r="CN65" i="9" s="1"/>
  <c r="BO28" i="9"/>
  <c r="BG48" i="10"/>
  <c r="CE38" i="10"/>
  <c r="CE36" i="10"/>
  <c r="CC58" i="10"/>
  <c r="CA38" i="10"/>
  <c r="BY48" i="9"/>
  <c r="BW40" i="9"/>
  <c r="CA75" i="9"/>
  <c r="BQ62" i="9"/>
  <c r="BY12" i="9"/>
  <c r="BG31" i="9"/>
  <c r="BZ38" i="10"/>
  <c r="CC70" i="10"/>
  <c r="BJ29" i="10"/>
  <c r="BJ47" i="9"/>
  <c r="BQ51" i="9"/>
  <c r="BI75" i="9"/>
  <c r="P58" i="9"/>
  <c r="CA46" i="9"/>
  <c r="CP46" i="9" s="1"/>
  <c r="BK59" i="9"/>
  <c r="CD76" i="9"/>
  <c r="CB28" i="10"/>
  <c r="BI24" i="9"/>
  <c r="BN38" i="10"/>
  <c r="P11" i="9"/>
  <c r="CE76" i="9"/>
  <c r="CT76" i="9" s="1"/>
  <c r="CC40" i="9"/>
  <c r="CR40" i="9" s="1"/>
  <c r="BW46" i="9"/>
  <c r="CL46" i="9" s="1"/>
  <c r="BO72" i="9"/>
  <c r="P65" i="9"/>
  <c r="BX51" i="10"/>
  <c r="CA34" i="10"/>
  <c r="BG40" i="10"/>
  <c r="BI63" i="9"/>
  <c r="CF68" i="9"/>
  <c r="CU68" i="9" s="1"/>
  <c r="BH59" i="10"/>
  <c r="BJ59" i="10"/>
  <c r="BM59" i="10"/>
  <c r="BQ59" i="10"/>
  <c r="BY76" i="9"/>
  <c r="P43" i="9"/>
  <c r="CC15" i="9"/>
  <c r="BZ73" i="9"/>
  <c r="BY43" i="9"/>
  <c r="CF70" i="10"/>
  <c r="BL48" i="10"/>
  <c r="P53" i="9"/>
  <c r="BQ54" i="9"/>
  <c r="BY42" i="9"/>
  <c r="BZ43" i="9"/>
  <c r="BO51" i="10"/>
  <c r="CC38" i="10"/>
  <c r="CD17" i="9"/>
  <c r="BZ20" i="9"/>
  <c r="BQ10" i="9"/>
  <c r="CF38" i="10"/>
  <c r="BL35" i="10"/>
  <c r="CE17" i="9"/>
  <c r="CT17" i="9" s="1"/>
  <c r="BK21" i="9"/>
  <c r="BV36" i="9"/>
  <c r="CF41" i="10"/>
  <c r="CA47" i="10"/>
  <c r="BZ49" i="10"/>
  <c r="CE55" i="10"/>
  <c r="BI51" i="10"/>
  <c r="BW14" i="9"/>
  <c r="BK16" i="9"/>
  <c r="CO16" i="9" s="1"/>
  <c r="BW61" i="10"/>
  <c r="BJ6" i="9"/>
  <c r="BM36" i="9"/>
  <c r="BM33" i="10"/>
  <c r="CC29" i="9"/>
  <c r="CB60" i="9"/>
  <c r="BX45" i="10"/>
  <c r="BZ39" i="9"/>
  <c r="BX7" i="9"/>
  <c r="CM7" i="9" s="1"/>
  <c r="CA14" i="9"/>
  <c r="CB52" i="9"/>
  <c r="P16" i="9"/>
  <c r="BR70" i="9"/>
  <c r="BW73" i="9"/>
  <c r="BN23" i="9"/>
  <c r="BR64" i="9"/>
  <c r="CV64" i="9" s="1"/>
  <c r="BQ23" i="9"/>
  <c r="CU23" i="9" s="1"/>
  <c r="P47" i="9"/>
  <c r="CF45" i="10"/>
  <c r="BJ38" i="10"/>
  <c r="BP56" i="9"/>
  <c r="CT56" i="9" s="1"/>
  <c r="CF7" i="9"/>
  <c r="CU7" i="9" s="1"/>
  <c r="CD55" i="10"/>
  <c r="CG36" i="10"/>
  <c r="BJ60" i="9"/>
  <c r="BR76" i="9"/>
  <c r="CF28" i="9"/>
  <c r="CD43" i="9"/>
  <c r="BZ54" i="9"/>
  <c r="CA48" i="9"/>
  <c r="CP48" i="9" s="1"/>
  <c r="P4" i="9"/>
  <c r="CE30" i="9"/>
  <c r="BP52" i="9"/>
  <c r="BP60" i="9"/>
  <c r="BV32" i="9"/>
  <c r="CE24" i="9"/>
  <c r="P42" i="10"/>
  <c r="CC66" i="10"/>
  <c r="BP19" i="9"/>
  <c r="CC68" i="9"/>
  <c r="CR68" i="9" s="1"/>
  <c r="BY55" i="10"/>
  <c r="BP16" i="10"/>
  <c r="P38" i="10"/>
  <c r="CE27" i="9"/>
  <c r="CF43" i="9"/>
  <c r="CD39" i="10"/>
  <c r="CB43" i="9"/>
  <c r="P60" i="10"/>
  <c r="BI6" i="9"/>
  <c r="BN51" i="10"/>
  <c r="BM51" i="10"/>
  <c r="BQ35" i="10"/>
  <c r="BH35" i="10"/>
  <c r="BI35" i="10"/>
  <c r="CG45" i="10"/>
  <c r="CE40" i="9"/>
  <c r="CB35" i="9"/>
  <c r="BI54" i="9"/>
  <c r="BQ37" i="9"/>
  <c r="BM16" i="9"/>
  <c r="CQ16" i="9" s="1"/>
  <c r="BY45" i="10"/>
  <c r="BJ69" i="9"/>
  <c r="CN69" i="9" s="1"/>
  <c r="P15" i="10"/>
  <c r="BN19" i="9"/>
  <c r="BL6" i="9"/>
  <c r="BK22" i="9"/>
  <c r="CO22" i="9" s="1"/>
  <c r="BL29" i="10"/>
  <c r="BX73" i="9"/>
  <c r="BP9" i="9"/>
  <c r="CF11" i="9"/>
  <c r="CU11" i="9" s="1"/>
  <c r="CF73" i="9"/>
  <c r="BZ18" i="9"/>
  <c r="BX68" i="9"/>
  <c r="CM68" i="9" s="1"/>
  <c r="BY44" i="9"/>
  <c r="CC28" i="9"/>
  <c r="CG51" i="10"/>
  <c r="BX11" i="9"/>
  <c r="CF46" i="9"/>
  <c r="CU46" i="9" s="1"/>
  <c r="P48" i="9"/>
  <c r="BO23" i="9"/>
  <c r="BI61" i="9"/>
  <c r="BP21" i="9"/>
  <c r="CD58" i="10"/>
  <c r="CA47" i="9"/>
  <c r="CA39" i="10"/>
  <c r="BY51" i="9"/>
  <c r="BO64" i="9"/>
  <c r="CS64" i="9" s="1"/>
  <c r="BR72" i="9"/>
  <c r="CE12" i="9"/>
  <c r="BG13" i="9"/>
  <c r="CE28" i="9"/>
  <c r="BN38" i="9"/>
  <c r="BZ46" i="9"/>
  <c r="CO46" i="9" s="1"/>
  <c r="BK63" i="9"/>
  <c r="CO63" i="9" s="1"/>
  <c r="BK10" i="9"/>
  <c r="BM10" i="9"/>
  <c r="BL10" i="9"/>
  <c r="BR43" i="9"/>
  <c r="BH34" i="9"/>
  <c r="BV45" i="9"/>
  <c r="CH45" i="9" s="1"/>
  <c r="CC39" i="9"/>
  <c r="P39" i="10"/>
  <c r="BI38" i="10"/>
  <c r="BX34" i="10"/>
  <c r="P23" i="10"/>
  <c r="BP37" i="10"/>
  <c r="CF6" i="9"/>
  <c r="CF39" i="10"/>
  <c r="BN55" i="9"/>
  <c r="BP39" i="10"/>
  <c r="BV31" i="9"/>
  <c r="BV21" i="9"/>
  <c r="BO41" i="9"/>
  <c r="CG73" i="9"/>
  <c r="CD23" i="9"/>
  <c r="BX42" i="9"/>
  <c r="BW13" i="9"/>
  <c r="BV55" i="9"/>
  <c r="BP40" i="9"/>
  <c r="BK19" i="9"/>
  <c r="CA27" i="9"/>
  <c r="BZ28" i="9"/>
  <c r="BV69" i="9"/>
  <c r="CK68" i="9" s="1"/>
  <c r="BG19" i="9"/>
  <c r="BZ45" i="10"/>
  <c r="BK56" i="10"/>
  <c r="CG76" i="9"/>
  <c r="P45" i="10"/>
  <c r="CG48" i="9"/>
  <c r="CC45" i="10"/>
  <c r="BY66" i="10"/>
  <c r="BH20" i="9"/>
  <c r="CL20" i="9" s="1"/>
  <c r="BL23" i="9"/>
  <c r="CD28" i="10"/>
  <c r="CA32" i="9"/>
  <c r="BJ17" i="9"/>
  <c r="BO22" i="9"/>
  <c r="BR55" i="10"/>
  <c r="CD66" i="10"/>
  <c r="CG60" i="9"/>
  <c r="BQ20" i="9"/>
  <c r="BR55" i="9"/>
  <c r="BV63" i="9"/>
  <c r="BK72" i="9"/>
  <c r="BM75" i="9"/>
  <c r="CC4" i="9"/>
  <c r="CR4" i="9" s="1"/>
  <c r="BV66" i="10"/>
  <c r="CE52" i="10"/>
  <c r="BN13" i="9"/>
  <c r="BR40" i="10"/>
  <c r="CF60" i="10"/>
  <c r="CG60" i="10"/>
  <c r="BV71" i="9"/>
  <c r="CD75" i="9"/>
  <c r="BO35" i="10"/>
  <c r="BG60" i="9"/>
  <c r="CF32" i="9"/>
  <c r="CA61" i="10"/>
  <c r="BN18" i="9"/>
  <c r="BL18" i="9"/>
  <c r="BY70" i="10"/>
  <c r="BX70" i="10"/>
  <c r="BZ70" i="10"/>
  <c r="BX30" i="9"/>
  <c r="BY30" i="9"/>
  <c r="CN30" i="9" s="1"/>
  <c r="BH18" i="9"/>
  <c r="CB40" i="9"/>
  <c r="BY35" i="9"/>
  <c r="CA76" i="9"/>
  <c r="BZ42" i="9"/>
  <c r="BK49" i="10"/>
  <c r="BL49" i="10"/>
  <c r="CA73" i="9"/>
  <c r="BG38" i="9"/>
  <c r="BI21" i="9"/>
  <c r="CM21" i="9" s="1"/>
  <c r="CB46" i="9"/>
  <c r="CQ46" i="9" s="1"/>
  <c r="CA28" i="9"/>
  <c r="BN63" i="9"/>
  <c r="BR10" i="9"/>
  <c r="BG55" i="9"/>
  <c r="BY39" i="10"/>
  <c r="CD65" i="10"/>
  <c r="CA68" i="9"/>
  <c r="CP68" i="9" s="1"/>
  <c r="CC28" i="10"/>
  <c r="CG35" i="10"/>
  <c r="P72" i="9"/>
  <c r="P19" i="9"/>
  <c r="CB53" i="9"/>
  <c r="BY68" i="9"/>
  <c r="CN68" i="9" s="1"/>
  <c r="BY50" i="9"/>
  <c r="CN50" i="9" s="1"/>
  <c r="BJ43" i="9"/>
  <c r="BM56" i="9"/>
  <c r="BH51" i="10"/>
  <c r="P49" i="9"/>
  <c r="BV70" i="10"/>
  <c r="CD66" i="9"/>
  <c r="BI59" i="9"/>
  <c r="CM59" i="9" s="1"/>
  <c r="CG28" i="9"/>
  <c r="BM5" i="9"/>
  <c r="CQ5" i="9" s="1"/>
  <c r="CE73" i="9"/>
  <c r="CT73" i="9" s="1"/>
  <c r="CE35" i="10"/>
  <c r="CR56" i="9" l="1"/>
  <c r="CV14" i="9"/>
  <c r="CH81" i="10"/>
  <c r="DG81" i="10" s="1"/>
  <c r="CR14" i="9"/>
  <c r="CH5" i="9"/>
  <c r="CH69" i="9"/>
  <c r="BS86" i="10"/>
  <c r="CP86" i="10" s="1"/>
  <c r="BS87" i="10"/>
  <c r="CL87" i="10" s="1"/>
  <c r="BS88" i="10"/>
  <c r="CV88" i="10" s="1"/>
  <c r="CH85" i="10"/>
  <c r="DC85" i="10" s="1"/>
  <c r="CH88" i="10"/>
  <c r="DE88" i="10" s="1"/>
  <c r="DK82" i="10"/>
  <c r="DB83" i="10"/>
  <c r="CH87" i="10"/>
  <c r="DD87" i="10" s="1"/>
  <c r="CP84" i="10"/>
  <c r="DA83" i="10"/>
  <c r="CR84" i="10"/>
  <c r="CU84" i="10"/>
  <c r="CQ84" i="10"/>
  <c r="CT39" i="9"/>
  <c r="DI83" i="10"/>
  <c r="DY83" i="10" s="1"/>
  <c r="CL85" i="10"/>
  <c r="CH86" i="10"/>
  <c r="DK86" i="10" s="1"/>
  <c r="DH83" i="10"/>
  <c r="CH80" i="10"/>
  <c r="DK80" i="10" s="1"/>
  <c r="CM85" i="10"/>
  <c r="CS85" i="10"/>
  <c r="CU85" i="10"/>
  <c r="CQ85" i="10"/>
  <c r="CR85" i="10"/>
  <c r="CN85" i="10"/>
  <c r="CP85" i="10"/>
  <c r="CT85" i="10"/>
  <c r="CV85" i="10"/>
  <c r="CO85" i="10"/>
  <c r="DE84" i="10"/>
  <c r="DC84" i="10"/>
  <c r="DB84" i="10"/>
  <c r="CR37" i="9"/>
  <c r="DD84" i="10"/>
  <c r="DT84" i="10" s="1"/>
  <c r="DK84" i="10"/>
  <c r="DI84" i="10"/>
  <c r="CS83" i="10"/>
  <c r="DH84" i="10"/>
  <c r="DG84" i="10"/>
  <c r="DJ84" i="10"/>
  <c r="DA84" i="10"/>
  <c r="CL83" i="10"/>
  <c r="DF84" i="10"/>
  <c r="CV84" i="10"/>
  <c r="CL84" i="10"/>
  <c r="CS84" i="10"/>
  <c r="CT84" i="10"/>
  <c r="CM84" i="10"/>
  <c r="CK84" i="10"/>
  <c r="CN84" i="10"/>
  <c r="CU8" i="9"/>
  <c r="CM72" i="9"/>
  <c r="CZ83" i="10"/>
  <c r="DK83" i="10"/>
  <c r="DE83" i="10"/>
  <c r="DD83" i="10"/>
  <c r="BS82" i="10"/>
  <c r="CM82" i="10" s="1"/>
  <c r="DG83" i="10"/>
  <c r="DF83" i="10"/>
  <c r="CU83" i="10"/>
  <c r="DZ83" i="10" s="1"/>
  <c r="CV83" i="10"/>
  <c r="CK83" i="10"/>
  <c r="CM83" i="10"/>
  <c r="CP83" i="10"/>
  <c r="CO83" i="10"/>
  <c r="CN83" i="10"/>
  <c r="DC83" i="10"/>
  <c r="CL61" i="9"/>
  <c r="CQ83" i="10"/>
  <c r="CR83" i="10"/>
  <c r="CM15" i="9"/>
  <c r="CM14" i="9"/>
  <c r="CS14" i="9"/>
  <c r="CQ25" i="9"/>
  <c r="CP8" i="9"/>
  <c r="DD82" i="10"/>
  <c r="CL75" i="9"/>
  <c r="B9" i="15"/>
  <c r="D8" i="15"/>
  <c r="CQ8" i="9"/>
  <c r="DJ82" i="10"/>
  <c r="DC82" i="10"/>
  <c r="DA82" i="10"/>
  <c r="DG82" i="10"/>
  <c r="DF82" i="10"/>
  <c r="CZ82" i="10"/>
  <c r="DE82" i="10"/>
  <c r="DB82" i="10"/>
  <c r="DH82" i="10"/>
  <c r="BS81" i="10"/>
  <c r="CV75" i="9"/>
  <c r="CP61" i="9"/>
  <c r="CU39" i="9"/>
  <c r="CT58" i="9"/>
  <c r="CM73" i="9"/>
  <c r="CV26" i="9"/>
  <c r="CR72" i="9"/>
  <c r="CR31" i="9"/>
  <c r="CV25" i="9"/>
  <c r="CR8" i="9"/>
  <c r="CL21" i="9"/>
  <c r="CL25" i="9"/>
  <c r="CM37" i="9"/>
  <c r="CM27" i="9"/>
  <c r="BS80" i="10"/>
  <c r="CK80" i="10" s="1"/>
  <c r="CP40" i="9"/>
  <c r="CT44" i="9"/>
  <c r="CN54" i="9"/>
  <c r="CU37" i="9"/>
  <c r="CK39" i="9"/>
  <c r="CV79" i="10"/>
  <c r="CU79" i="10"/>
  <c r="CS25" i="9"/>
  <c r="CT79" i="10"/>
  <c r="CS17" i="9"/>
  <c r="F6" i="12"/>
  <c r="Z6" i="12"/>
  <c r="Y6" i="12"/>
  <c r="B21" i="2"/>
  <c r="A20" i="2"/>
  <c r="BL20" i="2" s="1"/>
  <c r="CK79" i="10"/>
  <c r="CS39" i="9"/>
  <c r="CH79" i="10"/>
  <c r="DF79" i="10" s="1"/>
  <c r="CR79" i="10"/>
  <c r="CL79" i="10"/>
  <c r="CQ79" i="10"/>
  <c r="CP79" i="10"/>
  <c r="CN79" i="10"/>
  <c r="CS79" i="10"/>
  <c r="CM79" i="10"/>
  <c r="B22" i="3"/>
  <c r="A21" i="3"/>
  <c r="BL21" i="3" s="1"/>
  <c r="CU25" i="9"/>
  <c r="CL39" i="9"/>
  <c r="CV18" i="9"/>
  <c r="CS8" i="9"/>
  <c r="CP51" i="9"/>
  <c r="CP76" i="9"/>
  <c r="CQ38" i="9"/>
  <c r="CM8" i="9"/>
  <c r="CO8" i="9"/>
  <c r="CT26" i="9"/>
  <c r="CL38" i="9"/>
  <c r="CQ26" i="9"/>
  <c r="CP31" i="9"/>
  <c r="CO25" i="9"/>
  <c r="CO48" i="9"/>
  <c r="BS25" i="9"/>
  <c r="CN21" i="9"/>
  <c r="CU30" i="9"/>
  <c r="CS76" i="9"/>
  <c r="CP73" i="9"/>
  <c r="CT29" i="9"/>
  <c r="CN61" i="9"/>
  <c r="CK26" i="9"/>
  <c r="CP19" i="9"/>
  <c r="CL37" i="9"/>
  <c r="CQ61" i="9"/>
  <c r="CN73" i="9"/>
  <c r="CQ28" i="9"/>
  <c r="CT31" i="9"/>
  <c r="CK25" i="9"/>
  <c r="CO27" i="9"/>
  <c r="CP25" i="9"/>
  <c r="CN75" i="9"/>
  <c r="CM35" i="9"/>
  <c r="CR75" i="9"/>
  <c r="CH8" i="9"/>
  <c r="CN29" i="9"/>
  <c r="CP13" i="9"/>
  <c r="CM61" i="9"/>
  <c r="CU15" i="9"/>
  <c r="CS29" i="9"/>
  <c r="CQ33" i="9"/>
  <c r="CU73" i="9"/>
  <c r="CO31" i="9"/>
  <c r="CS31" i="9"/>
  <c r="CL14" i="9"/>
  <c r="CO38" i="9"/>
  <c r="CR26" i="9"/>
  <c r="CU53" i="9"/>
  <c r="CS38" i="9"/>
  <c r="CO35" i="9"/>
  <c r="CR35" i="9"/>
  <c r="CN8" i="9"/>
  <c r="CO33" i="9"/>
  <c r="CQ74" i="9"/>
  <c r="CR10" i="9"/>
  <c r="CQ35" i="9"/>
  <c r="CK35" i="9"/>
  <c r="CV62" i="9"/>
  <c r="CQ34" i="9"/>
  <c r="CS75" i="9"/>
  <c r="CO39" i="9"/>
  <c r="CL29" i="9"/>
  <c r="CU59" i="9"/>
  <c r="CT75" i="9"/>
  <c r="CM53" i="9"/>
  <c r="CN25" i="9"/>
  <c r="CQ72" i="9"/>
  <c r="CU62" i="9"/>
  <c r="CS13" i="9"/>
  <c r="CT63" i="9"/>
  <c r="CU66" i="9"/>
  <c r="CP24" i="9"/>
  <c r="CN39" i="9"/>
  <c r="CP75" i="9"/>
  <c r="CQ31" i="9"/>
  <c r="CQ47" i="9"/>
  <c r="CQ37" i="9"/>
  <c r="CH61" i="9"/>
  <c r="CS37" i="9"/>
  <c r="CO37" i="9"/>
  <c r="CS47" i="9"/>
  <c r="CV21" i="9"/>
  <c r="CU33" i="9"/>
  <c r="CO49" i="9"/>
  <c r="CP74" i="9"/>
  <c r="CV59" i="9"/>
  <c r="CV73" i="9"/>
  <c r="CL72" i="9"/>
  <c r="CU21" i="9"/>
  <c r="CM22" i="9"/>
  <c r="CK75" i="9"/>
  <c r="CT48" i="9"/>
  <c r="CT59" i="9"/>
  <c r="CT77" i="10"/>
  <c r="CS27" i="9"/>
  <c r="CU18" i="9"/>
  <c r="CV27" i="9"/>
  <c r="CV52" i="9"/>
  <c r="CQ50" i="9"/>
  <c r="CN26" i="9"/>
  <c r="DB77" i="10"/>
  <c r="CO19" i="9"/>
  <c r="CS21" i="9"/>
  <c r="CM29" i="9"/>
  <c r="CP72" i="9"/>
  <c r="CT25" i="9"/>
  <c r="CV13" i="9"/>
  <c r="CQ36" i="9"/>
  <c r="CS62" i="9"/>
  <c r="CR42" i="9"/>
  <c r="DD77" i="10"/>
  <c r="CO61" i="9"/>
  <c r="CU61" i="9"/>
  <c r="CO74" i="9"/>
  <c r="CV32" i="9"/>
  <c r="CV39" i="9"/>
  <c r="CS61" i="9"/>
  <c r="CK74" i="9"/>
  <c r="CL33" i="9"/>
  <c r="CS35" i="9"/>
  <c r="CQ59" i="9"/>
  <c r="CV11" i="9"/>
  <c r="CL63" i="9"/>
  <c r="CT54" i="9"/>
  <c r="CV58" i="9"/>
  <c r="CV61" i="9"/>
  <c r="CV29" i="9"/>
  <c r="CS33" i="9"/>
  <c r="CL73" i="9"/>
  <c r="CQ15" i="9"/>
  <c r="CK15" i="9"/>
  <c r="CL60" i="9"/>
  <c r="CP52" i="9"/>
  <c r="CP56" i="9"/>
  <c r="CS74" i="9"/>
  <c r="CU54" i="9"/>
  <c r="CU51" i="9"/>
  <c r="CM10" i="9"/>
  <c r="CU31" i="9"/>
  <c r="CS48" i="9"/>
  <c r="CN10" i="9"/>
  <c r="CN53" i="9"/>
  <c r="CV77" i="10"/>
  <c r="EA77" i="10" s="1"/>
  <c r="CQ10" i="9"/>
  <c r="CQ6" i="9"/>
  <c r="CL35" i="9"/>
  <c r="CP70" i="9"/>
  <c r="CU19" i="9"/>
  <c r="CM19" i="9"/>
  <c r="CN43" i="9"/>
  <c r="CN60" i="9"/>
  <c r="CQ70" i="9"/>
  <c r="CO26" i="9"/>
  <c r="CS72" i="9"/>
  <c r="CL58" i="9"/>
  <c r="CL24" i="9"/>
  <c r="CS77" i="10"/>
  <c r="CM34" i="9"/>
  <c r="CQ77" i="10"/>
  <c r="CQ78" i="10"/>
  <c r="CR33" i="9"/>
  <c r="CP23" i="9"/>
  <c r="CU44" i="9"/>
  <c r="CN56" i="9"/>
  <c r="CO14" i="9"/>
  <c r="DF77" i="10"/>
  <c r="CU10" i="9"/>
  <c r="CU34" i="9"/>
  <c r="CN62" i="9"/>
  <c r="CL44" i="9"/>
  <c r="CM51" i="9"/>
  <c r="CN74" i="9"/>
  <c r="CL34" i="9"/>
  <c r="CH31" i="9"/>
  <c r="CT62" i="9"/>
  <c r="CV35" i="9"/>
  <c r="CQ19" i="9"/>
  <c r="CV51" i="9"/>
  <c r="CS15" i="9"/>
  <c r="CO52" i="9"/>
  <c r="CP9" i="9"/>
  <c r="CP62" i="9"/>
  <c r="CR50" i="9"/>
  <c r="CP50" i="9"/>
  <c r="CO77" i="10"/>
  <c r="CP77" i="10"/>
  <c r="CU77" i="10"/>
  <c r="CO78" i="10"/>
  <c r="CM78" i="10"/>
  <c r="CL52" i="9"/>
  <c r="CR48" i="9"/>
  <c r="CO42" i="9"/>
  <c r="CK21" i="9"/>
  <c r="CR24" i="9"/>
  <c r="CT78" i="10"/>
  <c r="CV41" i="9"/>
  <c r="DI77" i="10"/>
  <c r="CR13" i="9"/>
  <c r="CT9" i="9"/>
  <c r="CP43" i="9"/>
  <c r="CQ11" i="9"/>
  <c r="CR63" i="9"/>
  <c r="CV43" i="9"/>
  <c r="CK14" i="9"/>
  <c r="CP60" i="9"/>
  <c r="CR76" i="9"/>
  <c r="CS63" i="9"/>
  <c r="CQ14" i="9"/>
  <c r="CM39" i="9"/>
  <c r="CQ42" i="9"/>
  <c r="CO58" i="9"/>
  <c r="CO24" i="9"/>
  <c r="CP33" i="9"/>
  <c r="DJ77" i="10"/>
  <c r="CH78" i="10"/>
  <c r="DA78" i="10" s="1"/>
  <c r="DQ78" i="10" s="1"/>
  <c r="CR78" i="10"/>
  <c r="CR38" i="9"/>
  <c r="CS49" i="9"/>
  <c r="CQ17" i="9"/>
  <c r="DE77" i="10"/>
  <c r="CU52" i="9"/>
  <c r="CQ13" i="9"/>
  <c r="CN59" i="9"/>
  <c r="DC77" i="10"/>
  <c r="CN19" i="9"/>
  <c r="CZ77" i="10"/>
  <c r="CN78" i="10"/>
  <c r="CM32" i="9"/>
  <c r="CM58" i="9"/>
  <c r="CP78" i="10"/>
  <c r="CS41" i="9"/>
  <c r="CP10" i="9"/>
  <c r="CM48" i="9"/>
  <c r="CV24" i="9"/>
  <c r="CN77" i="10"/>
  <c r="CU78" i="10"/>
  <c r="CV78" i="10"/>
  <c r="CS78" i="10"/>
  <c r="BS35" i="9"/>
  <c r="CN49" i="9"/>
  <c r="CM13" i="9"/>
  <c r="CL27" i="9"/>
  <c r="DA77" i="10"/>
  <c r="DQ77" i="10" s="1"/>
  <c r="CN35" i="9"/>
  <c r="CO73" i="9"/>
  <c r="CQ55" i="9"/>
  <c r="CR59" i="9"/>
  <c r="DH77" i="10"/>
  <c r="CQ48" i="9"/>
  <c r="CV31" i="9"/>
  <c r="DG77" i="10"/>
  <c r="CM56" i="9"/>
  <c r="CO50" i="9"/>
  <c r="CO23" i="9"/>
  <c r="CO12" i="9"/>
  <c r="CH59" i="9"/>
  <c r="CR74" i="9"/>
  <c r="CM77" i="10"/>
  <c r="CP18" i="9"/>
  <c r="CO72" i="9"/>
  <c r="CR19" i="9"/>
  <c r="CU47" i="9"/>
  <c r="CT38" i="9"/>
  <c r="CM55" i="9"/>
  <c r="CS73" i="9"/>
  <c r="CN63" i="9"/>
  <c r="CN40" i="9"/>
  <c r="CQ66" i="9"/>
  <c r="CO40" i="9"/>
  <c r="CN23" i="9"/>
  <c r="CT47" i="9"/>
  <c r="CM36" i="9"/>
  <c r="CK78" i="10"/>
  <c r="CK77" i="10"/>
  <c r="CH62" i="9"/>
  <c r="CO10" i="9"/>
  <c r="CR52" i="9"/>
  <c r="CO11" i="9"/>
  <c r="CT72" i="9"/>
  <c r="CR21" i="9"/>
  <c r="CM75" i="9"/>
  <c r="CP63" i="9"/>
  <c r="CU58" i="9"/>
  <c r="CL50" i="9"/>
  <c r="CP34" i="9"/>
  <c r="CL48" i="9"/>
  <c r="CO13" i="9"/>
  <c r="CN28" i="9"/>
  <c r="CR70" i="9"/>
  <c r="CS34" i="9"/>
  <c r="CP12" i="9"/>
  <c r="CV12" i="9"/>
  <c r="CQ9" i="9"/>
  <c r="CS23" i="9"/>
  <c r="CS58" i="9"/>
  <c r="CQ24" i="9"/>
  <c r="CS22" i="9"/>
  <c r="CM24" i="9"/>
  <c r="CP54" i="9"/>
  <c r="CS24" i="9"/>
  <c r="CT18" i="9"/>
  <c r="CO34" i="9"/>
  <c r="CT19" i="9"/>
  <c r="CO44" i="9"/>
  <c r="CR73" i="9"/>
  <c r="CH13" i="9"/>
  <c r="CN13" i="9"/>
  <c r="CT60" i="9"/>
  <c r="CM70" i="9"/>
  <c r="CP30" i="9"/>
  <c r="CM11" i="9"/>
  <c r="CQ40" i="9"/>
  <c r="CT28" i="9"/>
  <c r="CP59" i="9"/>
  <c r="CQ12" i="9"/>
  <c r="CT12" i="9"/>
  <c r="CR23" i="9"/>
  <c r="CM63" i="9"/>
  <c r="CV6" i="9"/>
  <c r="CV70" i="9"/>
  <c r="CN32" i="9"/>
  <c r="CS18" i="9"/>
  <c r="CP26" i="9"/>
  <c r="CR77" i="10"/>
  <c r="CM76" i="9"/>
  <c r="CL76" i="9"/>
  <c r="CK77" i="9"/>
  <c r="BS77" i="9"/>
  <c r="CW77" i="9" s="1"/>
  <c r="CU76" i="9"/>
  <c r="CU13" i="9"/>
  <c r="CU43" i="9"/>
  <c r="CR6" i="9"/>
  <c r="CN20" i="9"/>
  <c r="CM20" i="9"/>
  <c r="CU29" i="9"/>
  <c r="CQ29" i="9"/>
  <c r="DI17" i="10"/>
  <c r="CM66" i="9"/>
  <c r="CQ18" i="9"/>
  <c r="CU32" i="9"/>
  <c r="DH23" i="10"/>
  <c r="CZ73" i="10"/>
  <c r="DF56" i="10"/>
  <c r="CV28" i="9"/>
  <c r="CH27" i="9"/>
  <c r="CS19" i="9"/>
  <c r="CL66" i="9"/>
  <c r="CP14" i="9"/>
  <c r="CU28" i="9"/>
  <c r="CQ52" i="9"/>
  <c r="CR28" i="9"/>
  <c r="CS44" i="9"/>
  <c r="DI68" i="10"/>
  <c r="DB73" i="10"/>
  <c r="CP28" i="9"/>
  <c r="CH19" i="9"/>
  <c r="CR36" i="9"/>
  <c r="CN44" i="9"/>
  <c r="CO47" i="9"/>
  <c r="DK73" i="10"/>
  <c r="CL30" i="9"/>
  <c r="CH49" i="9"/>
  <c r="CH42" i="9"/>
  <c r="DG16" i="10"/>
  <c r="CM49" i="9"/>
  <c r="CT14" i="9"/>
  <c r="CH18" i="9"/>
  <c r="DG27" i="10"/>
  <c r="DK62" i="10"/>
  <c r="DE73" i="10"/>
  <c r="CH12" i="9"/>
  <c r="CT33" i="9"/>
  <c r="CT32" i="9"/>
  <c r="DE16" i="10"/>
  <c r="CS32" i="9"/>
  <c r="CV72" i="9"/>
  <c r="CR60" i="9"/>
  <c r="CH76" i="9"/>
  <c r="CS50" i="9"/>
  <c r="CH72" i="9"/>
  <c r="DE76" i="10"/>
  <c r="DU76" i="10" s="1"/>
  <c r="CQ73" i="9"/>
  <c r="CH25" i="9"/>
  <c r="DH46" i="10"/>
  <c r="DG56" i="10"/>
  <c r="DD37" i="10"/>
  <c r="CL70" i="9"/>
  <c r="DD68" i="10"/>
  <c r="DA73" i="10"/>
  <c r="DI37" i="10"/>
  <c r="CQ51" i="9"/>
  <c r="CH58" i="9"/>
  <c r="CO66" i="9"/>
  <c r="CS9" i="9"/>
  <c r="BS17" i="9"/>
  <c r="CH47" i="9"/>
  <c r="CV56" i="9"/>
  <c r="CL11" i="9"/>
  <c r="CO32" i="9"/>
  <c r="CQ60" i="9"/>
  <c r="CH23" i="9"/>
  <c r="CV60" i="9"/>
  <c r="CH52" i="9"/>
  <c r="CQ20" i="9"/>
  <c r="CT24" i="9"/>
  <c r="CH37" i="9"/>
  <c r="DK68" i="10"/>
  <c r="CS56" i="9"/>
  <c r="CO54" i="9"/>
  <c r="CQ44" i="9"/>
  <c r="CO20" i="9"/>
  <c r="CQ23" i="9"/>
  <c r="CN48" i="9"/>
  <c r="DB76" i="10"/>
  <c r="CN31" i="9"/>
  <c r="CS53" i="9"/>
  <c r="CP53" i="9"/>
  <c r="CU6" i="9"/>
  <c r="CS54" i="9"/>
  <c r="CH29" i="9"/>
  <c r="CR22" i="9"/>
  <c r="CR15" i="9"/>
  <c r="CT15" i="9"/>
  <c r="CV17" i="9"/>
  <c r="CR41" i="9"/>
  <c r="CV48" i="9"/>
  <c r="CU26" i="9"/>
  <c r="DH40" i="10"/>
  <c r="CS30" i="9"/>
  <c r="CU17" i="9"/>
  <c r="BS55" i="9"/>
  <c r="CK55" i="9"/>
  <c r="CK40" i="9"/>
  <c r="BS40" i="9"/>
  <c r="BS26" i="9"/>
  <c r="CK30" i="9"/>
  <c r="BS30" i="9"/>
  <c r="CV10" i="9"/>
  <c r="CH6" i="9"/>
  <c r="CS52" i="9"/>
  <c r="CR39" i="9"/>
  <c r="CR34" i="9"/>
  <c r="CN33" i="9"/>
  <c r="CU41" i="9"/>
  <c r="CR43" i="9"/>
  <c r="CT6" i="9"/>
  <c r="BS6" i="9"/>
  <c r="CK6" i="9"/>
  <c r="DJ26" i="10"/>
  <c r="DC59" i="10"/>
  <c r="DD48" i="10"/>
  <c r="CL15" i="9"/>
  <c r="BS73" i="9"/>
  <c r="BS56" i="9"/>
  <c r="CK56" i="9"/>
  <c r="CT21" i="9"/>
  <c r="CN6" i="9"/>
  <c r="CR11" i="9"/>
  <c r="CH14" i="9"/>
  <c r="BS8" i="9"/>
  <c r="CK8" i="9"/>
  <c r="CK45" i="9"/>
  <c r="BS45" i="9"/>
  <c r="CW45" i="9" s="1"/>
  <c r="CO56" i="9"/>
  <c r="CV23" i="9"/>
  <c r="CK76" i="9"/>
  <c r="BS76" i="9"/>
  <c r="CV20" i="9"/>
  <c r="BS50" i="9"/>
  <c r="CK50" i="9"/>
  <c r="CP47" i="9"/>
  <c r="CR29" i="9"/>
  <c r="CQ27" i="9"/>
  <c r="BS70" i="9"/>
  <c r="CK70" i="9"/>
  <c r="DH19" i="10"/>
  <c r="DF46" i="10"/>
  <c r="DB59" i="10"/>
  <c r="DH74" i="10"/>
  <c r="CT49" i="9"/>
  <c r="CP15" i="9"/>
  <c r="CH53" i="9"/>
  <c r="CH17" i="9"/>
  <c r="BS74" i="9"/>
  <c r="CQ75" i="9"/>
  <c r="CP6" i="9"/>
  <c r="CM6" i="9"/>
  <c r="CT52" i="9"/>
  <c r="CO59" i="9"/>
  <c r="CN18" i="9"/>
  <c r="CH38" i="9"/>
  <c r="CP36" i="9"/>
  <c r="CH39" i="9"/>
  <c r="CV38" i="9"/>
  <c r="CU40" i="9"/>
  <c r="CP55" i="9"/>
  <c r="CH60" i="9"/>
  <c r="CP44" i="9"/>
  <c r="CS43" i="9"/>
  <c r="CS40" i="9"/>
  <c r="CQ32" i="9"/>
  <c r="CH46" i="9"/>
  <c r="CW46" i="9" s="1"/>
  <c r="CK46" i="9"/>
  <c r="CH43" i="9"/>
  <c r="CP58" i="9"/>
  <c r="CR54" i="9"/>
  <c r="CH66" i="9"/>
  <c r="CK12" i="9"/>
  <c r="BS12" i="9"/>
  <c r="CS36" i="9"/>
  <c r="CH40" i="9"/>
  <c r="CL42" i="9"/>
  <c r="CK27" i="9"/>
  <c r="BS27" i="9"/>
  <c r="CN37" i="9"/>
  <c r="DH27" i="10"/>
  <c r="DI62" i="10"/>
  <c r="CZ68" i="10"/>
  <c r="DG76" i="10"/>
  <c r="CN15" i="9"/>
  <c r="CL53" i="9"/>
  <c r="CO41" i="9"/>
  <c r="CS51" i="9"/>
  <c r="CH73" i="9"/>
  <c r="CH26" i="9"/>
  <c r="BS21" i="9"/>
  <c r="BS39" i="9"/>
  <c r="CL49" i="9"/>
  <c r="BS14" i="9"/>
  <c r="BS42" i="9"/>
  <c r="CK42" i="9"/>
  <c r="CH51" i="9"/>
  <c r="CH24" i="9"/>
  <c r="CV55" i="9"/>
  <c r="CN58" i="9"/>
  <c r="F9" i="12"/>
  <c r="CU20" i="9"/>
  <c r="CH55" i="9"/>
  <c r="CH28" i="9"/>
  <c r="DA74" i="10"/>
  <c r="CS70" i="9"/>
  <c r="BS15" i="9"/>
  <c r="CH68" i="9"/>
  <c r="CW68" i="9" s="1"/>
  <c r="CL55" i="9"/>
  <c r="CL28" i="9"/>
  <c r="CM42" i="9"/>
  <c r="CT35" i="9"/>
  <c r="CM9" i="9"/>
  <c r="CR47" i="9"/>
  <c r="BS69" i="9"/>
  <c r="CK69" i="9"/>
  <c r="CV54" i="9"/>
  <c r="CP38" i="9"/>
  <c r="CM50" i="9"/>
  <c r="CK54" i="9"/>
  <c r="BS54" i="9"/>
  <c r="CT50" i="9"/>
  <c r="BS5" i="9"/>
  <c r="CK5" i="9"/>
  <c r="CR12" i="9"/>
  <c r="CU50" i="9"/>
  <c r="CU36" i="9"/>
  <c r="DA27" i="10"/>
  <c r="DA26" i="10"/>
  <c r="DG68" i="10"/>
  <c r="CN51" i="9"/>
  <c r="CT74" i="9"/>
  <c r="CT66" i="9"/>
  <c r="CU74" i="9"/>
  <c r="BS75" i="9"/>
  <c r="DK19" i="10"/>
  <c r="CR58" i="9"/>
  <c r="DG59" i="10"/>
  <c r="CR18" i="9"/>
  <c r="CT23" i="9"/>
  <c r="CK47" i="9"/>
  <c r="BS47" i="9"/>
  <c r="F5" i="12"/>
  <c r="BS38" i="9"/>
  <c r="CK38" i="9"/>
  <c r="CH15" i="9"/>
  <c r="CL13" i="9"/>
  <c r="CT55" i="9"/>
  <c r="CP21" i="9"/>
  <c r="DG74" i="10"/>
  <c r="BS72" i="9"/>
  <c r="CK59" i="9"/>
  <c r="BS59" i="9"/>
  <c r="CQ76" i="9"/>
  <c r="CQ22" i="9"/>
  <c r="CM60" i="9"/>
  <c r="CO51" i="9"/>
  <c r="DD64" i="10"/>
  <c r="CS66" i="9"/>
  <c r="CK13" i="9"/>
  <c r="BS13" i="9"/>
  <c r="CM54" i="9"/>
  <c r="CV76" i="9"/>
  <c r="CQ43" i="9"/>
  <c r="CL40" i="9"/>
  <c r="CH75" i="9"/>
  <c r="CM40" i="9"/>
  <c r="CT53" i="9"/>
  <c r="BS34" i="9"/>
  <c r="CK34" i="9"/>
  <c r="CS59" i="9"/>
  <c r="CU12" i="9"/>
  <c r="CP37" i="9"/>
  <c r="CH21" i="9"/>
  <c r="CT51" i="9"/>
  <c r="CN38" i="9"/>
  <c r="CO55" i="9"/>
  <c r="CO36" i="9"/>
  <c r="CP27" i="9"/>
  <c r="CV8" i="9"/>
  <c r="CV30" i="9"/>
  <c r="CV42" i="9"/>
  <c r="DF64" i="10"/>
  <c r="CZ16" i="10"/>
  <c r="DF59" i="10"/>
  <c r="CR30" i="9"/>
  <c r="BS51" i="9"/>
  <c r="CK51" i="9"/>
  <c r="CH4" i="9"/>
  <c r="CW4" i="9" s="1"/>
  <c r="CK44" i="9"/>
  <c r="BS44" i="9"/>
  <c r="CH44" i="9"/>
  <c r="BS16" i="9"/>
  <c r="CW16" i="9" s="1"/>
  <c r="CK16" i="9"/>
  <c r="CQ56" i="9"/>
  <c r="CN11" i="9"/>
  <c r="CH10" i="9"/>
  <c r="CV49" i="9"/>
  <c r="DK64" i="10"/>
  <c r="BS43" i="9"/>
  <c r="CK43" i="9"/>
  <c r="CS28" i="9"/>
  <c r="CM44" i="9"/>
  <c r="CK20" i="9"/>
  <c r="BS20" i="9"/>
  <c r="DB68" i="10"/>
  <c r="DC19" i="10"/>
  <c r="BS10" i="9"/>
  <c r="CK19" i="9"/>
  <c r="BS19" i="9"/>
  <c r="CO9" i="9"/>
  <c r="CH57" i="9"/>
  <c r="CW57" i="9" s="1"/>
  <c r="CH70" i="9"/>
  <c r="CH35" i="9"/>
  <c r="CQ41" i="9"/>
  <c r="CR62" i="9"/>
  <c r="CS60" i="9"/>
  <c r="CS6" i="9"/>
  <c r="CU63" i="9"/>
  <c r="CM23" i="9"/>
  <c r="CO17" i="9"/>
  <c r="CP20" i="9"/>
  <c r="CL22" i="9"/>
  <c r="DE56" i="10"/>
  <c r="DA23" i="10"/>
  <c r="DH59" i="10"/>
  <c r="DC32" i="10"/>
  <c r="CZ48" i="10"/>
  <c r="CK58" i="9"/>
  <c r="BS58" i="9"/>
  <c r="CO43" i="9"/>
  <c r="CN66" i="9"/>
  <c r="CK17" i="9"/>
  <c r="CK52" i="9"/>
  <c r="BS52" i="9"/>
  <c r="BS53" i="9"/>
  <c r="CK53" i="9"/>
  <c r="CU9" i="9"/>
  <c r="CT70" i="9"/>
  <c r="CM41" i="9"/>
  <c r="CK66" i="9"/>
  <c r="BS66" i="9"/>
  <c r="CP41" i="9"/>
  <c r="CO21" i="9"/>
  <c r="CL51" i="9"/>
  <c r="CN27" i="9"/>
  <c r="CH9" i="9"/>
  <c r="CN41" i="9"/>
  <c r="CS20" i="9"/>
  <c r="CV9" i="9"/>
  <c r="CT20" i="9"/>
  <c r="CH63" i="9"/>
  <c r="CN42" i="9"/>
  <c r="CZ74" i="10"/>
  <c r="DD40" i="10"/>
  <c r="DJ76" i="10"/>
  <c r="CZ64" i="10"/>
  <c r="CR17" i="9"/>
  <c r="CK49" i="9"/>
  <c r="BS49" i="9"/>
  <c r="CT30" i="9"/>
  <c r="CL26" i="9"/>
  <c r="CH74" i="9"/>
  <c r="CK32" i="9"/>
  <c r="BS32" i="9"/>
  <c r="BS9" i="9"/>
  <c r="CK9" i="9"/>
  <c r="CH20" i="9"/>
  <c r="CM30" i="9"/>
  <c r="DI64" i="10"/>
  <c r="CM17" i="9"/>
  <c r="CN76" i="9"/>
  <c r="CH36" i="9"/>
  <c r="BS23" i="9"/>
  <c r="CK23" i="9"/>
  <c r="CH41" i="9"/>
  <c r="CR55" i="9"/>
  <c r="BS64" i="9"/>
  <c r="CW64" i="9" s="1"/>
  <c r="CK64" i="9"/>
  <c r="CH34" i="9"/>
  <c r="CZ59" i="10"/>
  <c r="CH33" i="9"/>
  <c r="CK60" i="9"/>
  <c r="BS60" i="9"/>
  <c r="CN47" i="9"/>
  <c r="CH50" i="9"/>
  <c r="CK36" i="9"/>
  <c r="BS36" i="9"/>
  <c r="DH26" i="10"/>
  <c r="DE40" i="10"/>
  <c r="CV66" i="9"/>
  <c r="CK10" i="9"/>
  <c r="CN17" i="9"/>
  <c r="CT40" i="9"/>
  <c r="CQ63" i="9"/>
  <c r="CO18" i="9"/>
  <c r="CQ62" i="9"/>
  <c r="CL74" i="9"/>
  <c r="CP22" i="9"/>
  <c r="CK33" i="9"/>
  <c r="BS33" i="9"/>
  <c r="CP11" i="9"/>
  <c r="CH48" i="9"/>
  <c r="CK63" i="9"/>
  <c r="BS63" i="9"/>
  <c r="CS10" i="9"/>
  <c r="BS11" i="9"/>
  <c r="CK11" i="9"/>
  <c r="CS12" i="9"/>
  <c r="CL47" i="9"/>
  <c r="CL36" i="9"/>
  <c r="CH71" i="9"/>
  <c r="CW71" i="9" s="1"/>
  <c r="DG48" i="10"/>
  <c r="DA48" i="10"/>
  <c r="DJ40" i="10"/>
  <c r="DA46" i="10"/>
  <c r="DI59" i="10"/>
  <c r="CK57" i="9"/>
  <c r="BS28" i="9"/>
  <c r="CK61" i="9"/>
  <c r="BS61" i="9"/>
  <c r="CH22" i="9"/>
  <c r="BS29" i="9"/>
  <c r="CK29" i="9"/>
  <c r="CR9" i="9"/>
  <c r="CH30" i="9"/>
  <c r="BS22" i="9"/>
  <c r="CK22" i="9"/>
  <c r="BS41" i="9"/>
  <c r="CK41" i="9"/>
  <c r="CH56" i="9"/>
  <c r="CT22" i="9"/>
  <c r="DC40" i="10"/>
  <c r="CK18" i="9"/>
  <c r="BS18" i="9"/>
  <c r="CK62" i="9"/>
  <c r="BS62" i="9"/>
  <c r="BS24" i="9"/>
  <c r="CK24" i="9"/>
  <c r="CK48" i="9"/>
  <c r="BS48" i="9"/>
  <c r="BS37" i="9"/>
  <c r="CK37" i="9"/>
  <c r="CT27" i="9"/>
  <c r="DA40" i="10"/>
  <c r="DJ27" i="10"/>
  <c r="DE68" i="10"/>
  <c r="CH7" i="9"/>
  <c r="CW7" i="9" s="1"/>
  <c r="CK7" i="9"/>
  <c r="BS67" i="9"/>
  <c r="CW67" i="9" s="1"/>
  <c r="CK31" i="9"/>
  <c r="BS31" i="9"/>
  <c r="CL18" i="9"/>
  <c r="CH54" i="9"/>
  <c r="CH65" i="9"/>
  <c r="CW65" i="9" s="1"/>
  <c r="CQ30" i="9"/>
  <c r="CH32" i="9"/>
  <c r="CU72" i="9"/>
  <c r="CQ53" i="9"/>
  <c r="CV34" i="9"/>
  <c r="CO28" i="9"/>
  <c r="CS11" i="9"/>
  <c r="CU56" i="9"/>
  <c r="CM43" i="9"/>
  <c r="CN36" i="9"/>
  <c r="CH11" i="9"/>
  <c r="CN12" i="9"/>
  <c r="CU42" i="9"/>
  <c r="CL62" i="9"/>
  <c r="CO76" i="9"/>
  <c r="CP29" i="9"/>
  <c r="CS55" i="9"/>
  <c r="CV22" i="9"/>
  <c r="CT42" i="9"/>
  <c r="DI46" i="10"/>
  <c r="DF37" i="10"/>
  <c r="DH73" i="10"/>
  <c r="DJ64" i="10"/>
  <c r="CK28" i="9"/>
  <c r="CL17" i="9"/>
  <c r="CO53" i="9"/>
  <c r="CU70" i="9"/>
  <c r="CP49" i="9"/>
  <c r="CP32" i="9"/>
  <c r="O13" i="12"/>
  <c r="L14" i="12"/>
  <c r="DH30" i="10"/>
  <c r="DH17" i="10"/>
  <c r="DC48" i="10"/>
  <c r="DC46" i="10"/>
  <c r="DC26" i="10"/>
  <c r="DK40" i="10"/>
  <c r="DA37" i="10"/>
  <c r="DI48" i="10"/>
  <c r="DC25" i="10"/>
  <c r="DF32" i="10"/>
  <c r="DC30" i="10"/>
  <c r="DF74" i="10"/>
  <c r="DE26" i="10"/>
  <c r="DU26" i="10" s="1"/>
  <c r="DA17" i="10"/>
  <c r="DQ17" i="10" s="1"/>
  <c r="DB40" i="10"/>
  <c r="DK48" i="10"/>
  <c r="DE46" i="10"/>
  <c r="DJ59" i="10"/>
  <c r="DI40" i="10"/>
  <c r="CZ27" i="10"/>
  <c r="DD59" i="10"/>
  <c r="DC37" i="10"/>
  <c r="DF68" i="10"/>
  <c r="DI25" i="10"/>
  <c r="DJ62" i="10"/>
  <c r="DF16" i="10"/>
  <c r="DG26" i="10"/>
  <c r="DI26" i="10"/>
  <c r="DA56" i="10"/>
  <c r="DB46" i="10"/>
  <c r="DC56" i="10"/>
  <c r="DD56" i="10"/>
  <c r="DJ16" i="10"/>
  <c r="DC27" i="10"/>
  <c r="DF40" i="10"/>
  <c r="DI76" i="10"/>
  <c r="DD26" i="10"/>
  <c r="DH62" i="10"/>
  <c r="DF25" i="10"/>
  <c r="DI30" i="10"/>
  <c r="DB32" i="10"/>
  <c r="DB62" i="10"/>
  <c r="CZ40" i="10"/>
  <c r="DB37" i="10"/>
  <c r="DH37" i="10"/>
  <c r="DF73" i="10"/>
  <c r="DE32" i="10"/>
  <c r="DD46" i="10"/>
  <c r="DD27" i="10"/>
  <c r="DH48" i="10"/>
  <c r="DI27" i="10"/>
  <c r="DI19" i="10"/>
  <c r="DJ48" i="10"/>
  <c r="DA16" i="10"/>
  <c r="DJ37" i="10"/>
  <c r="DH32" i="10"/>
  <c r="DD43" i="10"/>
  <c r="DG43" i="10"/>
  <c r="DH43" i="10"/>
  <c r="DC43" i="10"/>
  <c r="DI43" i="10"/>
  <c r="DF43" i="10"/>
  <c r="DE43" i="10"/>
  <c r="DK43" i="10"/>
  <c r="CZ43" i="10"/>
  <c r="DJ43" i="10"/>
  <c r="DF22" i="10"/>
  <c r="DC22" i="10"/>
  <c r="DK22" i="10"/>
  <c r="DH22" i="10"/>
  <c r="DE72" i="10"/>
  <c r="DA72" i="10"/>
  <c r="DE22" i="10"/>
  <c r="DI24" i="10"/>
  <c r="DJ75" i="10"/>
  <c r="DH72" i="10"/>
  <c r="DI69" i="10"/>
  <c r="DY69" i="10" s="1"/>
  <c r="DH69" i="10"/>
  <c r="DK69" i="10"/>
  <c r="DG69" i="10"/>
  <c r="DB69" i="10"/>
  <c r="CZ69" i="10"/>
  <c r="DC69" i="10"/>
  <c r="DI22" i="10"/>
  <c r="DF69" i="10"/>
  <c r="DI21" i="10"/>
  <c r="DE24" i="10"/>
  <c r="DK24" i="10"/>
  <c r="CZ24" i="10"/>
  <c r="DJ24" i="10"/>
  <c r="DC24" i="10"/>
  <c r="DB24" i="10"/>
  <c r="DA24" i="10"/>
  <c r="DH24" i="10"/>
  <c r="DG67" i="10"/>
  <c r="DB67" i="10"/>
  <c r="DE67" i="10"/>
  <c r="DI67" i="10"/>
  <c r="DK67" i="10"/>
  <c r="DA67" i="10"/>
  <c r="DH67" i="10"/>
  <c r="DD67" i="10"/>
  <c r="DJ67" i="10"/>
  <c r="DA22" i="10"/>
  <c r="CZ72" i="10"/>
  <c r="DC21" i="10"/>
  <c r="DA43" i="10"/>
  <c r="DE69" i="10"/>
  <c r="CH63" i="10"/>
  <c r="DI63" i="10" s="1"/>
  <c r="DY63" i="10" s="1"/>
  <c r="DJ69" i="10"/>
  <c r="CZ22" i="10"/>
  <c r="DG25" i="10"/>
  <c r="DJ72" i="10"/>
  <c r="DD72" i="10"/>
  <c r="DK72" i="10"/>
  <c r="DC72" i="10"/>
  <c r="DG72" i="10"/>
  <c r="CZ53" i="10"/>
  <c r="DK53" i="10"/>
  <c r="DA53" i="10"/>
  <c r="DI53" i="10"/>
  <c r="DJ53" i="10"/>
  <c r="DG53" i="10"/>
  <c r="DF53" i="10"/>
  <c r="DB53" i="10"/>
  <c r="DH53" i="10"/>
  <c r="CZ75" i="10"/>
  <c r="DC75" i="10"/>
  <c r="DS75" i="10" s="1"/>
  <c r="DK75" i="10"/>
  <c r="DB75" i="10"/>
  <c r="DA75" i="10"/>
  <c r="DD75" i="10"/>
  <c r="DE75" i="10"/>
  <c r="DG75" i="10"/>
  <c r="DE21" i="10"/>
  <c r="DB21" i="10"/>
  <c r="DG21" i="10"/>
  <c r="DD21" i="10"/>
  <c r="DF21" i="10"/>
  <c r="DA21" i="10"/>
  <c r="DH21" i="10"/>
  <c r="DD53" i="10"/>
  <c r="DC67" i="10"/>
  <c r="DS67" i="10" s="1"/>
  <c r="DB22" i="10"/>
  <c r="DJ21" i="10"/>
  <c r="DZ21" i="10" s="1"/>
  <c r="CZ23" i="10"/>
  <c r="DE23" i="10"/>
  <c r="DB23" i="10"/>
  <c r="DR23" i="10" s="1"/>
  <c r="DK23" i="10"/>
  <c r="DC23" i="10"/>
  <c r="DF23" i="10"/>
  <c r="DJ23" i="10"/>
  <c r="DG23" i="10"/>
  <c r="DD23" i="10"/>
  <c r="DH75" i="10"/>
  <c r="DD22" i="10"/>
  <c r="DC53" i="10"/>
  <c r="DI72" i="10"/>
  <c r="DF67" i="10"/>
  <c r="DF72" i="10"/>
  <c r="DF24" i="10"/>
  <c r="DF75" i="10"/>
  <c r="DD69" i="10"/>
  <c r="CZ21" i="10"/>
  <c r="CH29" i="10"/>
  <c r="DG29" i="10" s="1"/>
  <c r="DB25" i="10"/>
  <c r="DK25" i="10"/>
  <c r="DA25" i="10"/>
  <c r="CZ25" i="10"/>
  <c r="DD25" i="10"/>
  <c r="DT25" i="10" s="1"/>
  <c r="DE25" i="10"/>
  <c r="DH25" i="10"/>
  <c r="DD30" i="10"/>
  <c r="DF30" i="10"/>
  <c r="DG30" i="10"/>
  <c r="CZ30" i="10"/>
  <c r="DK30" i="10"/>
  <c r="DB30" i="10"/>
  <c r="DJ30" i="10"/>
  <c r="DE30" i="10"/>
  <c r="DD24" i="10"/>
  <c r="CH50" i="10"/>
  <c r="DA50" i="10" s="1"/>
  <c r="DJ22" i="10"/>
  <c r="DA69" i="10"/>
  <c r="DG22" i="10"/>
  <c r="CZ19" i="10"/>
  <c r="DA62" i="10"/>
  <c r="DE17" i="10"/>
  <c r="DC68" i="10"/>
  <c r="DS68" i="10" s="1"/>
  <c r="DJ19" i="10"/>
  <c r="CZ46" i="10"/>
  <c r="DK32" i="10"/>
  <c r="DK26" i="10"/>
  <c r="DF17" i="10"/>
  <c r="DB17" i="10"/>
  <c r="CZ62" i="10"/>
  <c r="DE48" i="10"/>
  <c r="DD17" i="10"/>
  <c r="DE27" i="10"/>
  <c r="DC64" i="10"/>
  <c r="DD19" i="10"/>
  <c r="DI56" i="10"/>
  <c r="DE74" i="10"/>
  <c r="DH56" i="10"/>
  <c r="DF48" i="10"/>
  <c r="DC76" i="10"/>
  <c r="DD76" i="10"/>
  <c r="DJ74" i="10"/>
  <c r="DB27" i="10"/>
  <c r="DC74" i="10"/>
  <c r="DA59" i="10"/>
  <c r="DE37" i="10"/>
  <c r="DG37" i="10"/>
  <c r="DA32" i="10"/>
  <c r="DG73" i="10"/>
  <c r="DA19" i="10"/>
  <c r="DK16" i="10"/>
  <c r="DD32" i="10"/>
  <c r="DT32" i="10" s="1"/>
  <c r="DA76" i="10"/>
  <c r="DD62" i="10"/>
  <c r="DC62" i="10"/>
  <c r="DG19" i="10"/>
  <c r="DF76" i="10"/>
  <c r="DE59" i="10"/>
  <c r="DK37" i="10"/>
  <c r="DB26" i="10"/>
  <c r="DF26" i="10"/>
  <c r="DJ73" i="10"/>
  <c r="DH64" i="10"/>
  <c r="DG64" i="10"/>
  <c r="CZ56" i="10"/>
  <c r="DF62" i="10"/>
  <c r="DI32" i="10"/>
  <c r="DG32" i="10"/>
  <c r="DC16" i="10"/>
  <c r="DE64" i="10"/>
  <c r="DG17" i="10"/>
  <c r="DJ32" i="10"/>
  <c r="DF27" i="10"/>
  <c r="DI74" i="10"/>
  <c r="DY74" i="10" s="1"/>
  <c r="CZ76" i="10"/>
  <c r="DC17" i="10"/>
  <c r="DB64" i="10"/>
  <c r="DK17" i="10"/>
  <c r="DD73" i="10"/>
  <c r="DE19" i="10"/>
  <c r="DB74" i="10"/>
  <c r="DJ46" i="10"/>
  <c r="DJ17" i="10"/>
  <c r="DB56" i="10"/>
  <c r="DB19" i="10"/>
  <c r="DK74" i="10"/>
  <c r="DH68" i="10"/>
  <c r="DJ68" i="10"/>
  <c r="DH16" i="10"/>
  <c r="DJ56" i="10"/>
  <c r="DK46" i="10"/>
  <c r="DI16" i="10"/>
  <c r="DB16" i="10"/>
  <c r="DH76" i="10"/>
  <c r="DC73" i="10"/>
  <c r="DG62" i="10"/>
  <c r="CZ15" i="10"/>
  <c r="DJ15" i="10"/>
  <c r="DZ15" i="10" s="1"/>
  <c r="DG15" i="10"/>
  <c r="DE15" i="10"/>
  <c r="DC15" i="10"/>
  <c r="DB15" i="10"/>
  <c r="DF15" i="10"/>
  <c r="DI15" i="10"/>
  <c r="DH15" i="10"/>
  <c r="DD15" i="10"/>
  <c r="DA15" i="10"/>
  <c r="CK76" i="10"/>
  <c r="CR21" i="10"/>
  <c r="CV32" i="10"/>
  <c r="CP15" i="10"/>
  <c r="CV19" i="10"/>
  <c r="CU69" i="10"/>
  <c r="CR23" i="10"/>
  <c r="CL69" i="10"/>
  <c r="CR17" i="10"/>
  <c r="CM34" i="10"/>
  <c r="CO19" i="10"/>
  <c r="CU23" i="10"/>
  <c r="CR34" i="10"/>
  <c r="CU67" i="10"/>
  <c r="CS19" i="10"/>
  <c r="CN21" i="10"/>
  <c r="CU76" i="10"/>
  <c r="CQ32" i="10"/>
  <c r="CV67" i="10"/>
  <c r="CN41" i="10"/>
  <c r="CS47" i="10"/>
  <c r="CR75" i="10"/>
  <c r="CS67" i="10"/>
  <c r="CL19" i="10"/>
  <c r="CR41" i="10"/>
  <c r="CL52" i="10"/>
  <c r="CS68" i="10"/>
  <c r="CK32" i="10"/>
  <c r="DP32" i="10" s="1"/>
  <c r="CN17" i="10"/>
  <c r="CP60" i="10"/>
  <c r="CV52" i="10"/>
  <c r="CP21" i="10"/>
  <c r="CQ17" i="10"/>
  <c r="CS52" i="10"/>
  <c r="CL67" i="10"/>
  <c r="CS71" i="10"/>
  <c r="CK71" i="10"/>
  <c r="CS23" i="10"/>
  <c r="CQ60" i="10"/>
  <c r="CN34" i="10"/>
  <c r="CR76" i="10"/>
  <c r="CO60" i="10"/>
  <c r="CT68" i="10"/>
  <c r="CV47" i="10"/>
  <c r="CO70" i="10"/>
  <c r="CL76" i="10"/>
  <c r="CQ52" i="10"/>
  <c r="CK68" i="10"/>
  <c r="CO15" i="10"/>
  <c r="CU57" i="10"/>
  <c r="CM21" i="10"/>
  <c r="CV26" i="10"/>
  <c r="CM67" i="10"/>
  <c r="CO21" i="10"/>
  <c r="CO67" i="10"/>
  <c r="CQ25" i="10"/>
  <c r="CT23" i="10"/>
  <c r="DY23" i="10" s="1"/>
  <c r="CK23" i="10"/>
  <c r="CN70" i="10"/>
  <c r="CO17" i="10"/>
  <c r="CU34" i="10"/>
  <c r="CU71" i="10"/>
  <c r="CS21" i="10"/>
  <c r="CU42" i="10"/>
  <c r="CU68" i="10"/>
  <c r="CP75" i="10"/>
  <c r="CV71" i="10"/>
  <c r="CO47" i="10"/>
  <c r="CP25" i="10"/>
  <c r="CP67" i="10"/>
  <c r="CS50" i="10"/>
  <c r="CV76" i="10"/>
  <c r="EA76" i="10" s="1"/>
  <c r="CR26" i="10"/>
  <c r="CM71" i="10"/>
  <c r="CT42" i="10"/>
  <c r="CL31" i="10"/>
  <c r="CP70" i="10"/>
  <c r="CM75" i="10"/>
  <c r="CQ50" i="10"/>
  <c r="CL50" i="10"/>
  <c r="CM44" i="10"/>
  <c r="CN44" i="10"/>
  <c r="CU19" i="10"/>
  <c r="CN50" i="10"/>
  <c r="CV50" i="10"/>
  <c r="CO34" i="10"/>
  <c r="CT71" i="10"/>
  <c r="CP19" i="10"/>
  <c r="CP47" i="10"/>
  <c r="CK42" i="10"/>
  <c r="CR50" i="10"/>
  <c r="CU47" i="10"/>
  <c r="CL26" i="10"/>
  <c r="CT52" i="10"/>
  <c r="CL75" i="10"/>
  <c r="CN31" i="10"/>
  <c r="CM47" i="10"/>
  <c r="CK50" i="10"/>
  <c r="CO71" i="10"/>
  <c r="CQ42" i="10"/>
  <c r="CR25" i="10"/>
  <c r="CP68" i="10"/>
  <c r="CQ19" i="10"/>
  <c r="DV19" i="10" s="1"/>
  <c r="CQ68" i="10"/>
  <c r="CL68" i="10"/>
  <c r="DQ68" i="10" s="1"/>
  <c r="CP71" i="10"/>
  <c r="CQ31" i="10"/>
  <c r="CV23" i="10"/>
  <c r="CP23" i="10"/>
  <c r="CV34" i="10"/>
  <c r="CM68" i="10"/>
  <c r="CT75" i="10"/>
  <c r="DY75" i="10" s="1"/>
  <c r="CM26" i="10"/>
  <c r="CK21" i="10"/>
  <c r="CU60" i="10"/>
  <c r="CT19" i="10"/>
  <c r="CQ75" i="10"/>
  <c r="CT34" i="10"/>
  <c r="CQ26" i="10"/>
  <c r="CM17" i="10"/>
  <c r="CU41" i="10"/>
  <c r="CM50" i="10"/>
  <c r="CR15" i="10"/>
  <c r="CQ47" i="10"/>
  <c r="CV44" i="10"/>
  <c r="CO23" i="10"/>
  <c r="CO26" i="10"/>
  <c r="CP32" i="10"/>
  <c r="CV75" i="10"/>
  <c r="CR20" i="10"/>
  <c r="CU50" i="10"/>
  <c r="CN71" i="10"/>
  <c r="CQ71" i="10"/>
  <c r="CP17" i="10"/>
  <c r="CS17" i="10"/>
  <c r="CR71" i="10"/>
  <c r="CV21" i="10"/>
  <c r="EA21" i="10" s="1"/>
  <c r="CQ21" i="10"/>
  <c r="CM74" i="10"/>
  <c r="CP74" i="10"/>
  <c r="CN74" i="10"/>
  <c r="CL74" i="10"/>
  <c r="CK74" i="10"/>
  <c r="CR74" i="10"/>
  <c r="CU74" i="10"/>
  <c r="CQ74" i="10"/>
  <c r="CO74" i="10"/>
  <c r="DT74" i="10" s="1"/>
  <c r="CS74" i="10"/>
  <c r="CP66" i="10"/>
  <c r="CU66" i="10"/>
  <c r="CV74" i="10"/>
  <c r="CV73" i="10"/>
  <c r="CP73" i="10"/>
  <c r="CM73" i="10"/>
  <c r="CQ73" i="10"/>
  <c r="CN73" i="10"/>
  <c r="CO73" i="10"/>
  <c r="CL73" i="10"/>
  <c r="CT73" i="10"/>
  <c r="DY73" i="10" s="1"/>
  <c r="CU73" i="10"/>
  <c r="CK73" i="10"/>
  <c r="CS73" i="10"/>
  <c r="CR73" i="10"/>
  <c r="CV27" i="10"/>
  <c r="EA27" i="10" s="1"/>
  <c r="CS27" i="10"/>
  <c r="CL27" i="10"/>
  <c r="CT27" i="10"/>
  <c r="CQ27" i="10"/>
  <c r="CO27" i="10"/>
  <c r="CU27" i="10"/>
  <c r="CM27" i="10"/>
  <c r="CN27" i="10"/>
  <c r="CP27" i="10"/>
  <c r="CK27" i="10"/>
  <c r="CR27" i="10"/>
  <c r="CR66" i="10"/>
  <c r="CT66" i="10"/>
  <c r="CM66" i="10"/>
  <c r="CQ66" i="10"/>
  <c r="CS66" i="10"/>
  <c r="CN66" i="10"/>
  <c r="CK66" i="10"/>
  <c r="CV66" i="10"/>
  <c r="CK28" i="10"/>
  <c r="CL28" i="10"/>
  <c r="CP28" i="10"/>
  <c r="CR28" i="10"/>
  <c r="CO28" i="10"/>
  <c r="CU28" i="10"/>
  <c r="CS28" i="10"/>
  <c r="CM28" i="10"/>
  <c r="CV28" i="10"/>
  <c r="CN28" i="10"/>
  <c r="CT28" i="10"/>
  <c r="CP63" i="10"/>
  <c r="CN63" i="10"/>
  <c r="CV63" i="10"/>
  <c r="CR63" i="10"/>
  <c r="CK63" i="10"/>
  <c r="CS63" i="10"/>
  <c r="CM63" i="10"/>
  <c r="CL63" i="10"/>
  <c r="CO63" i="10"/>
  <c r="CU63" i="10"/>
  <c r="CQ63" i="10"/>
  <c r="CL66" i="10"/>
  <c r="CR44" i="10"/>
  <c r="CQ44" i="10"/>
  <c r="CS44" i="10"/>
  <c r="CP44" i="10"/>
  <c r="CK44" i="10"/>
  <c r="CT44" i="10"/>
  <c r="CU44" i="10"/>
  <c r="CO44" i="10"/>
  <c r="CP31" i="10"/>
  <c r="CR31" i="10"/>
  <c r="CK31" i="10"/>
  <c r="CS31" i="10"/>
  <c r="CO31" i="10"/>
  <c r="CT31" i="10"/>
  <c r="CU31" i="10"/>
  <c r="CV31" i="10"/>
  <c r="CQ18" i="10"/>
  <c r="CO18" i="10"/>
  <c r="CP18" i="10"/>
  <c r="CR18" i="10"/>
  <c r="CN18" i="10"/>
  <c r="CV18" i="10"/>
  <c r="CT18" i="10"/>
  <c r="CK18" i="10"/>
  <c r="CL18" i="10"/>
  <c r="CS18" i="10"/>
  <c r="CU18" i="10"/>
  <c r="CM18" i="10"/>
  <c r="CM57" i="10"/>
  <c r="CO57" i="10"/>
  <c r="CT57" i="10"/>
  <c r="CS57" i="10"/>
  <c r="CR57" i="10"/>
  <c r="CQ57" i="10"/>
  <c r="CL57" i="10"/>
  <c r="CP57" i="10"/>
  <c r="CN57" i="10"/>
  <c r="CV57" i="10"/>
  <c r="CN36" i="10"/>
  <c r="CK70" i="10"/>
  <c r="CU70" i="10"/>
  <c r="CT47" i="10"/>
  <c r="CT20" i="10"/>
  <c r="CM60" i="10"/>
  <c r="CL20" i="10"/>
  <c r="CK60" i="10"/>
  <c r="CT32" i="10"/>
  <c r="CV42" i="10"/>
  <c r="CL32" i="10"/>
  <c r="CL42" i="10"/>
  <c r="CN20" i="10"/>
  <c r="CQ70" i="10"/>
  <c r="CU17" i="10"/>
  <c r="CS60" i="10"/>
  <c r="CK47" i="10"/>
  <c r="CS69" i="10"/>
  <c r="CN69" i="10"/>
  <c r="CS41" i="10"/>
  <c r="CS25" i="10"/>
  <c r="CO69" i="10"/>
  <c r="CP42" i="10"/>
  <c r="CU26" i="10"/>
  <c r="CS36" i="10"/>
  <c r="CT26" i="10"/>
  <c r="CO20" i="10"/>
  <c r="CR69" i="10"/>
  <c r="CL41" i="10"/>
  <c r="CV20" i="10"/>
  <c r="CM41" i="10"/>
  <c r="CL21" i="10"/>
  <c r="CQ76" i="10"/>
  <c r="CR19" i="10"/>
  <c r="CO52" i="10"/>
  <c r="CL15" i="10"/>
  <c r="CS20" i="10"/>
  <c r="CN60" i="10"/>
  <c r="CN23" i="10"/>
  <c r="CO42" i="10"/>
  <c r="CS42" i="10"/>
  <c r="CK26" i="10"/>
  <c r="DP26" i="10" s="1"/>
  <c r="CP50" i="10"/>
  <c r="CQ23" i="10"/>
  <c r="CK67" i="10"/>
  <c r="DP67" i="10" s="1"/>
  <c r="CT76" i="10"/>
  <c r="CV15" i="10"/>
  <c r="EA15" i="10" s="1"/>
  <c r="CQ15" i="10"/>
  <c r="CR42" i="10"/>
  <c r="CT17" i="10"/>
  <c r="CK17" i="10"/>
  <c r="DP17" i="10" s="1"/>
  <c r="CK15" i="10"/>
  <c r="CP69" i="10"/>
  <c r="CS15" i="10"/>
  <c r="CV41" i="10"/>
  <c r="CT60" i="10"/>
  <c r="CN42" i="10"/>
  <c r="CQ41" i="10"/>
  <c r="CN52" i="10"/>
  <c r="CN25" i="10"/>
  <c r="CM25" i="10"/>
  <c r="CU25" i="10"/>
  <c r="DZ25" i="10" s="1"/>
  <c r="CT25" i="10"/>
  <c r="CL25" i="10"/>
  <c r="CV60" i="10"/>
  <c r="CK52" i="10"/>
  <c r="CR36" i="10"/>
  <c r="CM52" i="10"/>
  <c r="CU52" i="10"/>
  <c r="CP52" i="10"/>
  <c r="CS76" i="10"/>
  <c r="CN19" i="10"/>
  <c r="CK69" i="10"/>
  <c r="CQ36" i="10"/>
  <c r="CL23" i="10"/>
  <c r="CR32" i="10"/>
  <c r="CM19" i="10"/>
  <c r="CT50" i="10"/>
  <c r="CT67" i="10"/>
  <c r="CL34" i="10"/>
  <c r="CQ69" i="10"/>
  <c r="CS34" i="10"/>
  <c r="CN47" i="10"/>
  <c r="CN26" i="10"/>
  <c r="CV36" i="10"/>
  <c r="CP41" i="10"/>
  <c r="CV68" i="10"/>
  <c r="CK20" i="10"/>
  <c r="CV17" i="10"/>
  <c r="CV69" i="10"/>
  <c r="CU32" i="10"/>
  <c r="CV25" i="10"/>
  <c r="CR68" i="10"/>
  <c r="CK34" i="10"/>
  <c r="CK75" i="10"/>
  <c r="CL70" i="10"/>
  <c r="CR47" i="10"/>
  <c r="CO36" i="10"/>
  <c r="CP34" i="10"/>
  <c r="CK25" i="10"/>
  <c r="CT36" i="10"/>
  <c r="CM36" i="10"/>
  <c r="CT21" i="10"/>
  <c r="CQ67" i="10"/>
  <c r="CU36" i="10"/>
  <c r="CL36" i="10"/>
  <c r="CM20" i="10"/>
  <c r="CM69" i="10"/>
  <c r="CS26" i="10"/>
  <c r="CR70" i="10"/>
  <c r="CO76" i="10"/>
  <c r="CM76" i="10"/>
  <c r="CN76" i="10"/>
  <c r="CT15" i="10"/>
  <c r="CQ20" i="10"/>
  <c r="CP36" i="10"/>
  <c r="CR60" i="10"/>
  <c r="CU75" i="10"/>
  <c r="CS75" i="10"/>
  <c r="CR67" i="10"/>
  <c r="CS70" i="10"/>
  <c r="CN32" i="10"/>
  <c r="CO41" i="10"/>
  <c r="CM32" i="10"/>
  <c r="CT70" i="10"/>
  <c r="CS32" i="10"/>
  <c r="CM70" i="10"/>
  <c r="CM15" i="10"/>
  <c r="CO68" i="10"/>
  <c r="CK41" i="10"/>
  <c r="CO75" i="10"/>
  <c r="CN15" i="10"/>
  <c r="CU20" i="10"/>
  <c r="CH18" i="10"/>
  <c r="DK18" i="10" s="1"/>
  <c r="CH42" i="10"/>
  <c r="DB42" i="10" s="1"/>
  <c r="DR42" i="10" s="1"/>
  <c r="CH36" i="10"/>
  <c r="DH36" i="10" s="1"/>
  <c r="CH41" i="10"/>
  <c r="DK41" i="10" s="1"/>
  <c r="CH33" i="10"/>
  <c r="CZ33" i="10" s="1"/>
  <c r="CH20" i="10"/>
  <c r="DH20" i="10" s="1"/>
  <c r="CH61" i="10"/>
  <c r="DI61" i="10" s="1"/>
  <c r="CH52" i="10"/>
  <c r="DH52" i="10" s="1"/>
  <c r="CH45" i="10"/>
  <c r="CZ45" i="10" s="1"/>
  <c r="CH60" i="10"/>
  <c r="CZ60" i="10" s="1"/>
  <c r="BS43" i="10"/>
  <c r="CV43" i="10" s="1"/>
  <c r="CH58" i="10"/>
  <c r="DE58" i="10" s="1"/>
  <c r="BS64" i="10"/>
  <c r="BS59" i="10"/>
  <c r="CU59" i="10" s="1"/>
  <c r="CH28" i="10"/>
  <c r="DK28" i="10" s="1"/>
  <c r="BS58" i="10"/>
  <c r="CV58" i="10" s="1"/>
  <c r="BS61" i="10"/>
  <c r="CU61" i="10" s="1"/>
  <c r="BS24" i="10"/>
  <c r="CV24" i="10" s="1"/>
  <c r="CH49" i="10"/>
  <c r="DE49" i="10" s="1"/>
  <c r="BS51" i="10"/>
  <c r="CV51" i="10" s="1"/>
  <c r="CH57" i="10"/>
  <c r="DI57" i="10" s="1"/>
  <c r="CH38" i="10"/>
  <c r="DF38" i="10" s="1"/>
  <c r="CH44" i="10"/>
  <c r="DB44" i="10" s="1"/>
  <c r="BS45" i="10"/>
  <c r="CM45" i="10" s="1"/>
  <c r="BS62" i="10"/>
  <c r="CT62" i="10" s="1"/>
  <c r="BS37" i="10"/>
  <c r="CK37" i="10" s="1"/>
  <c r="DP37" i="10" s="1"/>
  <c r="CH31" i="10"/>
  <c r="DI31" i="10" s="1"/>
  <c r="BS56" i="10"/>
  <c r="CN56" i="10" s="1"/>
  <c r="BS49" i="10"/>
  <c r="CM49" i="10" s="1"/>
  <c r="BS53" i="10"/>
  <c r="CT53" i="10" s="1"/>
  <c r="BS55" i="10"/>
  <c r="CS55" i="10" s="1"/>
  <c r="BS16" i="10"/>
  <c r="CS16" i="10" s="1"/>
  <c r="CH54" i="10"/>
  <c r="DD54" i="10" s="1"/>
  <c r="BS38" i="10"/>
  <c r="CK38" i="10" s="1"/>
  <c r="BS54" i="10"/>
  <c r="CP54" i="10" s="1"/>
  <c r="CH65" i="10"/>
  <c r="DI65" i="10" s="1"/>
  <c r="CH47" i="10"/>
  <c r="DD47" i="10" s="1"/>
  <c r="BS29" i="10"/>
  <c r="CL29" i="10" s="1"/>
  <c r="BS46" i="10"/>
  <c r="CP46" i="10" s="1"/>
  <c r="CH51" i="10"/>
  <c r="DF51" i="10" s="1"/>
  <c r="CH71" i="10"/>
  <c r="DE71" i="10" s="1"/>
  <c r="BS22" i="10"/>
  <c r="CS22" i="10" s="1"/>
  <c r="CH55" i="10"/>
  <c r="DI55" i="10" s="1"/>
  <c r="BS33" i="10"/>
  <c r="CL33" i="10" s="1"/>
  <c r="CH66" i="10"/>
  <c r="DE66" i="10" s="1"/>
  <c r="BS35" i="10"/>
  <c r="CO35" i="10" s="1"/>
  <c r="CH35" i="10"/>
  <c r="DA35" i="10" s="1"/>
  <c r="BS40" i="10"/>
  <c r="CU40" i="10" s="1"/>
  <c r="BS48" i="10"/>
  <c r="CK48" i="10" s="1"/>
  <c r="BS30" i="10"/>
  <c r="CT30" i="10" s="1"/>
  <c r="CH34" i="10"/>
  <c r="DF34" i="10" s="1"/>
  <c r="DV34" i="10" s="1"/>
  <c r="BS39" i="10"/>
  <c r="CR39" i="10" s="1"/>
  <c r="CH70" i="10"/>
  <c r="DE70" i="10" s="1"/>
  <c r="CH39" i="10"/>
  <c r="DG39" i="10" s="1"/>
  <c r="BS72" i="10"/>
  <c r="CT72" i="10" s="1"/>
  <c r="BS65" i="10"/>
  <c r="CP65" i="10" s="1"/>
  <c r="CV87" i="10" l="1"/>
  <c r="CN86" i="10"/>
  <c r="DC81" i="10"/>
  <c r="DI81" i="10"/>
  <c r="DH81" i="10"/>
  <c r="DJ81" i="10"/>
  <c r="DD85" i="10"/>
  <c r="DT85" i="10" s="1"/>
  <c r="CZ81" i="10"/>
  <c r="CW5" i="9"/>
  <c r="CM88" i="10"/>
  <c r="DF81" i="10"/>
  <c r="CM86" i="10"/>
  <c r="DH85" i="10"/>
  <c r="DX85" i="10" s="1"/>
  <c r="CZ85" i="10"/>
  <c r="DP85" i="10" s="1"/>
  <c r="DB85" i="10"/>
  <c r="DR85" i="10" s="1"/>
  <c r="CQ87" i="10"/>
  <c r="DG85" i="10"/>
  <c r="DW85" i="10" s="1"/>
  <c r="DK85" i="10"/>
  <c r="EA85" i="10" s="1"/>
  <c r="CO88" i="10"/>
  <c r="DD81" i="10"/>
  <c r="DA85" i="10"/>
  <c r="DQ85" i="10" s="1"/>
  <c r="CT87" i="10"/>
  <c r="DA81" i="10"/>
  <c r="DS85" i="10"/>
  <c r="DI85" i="10"/>
  <c r="DY85" i="10" s="1"/>
  <c r="CL88" i="10"/>
  <c r="CW69" i="9"/>
  <c r="DE81" i="10"/>
  <c r="DK81" i="10"/>
  <c r="CO86" i="10"/>
  <c r="CU88" i="10"/>
  <c r="CR86" i="10"/>
  <c r="CP87" i="10"/>
  <c r="CU86" i="10"/>
  <c r="CN88" i="10"/>
  <c r="DE85" i="10"/>
  <c r="DU85" i="10" s="1"/>
  <c r="CL86" i="10"/>
  <c r="DB81" i="10"/>
  <c r="CS87" i="10"/>
  <c r="CS86" i="10"/>
  <c r="DJ85" i="10"/>
  <c r="DZ85" i="10" s="1"/>
  <c r="CK86" i="10"/>
  <c r="CT86" i="10"/>
  <c r="CK87" i="10"/>
  <c r="CQ86" i="10"/>
  <c r="DF85" i="10"/>
  <c r="DV85" i="10" s="1"/>
  <c r="CV86" i="10"/>
  <c r="EA86" i="10" s="1"/>
  <c r="CQ88" i="10"/>
  <c r="CK88" i="10"/>
  <c r="CR88" i="10"/>
  <c r="CS88" i="10"/>
  <c r="DI80" i="10"/>
  <c r="DD80" i="10"/>
  <c r="DC80" i="10"/>
  <c r="CR87" i="10"/>
  <c r="CU87" i="10"/>
  <c r="CN87" i="10"/>
  <c r="CM87" i="10"/>
  <c r="CO87" i="10"/>
  <c r="DT87" i="10" s="1"/>
  <c r="CP88" i="10"/>
  <c r="DU88" i="10" s="1"/>
  <c r="CT88" i="10"/>
  <c r="DB88" i="10"/>
  <c r="DA88" i="10"/>
  <c r="DK88" i="10"/>
  <c r="EA88" i="10" s="1"/>
  <c r="DZ84" i="10"/>
  <c r="DD88" i="10"/>
  <c r="CZ80" i="10"/>
  <c r="DP80" i="10" s="1"/>
  <c r="DJ88" i="10"/>
  <c r="DB86" i="10"/>
  <c r="CZ86" i="10"/>
  <c r="DF88" i="10"/>
  <c r="DV84" i="10"/>
  <c r="DQ83" i="10"/>
  <c r="DW84" i="10"/>
  <c r="CZ88" i="10"/>
  <c r="DH88" i="10"/>
  <c r="DG88" i="10"/>
  <c r="DC88" i="10"/>
  <c r="DI88" i="10"/>
  <c r="CZ87" i="10"/>
  <c r="DF87" i="10"/>
  <c r="DC87" i="10"/>
  <c r="DG87" i="10"/>
  <c r="DJ87" i="10"/>
  <c r="DA87" i="10"/>
  <c r="DQ87" i="10" s="1"/>
  <c r="DX83" i="10"/>
  <c r="DH87" i="10"/>
  <c r="DE87" i="10"/>
  <c r="DU84" i="10"/>
  <c r="DI86" i="10"/>
  <c r="DK87" i="10"/>
  <c r="DB87" i="10"/>
  <c r="DI87" i="10"/>
  <c r="DR83" i="10"/>
  <c r="DR84" i="10"/>
  <c r="DH80" i="10"/>
  <c r="DG80" i="10"/>
  <c r="DF80" i="10"/>
  <c r="DE80" i="10"/>
  <c r="DB80" i="10"/>
  <c r="DJ80" i="10"/>
  <c r="CK82" i="10"/>
  <c r="DP82" i="10" s="1"/>
  <c r="CU82" i="10"/>
  <c r="DZ82" i="10" s="1"/>
  <c r="DA80" i="10"/>
  <c r="DG86" i="10"/>
  <c r="DC86" i="10"/>
  <c r="DS86" i="10" s="1"/>
  <c r="DH86" i="10"/>
  <c r="DA86" i="10"/>
  <c r="DF86" i="10"/>
  <c r="DD86" i="10"/>
  <c r="DJ86" i="10"/>
  <c r="EA84" i="10"/>
  <c r="DE86" i="10"/>
  <c r="DU86" i="10" s="1"/>
  <c r="DQ84" i="10"/>
  <c r="DS83" i="10"/>
  <c r="DL84" i="10"/>
  <c r="CW85" i="10"/>
  <c r="DS84" i="10"/>
  <c r="DP84" i="10"/>
  <c r="CW84" i="10"/>
  <c r="DY84" i="10"/>
  <c r="DX84" i="10"/>
  <c r="DW83" i="10"/>
  <c r="CL82" i="10"/>
  <c r="DQ82" i="10" s="1"/>
  <c r="DV83" i="10"/>
  <c r="CO82" i="10"/>
  <c r="DT82" i="10" s="1"/>
  <c r="DR82" i="10"/>
  <c r="CP82" i="10"/>
  <c r="DU82" i="10" s="1"/>
  <c r="CN82" i="10"/>
  <c r="DS82" i="10" s="1"/>
  <c r="CT82" i="10"/>
  <c r="DY82" i="10" s="1"/>
  <c r="DT83" i="10"/>
  <c r="CS82" i="10"/>
  <c r="DX82" i="10" s="1"/>
  <c r="DU83" i="10"/>
  <c r="CR82" i="10"/>
  <c r="DW82" i="10" s="1"/>
  <c r="DL83" i="10"/>
  <c r="CV82" i="10"/>
  <c r="EA82" i="10" s="1"/>
  <c r="CW83" i="10"/>
  <c r="DP83" i="10"/>
  <c r="CQ82" i="10"/>
  <c r="DV82" i="10" s="1"/>
  <c r="EA83" i="10"/>
  <c r="DL82" i="10"/>
  <c r="C9" i="15"/>
  <c r="D9" i="15" s="1"/>
  <c r="B10" i="15"/>
  <c r="CU81" i="10"/>
  <c r="CO81" i="10"/>
  <c r="CM81" i="10"/>
  <c r="CK81" i="10"/>
  <c r="CL81" i="10"/>
  <c r="CS81" i="10"/>
  <c r="CT81" i="10"/>
  <c r="CR81" i="10"/>
  <c r="DW81" i="10" s="1"/>
  <c r="CN81" i="10"/>
  <c r="CQ81" i="10"/>
  <c r="CP81" i="10"/>
  <c r="CV81" i="10"/>
  <c r="T6" i="12"/>
  <c r="CR80" i="10"/>
  <c r="CS80" i="10"/>
  <c r="CO80" i="10"/>
  <c r="CM80" i="10"/>
  <c r="CP80" i="10"/>
  <c r="CU80" i="10"/>
  <c r="CV80" i="10"/>
  <c r="EA80" i="10" s="1"/>
  <c r="CT80" i="10"/>
  <c r="CN80" i="10"/>
  <c r="CQ80" i="10"/>
  <c r="CL80" i="10"/>
  <c r="DE79" i="10"/>
  <c r="DU79" i="10" s="1"/>
  <c r="CW12" i="9"/>
  <c r="DK79" i="10"/>
  <c r="EA79" i="10" s="1"/>
  <c r="DH79" i="10"/>
  <c r="DX79" i="10" s="1"/>
  <c r="DG79" i="10"/>
  <c r="DW79" i="10" s="1"/>
  <c r="CZ79" i="10"/>
  <c r="DP79" i="10" s="1"/>
  <c r="B22" i="2"/>
  <c r="A21" i="2"/>
  <c r="BL21" i="2" s="1"/>
  <c r="DD79" i="10"/>
  <c r="DT79" i="10" s="1"/>
  <c r="Z7" i="12"/>
  <c r="Z8" i="12" s="1"/>
  <c r="Y7" i="12"/>
  <c r="DJ79" i="10"/>
  <c r="DZ79" i="10" s="1"/>
  <c r="DI79" i="10"/>
  <c r="DY79" i="10" s="1"/>
  <c r="DC79" i="10"/>
  <c r="DS79" i="10" s="1"/>
  <c r="DB79" i="10"/>
  <c r="DR79" i="10" s="1"/>
  <c r="CW79" i="10"/>
  <c r="DA79" i="10"/>
  <c r="DQ79" i="10" s="1"/>
  <c r="DV79" i="10"/>
  <c r="A22" i="3"/>
  <c r="BL22" i="3" s="1"/>
  <c r="B23" i="3"/>
  <c r="DA63" i="10"/>
  <c r="DQ63" i="10" s="1"/>
  <c r="CZ63" i="10"/>
  <c r="DP63" i="10" s="1"/>
  <c r="DX26" i="10"/>
  <c r="CW25" i="9"/>
  <c r="DW27" i="10"/>
  <c r="DP73" i="10"/>
  <c r="DQ73" i="10"/>
  <c r="CW8" i="9"/>
  <c r="DR77" i="10"/>
  <c r="CW61" i="9"/>
  <c r="DT77" i="10"/>
  <c r="DY77" i="10"/>
  <c r="DP48" i="10"/>
  <c r="DW74" i="10"/>
  <c r="DZ32" i="10"/>
  <c r="CW22" i="9"/>
  <c r="CW43" i="9"/>
  <c r="DS32" i="10"/>
  <c r="CW60" i="9"/>
  <c r="CW52" i="9"/>
  <c r="DX19" i="10"/>
  <c r="DP27" i="10"/>
  <c r="DQ74" i="10"/>
  <c r="DT26" i="10"/>
  <c r="CW62" i="9"/>
  <c r="DI78" i="10"/>
  <c r="DY78" i="10" s="1"/>
  <c r="DY68" i="10"/>
  <c r="DE78" i="10"/>
  <c r="DU78" i="10" s="1"/>
  <c r="DJ78" i="10"/>
  <c r="DZ78" i="10" s="1"/>
  <c r="DP77" i="10"/>
  <c r="DZ77" i="10"/>
  <c r="DG78" i="10"/>
  <c r="DW78" i="10" s="1"/>
  <c r="DK78" i="10"/>
  <c r="EA78" i="10" s="1"/>
  <c r="DS77" i="10"/>
  <c r="DH78" i="10"/>
  <c r="DX78" i="10" s="1"/>
  <c r="DJ63" i="10"/>
  <c r="DZ63" i="10" s="1"/>
  <c r="DB78" i="10"/>
  <c r="DR78" i="10" s="1"/>
  <c r="DV77" i="10"/>
  <c r="DW77" i="10"/>
  <c r="DD78" i="10"/>
  <c r="DT78" i="10" s="1"/>
  <c r="DK63" i="10"/>
  <c r="EA63" i="10" s="1"/>
  <c r="CZ78" i="10"/>
  <c r="DP78" i="10" s="1"/>
  <c r="DZ26" i="10"/>
  <c r="CW59" i="9"/>
  <c r="CW37" i="9"/>
  <c r="DU73" i="10"/>
  <c r="DY17" i="10"/>
  <c r="DX69" i="10"/>
  <c r="DX23" i="10"/>
  <c r="DL77" i="10"/>
  <c r="DT68" i="10"/>
  <c r="EA19" i="10"/>
  <c r="CW31" i="9"/>
  <c r="CW19" i="9"/>
  <c r="DX77" i="10"/>
  <c r="CW35" i="9"/>
  <c r="CW29" i="9"/>
  <c r="DY31" i="10"/>
  <c r="EA43" i="10"/>
  <c r="DR76" i="10"/>
  <c r="DX74" i="10"/>
  <c r="DY19" i="10"/>
  <c r="DL40" i="10"/>
  <c r="CW18" i="9"/>
  <c r="CW28" i="9"/>
  <c r="CW13" i="9"/>
  <c r="DF78" i="10"/>
  <c r="DV78" i="10" s="1"/>
  <c r="DC78" i="10"/>
  <c r="EA68" i="10"/>
  <c r="DH29" i="10"/>
  <c r="DR73" i="10"/>
  <c r="DZ40" i="10"/>
  <c r="DS26" i="10"/>
  <c r="CW23" i="9"/>
  <c r="DZ17" i="10"/>
  <c r="CW78" i="10"/>
  <c r="DU77" i="10"/>
  <c r="DU71" i="10"/>
  <c r="DX73" i="10"/>
  <c r="F7" i="13"/>
  <c r="DX20" i="10"/>
  <c r="DQ23" i="10"/>
  <c r="DY26" i="10"/>
  <c r="DS25" i="10"/>
  <c r="DS19" i="10"/>
  <c r="DZ23" i="10"/>
  <c r="CW76" i="9"/>
  <c r="CW47" i="9"/>
  <c r="DR32" i="10"/>
  <c r="CW72" i="9"/>
  <c r="EA73" i="10"/>
  <c r="CW49" i="9"/>
  <c r="DV32" i="10"/>
  <c r="DV74" i="10"/>
  <c r="DU66" i="10"/>
  <c r="CW17" i="9"/>
  <c r="CW26" i="9"/>
  <c r="CW42" i="9"/>
  <c r="DH63" i="10"/>
  <c r="DX63" i="10" s="1"/>
  <c r="CW9" i="9"/>
  <c r="DW26" i="10"/>
  <c r="DG63" i="10"/>
  <c r="DW63" i="10" s="1"/>
  <c r="CW41" i="9"/>
  <c r="CW39" i="9"/>
  <c r="CZ18" i="10"/>
  <c r="DP18" i="10" s="1"/>
  <c r="DF63" i="10"/>
  <c r="DV63" i="10" s="1"/>
  <c r="CW77" i="10"/>
  <c r="DY62" i="10"/>
  <c r="DY76" i="10"/>
  <c r="DP74" i="10"/>
  <c r="DR68" i="10"/>
  <c r="DQ75" i="10"/>
  <c r="DV67" i="10"/>
  <c r="CW20" i="9"/>
  <c r="DX16" i="10"/>
  <c r="CW53" i="9"/>
  <c r="CW32" i="9"/>
  <c r="DB35" i="10"/>
  <c r="DH39" i="10"/>
  <c r="DR69" i="10"/>
  <c r="DI18" i="10"/>
  <c r="DY18" i="10" s="1"/>
  <c r="DF33" i="10"/>
  <c r="DC54" i="10"/>
  <c r="DF35" i="10"/>
  <c r="DV21" i="10"/>
  <c r="CW58" i="9"/>
  <c r="CW70" i="9"/>
  <c r="DD36" i="10"/>
  <c r="DT36" i="10" s="1"/>
  <c r="DW17" i="10"/>
  <c r="DU69" i="10"/>
  <c r="CW11" i="9"/>
  <c r="CW56" i="9"/>
  <c r="DU19" i="10"/>
  <c r="CW27" i="9"/>
  <c r="CW10" i="9"/>
  <c r="CW38" i="9"/>
  <c r="CW30" i="9"/>
  <c r="CZ41" i="10"/>
  <c r="DP41" i="10" s="1"/>
  <c r="CW44" i="9"/>
  <c r="DX32" i="10"/>
  <c r="DK33" i="10"/>
  <c r="CW33" i="9"/>
  <c r="DW68" i="10"/>
  <c r="EA75" i="10"/>
  <c r="DR26" i="10"/>
  <c r="DZ76" i="10"/>
  <c r="DA70" i="10"/>
  <c r="DQ70" i="10" s="1"/>
  <c r="CZ57" i="10"/>
  <c r="DP57" i="10" s="1"/>
  <c r="DI70" i="10"/>
  <c r="DY70" i="10" s="1"/>
  <c r="EA69" i="10"/>
  <c r="DU46" i="10"/>
  <c r="EA28" i="10"/>
  <c r="DU32" i="10"/>
  <c r="DP68" i="10"/>
  <c r="DQ15" i="10"/>
  <c r="DI28" i="10"/>
  <c r="DY28" i="10" s="1"/>
  <c r="DJ47" i="10"/>
  <c r="DZ47" i="10" s="1"/>
  <c r="DA55" i="10"/>
  <c r="DJ60" i="10"/>
  <c r="DZ60" i="10" s="1"/>
  <c r="DD70" i="10"/>
  <c r="DT70" i="10" s="1"/>
  <c r="DT73" i="10"/>
  <c r="DI33" i="10"/>
  <c r="DU74" i="10"/>
  <c r="CW51" i="9"/>
  <c r="DT27" i="10"/>
  <c r="DW76" i="10"/>
  <c r="DF50" i="10"/>
  <c r="DV50" i="10" s="1"/>
  <c r="DD28" i="10"/>
  <c r="DT28" i="10" s="1"/>
  <c r="DI39" i="10"/>
  <c r="DH65" i="10"/>
  <c r="DJ42" i="10"/>
  <c r="DZ42" i="10" s="1"/>
  <c r="CW14" i="9"/>
  <c r="CW40" i="9"/>
  <c r="CW74" i="9"/>
  <c r="DY30" i="10"/>
  <c r="DV25" i="10"/>
  <c r="CZ66" i="10"/>
  <c r="DP66" i="10" s="1"/>
  <c r="CW24" i="9"/>
  <c r="CW34" i="9"/>
  <c r="CW15" i="9"/>
  <c r="CW50" i="9"/>
  <c r="DD57" i="10"/>
  <c r="DT57" i="10" s="1"/>
  <c r="DB49" i="10"/>
  <c r="DR49" i="10" s="1"/>
  <c r="DF41" i="10"/>
  <c r="DV41" i="10" s="1"/>
  <c r="DD55" i="10"/>
  <c r="DC47" i="10"/>
  <c r="DS47" i="10" s="1"/>
  <c r="DY27" i="10"/>
  <c r="DX17" i="10"/>
  <c r="DQ76" i="10"/>
  <c r="DJ38" i="10"/>
  <c r="CZ49" i="10"/>
  <c r="DB38" i="10"/>
  <c r="DL59" i="10"/>
  <c r="DI60" i="10"/>
  <c r="DY60" i="10" s="1"/>
  <c r="DQ26" i="10"/>
  <c r="DJ57" i="10"/>
  <c r="DZ57" i="10" s="1"/>
  <c r="CW73" i="9"/>
  <c r="DS27" i="10"/>
  <c r="DI29" i="10"/>
  <c r="DA20" i="10"/>
  <c r="DQ20" i="10" s="1"/>
  <c r="CW48" i="9"/>
  <c r="DZ75" i="10"/>
  <c r="DR27" i="10"/>
  <c r="DQ27" i="10"/>
  <c r="DU68" i="10"/>
  <c r="DW75" i="10"/>
  <c r="DV27" i="10"/>
  <c r="DV17" i="10"/>
  <c r="DB66" i="10"/>
  <c r="DR66" i="10" s="1"/>
  <c r="DA33" i="10"/>
  <c r="DQ33" i="10" s="1"/>
  <c r="DF39" i="10"/>
  <c r="DF57" i="10"/>
  <c r="DV57" i="10" s="1"/>
  <c r="CW63" i="9"/>
  <c r="CW54" i="9"/>
  <c r="CW21" i="9"/>
  <c r="CW6" i="9"/>
  <c r="CW55" i="9"/>
  <c r="DZ27" i="10"/>
  <c r="DG33" i="10"/>
  <c r="DZ59" i="10"/>
  <c r="DX27" i="10"/>
  <c r="DV75" i="10"/>
  <c r="DH31" i="10"/>
  <c r="DX31" i="10" s="1"/>
  <c r="DC31" i="10"/>
  <c r="DS31" i="10" s="1"/>
  <c r="DI54" i="10"/>
  <c r="DH70" i="10"/>
  <c r="DX70" i="10" s="1"/>
  <c r="DD38" i="10"/>
  <c r="CW36" i="9"/>
  <c r="CW66" i="9"/>
  <c r="CW75" i="9"/>
  <c r="L15" i="12"/>
  <c r="O14" i="12"/>
  <c r="DJ50" i="10"/>
  <c r="DZ50" i="10" s="1"/>
  <c r="DR19" i="10"/>
  <c r="DK42" i="10"/>
  <c r="EA42" i="10" s="1"/>
  <c r="CZ44" i="10"/>
  <c r="DP44" i="10" s="1"/>
  <c r="DI51" i="10"/>
  <c r="DA52" i="10"/>
  <c r="DQ52" i="10" s="1"/>
  <c r="DW69" i="10"/>
  <c r="DW39" i="10"/>
  <c r="DX21" i="10"/>
  <c r="DI42" i="10"/>
  <c r="DY42" i="10" s="1"/>
  <c r="DB18" i="10"/>
  <c r="DR18" i="10" s="1"/>
  <c r="DD35" i="10"/>
  <c r="DT35" i="10" s="1"/>
  <c r="DJ18" i="10"/>
  <c r="DZ18" i="10" s="1"/>
  <c r="CZ20" i="10"/>
  <c r="DP20" i="10" s="1"/>
  <c r="DD61" i="10"/>
  <c r="DB34" i="10"/>
  <c r="DR34" i="10" s="1"/>
  <c r="DU70" i="10"/>
  <c r="DX15" i="10"/>
  <c r="DS17" i="10"/>
  <c r="DK65" i="10"/>
  <c r="DC33" i="10"/>
  <c r="CZ28" i="10"/>
  <c r="DP28" i="10" s="1"/>
  <c r="DK57" i="10"/>
  <c r="EA57" i="10" s="1"/>
  <c r="DF18" i="10"/>
  <c r="DV18" i="10" s="1"/>
  <c r="DJ44" i="10"/>
  <c r="DZ44" i="10" s="1"/>
  <c r="CZ55" i="10"/>
  <c r="DG28" i="10"/>
  <c r="DW28" i="10" s="1"/>
  <c r="DG70" i="10"/>
  <c r="DW70" i="10" s="1"/>
  <c r="DE51" i="10"/>
  <c r="CZ50" i="10"/>
  <c r="DV73" i="10"/>
  <c r="DW23" i="10"/>
  <c r="DD18" i="10"/>
  <c r="DT18" i="10" s="1"/>
  <c r="DD65" i="10"/>
  <c r="DF36" i="10"/>
  <c r="DV36" i="10" s="1"/>
  <c r="DB41" i="10"/>
  <c r="DR41" i="10" s="1"/>
  <c r="CZ38" i="10"/>
  <c r="DP38" i="10" s="1"/>
  <c r="DC28" i="10"/>
  <c r="DS28" i="10" s="1"/>
  <c r="DE47" i="10"/>
  <c r="DU47" i="10" s="1"/>
  <c r="DA36" i="10"/>
  <c r="DQ36" i="10" s="1"/>
  <c r="EA23" i="10"/>
  <c r="DB50" i="10"/>
  <c r="DR50" i="10" s="1"/>
  <c r="DI49" i="10"/>
  <c r="DZ67" i="10"/>
  <c r="DI52" i="10"/>
  <c r="DY52" i="10" s="1"/>
  <c r="DG65" i="10"/>
  <c r="DK50" i="10"/>
  <c r="EA50" i="10" s="1"/>
  <c r="DJ54" i="10"/>
  <c r="DJ20" i="10"/>
  <c r="DZ20" i="10" s="1"/>
  <c r="DF47" i="10"/>
  <c r="DV47" i="10" s="1"/>
  <c r="DQ19" i="10"/>
  <c r="DG36" i="10"/>
  <c r="DW36" i="10" s="1"/>
  <c r="CZ35" i="10"/>
  <c r="DK35" i="10"/>
  <c r="DC35" i="10"/>
  <c r="DA41" i="10"/>
  <c r="DQ41" i="10" s="1"/>
  <c r="DE65" i="10"/>
  <c r="DU65" i="10" s="1"/>
  <c r="DC49" i="10"/>
  <c r="DF20" i="10"/>
  <c r="DV20" i="10" s="1"/>
  <c r="DD51" i="10"/>
  <c r="DK36" i="10"/>
  <c r="EA36" i="10" s="1"/>
  <c r="DV68" i="10"/>
  <c r="DG42" i="10"/>
  <c r="DW42" i="10" s="1"/>
  <c r="DI36" i="10"/>
  <c r="DY36" i="10" s="1"/>
  <c r="DD44" i="10"/>
  <c r="DT44" i="10" s="1"/>
  <c r="DK45" i="10"/>
  <c r="DS56" i="10"/>
  <c r="DG35" i="10"/>
  <c r="DA42" i="10"/>
  <c r="DQ42" i="10" s="1"/>
  <c r="DG49" i="10"/>
  <c r="DC42" i="10"/>
  <c r="DS42" i="10" s="1"/>
  <c r="DE50" i="10"/>
  <c r="DU50" i="10" s="1"/>
  <c r="DT17" i="10"/>
  <c r="DE42" i="10"/>
  <c r="DU42" i="10" s="1"/>
  <c r="DG61" i="10"/>
  <c r="DH50" i="10"/>
  <c r="DX50" i="10" s="1"/>
  <c r="DU23" i="10"/>
  <c r="CZ47" i="10"/>
  <c r="DP47" i="10" s="1"/>
  <c r="DD42" i="10"/>
  <c r="DT42" i="10" s="1"/>
  <c r="DX36" i="10"/>
  <c r="DB65" i="10"/>
  <c r="DE45" i="10"/>
  <c r="DD49" i="10"/>
  <c r="CZ71" i="10"/>
  <c r="DP71" i="10" s="1"/>
  <c r="DZ68" i="10"/>
  <c r="DK52" i="10"/>
  <c r="EA52" i="10" s="1"/>
  <c r="DA54" i="10"/>
  <c r="DD20" i="10"/>
  <c r="DT20" i="10" s="1"/>
  <c r="DK39" i="10"/>
  <c r="CZ34" i="10"/>
  <c r="DP34" i="10" s="1"/>
  <c r="DE35" i="10"/>
  <c r="DS23" i="10"/>
  <c r="DC45" i="10"/>
  <c r="DH44" i="10"/>
  <c r="DX44" i="10" s="1"/>
  <c r="DK44" i="10"/>
  <c r="EA44" i="10" s="1"/>
  <c r="DJ71" i="10"/>
  <c r="DZ71" i="10" s="1"/>
  <c r="DB28" i="10"/>
  <c r="DR28" i="10" s="1"/>
  <c r="DD39" i="10"/>
  <c r="DQ69" i="10"/>
  <c r="DF61" i="10"/>
  <c r="DH28" i="10"/>
  <c r="DX28" i="10" s="1"/>
  <c r="DK49" i="10"/>
  <c r="DR25" i="10"/>
  <c r="DD50" i="10"/>
  <c r="DT50" i="10" s="1"/>
  <c r="DF45" i="10"/>
  <c r="DI50" i="10"/>
  <c r="DY50" i="10" s="1"/>
  <c r="DB51" i="10"/>
  <c r="DA65" i="10"/>
  <c r="CZ61" i="10"/>
  <c r="DY21" i="10"/>
  <c r="DX68" i="10"/>
  <c r="DD41" i="10"/>
  <c r="DT41" i="10" s="1"/>
  <c r="DC39" i="10"/>
  <c r="DV23" i="10"/>
  <c r="DT19" i="10"/>
  <c r="DG54" i="10"/>
  <c r="DJ65" i="10"/>
  <c r="DC50" i="10"/>
  <c r="DS50" i="10" s="1"/>
  <c r="DY25" i="10"/>
  <c r="EA32" i="10"/>
  <c r="DX76" i="10"/>
  <c r="DD45" i="10"/>
  <c r="DC36" i="10"/>
  <c r="DS36" i="10" s="1"/>
  <c r="DF28" i="10"/>
  <c r="DV28" i="10" s="1"/>
  <c r="DA49" i="10"/>
  <c r="DC34" i="10"/>
  <c r="DS34" i="10" s="1"/>
  <c r="DJ41" i="10"/>
  <c r="DZ41" i="10" s="1"/>
  <c r="DI20" i="10"/>
  <c r="DY20" i="10" s="1"/>
  <c r="DI35" i="10"/>
  <c r="DU27" i="10"/>
  <c r="DL27" i="10"/>
  <c r="DL17" i="10"/>
  <c r="DL19" i="10"/>
  <c r="DP19" i="10"/>
  <c r="DQ25" i="10"/>
  <c r="DP25" i="10"/>
  <c r="DL25" i="10"/>
  <c r="DJ55" i="10"/>
  <c r="DC55" i="10"/>
  <c r="DF55" i="10"/>
  <c r="DB55" i="10"/>
  <c r="DH55" i="10"/>
  <c r="DX55" i="10" s="1"/>
  <c r="DE55" i="10"/>
  <c r="DK55" i="10"/>
  <c r="DG55" i="10"/>
  <c r="DP69" i="10"/>
  <c r="DL69" i="10"/>
  <c r="DI58" i="10"/>
  <c r="DA58" i="10"/>
  <c r="CZ58" i="10"/>
  <c r="DK58" i="10"/>
  <c r="EA58" i="10" s="1"/>
  <c r="DB58" i="10"/>
  <c r="DD58" i="10"/>
  <c r="DH58" i="10"/>
  <c r="DC58" i="10"/>
  <c r="DG58" i="10"/>
  <c r="DJ58" i="10"/>
  <c r="DF58" i="10"/>
  <c r="DL73" i="10"/>
  <c r="EA26" i="10"/>
  <c r="DL26" i="10"/>
  <c r="DF31" i="10"/>
  <c r="DV31" i="10" s="1"/>
  <c r="DJ31" i="10"/>
  <c r="DZ31" i="10" s="1"/>
  <c r="DK31" i="10"/>
  <c r="EA31" i="10" s="1"/>
  <c r="DE31" i="10"/>
  <c r="DU31" i="10" s="1"/>
  <c r="DG31" i="10"/>
  <c r="DW31" i="10" s="1"/>
  <c r="DA31" i="10"/>
  <c r="DQ31" i="10" s="1"/>
  <c r="DB31" i="10"/>
  <c r="DR31" i="10" s="1"/>
  <c r="CZ31" i="10"/>
  <c r="DD31" i="10"/>
  <c r="DT31" i="10" s="1"/>
  <c r="DR74" i="10"/>
  <c r="DL74" i="10"/>
  <c r="DK66" i="10"/>
  <c r="EA66" i="10" s="1"/>
  <c r="DG66" i="10"/>
  <c r="DW66" i="10" s="1"/>
  <c r="DA66" i="10"/>
  <c r="DQ66" i="10" s="1"/>
  <c r="DH66" i="10"/>
  <c r="DX66" i="10" s="1"/>
  <c r="DC66" i="10"/>
  <c r="DS66" i="10" s="1"/>
  <c r="DJ66" i="10"/>
  <c r="DZ66" i="10" s="1"/>
  <c r="DI66" i="10"/>
  <c r="DY66" i="10" s="1"/>
  <c r="DD66" i="10"/>
  <c r="DT66" i="10" s="1"/>
  <c r="DF66" i="10"/>
  <c r="DV66" i="10" s="1"/>
  <c r="DL46" i="10"/>
  <c r="DQ67" i="10"/>
  <c r="DG52" i="10"/>
  <c r="DW52" i="10" s="1"/>
  <c r="DW32" i="10"/>
  <c r="DL56" i="10"/>
  <c r="DU75" i="10"/>
  <c r="EA67" i="10"/>
  <c r="DC20" i="10"/>
  <c r="DS20" i="10" s="1"/>
  <c r="DC61" i="10"/>
  <c r="DW73" i="10"/>
  <c r="DU17" i="10"/>
  <c r="DB71" i="10"/>
  <c r="DR71" i="10" s="1"/>
  <c r="DL32" i="10"/>
  <c r="DL30" i="10"/>
  <c r="DY53" i="10"/>
  <c r="DI47" i="10"/>
  <c r="DY47" i="10" s="1"/>
  <c r="EA17" i="10"/>
  <c r="DE60" i="10"/>
  <c r="DH57" i="10"/>
  <c r="DX57" i="10" s="1"/>
  <c r="DC52" i="10"/>
  <c r="DS52" i="10" s="1"/>
  <c r="DR75" i="10"/>
  <c r="DH61" i="10"/>
  <c r="DS73" i="10"/>
  <c r="DV15" i="10"/>
  <c r="DK71" i="10"/>
  <c r="EA71" i="10" s="1"/>
  <c r="DH45" i="10"/>
  <c r="DF65" i="10"/>
  <c r="DD71" i="10"/>
  <c r="DT71" i="10" s="1"/>
  <c r="DC65" i="10"/>
  <c r="DH54" i="10"/>
  <c r="DD33" i="10"/>
  <c r="DV26" i="10"/>
  <c r="DG41" i="10"/>
  <c r="DW41" i="10" s="1"/>
  <c r="DJ28" i="10"/>
  <c r="DZ28" i="10" s="1"/>
  <c r="DS76" i="10"/>
  <c r="DH49" i="10"/>
  <c r="DE18" i="10"/>
  <c r="DU18" i="10" s="1"/>
  <c r="DC51" i="10"/>
  <c r="DE57" i="10"/>
  <c r="DU57" i="10" s="1"/>
  <c r="DP21" i="10"/>
  <c r="DL21" i="10"/>
  <c r="DB45" i="10"/>
  <c r="DR45" i="10" s="1"/>
  <c r="CZ29" i="10"/>
  <c r="DE54" i="10"/>
  <c r="DU54" i="10" s="1"/>
  <c r="DB20" i="10"/>
  <c r="DR20" i="10" s="1"/>
  <c r="DT21" i="10"/>
  <c r="DW67" i="10"/>
  <c r="DL16" i="10"/>
  <c r="DB29" i="10"/>
  <c r="DL43" i="10"/>
  <c r="DJ70" i="10"/>
  <c r="DZ70" i="10" s="1"/>
  <c r="DX52" i="10"/>
  <c r="DL62" i="10"/>
  <c r="DG51" i="10"/>
  <c r="DS21" i="10"/>
  <c r="DE38" i="10"/>
  <c r="DH38" i="10"/>
  <c r="DT15" i="10"/>
  <c r="DD52" i="10"/>
  <c r="DT52" i="10" s="1"/>
  <c r="DA60" i="10"/>
  <c r="DQ60" i="10" s="1"/>
  <c r="DQ32" i="10"/>
  <c r="CZ52" i="10"/>
  <c r="DU67" i="10"/>
  <c r="DY57" i="10"/>
  <c r="DY15" i="10"/>
  <c r="CZ39" i="10"/>
  <c r="CZ65" i="10"/>
  <c r="DX75" i="10"/>
  <c r="EA41" i="10"/>
  <c r="DR15" i="10"/>
  <c r="DJ51" i="10"/>
  <c r="DA51" i="10"/>
  <c r="DE41" i="10"/>
  <c r="DU41" i="10" s="1"/>
  <c r="CZ70" i="10"/>
  <c r="DB36" i="10"/>
  <c r="DR36" i="10" s="1"/>
  <c r="DI38" i="10"/>
  <c r="DK20" i="10"/>
  <c r="EA20" i="10" s="1"/>
  <c r="DE44" i="10"/>
  <c r="DU44" i="10" s="1"/>
  <c r="DH33" i="10"/>
  <c r="DI44" i="10"/>
  <c r="DY44" i="10" s="1"/>
  <c r="DG45" i="10"/>
  <c r="CZ42" i="10"/>
  <c r="DF49" i="10"/>
  <c r="DT69" i="10"/>
  <c r="CZ36" i="10"/>
  <c r="DW21" i="10"/>
  <c r="DL53" i="10"/>
  <c r="DB63" i="10"/>
  <c r="DR63" i="10" s="1"/>
  <c r="DD63" i="10"/>
  <c r="DT63" i="10" s="1"/>
  <c r="DE63" i="10"/>
  <c r="DU63" i="10" s="1"/>
  <c r="DC63" i="10"/>
  <c r="DS63" i="10" s="1"/>
  <c r="DI41" i="10"/>
  <c r="DY41" i="10" s="1"/>
  <c r="DL24" i="10"/>
  <c r="DB60" i="10"/>
  <c r="DR60" i="10" s="1"/>
  <c r="EA74" i="10"/>
  <c r="DC60" i="10"/>
  <c r="DS60" i="10" s="1"/>
  <c r="DZ69" i="10"/>
  <c r="DK60" i="10"/>
  <c r="EA60" i="10" s="1"/>
  <c r="DH71" i="10"/>
  <c r="DX71" i="10" s="1"/>
  <c r="DA71" i="10"/>
  <c r="DQ71" i="10" s="1"/>
  <c r="DG71" i="10"/>
  <c r="DW71" i="10" s="1"/>
  <c r="DJ52" i="10"/>
  <c r="DZ52" i="10" s="1"/>
  <c r="DZ19" i="10"/>
  <c r="DF29" i="10"/>
  <c r="DD29" i="10"/>
  <c r="DA29" i="10"/>
  <c r="DQ29" i="10" s="1"/>
  <c r="DC29" i="10"/>
  <c r="DJ29" i="10"/>
  <c r="DK29" i="10"/>
  <c r="DR44" i="10"/>
  <c r="EA25" i="10"/>
  <c r="DH60" i="10"/>
  <c r="DX60" i="10" s="1"/>
  <c r="DG38" i="10"/>
  <c r="CZ51" i="10"/>
  <c r="DJ39" i="10"/>
  <c r="DA61" i="10"/>
  <c r="DL72" i="10"/>
  <c r="DY32" i="10"/>
  <c r="DG47" i="10"/>
  <c r="DW47" i="10" s="1"/>
  <c r="CZ54" i="10"/>
  <c r="DF54" i="10"/>
  <c r="EA18" i="10"/>
  <c r="DP23" i="10"/>
  <c r="DS15" i="10"/>
  <c r="DK54" i="10"/>
  <c r="DK70" i="10"/>
  <c r="EA70" i="10" s="1"/>
  <c r="DA57" i="10"/>
  <c r="DG57" i="10"/>
  <c r="DW57" i="10" s="1"/>
  <c r="DE33" i="10"/>
  <c r="DB47" i="10"/>
  <c r="DR47" i="10" s="1"/>
  <c r="DH51" i="10"/>
  <c r="DE20" i="10"/>
  <c r="DU20" i="10" s="1"/>
  <c r="DE52" i="10"/>
  <c r="DU52" i="10" s="1"/>
  <c r="DE36" i="10"/>
  <c r="DU36" i="10" s="1"/>
  <c r="DB70" i="10"/>
  <c r="DR70" i="10" s="1"/>
  <c r="DJ33" i="10"/>
  <c r="DX25" i="10"/>
  <c r="DH47" i="10"/>
  <c r="DX47" i="10" s="1"/>
  <c r="DL68" i="10"/>
  <c r="DT23" i="10"/>
  <c r="DJ35" i="10"/>
  <c r="DR21" i="10"/>
  <c r="DP75" i="10"/>
  <c r="DL75" i="10"/>
  <c r="DA18" i="10"/>
  <c r="DQ18" i="10" s="1"/>
  <c r="DW25" i="10"/>
  <c r="DL37" i="10"/>
  <c r="DG50" i="10"/>
  <c r="DW50" i="10" s="1"/>
  <c r="DG60" i="10"/>
  <c r="DW60" i="10" s="1"/>
  <c r="EA24" i="10"/>
  <c r="DV69" i="10"/>
  <c r="DH34" i="10"/>
  <c r="DX34" i="10" s="1"/>
  <c r="DL67" i="10"/>
  <c r="DT67" i="10"/>
  <c r="DA45" i="10"/>
  <c r="DI45" i="10"/>
  <c r="DX67" i="10"/>
  <c r="DI71" i="10"/>
  <c r="DY71" i="10" s="1"/>
  <c r="DX22" i="10"/>
  <c r="DK51" i="10"/>
  <c r="EA51" i="10" s="1"/>
  <c r="DB52" i="10"/>
  <c r="DR52" i="10" s="1"/>
  <c r="DA38" i="10"/>
  <c r="DT47" i="10"/>
  <c r="DE29" i="10"/>
  <c r="DG20" i="10"/>
  <c r="DW20" i="10" s="1"/>
  <c r="DB61" i="10"/>
  <c r="DQ21" i="10"/>
  <c r="DF52" i="10"/>
  <c r="DV52" i="10" s="1"/>
  <c r="DU15" i="10"/>
  <c r="DA34" i="10"/>
  <c r="DQ34" i="10" s="1"/>
  <c r="DJ36" i="10"/>
  <c r="DZ36" i="10" s="1"/>
  <c r="DA28" i="10"/>
  <c r="DQ28" i="10" s="1"/>
  <c r="DA44" i="10"/>
  <c r="DQ44" i="10" s="1"/>
  <c r="DA47" i="10"/>
  <c r="DQ47" i="10" s="1"/>
  <c r="DS74" i="10"/>
  <c r="DC44" i="10"/>
  <c r="DS44" i="10" s="1"/>
  <c r="DG34" i="10"/>
  <c r="DW34" i="10" s="1"/>
  <c r="DC71" i="10"/>
  <c r="DS71" i="10" s="1"/>
  <c r="DD34" i="10"/>
  <c r="DT34" i="10" s="1"/>
  <c r="DB33" i="10"/>
  <c r="DC41" i="10"/>
  <c r="DS41" i="10" s="1"/>
  <c r="DU25" i="10"/>
  <c r="DK47" i="10"/>
  <c r="EA47" i="10" s="1"/>
  <c r="DF42" i="10"/>
  <c r="DV42" i="10" s="1"/>
  <c r="DH18" i="10"/>
  <c r="DX18" i="10" s="1"/>
  <c r="DJ61" i="10"/>
  <c r="DZ61" i="10" s="1"/>
  <c r="DL48" i="10"/>
  <c r="DU21" i="10"/>
  <c r="DD60" i="10"/>
  <c r="DT60" i="10" s="1"/>
  <c r="DE28" i="10"/>
  <c r="DU28" i="10" s="1"/>
  <c r="DF60" i="10"/>
  <c r="DV60" i="10" s="1"/>
  <c r="DH42" i="10"/>
  <c r="DX42" i="10" s="1"/>
  <c r="DP60" i="10"/>
  <c r="DW19" i="10"/>
  <c r="DL64" i="10"/>
  <c r="DL23" i="10"/>
  <c r="DP76" i="10"/>
  <c r="DL76" i="10"/>
  <c r="DJ45" i="10"/>
  <c r="DY72" i="10"/>
  <c r="DE61" i="10"/>
  <c r="DT75" i="10"/>
  <c r="DY67" i="10"/>
  <c r="DE39" i="10"/>
  <c r="DZ74" i="10"/>
  <c r="DC57" i="10"/>
  <c r="DS57" i="10" s="1"/>
  <c r="DK38" i="10"/>
  <c r="DZ73" i="10"/>
  <c r="DT76" i="10"/>
  <c r="DC70" i="10"/>
  <c r="DS70" i="10" s="1"/>
  <c r="DA39" i="10"/>
  <c r="DR67" i="10"/>
  <c r="DR17" i="10"/>
  <c r="DW15" i="10"/>
  <c r="DH35" i="10"/>
  <c r="DE34" i="10"/>
  <c r="DU34" i="10" s="1"/>
  <c r="DC38" i="10"/>
  <c r="DF71" i="10"/>
  <c r="DV71" i="10" s="1"/>
  <c r="DC18" i="10"/>
  <c r="DS18" i="10" s="1"/>
  <c r="DV76" i="10"/>
  <c r="DK61" i="10"/>
  <c r="DK34" i="10"/>
  <c r="EA34" i="10" s="1"/>
  <c r="DI34" i="10"/>
  <c r="DY34" i="10" s="1"/>
  <c r="DJ49" i="10"/>
  <c r="DQ50" i="10"/>
  <c r="DG44" i="10"/>
  <c r="DW44" i="10" s="1"/>
  <c r="DB57" i="10"/>
  <c r="DR57" i="10" s="1"/>
  <c r="DB54" i="10"/>
  <c r="DF70" i="10"/>
  <c r="DV70" i="10" s="1"/>
  <c r="DH41" i="10"/>
  <c r="DX41" i="10" s="1"/>
  <c r="DJ34" i="10"/>
  <c r="DZ34" i="10" s="1"/>
  <c r="DL22" i="10"/>
  <c r="DB39" i="10"/>
  <c r="DF44" i="10"/>
  <c r="DV44" i="10" s="1"/>
  <c r="DS69" i="10"/>
  <c r="DG18" i="10"/>
  <c r="DW18" i="10" s="1"/>
  <c r="DP15" i="10"/>
  <c r="DL15" i="10"/>
  <c r="CU62" i="10"/>
  <c r="DZ62" i="10" s="1"/>
  <c r="CM62" i="10"/>
  <c r="DR62" i="10" s="1"/>
  <c r="CW71" i="10"/>
  <c r="CN39" i="10"/>
  <c r="CV48" i="10"/>
  <c r="EA48" i="10" s="1"/>
  <c r="CV39" i="10"/>
  <c r="CM54" i="10"/>
  <c r="CK46" i="10"/>
  <c r="DP46" i="10" s="1"/>
  <c r="CP40" i="10"/>
  <c r="DU40" i="10" s="1"/>
  <c r="CS54" i="10"/>
  <c r="CV30" i="10"/>
  <c r="EA30" i="10" s="1"/>
  <c r="CT61" i="10"/>
  <c r="DY61" i="10" s="1"/>
  <c r="CW23" i="10"/>
  <c r="CW36" i="10"/>
  <c r="CV64" i="10"/>
  <c r="EA64" i="10" s="1"/>
  <c r="CU35" i="10"/>
  <c r="CK61" i="10"/>
  <c r="CO30" i="10"/>
  <c r="DT30" i="10" s="1"/>
  <c r="CW18" i="10"/>
  <c r="CP56" i="10"/>
  <c r="DU56" i="10" s="1"/>
  <c r="CW68" i="10"/>
  <c r="CK49" i="10"/>
  <c r="CR61" i="10"/>
  <c r="CO64" i="10"/>
  <c r="DT64" i="10" s="1"/>
  <c r="CV55" i="10"/>
  <c r="CN30" i="10"/>
  <c r="DS30" i="10" s="1"/>
  <c r="CS30" i="10"/>
  <c r="DX30" i="10" s="1"/>
  <c r="CW21" i="10"/>
  <c r="CN55" i="10"/>
  <c r="CO22" i="10"/>
  <c r="DT22" i="10" s="1"/>
  <c r="CN61" i="10"/>
  <c r="CQ49" i="10"/>
  <c r="CO49" i="10"/>
  <c r="CS62" i="10"/>
  <c r="DX62" i="10" s="1"/>
  <c r="CU30" i="10"/>
  <c r="DZ30" i="10" s="1"/>
  <c r="CK64" i="10"/>
  <c r="DP64" i="10" s="1"/>
  <c r="CT64" i="10"/>
  <c r="DY64" i="10" s="1"/>
  <c r="CP30" i="10"/>
  <c r="DU30" i="10" s="1"/>
  <c r="CW19" i="10"/>
  <c r="CQ43" i="10"/>
  <c r="DV43" i="10" s="1"/>
  <c r="CO56" i="10"/>
  <c r="DT56" i="10" s="1"/>
  <c r="CU56" i="10"/>
  <c r="DZ56" i="10" s="1"/>
  <c r="CW47" i="10"/>
  <c r="CW57" i="10"/>
  <c r="CP39" i="10"/>
  <c r="CV46" i="10"/>
  <c r="EA46" i="10" s="1"/>
  <c r="CV37" i="10"/>
  <c r="EA37" i="10" s="1"/>
  <c r="CP22" i="10"/>
  <c r="DU22" i="10" s="1"/>
  <c r="CQ22" i="10"/>
  <c r="DV22" i="10" s="1"/>
  <c r="CS56" i="10"/>
  <c r="DX56" i="10" s="1"/>
  <c r="CL54" i="10"/>
  <c r="CN46" i="10"/>
  <c r="DS46" i="10" s="1"/>
  <c r="CO43" i="10"/>
  <c r="DT43" i="10" s="1"/>
  <c r="CQ46" i="10"/>
  <c r="DV46" i="10" s="1"/>
  <c r="CL30" i="10"/>
  <c r="DQ30" i="10" s="1"/>
  <c r="CV16" i="10"/>
  <c r="EA16" i="10" s="1"/>
  <c r="CK43" i="10"/>
  <c r="DP43" i="10" s="1"/>
  <c r="CR22" i="10"/>
  <c r="DW22" i="10" s="1"/>
  <c r="CL16" i="10"/>
  <c r="DQ16" i="10" s="1"/>
  <c r="CK59" i="10"/>
  <c r="DP59" i="10" s="1"/>
  <c r="CR30" i="10"/>
  <c r="DW30" i="10" s="1"/>
  <c r="CU48" i="10"/>
  <c r="DZ48" i="10" s="1"/>
  <c r="CL56" i="10"/>
  <c r="DQ56" i="10" s="1"/>
  <c r="CL35" i="10"/>
  <c r="DQ35" i="10" s="1"/>
  <c r="CM56" i="10"/>
  <c r="DR56" i="10" s="1"/>
  <c r="CT43" i="10"/>
  <c r="DY43" i="10" s="1"/>
  <c r="CV53" i="10"/>
  <c r="EA53" i="10" s="1"/>
  <c r="CQ39" i="10"/>
  <c r="CQ64" i="10"/>
  <c r="DV64" i="10" s="1"/>
  <c r="CN43" i="10"/>
  <c r="DS43" i="10" s="1"/>
  <c r="CK62" i="10"/>
  <c r="DP62" i="10" s="1"/>
  <c r="CK35" i="10"/>
  <c r="CS59" i="10"/>
  <c r="DX59" i="10" s="1"/>
  <c r="CR43" i="10"/>
  <c r="DW43" i="10" s="1"/>
  <c r="CN72" i="10"/>
  <c r="DS72" i="10" s="1"/>
  <c r="CQ48" i="10"/>
  <c r="DV48" i="10" s="1"/>
  <c r="CR37" i="10"/>
  <c r="DW37" i="10" s="1"/>
  <c r="CK53" i="10"/>
  <c r="DP53" i="10" s="1"/>
  <c r="CN62" i="10"/>
  <c r="DS62" i="10" s="1"/>
  <c r="CQ56" i="10"/>
  <c r="DV56" i="10" s="1"/>
  <c r="CO46" i="10"/>
  <c r="DT46" i="10" s="1"/>
  <c r="CL49" i="10"/>
  <c r="CW76" i="10"/>
  <c r="CT24" i="10"/>
  <c r="DY24" i="10" s="1"/>
  <c r="CS24" i="10"/>
  <c r="DX24" i="10" s="1"/>
  <c r="CR51" i="10"/>
  <c r="CV49" i="10"/>
  <c r="CW32" i="10"/>
  <c r="CM35" i="10"/>
  <c r="CP64" i="10"/>
  <c r="DU64" i="10" s="1"/>
  <c r="CV35" i="10"/>
  <c r="CK56" i="10"/>
  <c r="DP56" i="10" s="1"/>
  <c r="CR35" i="10"/>
  <c r="CW50" i="10"/>
  <c r="CN49" i="10"/>
  <c r="CM22" i="10"/>
  <c r="DR22" i="10" s="1"/>
  <c r="CP49" i="10"/>
  <c r="DU49" i="10" s="1"/>
  <c r="CM59" i="10"/>
  <c r="DR59" i="10" s="1"/>
  <c r="CV40" i="10"/>
  <c r="EA40" i="10" s="1"/>
  <c r="CQ24" i="10"/>
  <c r="DV24" i="10" s="1"/>
  <c r="CS61" i="10"/>
  <c r="CS72" i="10"/>
  <c r="DX72" i="10" s="1"/>
  <c r="CL55" i="10"/>
  <c r="CW26" i="10"/>
  <c r="CL72" i="10"/>
  <c r="DQ72" i="10" s="1"/>
  <c r="CO39" i="10"/>
  <c r="CU53" i="10"/>
  <c r="DZ53" i="10" s="1"/>
  <c r="CS53" i="10"/>
  <c r="DX53" i="10" s="1"/>
  <c r="CU72" i="10"/>
  <c r="DZ72" i="10" s="1"/>
  <c r="CO53" i="10"/>
  <c r="DT53" i="10" s="1"/>
  <c r="CN35" i="10"/>
  <c r="CP62" i="10"/>
  <c r="DU62" i="10" s="1"/>
  <c r="CL53" i="10"/>
  <c r="DQ53" i="10" s="1"/>
  <c r="CQ35" i="10"/>
  <c r="CO72" i="10"/>
  <c r="DT72" i="10" s="1"/>
  <c r="CQ72" i="10"/>
  <c r="DV72" i="10" s="1"/>
  <c r="CQ55" i="10"/>
  <c r="CM39" i="10"/>
  <c r="CS49" i="10"/>
  <c r="CR40" i="10"/>
  <c r="DW40" i="10" s="1"/>
  <c r="CM30" i="10"/>
  <c r="DR30" i="10" s="1"/>
  <c r="CN22" i="10"/>
  <c r="DS22" i="10" s="1"/>
  <c r="CM24" i="10"/>
  <c r="DR24" i="10" s="1"/>
  <c r="CV62" i="10"/>
  <c r="EA62" i="10" s="1"/>
  <c r="CT49" i="10"/>
  <c r="CN45" i="10"/>
  <c r="CS46" i="10"/>
  <c r="DX46" i="10" s="1"/>
  <c r="CK39" i="10"/>
  <c r="CP43" i="10"/>
  <c r="DU43" i="10" s="1"/>
  <c r="CM43" i="10"/>
  <c r="DR43" i="10" s="1"/>
  <c r="CV65" i="10"/>
  <c r="CM61" i="10"/>
  <c r="CL48" i="10"/>
  <c r="DQ48" i="10" s="1"/>
  <c r="CQ65" i="10"/>
  <c r="CR55" i="10"/>
  <c r="CN53" i="10"/>
  <c r="DS53" i="10" s="1"/>
  <c r="CM46" i="10"/>
  <c r="DR46" i="10" s="1"/>
  <c r="CL58" i="10"/>
  <c r="CP33" i="10"/>
  <c r="CW52" i="10"/>
  <c r="CR64" i="10"/>
  <c r="DW64" i="10" s="1"/>
  <c r="CS45" i="10"/>
  <c r="CV59" i="10"/>
  <c r="EA59" i="10" s="1"/>
  <c r="CU65" i="10"/>
  <c r="CS39" i="10"/>
  <c r="CV38" i="10"/>
  <c r="CT38" i="10"/>
  <c r="CP38" i="10"/>
  <c r="CV29" i="10"/>
  <c r="CW41" i="10"/>
  <c r="CR58" i="10"/>
  <c r="CW60" i="10"/>
  <c r="CW63" i="10"/>
  <c r="CS64" i="10"/>
  <c r="DX64" i="10" s="1"/>
  <c r="CP58" i="10"/>
  <c r="DU58" i="10" s="1"/>
  <c r="CW74" i="10"/>
  <c r="CP37" i="10"/>
  <c r="DU37" i="10" s="1"/>
  <c r="CL37" i="10"/>
  <c r="DQ37" i="10" s="1"/>
  <c r="CN51" i="10"/>
  <c r="CP48" i="10"/>
  <c r="DU48" i="10" s="1"/>
  <c r="CW69" i="10"/>
  <c r="CN65" i="10"/>
  <c r="CO45" i="10"/>
  <c r="CL45" i="10"/>
  <c r="CQ45" i="10"/>
  <c r="CW27" i="10"/>
  <c r="CR54" i="10"/>
  <c r="CS40" i="10"/>
  <c r="DX40" i="10" s="1"/>
  <c r="CW67" i="10"/>
  <c r="CU39" i="10"/>
  <c r="CK40" i="10"/>
  <c r="DP40" i="10" s="1"/>
  <c r="CN59" i="10"/>
  <c r="DS59" i="10" s="1"/>
  <c r="CL39" i="10"/>
  <c r="CR24" i="10"/>
  <c r="DW24" i="10" s="1"/>
  <c r="CQ37" i="10"/>
  <c r="DV37" i="10" s="1"/>
  <c r="CO54" i="10"/>
  <c r="DT54" i="10" s="1"/>
  <c r="CK54" i="10"/>
  <c r="CL62" i="10"/>
  <c r="DQ62" i="10" s="1"/>
  <c r="CP72" i="10"/>
  <c r="DU72" i="10" s="1"/>
  <c r="CP51" i="10"/>
  <c r="CO65" i="10"/>
  <c r="CS35" i="10"/>
  <c r="CV56" i="10"/>
  <c r="EA56" i="10" s="1"/>
  <c r="CU24" i="10"/>
  <c r="DZ24" i="10" s="1"/>
  <c r="CQ29" i="10"/>
  <c r="CN29" i="10"/>
  <c r="CR45" i="10"/>
  <c r="CT59" i="10"/>
  <c r="DY59" i="10" s="1"/>
  <c r="CO59" i="10"/>
  <c r="DT59" i="10" s="1"/>
  <c r="CN16" i="10"/>
  <c r="DS16" i="10" s="1"/>
  <c r="CR38" i="10"/>
  <c r="CU16" i="10"/>
  <c r="DZ16" i="10" s="1"/>
  <c r="CT46" i="10"/>
  <c r="DY46" i="10" s="1"/>
  <c r="CN33" i="10"/>
  <c r="CS33" i="10"/>
  <c r="CT48" i="10"/>
  <c r="DY48" i="10" s="1"/>
  <c r="CT45" i="10"/>
  <c r="CK29" i="10"/>
  <c r="CM29" i="10"/>
  <c r="CT29" i="10"/>
  <c r="CM33" i="10"/>
  <c r="CM38" i="10"/>
  <c r="CQ16" i="10"/>
  <c r="DV16" i="10" s="1"/>
  <c r="CK16" i="10"/>
  <c r="DP16" i="10" s="1"/>
  <c r="CS51" i="10"/>
  <c r="CT40" i="10"/>
  <c r="DY40" i="10" s="1"/>
  <c r="CS37" i="10"/>
  <c r="DX37" i="10" s="1"/>
  <c r="CM55" i="10"/>
  <c r="CR29" i="10"/>
  <c r="DW29" i="10" s="1"/>
  <c r="CU51" i="10"/>
  <c r="CW44" i="10"/>
  <c r="CK33" i="10"/>
  <c r="DP33" i="10" s="1"/>
  <c r="CU58" i="10"/>
  <c r="CW28" i="10"/>
  <c r="CS48" i="10"/>
  <c r="DX48" i="10" s="1"/>
  <c r="CM64" i="10"/>
  <c r="DR64" i="10" s="1"/>
  <c r="CQ30" i="10"/>
  <c r="DV30" i="10" s="1"/>
  <c r="CL22" i="10"/>
  <c r="DQ22" i="10" s="1"/>
  <c r="CS58" i="10"/>
  <c r="CT16" i="10"/>
  <c r="DY16" i="10" s="1"/>
  <c r="CQ38" i="10"/>
  <c r="DV38" i="10" s="1"/>
  <c r="CW75" i="10"/>
  <c r="CL65" i="10"/>
  <c r="CK72" i="10"/>
  <c r="DP72" i="10" s="1"/>
  <c r="CO16" i="10"/>
  <c r="DT16" i="10" s="1"/>
  <c r="CS65" i="10"/>
  <c r="CP45" i="10"/>
  <c r="CL40" i="10"/>
  <c r="DQ40" i="10" s="1"/>
  <c r="CK65" i="10"/>
  <c r="CN24" i="10"/>
  <c r="DS24" i="10" s="1"/>
  <c r="CL59" i="10"/>
  <c r="DQ59" i="10" s="1"/>
  <c r="CO61" i="10"/>
  <c r="CU54" i="10"/>
  <c r="CM40" i="10"/>
  <c r="DR40" i="10" s="1"/>
  <c r="CP61" i="10"/>
  <c r="CN64" i="10"/>
  <c r="DS64" i="10" s="1"/>
  <c r="CV72" i="10"/>
  <c r="EA72" i="10" s="1"/>
  <c r="CT58" i="10"/>
  <c r="CQ59" i="10"/>
  <c r="DV59" i="10" s="1"/>
  <c r="CR53" i="10"/>
  <c r="DW53" i="10" s="1"/>
  <c r="CU43" i="10"/>
  <c r="DZ43" i="10" s="1"/>
  <c r="CV33" i="10"/>
  <c r="CT39" i="10"/>
  <c r="CW34" i="10"/>
  <c r="CK22" i="10"/>
  <c r="DP22" i="10" s="1"/>
  <c r="CT35" i="10"/>
  <c r="CM58" i="10"/>
  <c r="CN37" i="10"/>
  <c r="DS37" i="10" s="1"/>
  <c r="CR46" i="10"/>
  <c r="DW46" i="10" s="1"/>
  <c r="CR62" i="10"/>
  <c r="DW62" i="10" s="1"/>
  <c r="CW15" i="10"/>
  <c r="CQ40" i="10"/>
  <c r="DV40" i="10" s="1"/>
  <c r="CQ53" i="10"/>
  <c r="DV53" i="10" s="1"/>
  <c r="CP59" i="10"/>
  <c r="DU59" i="10" s="1"/>
  <c r="CT65" i="10"/>
  <c r="DY65" i="10" s="1"/>
  <c r="CQ61" i="10"/>
  <c r="CT33" i="10"/>
  <c r="CL38" i="10"/>
  <c r="CQ51" i="10"/>
  <c r="DV51" i="10" s="1"/>
  <c r="CT22" i="10"/>
  <c r="DY22" i="10" s="1"/>
  <c r="CW66" i="10"/>
  <c r="CN38" i="10"/>
  <c r="CQ58" i="10"/>
  <c r="CQ33" i="10"/>
  <c r="CP16" i="10"/>
  <c r="DU16" i="10" s="1"/>
  <c r="CR48" i="10"/>
  <c r="DW48" i="10" s="1"/>
  <c r="CV22" i="10"/>
  <c r="EA22" i="10" s="1"/>
  <c r="CU49" i="10"/>
  <c r="CM53" i="10"/>
  <c r="DR53" i="10" s="1"/>
  <c r="CR49" i="10"/>
  <c r="CT54" i="10"/>
  <c r="CR33" i="10"/>
  <c r="CW25" i="10"/>
  <c r="CW31" i="10"/>
  <c r="CK45" i="10"/>
  <c r="DP45" i="10" s="1"/>
  <c r="CW42" i="10"/>
  <c r="CL64" i="10"/>
  <c r="DQ64" i="10" s="1"/>
  <c r="CN58" i="10"/>
  <c r="CM16" i="10"/>
  <c r="DR16" i="10" s="1"/>
  <c r="CW20" i="10"/>
  <c r="CU38" i="10"/>
  <c r="CK55" i="10"/>
  <c r="CO24" i="10"/>
  <c r="DT24" i="10" s="1"/>
  <c r="CM51" i="10"/>
  <c r="CO37" i="10"/>
  <c r="DT37" i="10" s="1"/>
  <c r="CR16" i="10"/>
  <c r="DW16" i="10" s="1"/>
  <c r="CL43" i="10"/>
  <c r="DQ43" i="10" s="1"/>
  <c r="CL51" i="10"/>
  <c r="CT56" i="10"/>
  <c r="DY56" i="10" s="1"/>
  <c r="CU45" i="10"/>
  <c r="CL24" i="10"/>
  <c r="DQ24" i="10" s="1"/>
  <c r="CV54" i="10"/>
  <c r="CN54" i="10"/>
  <c r="CT51" i="10"/>
  <c r="CU29" i="10"/>
  <c r="CO40" i="10"/>
  <c r="DT40" i="10" s="1"/>
  <c r="CU37" i="10"/>
  <c r="DZ37" i="10" s="1"/>
  <c r="CK30" i="10"/>
  <c r="DP30" i="10" s="1"/>
  <c r="CS29" i="10"/>
  <c r="CM48" i="10"/>
  <c r="DR48" i="10" s="1"/>
  <c r="CO62" i="10"/>
  <c r="DT62" i="10" s="1"/>
  <c r="CP53" i="10"/>
  <c r="DU53" i="10" s="1"/>
  <c r="CN48" i="10"/>
  <c r="DS48" i="10" s="1"/>
  <c r="CP29" i="10"/>
  <c r="CR56" i="10"/>
  <c r="DW56" i="10" s="1"/>
  <c r="CP55" i="10"/>
  <c r="CQ62" i="10"/>
  <c r="DV62" i="10" s="1"/>
  <c r="CO33" i="10"/>
  <c r="CO38" i="10"/>
  <c r="CU33" i="10"/>
  <c r="CW70" i="10"/>
  <c r="CP24" i="10"/>
  <c r="DU24" i="10" s="1"/>
  <c r="CO58" i="10"/>
  <c r="CS38" i="10"/>
  <c r="CK24" i="10"/>
  <c r="DP24" i="10" s="1"/>
  <c r="CU64" i="10"/>
  <c r="DZ64" i="10" s="1"/>
  <c r="CR59" i="10"/>
  <c r="DW59" i="10" s="1"/>
  <c r="CV45" i="10"/>
  <c r="CT37" i="10"/>
  <c r="DY37" i="10" s="1"/>
  <c r="CM37" i="10"/>
  <c r="DR37" i="10" s="1"/>
  <c r="CO29" i="10"/>
  <c r="CO55" i="10"/>
  <c r="CW17" i="10"/>
  <c r="CS43" i="10"/>
  <c r="DX43" i="10" s="1"/>
  <c r="CN40" i="10"/>
  <c r="DS40" i="10" s="1"/>
  <c r="CM72" i="10"/>
  <c r="DR72" i="10" s="1"/>
  <c r="CL46" i="10"/>
  <c r="DQ46" i="10" s="1"/>
  <c r="CU22" i="10"/>
  <c r="DZ22" i="10" s="1"/>
  <c r="CP35" i="10"/>
  <c r="CR72" i="10"/>
  <c r="DW72" i="10" s="1"/>
  <c r="CL61" i="10"/>
  <c r="CK51" i="10"/>
  <c r="CU55" i="10"/>
  <c r="CT55" i="10"/>
  <c r="DY55" i="10" s="1"/>
  <c r="CQ54" i="10"/>
  <c r="CM65" i="10"/>
  <c r="CO48" i="10"/>
  <c r="DT48" i="10" s="1"/>
  <c r="CU46" i="10"/>
  <c r="DZ46" i="10" s="1"/>
  <c r="CK58" i="10"/>
  <c r="CV61" i="10"/>
  <c r="CO51" i="10"/>
  <c r="CW73" i="10"/>
  <c r="CR65" i="10"/>
  <c r="EA87" i="10" l="1"/>
  <c r="DS81" i="10"/>
  <c r="DX87" i="10"/>
  <c r="DZ81" i="10"/>
  <c r="EA81" i="10"/>
  <c r="DT88" i="10"/>
  <c r="DT86" i="10"/>
  <c r="DY86" i="10"/>
  <c r="DV81" i="10"/>
  <c r="DZ88" i="10"/>
  <c r="DV86" i="10"/>
  <c r="DR88" i="10"/>
  <c r="DY81" i="10"/>
  <c r="DX81" i="10"/>
  <c r="DR86" i="10"/>
  <c r="DV87" i="10"/>
  <c r="DZ86" i="10"/>
  <c r="DW86" i="10"/>
  <c r="DL81" i="10"/>
  <c r="DU87" i="10"/>
  <c r="CW86" i="10"/>
  <c r="DP86" i="10"/>
  <c r="DP87" i="10"/>
  <c r="DQ81" i="10"/>
  <c r="DY87" i="10"/>
  <c r="DQ86" i="10"/>
  <c r="DL85" i="10"/>
  <c r="EB85" i="10" s="1"/>
  <c r="DS88" i="10"/>
  <c r="DQ88" i="10"/>
  <c r="DU81" i="10"/>
  <c r="DT81" i="10"/>
  <c r="DR81" i="10"/>
  <c r="DX86" i="10"/>
  <c r="DV88" i="10"/>
  <c r="CW87" i="10"/>
  <c r="DY80" i="10"/>
  <c r="DS80" i="10"/>
  <c r="DZ87" i="10"/>
  <c r="DW87" i="10"/>
  <c r="DT80" i="10"/>
  <c r="DP88" i="10"/>
  <c r="DW88" i="10"/>
  <c r="DX88" i="10"/>
  <c r="CW88" i="10"/>
  <c r="DR87" i="10"/>
  <c r="DY88" i="10"/>
  <c r="DS87" i="10"/>
  <c r="DV80" i="10"/>
  <c r="DU80" i="10"/>
  <c r="DW80" i="10"/>
  <c r="DX80" i="10"/>
  <c r="DL88" i="10"/>
  <c r="DR80" i="10"/>
  <c r="DL80" i="10"/>
  <c r="DL87" i="10"/>
  <c r="DQ80" i="10"/>
  <c r="DZ80" i="10"/>
  <c r="DL86" i="10"/>
  <c r="EB84" i="10"/>
  <c r="EB83" i="10"/>
  <c r="CW82" i="10"/>
  <c r="EB82" i="10" s="1"/>
  <c r="B11" i="15"/>
  <c r="C10" i="15"/>
  <c r="D10" i="15" s="1"/>
  <c r="T19" i="12"/>
  <c r="DP81" i="10"/>
  <c r="CW81" i="10"/>
  <c r="DV33" i="10"/>
  <c r="CW80" i="10"/>
  <c r="DV39" i="10"/>
  <c r="DQ65" i="10"/>
  <c r="N10" i="12"/>
  <c r="P10" i="12" s="1"/>
  <c r="N14" i="12"/>
  <c r="P14" i="12" s="1"/>
  <c r="B23" i="2"/>
  <c r="A22" i="2"/>
  <c r="Y8" i="12"/>
  <c r="T8" i="12" s="1"/>
  <c r="T7" i="12"/>
  <c r="Z9" i="12"/>
  <c r="DL79" i="10"/>
  <c r="EB79" i="10" s="1"/>
  <c r="N6" i="12"/>
  <c r="P6" i="12" s="1"/>
  <c r="B24" i="3"/>
  <c r="A23" i="3"/>
  <c r="BL23" i="3" s="1"/>
  <c r="DY35" i="10"/>
  <c r="DV58" i="10"/>
  <c r="DX39" i="10"/>
  <c r="DW49" i="10"/>
  <c r="DX29" i="10"/>
  <c r="N5" i="12"/>
  <c r="P5" i="12" s="1"/>
  <c r="DY51" i="10"/>
  <c r="DT39" i="10"/>
  <c r="DR35" i="10"/>
  <c r="DP29" i="10"/>
  <c r="DS39" i="10"/>
  <c r="DY33" i="10"/>
  <c r="DT49" i="10"/>
  <c r="DV61" i="10"/>
  <c r="N9" i="12"/>
  <c r="P9" i="12" s="1"/>
  <c r="DW54" i="10"/>
  <c r="EA45" i="10"/>
  <c r="N13" i="12"/>
  <c r="P13" i="12" s="1"/>
  <c r="EB77" i="10"/>
  <c r="N7" i="12"/>
  <c r="P7" i="12" s="1"/>
  <c r="DS45" i="10"/>
  <c r="DL78" i="10"/>
  <c r="EB78" i="10" s="1"/>
  <c r="DZ38" i="10"/>
  <c r="DY29" i="10"/>
  <c r="DT38" i="10"/>
  <c r="DS54" i="10"/>
  <c r="DS78" i="10"/>
  <c r="N8" i="12" s="1"/>
  <c r="P8" i="12" s="1"/>
  <c r="DY39" i="10"/>
  <c r="DT45" i="10"/>
  <c r="N11" i="12"/>
  <c r="P11" i="12" s="1"/>
  <c r="DP49" i="10"/>
  <c r="DT55" i="10"/>
  <c r="DV35" i="10"/>
  <c r="DQ55" i="10"/>
  <c r="N12" i="12"/>
  <c r="P12" i="12" s="1"/>
  <c r="DW65" i="10"/>
  <c r="DR58" i="10"/>
  <c r="EA33" i="10"/>
  <c r="DW33" i="10"/>
  <c r="EB17" i="10"/>
  <c r="DL35" i="10"/>
  <c r="EA49" i="10"/>
  <c r="EB76" i="10"/>
  <c r="DX65" i="10"/>
  <c r="DS58" i="10"/>
  <c r="DQ51" i="10"/>
  <c r="DS49" i="10"/>
  <c r="EA61" i="10"/>
  <c r="DV45" i="10"/>
  <c r="DW61" i="10"/>
  <c r="DT51" i="10"/>
  <c r="DT65" i="10"/>
  <c r="DZ45" i="10"/>
  <c r="DS35" i="10"/>
  <c r="DQ39" i="10"/>
  <c r="DZ35" i="10"/>
  <c r="DP51" i="10"/>
  <c r="DZ49" i="10"/>
  <c r="DV49" i="10"/>
  <c r="DU55" i="10"/>
  <c r="EA35" i="10"/>
  <c r="EB68" i="10"/>
  <c r="DZ51" i="10"/>
  <c r="DL50" i="10"/>
  <c r="EB50" i="10" s="1"/>
  <c r="DL57" i="10"/>
  <c r="EB57" i="10" s="1"/>
  <c r="DR55" i="10"/>
  <c r="DR38" i="10"/>
  <c r="DZ54" i="10"/>
  <c r="DU51" i="10"/>
  <c r="DY54" i="10"/>
  <c r="DP55" i="10"/>
  <c r="DR39" i="10"/>
  <c r="DS38" i="10"/>
  <c r="DZ33" i="10"/>
  <c r="DL49" i="10"/>
  <c r="N15" i="12"/>
  <c r="P15" i="12" s="1"/>
  <c r="L16" i="12"/>
  <c r="O15" i="12"/>
  <c r="DP50" i="10"/>
  <c r="DY49" i="10"/>
  <c r="DW35" i="10"/>
  <c r="DR51" i="10"/>
  <c r="EB67" i="10"/>
  <c r="DS51" i="10"/>
  <c r="DL38" i="10"/>
  <c r="DL60" i="10"/>
  <c r="EB60" i="10" s="1"/>
  <c r="EB26" i="10"/>
  <c r="DZ29" i="10"/>
  <c r="DX54" i="10"/>
  <c r="DR33" i="10"/>
  <c r="DU45" i="10"/>
  <c r="EA65" i="10"/>
  <c r="DQ54" i="10"/>
  <c r="DR61" i="10"/>
  <c r="DW51" i="10"/>
  <c r="DU35" i="10"/>
  <c r="DS61" i="10"/>
  <c r="DS33" i="10"/>
  <c r="DQ49" i="10"/>
  <c r="DU61" i="10"/>
  <c r="DU33" i="10"/>
  <c r="DT61" i="10"/>
  <c r="EA39" i="10"/>
  <c r="DP54" i="10"/>
  <c r="DP61" i="10"/>
  <c r="DU29" i="10"/>
  <c r="DT29" i="10"/>
  <c r="DY38" i="10"/>
  <c r="EB21" i="10"/>
  <c r="DV65" i="10"/>
  <c r="EB69" i="10"/>
  <c r="EB25" i="10"/>
  <c r="DP35" i="10"/>
  <c r="EA29" i="10"/>
  <c r="DR65" i="10"/>
  <c r="DZ65" i="10"/>
  <c r="DZ58" i="10"/>
  <c r="DQ61" i="10"/>
  <c r="DP70" i="10"/>
  <c r="DL70" i="10"/>
  <c r="EB70" i="10" s="1"/>
  <c r="DX45" i="10"/>
  <c r="DW55" i="10"/>
  <c r="DP36" i="10"/>
  <c r="DL36" i="10"/>
  <c r="EB36" i="10" s="1"/>
  <c r="DP52" i="10"/>
  <c r="DL52" i="10"/>
  <c r="EB52" i="10" s="1"/>
  <c r="DX58" i="10"/>
  <c r="DR54" i="10"/>
  <c r="DQ57" i="10"/>
  <c r="DU60" i="10"/>
  <c r="DZ39" i="10"/>
  <c r="DL33" i="10"/>
  <c r="DL28" i="10"/>
  <c r="EB28" i="10" s="1"/>
  <c r="EB27" i="10"/>
  <c r="DL44" i="10"/>
  <c r="EB44" i="10" s="1"/>
  <c r="DW58" i="10"/>
  <c r="DL18" i="10"/>
  <c r="EB18" i="10" s="1"/>
  <c r="EB19" i="10"/>
  <c r="DX61" i="10"/>
  <c r="EA54" i="10"/>
  <c r="DS65" i="10"/>
  <c r="EA38" i="10"/>
  <c r="EB23" i="10"/>
  <c r="DX51" i="10"/>
  <c r="DV54" i="10"/>
  <c r="DL51" i="10"/>
  <c r="DP42" i="10"/>
  <c r="DL42" i="10"/>
  <c r="EB42" i="10" s="1"/>
  <c r="DL41" i="10"/>
  <c r="EB41" i="10" s="1"/>
  <c r="EB32" i="10"/>
  <c r="DP31" i="10"/>
  <c r="DL31" i="10"/>
  <c r="EB31" i="10" s="1"/>
  <c r="DP58" i="10"/>
  <c r="DL58" i="10"/>
  <c r="DL20" i="10"/>
  <c r="EB20" i="10" s="1"/>
  <c r="DS29" i="10"/>
  <c r="DX49" i="10"/>
  <c r="EB73" i="10"/>
  <c r="DU39" i="10"/>
  <c r="DQ38" i="10"/>
  <c r="DL34" i="10"/>
  <c r="EB34" i="10" s="1"/>
  <c r="DL54" i="10"/>
  <c r="DW45" i="10"/>
  <c r="DL63" i="10"/>
  <c r="EB63" i="10" s="1"/>
  <c r="DL66" i="10"/>
  <c r="EB66" i="10" s="1"/>
  <c r="DQ58" i="10"/>
  <c r="DR29" i="10"/>
  <c r="DZ55" i="10"/>
  <c r="DT58" i="10"/>
  <c r="DU38" i="10"/>
  <c r="DV29" i="10"/>
  <c r="DL71" i="10"/>
  <c r="EB71" i="10" s="1"/>
  <c r="DP39" i="10"/>
  <c r="EB15" i="10"/>
  <c r="DY45" i="10"/>
  <c r="EB75" i="10"/>
  <c r="DW38" i="10"/>
  <c r="DY58" i="10"/>
  <c r="DP65" i="10"/>
  <c r="DL65" i="10"/>
  <c r="DL39" i="10"/>
  <c r="EA55" i="10"/>
  <c r="DL61" i="10"/>
  <c r="DS55" i="10"/>
  <c r="EB74" i="10"/>
  <c r="DV55" i="10"/>
  <c r="DX35" i="10"/>
  <c r="DL47" i="10"/>
  <c r="EB47" i="10" s="1"/>
  <c r="DQ45" i="10"/>
  <c r="DX33" i="10"/>
  <c r="DX38" i="10"/>
  <c r="DL29" i="10"/>
  <c r="DT33" i="10"/>
  <c r="DL45" i="10"/>
  <c r="DL55" i="10"/>
  <c r="CW46" i="10"/>
  <c r="EB46" i="10" s="1"/>
  <c r="CW30" i="10"/>
  <c r="EB30" i="10" s="1"/>
  <c r="CW56" i="10"/>
  <c r="EB56" i="10" s="1"/>
  <c r="CW48" i="10"/>
  <c r="EB48" i="10" s="1"/>
  <c r="CW59" i="10"/>
  <c r="EB59" i="10" s="1"/>
  <c r="CW39" i="10"/>
  <c r="CW53" i="10"/>
  <c r="EB53" i="10" s="1"/>
  <c r="CW43" i="10"/>
  <c r="EB43" i="10" s="1"/>
  <c r="CW38" i="10"/>
  <c r="CW64" i="10"/>
  <c r="EB64" i="10" s="1"/>
  <c r="CW35" i="10"/>
  <c r="CW49" i="10"/>
  <c r="CW61" i="10"/>
  <c r="CW62" i="10"/>
  <c r="EB62" i="10" s="1"/>
  <c r="CW54" i="10"/>
  <c r="CW45" i="10"/>
  <c r="CW51" i="10"/>
  <c r="CW22" i="10"/>
  <c r="EB22" i="10" s="1"/>
  <c r="CW33" i="10"/>
  <c r="CW37" i="10"/>
  <c r="EB37" i="10" s="1"/>
  <c r="CW65" i="10"/>
  <c r="CW72" i="10"/>
  <c r="EB72" i="10" s="1"/>
  <c r="CW40" i="10"/>
  <c r="EB40" i="10" s="1"/>
  <c r="CW58" i="10"/>
  <c r="CW24" i="10"/>
  <c r="EB24" i="10" s="1"/>
  <c r="CW29" i="10"/>
  <c r="CW16" i="10"/>
  <c r="EB16" i="10" s="1"/>
  <c r="CW55" i="10"/>
  <c r="EB86" i="10" l="1"/>
  <c r="EB81" i="10"/>
  <c r="EB87" i="10"/>
  <c r="EB88" i="10"/>
  <c r="EB80" i="10"/>
  <c r="T32" i="12"/>
  <c r="T45" i="12" s="1"/>
  <c r="C11" i="15"/>
  <c r="D11" i="15" s="1"/>
  <c r="B12" i="15"/>
  <c r="T21" i="12"/>
  <c r="BL22" i="2"/>
  <c r="B24" i="2"/>
  <c r="A23" i="2"/>
  <c r="BL23" i="2" s="1"/>
  <c r="Y9" i="12"/>
  <c r="T9" i="12" s="1"/>
  <c r="Z10" i="12"/>
  <c r="T20" i="12"/>
  <c r="B25" i="3"/>
  <c r="A24" i="3"/>
  <c r="BL24" i="3" s="1"/>
  <c r="EB35" i="10"/>
  <c r="EB38" i="10"/>
  <c r="EB65" i="10"/>
  <c r="EB55" i="10"/>
  <c r="EB49" i="10"/>
  <c r="O16" i="12"/>
  <c r="L17" i="12"/>
  <c r="N16" i="12"/>
  <c r="P16" i="12" s="1"/>
  <c r="P17" i="12" s="1"/>
  <c r="EB29" i="10"/>
  <c r="EB58" i="10"/>
  <c r="EB39" i="10"/>
  <c r="EB45" i="10"/>
  <c r="EB51" i="10"/>
  <c r="EB54" i="10"/>
  <c r="EB33" i="10"/>
  <c r="EB61" i="10"/>
  <c r="Y10" i="12" l="1"/>
  <c r="T10" i="12" s="1"/>
  <c r="T23" i="12" s="1"/>
  <c r="C12" i="15"/>
  <c r="D12" i="15" s="1"/>
  <c r="B13" i="15"/>
  <c r="T22" i="12"/>
  <c r="T33" i="12"/>
  <c r="T58" i="12"/>
  <c r="Z11" i="12"/>
  <c r="B25" i="2"/>
  <c r="A24" i="2"/>
  <c r="T34" i="12"/>
  <c r="B26" i="3"/>
  <c r="A25" i="3"/>
  <c r="BL25" i="3" s="1"/>
  <c r="O17" i="12"/>
  <c r="N17" i="12"/>
  <c r="Y11" i="12" l="1"/>
  <c r="T11" i="12" s="1"/>
  <c r="T24" i="12" s="1"/>
  <c r="B14" i="15"/>
  <c r="C13" i="15"/>
  <c r="D13" i="15" s="1"/>
  <c r="T36" i="12"/>
  <c r="BL24" i="2"/>
  <c r="B26" i="2"/>
  <c r="A25" i="2"/>
  <c r="Z12" i="12"/>
  <c r="T47" i="12"/>
  <c r="T46" i="12"/>
  <c r="T35" i="12"/>
  <c r="A26" i="3"/>
  <c r="BL26" i="3" s="1"/>
  <c r="B27" i="3"/>
  <c r="CN77" i="3"/>
  <c r="CP77" i="3" s="1"/>
  <c r="Y12" i="12" l="1"/>
  <c r="T12" i="12" s="1"/>
  <c r="T25" i="12" s="1"/>
  <c r="B15" i="15"/>
  <c r="C14" i="15"/>
  <c r="D14" i="15" s="1"/>
  <c r="BL25" i="2"/>
  <c r="B27" i="2"/>
  <c r="A26" i="2"/>
  <c r="T48" i="12"/>
  <c r="T59" i="12"/>
  <c r="Z13" i="12"/>
  <c r="T37" i="12"/>
  <c r="T60" i="12"/>
  <c r="T49" i="12"/>
  <c r="B28" i="3"/>
  <c r="A27" i="3"/>
  <c r="BL27" i="3" s="1"/>
  <c r="Y13" i="12" l="1"/>
  <c r="T13" i="12" s="1"/>
  <c r="C15" i="15"/>
  <c r="D15" i="15" s="1"/>
  <c r="B16" i="15"/>
  <c r="T50" i="12"/>
  <c r="Z14" i="12"/>
  <c r="T38" i="12"/>
  <c r="T62" i="12"/>
  <c r="T61" i="12"/>
  <c r="BL26" i="2"/>
  <c r="B28" i="2"/>
  <c r="A27" i="2"/>
  <c r="A28" i="3"/>
  <c r="BL28" i="3" s="1"/>
  <c r="B29" i="3"/>
  <c r="Y14" i="12" l="1"/>
  <c r="Y15" i="12" s="1"/>
  <c r="B17" i="15"/>
  <c r="C16" i="15"/>
  <c r="D16" i="15" s="1"/>
  <c r="T51" i="12"/>
  <c r="T26" i="12"/>
  <c r="Z15" i="12"/>
  <c r="BL27" i="2"/>
  <c r="T14" i="12"/>
  <c r="B29" i="2"/>
  <c r="A28" i="2"/>
  <c r="T63" i="12"/>
  <c r="B30" i="3"/>
  <c r="A29" i="3"/>
  <c r="BL29" i="3" s="1"/>
  <c r="T15" i="12" l="1"/>
  <c r="T28" i="12" s="1"/>
  <c r="B18" i="15"/>
  <c r="C17" i="15"/>
  <c r="D17" i="15" s="1"/>
  <c r="T64" i="12"/>
  <c r="Z16" i="12"/>
  <c r="Y16" i="12"/>
  <c r="T39" i="12"/>
  <c r="BL28" i="2"/>
  <c r="B30" i="2"/>
  <c r="A29" i="2"/>
  <c r="T27" i="12"/>
  <c r="B31" i="3"/>
  <c r="A30" i="3"/>
  <c r="BL30" i="3" s="1"/>
  <c r="B19" i="15" l="1"/>
  <c r="C18" i="15"/>
  <c r="D18" i="15" s="1"/>
  <c r="T16" i="12"/>
  <c r="T29" i="12" s="1"/>
  <c r="Z17" i="12"/>
  <c r="Y17" i="12"/>
  <c r="T52" i="12"/>
  <c r="T41" i="12"/>
  <c r="T40" i="12"/>
  <c r="B31" i="2"/>
  <c r="A30" i="2"/>
  <c r="BL29" i="2"/>
  <c r="A31" i="3"/>
  <c r="BL31" i="3" s="1"/>
  <c r="B32" i="3"/>
  <c r="C19" i="15" l="1"/>
  <c r="D19" i="15" s="1"/>
  <c r="T17" i="12"/>
  <c r="T30" i="12" s="1"/>
  <c r="T54" i="12"/>
  <c r="B32" i="2"/>
  <c r="A31" i="2"/>
  <c r="T65" i="12"/>
  <c r="BL30" i="2"/>
  <c r="Z18" i="12"/>
  <c r="Y18" i="12"/>
  <c r="T42" i="12"/>
  <c r="T53" i="12"/>
  <c r="B33" i="3"/>
  <c r="A32" i="3"/>
  <c r="BL32" i="3" s="1"/>
  <c r="T55" i="12" l="1"/>
  <c r="BL31" i="2"/>
  <c r="B33" i="2"/>
  <c r="A32" i="2"/>
  <c r="T67" i="12"/>
  <c r="T43" i="12"/>
  <c r="T66" i="12"/>
  <c r="T18" i="12"/>
  <c r="B34" i="3"/>
  <c r="A33" i="3"/>
  <c r="BL33" i="3" s="1"/>
  <c r="BL32" i="2" l="1"/>
  <c r="B34" i="2"/>
  <c r="A33" i="2"/>
  <c r="T56" i="12"/>
  <c r="T68" i="12"/>
  <c r="T31" i="12"/>
  <c r="A34" i="3"/>
  <c r="BL34" i="3" s="1"/>
  <c r="B35" i="3"/>
  <c r="T44" i="12" l="1"/>
  <c r="T69" i="12"/>
  <c r="B35" i="2"/>
  <c r="A34" i="2"/>
  <c r="BL33" i="2"/>
  <c r="A35" i="3"/>
  <c r="BL35" i="3" s="1"/>
  <c r="B36" i="3"/>
  <c r="B36" i="2" l="1"/>
  <c r="A35" i="2"/>
  <c r="BL34" i="2"/>
  <c r="T57" i="12"/>
  <c r="B37" i="3"/>
  <c r="A36" i="3"/>
  <c r="BL36" i="3" s="1"/>
  <c r="BL35" i="2" l="1"/>
  <c r="T70" i="12"/>
  <c r="B37" i="2"/>
  <c r="A36" i="2"/>
  <c r="B38" i="3"/>
  <c r="A37" i="3"/>
  <c r="BL37" i="3" s="1"/>
  <c r="B38" i="2" l="1"/>
  <c r="A37" i="2"/>
  <c r="BL36" i="2"/>
  <c r="B39" i="3"/>
  <c r="A38" i="3"/>
  <c r="BL38" i="3" s="1"/>
  <c r="BL37" i="2" l="1"/>
  <c r="B39" i="2"/>
  <c r="A38" i="2"/>
  <c r="B40" i="3"/>
  <c r="A39" i="3"/>
  <c r="BL39" i="3" s="1"/>
  <c r="BL38" i="2" l="1"/>
  <c r="B40" i="2"/>
  <c r="A39" i="2"/>
  <c r="A40" i="3"/>
  <c r="BL40" i="3" s="1"/>
  <c r="B41" i="3"/>
  <c r="BL39" i="2" l="1"/>
  <c r="B41" i="2"/>
  <c r="A40" i="2"/>
  <c r="B42" i="3"/>
  <c r="A41" i="3"/>
  <c r="BL41" i="3" s="1"/>
  <c r="BL40" i="2" l="1"/>
  <c r="B42" i="2"/>
  <c r="A41" i="2"/>
  <c r="BL41" i="2" s="1"/>
  <c r="A42" i="3"/>
  <c r="BL42" i="3" s="1"/>
  <c r="B43" i="3"/>
  <c r="B43" i="2" l="1"/>
  <c r="A42" i="2"/>
  <c r="A43" i="3"/>
  <c r="BL43" i="3" s="1"/>
  <c r="B44" i="3"/>
  <c r="BL42" i="2" l="1"/>
  <c r="B44" i="2"/>
  <c r="A43" i="2"/>
  <c r="BL43" i="2" s="1"/>
  <c r="A44" i="3"/>
  <c r="BL44" i="3" s="1"/>
  <c r="B45" i="3"/>
  <c r="B45" i="2" l="1"/>
  <c r="A44" i="2"/>
  <c r="BL44" i="2" s="1"/>
  <c r="B46" i="3"/>
  <c r="A45" i="3"/>
  <c r="BL45" i="3" s="1"/>
  <c r="B46" i="2" l="1"/>
  <c r="A45" i="2"/>
  <c r="BL45" i="2" s="1"/>
  <c r="A46" i="3"/>
  <c r="BL46" i="3" s="1"/>
  <c r="B47" i="3"/>
  <c r="B47" i="2" l="1"/>
  <c r="A46" i="2"/>
  <c r="BL46" i="2" s="1"/>
  <c r="B48" i="3"/>
  <c r="A47" i="3"/>
  <c r="BL47" i="3" s="1"/>
  <c r="B48" i="2" l="1"/>
  <c r="A47" i="2"/>
  <c r="BL47" i="2" s="1"/>
  <c r="B49" i="3"/>
  <c r="A48" i="3"/>
  <c r="BL48" i="3" s="1"/>
  <c r="B49" i="2" l="1"/>
  <c r="A48" i="2"/>
  <c r="BL48" i="2" s="1"/>
  <c r="B50" i="3"/>
  <c r="A49" i="3"/>
  <c r="BL49" i="3" s="1"/>
  <c r="B50" i="2" l="1"/>
  <c r="A49" i="2"/>
  <c r="BL49" i="2" s="1"/>
  <c r="A50" i="3"/>
  <c r="BL50" i="3" s="1"/>
  <c r="B51" i="3"/>
  <c r="B51" i="2" l="1"/>
  <c r="A50" i="2"/>
  <c r="BL50" i="2" s="1"/>
  <c r="A51" i="3"/>
  <c r="BL51" i="3" s="1"/>
  <c r="B52" i="3"/>
  <c r="B52" i="2" l="1"/>
  <c r="A51" i="2"/>
  <c r="BL51" i="2" s="1"/>
  <c r="B53" i="3"/>
  <c r="A52" i="3"/>
  <c r="BL52" i="3" s="1"/>
  <c r="B53" i="2" l="1"/>
  <c r="A52" i="2"/>
  <c r="BL52" i="2" s="1"/>
  <c r="B54" i="3"/>
  <c r="A53" i="3"/>
  <c r="BL53" i="3" s="1"/>
  <c r="B54" i="2" l="1"/>
  <c r="A53" i="2"/>
  <c r="BL53" i="2" s="1"/>
  <c r="B55" i="3"/>
  <c r="A54" i="3"/>
  <c r="BL54" i="3" s="1"/>
  <c r="B55" i="2" l="1"/>
  <c r="A54" i="2"/>
  <c r="BL54" i="2" s="1"/>
  <c r="B56" i="3"/>
  <c r="A55" i="3"/>
  <c r="BL55" i="3" s="1"/>
  <c r="B56" i="2" l="1"/>
  <c r="A55" i="2"/>
  <c r="BL55" i="2" s="1"/>
  <c r="A56" i="3"/>
  <c r="BL56" i="3" s="1"/>
  <c r="B57" i="3"/>
  <c r="B57" i="2" l="1"/>
  <c r="A56" i="2"/>
  <c r="BL56" i="2" s="1"/>
  <c r="B58" i="3"/>
  <c r="A57" i="3"/>
  <c r="BL57" i="3" s="1"/>
  <c r="B58" i="2" l="1"/>
  <c r="A57" i="2"/>
  <c r="BL57" i="2" s="1"/>
  <c r="A58" i="3"/>
  <c r="BL58" i="3" s="1"/>
  <c r="B59" i="3"/>
  <c r="B59" i="2" l="1"/>
  <c r="A58" i="2"/>
  <c r="BL58" i="2" s="1"/>
  <c r="A59" i="3"/>
  <c r="BL59" i="3" s="1"/>
  <c r="B60" i="3"/>
  <c r="B60" i="2" l="1"/>
  <c r="A59" i="2"/>
  <c r="BL59" i="2" s="1"/>
  <c r="B61" i="3"/>
  <c r="A60" i="3"/>
  <c r="BL60" i="3" s="1"/>
  <c r="B61" i="2" l="1"/>
  <c r="A60" i="2"/>
  <c r="BL60" i="2" s="1"/>
  <c r="B62" i="3"/>
  <c r="A61" i="3"/>
  <c r="BL61" i="3" s="1"/>
  <c r="B62" i="2" l="1"/>
  <c r="A61" i="2"/>
  <c r="BL61" i="2" s="1"/>
  <c r="B63" i="3"/>
  <c r="A62" i="3"/>
  <c r="BL62" i="3" s="1"/>
  <c r="B63" i="2" l="1"/>
  <c r="A62" i="2"/>
  <c r="BL62" i="2" s="1"/>
  <c r="B64" i="3"/>
  <c r="A63" i="3"/>
  <c r="BL63" i="3" s="1"/>
  <c r="B64" i="2" l="1"/>
  <c r="A63" i="2"/>
  <c r="BL63" i="2" s="1"/>
  <c r="B65" i="3"/>
  <c r="A64" i="3"/>
  <c r="BL64" i="3" s="1"/>
  <c r="B65" i="2" l="1"/>
  <c r="A64" i="2"/>
  <c r="BL64" i="2" s="1"/>
  <c r="B66" i="3"/>
  <c r="A65" i="3"/>
  <c r="BL65" i="3" s="1"/>
  <c r="B66" i="2" l="1"/>
  <c r="A65" i="2"/>
  <c r="BL65" i="2" s="1"/>
  <c r="A66" i="3"/>
  <c r="BL66" i="3" s="1"/>
  <c r="B67" i="3"/>
  <c r="B67" i="2" l="1"/>
  <c r="A66" i="2"/>
  <c r="BL66" i="2" s="1"/>
  <c r="B68" i="3"/>
  <c r="A67" i="3"/>
  <c r="BL67" i="3" s="1"/>
  <c r="B68" i="2" l="1"/>
  <c r="A67" i="2"/>
  <c r="BL67" i="2" s="1"/>
  <c r="B69" i="3"/>
  <c r="A68" i="3"/>
  <c r="BL68" i="3" s="1"/>
  <c r="B69" i="2" l="1"/>
  <c r="A68" i="2"/>
  <c r="BL68" i="2" s="1"/>
  <c r="B70" i="3"/>
  <c r="A69" i="3"/>
  <c r="BL69" i="3" s="1"/>
  <c r="B70" i="2" l="1"/>
  <c r="A69" i="2"/>
  <c r="BL69" i="2" s="1"/>
  <c r="B71" i="3"/>
  <c r="A70" i="3"/>
  <c r="BL70" i="3" s="1"/>
  <c r="B71" i="2" l="1"/>
  <c r="A70" i="2"/>
  <c r="BL70" i="2" s="1"/>
  <c r="A71" i="3"/>
  <c r="BL71" i="3" s="1"/>
  <c r="B72" i="3"/>
  <c r="B72" i="2" l="1"/>
  <c r="A71" i="2"/>
  <c r="BL71" i="2" s="1"/>
  <c r="B73" i="3"/>
  <c r="A72" i="3"/>
  <c r="BL72" i="3" s="1"/>
  <c r="B73" i="2" l="1"/>
  <c r="A72" i="2"/>
  <c r="BL72" i="2" s="1"/>
  <c r="B74" i="3"/>
  <c r="A73" i="3"/>
  <c r="BL73" i="3" s="1"/>
  <c r="B74" i="2" l="1"/>
  <c r="A73" i="2"/>
  <c r="BL73" i="2" s="1"/>
  <c r="A74" i="3"/>
  <c r="BL74" i="3" s="1"/>
  <c r="B75" i="3"/>
  <c r="B75" i="2" l="1"/>
  <c r="A74" i="2"/>
  <c r="BL74" i="2" s="1"/>
  <c r="A75" i="3"/>
  <c r="BL75" i="3" s="1"/>
  <c r="B76" i="3"/>
  <c r="B76" i="2" l="1"/>
  <c r="A75" i="2"/>
  <c r="BL75" i="2" s="1"/>
  <c r="A76" i="3"/>
  <c r="BL76" i="3" s="1"/>
  <c r="B77" i="3"/>
  <c r="B77" i="2" l="1"/>
  <c r="A76" i="2"/>
  <c r="B78" i="3"/>
  <c r="A77" i="3"/>
  <c r="BL77" i="3" s="1"/>
  <c r="V50" i="12" l="1"/>
  <c r="BL76" i="2"/>
  <c r="B78" i="2"/>
  <c r="A77" i="2"/>
  <c r="BL77" i="2" s="1"/>
  <c r="B79" i="3"/>
  <c r="A78" i="3"/>
  <c r="BL78" i="3" s="1"/>
  <c r="V62" i="12" l="1"/>
  <c r="V49" i="12"/>
  <c r="V36" i="12"/>
  <c r="V61" i="12"/>
  <c r="V60" i="12"/>
  <c r="V21" i="12"/>
  <c r="V59" i="12"/>
  <c r="V58" i="12"/>
  <c r="V46" i="12"/>
  <c r="V32" i="12"/>
  <c r="V45" i="12"/>
  <c r="V19" i="12"/>
  <c r="V6" i="12"/>
  <c r="V33" i="12"/>
  <c r="V20" i="12"/>
  <c r="V25" i="12"/>
  <c r="V28" i="12"/>
  <c r="V63" i="12"/>
  <c r="V47" i="12"/>
  <c r="V34" i="12"/>
  <c r="V51" i="12"/>
  <c r="V48" i="12"/>
  <c r="V35" i="12"/>
  <c r="V22" i="12"/>
  <c r="V41" i="12"/>
  <c r="V64" i="12"/>
  <c r="V23" i="12"/>
  <c r="V40" i="12"/>
  <c r="V37" i="12"/>
  <c r="V38" i="12"/>
  <c r="V24" i="12"/>
  <c r="V70" i="12"/>
  <c r="V54" i="12"/>
  <c r="V65" i="12"/>
  <c r="V30" i="12"/>
  <c r="V52" i="12"/>
  <c r="V29" i="12"/>
  <c r="V39" i="12"/>
  <c r="V69" i="12"/>
  <c r="V27" i="12"/>
  <c r="V44" i="12"/>
  <c r="V66" i="12"/>
  <c r="V56" i="12"/>
  <c r="V26" i="12"/>
  <c r="V31" i="12"/>
  <c r="V43" i="12"/>
  <c r="V57" i="12"/>
  <c r="V55" i="12"/>
  <c r="V42" i="12"/>
  <c r="V68" i="12"/>
  <c r="V67" i="12"/>
  <c r="V53" i="12"/>
  <c r="B79" i="2"/>
  <c r="A78" i="2"/>
  <c r="BL78" i="2" s="1"/>
  <c r="B80" i="3"/>
  <c r="C79" i="3"/>
  <c r="A79" i="3" s="1"/>
  <c r="BL79" i="3" s="1"/>
  <c r="C79" i="2" l="1"/>
  <c r="A79" i="2" s="1"/>
  <c r="BL79" i="2" s="1"/>
  <c r="B80" i="2"/>
  <c r="C80" i="2" s="1"/>
  <c r="A80" i="2" s="1"/>
  <c r="BL80" i="2" s="1"/>
  <c r="C80" i="3"/>
  <c r="A80" i="3" s="1"/>
  <c r="BL80" i="3" s="1"/>
  <c r="I10" i="15" l="1"/>
  <c r="G14" i="15"/>
  <c r="H7" i="15"/>
  <c r="E14" i="15"/>
  <c r="I13" i="15"/>
  <c r="F13" i="15"/>
  <c r="E12" i="15"/>
  <c r="F8" i="15"/>
  <c r="F11" i="15"/>
  <c r="G11" i="15"/>
  <c r="I11" i="15"/>
  <c r="H10" i="15"/>
  <c r="E11" i="15"/>
  <c r="F7" i="15"/>
  <c r="F14" i="15"/>
  <c r="I14" i="15"/>
  <c r="F12" i="15"/>
  <c r="H12" i="15"/>
  <c r="G8" i="15"/>
  <c r="F10" i="15"/>
  <c r="G10" i="15"/>
  <c r="G7" i="15"/>
  <c r="F9" i="15"/>
  <c r="E13" i="15"/>
  <c r="I9" i="15"/>
  <c r="G13" i="15"/>
  <c r="H14" i="15"/>
  <c r="E9" i="15"/>
  <c r="E8" i="15"/>
  <c r="E18" i="15"/>
  <c r="I12" i="15"/>
  <c r="G12" i="15"/>
  <c r="G9" i="15"/>
  <c r="E19" i="15"/>
  <c r="I8" i="15"/>
  <c r="H19" i="15"/>
  <c r="F18" i="15"/>
  <c r="E7" i="15"/>
  <c r="H13" i="15"/>
  <c r="H8" i="15"/>
  <c r="E10" i="15"/>
  <c r="H9" i="15"/>
  <c r="I7" i="15"/>
  <c r="I15" i="15"/>
  <c r="F19" i="15"/>
  <c r="H11" i="15"/>
  <c r="I18" i="15"/>
  <c r="G16" i="15"/>
  <c r="F16" i="15"/>
  <c r="G18" i="15"/>
  <c r="F15" i="15"/>
  <c r="E17" i="15"/>
  <c r="H15" i="15"/>
  <c r="I16" i="15"/>
  <c r="G15" i="15"/>
  <c r="H17" i="15"/>
  <c r="I17" i="15"/>
  <c r="G19" i="15"/>
  <c r="E15" i="15"/>
  <c r="H18" i="15"/>
  <c r="I5" i="12"/>
  <c r="V9" i="12"/>
  <c r="F17" i="15"/>
  <c r="I19" i="15"/>
  <c r="I6" i="12"/>
  <c r="I8" i="13" s="1"/>
  <c r="E16" i="15"/>
  <c r="I8" i="12"/>
  <c r="I10" i="13" s="1"/>
  <c r="H16" i="15"/>
  <c r="I7" i="12"/>
  <c r="I9" i="13" s="1"/>
  <c r="G17" i="15"/>
  <c r="V8" i="12"/>
  <c r="V7" i="12"/>
  <c r="V12" i="12"/>
  <c r="V10" i="12"/>
  <c r="I9" i="12"/>
  <c r="I11" i="13" s="1"/>
  <c r="V11" i="12"/>
  <c r="V13" i="12"/>
  <c r="V16" i="12"/>
  <c r="V15" i="12"/>
  <c r="V14" i="12"/>
  <c r="V17" i="12"/>
  <c r="V18" i="12"/>
  <c r="J5" i="12"/>
  <c r="J6" i="12"/>
  <c r="J8" i="13" s="1"/>
  <c r="J8" i="12"/>
  <c r="J10" i="13" s="1"/>
  <c r="J7" i="12"/>
  <c r="J9" i="13" s="1"/>
  <c r="J9" i="12"/>
  <c r="J11" i="13" s="1"/>
  <c r="I11" i="12" l="1"/>
  <c r="I12" i="13" s="1"/>
  <c r="I7" i="13"/>
  <c r="J7" i="13"/>
  <c r="J11" i="12"/>
  <c r="J12" i="13" s="1"/>
  <c r="CN82" i="3" l="1"/>
  <c r="CP82" i="3" s="1"/>
  <c r="CG83" i="2" l="1"/>
  <c r="CG81" i="2"/>
  <c r="CG82" i="2"/>
  <c r="CG80" i="2"/>
  <c r="CG84" i="2"/>
  <c r="CG85" i="2"/>
  <c r="CG79" i="2"/>
  <c r="CG78" i="2"/>
  <c r="CG16" i="2" l="1"/>
  <c r="CG14" i="1"/>
  <c r="CG59" i="1"/>
  <c r="CG61" i="2"/>
  <c r="CG11" i="1"/>
  <c r="CG13" i="2"/>
  <c r="CG57" i="1"/>
  <c r="CG59" i="2"/>
  <c r="CG14" i="2"/>
  <c r="CG12" i="1"/>
  <c r="CG24" i="1"/>
  <c r="CG26" i="2"/>
  <c r="CG63" i="2"/>
  <c r="CG61" i="1"/>
  <c r="CG50" i="2"/>
  <c r="CG48" i="1"/>
  <c r="CG4" i="1"/>
  <c r="CG6" i="2"/>
  <c r="CG5" i="1"/>
  <c r="CG7" i="2"/>
  <c r="CG47" i="2"/>
  <c r="CG45" i="1"/>
  <c r="CG48" i="2"/>
  <c r="CG46" i="1"/>
  <c r="CG62" i="2"/>
  <c r="CG60" i="1"/>
  <c r="CG54" i="1"/>
  <c r="CG56" i="2"/>
  <c r="CG51" i="1"/>
  <c r="CG53" i="2"/>
  <c r="CG18" i="2"/>
  <c r="CG16" i="1"/>
  <c r="CG20" i="2"/>
  <c r="CG18" i="1"/>
  <c r="CG31" i="1"/>
  <c r="CG33" i="2"/>
  <c r="CG66" i="2"/>
  <c r="CG64" i="1"/>
  <c r="CG22" i="2"/>
  <c r="CG20" i="1"/>
  <c r="CG24" i="2"/>
  <c r="CG22" i="1"/>
  <c r="CG47" i="1"/>
  <c r="CG49" i="2"/>
  <c r="CG36" i="2"/>
  <c r="CG34" i="1"/>
  <c r="CG30" i="2"/>
  <c r="CG28" i="1"/>
  <c r="CG68" i="1"/>
  <c r="CG70" i="2"/>
  <c r="CG67" i="1"/>
  <c r="CG69" i="2"/>
  <c r="CG17" i="2"/>
  <c r="CG15" i="1"/>
  <c r="CG41" i="2"/>
  <c r="CG39" i="1"/>
  <c r="CG10" i="2"/>
  <c r="CG8" i="1"/>
  <c r="CG5" i="2"/>
  <c r="CG3" i="1"/>
  <c r="CG29" i="2"/>
  <c r="CG27" i="1"/>
  <c r="CG26" i="1"/>
  <c r="CG28" i="2"/>
  <c r="CG40" i="2"/>
  <c r="CG38" i="1"/>
  <c r="CG32" i="1"/>
  <c r="CG34" i="2"/>
  <c r="CG69" i="1"/>
  <c r="CG71" i="2"/>
  <c r="CG53" i="1"/>
  <c r="CG55" i="2"/>
  <c r="CG29" i="1"/>
  <c r="CG31" i="2"/>
  <c r="CG52" i="2"/>
  <c r="CG50" i="1"/>
  <c r="CG44" i="2"/>
  <c r="CG42" i="1"/>
  <c r="CG40" i="1"/>
  <c r="CG42" i="2"/>
  <c r="CG45" i="2"/>
  <c r="CG43" i="1"/>
  <c r="CG44" i="1"/>
  <c r="CG46" i="2"/>
  <c r="CG55" i="1"/>
  <c r="CG57" i="2"/>
  <c r="CG6" i="1"/>
  <c r="CG8" i="2"/>
  <c r="CG38" i="2"/>
  <c r="CG36" i="1"/>
  <c r="CG52" i="1"/>
  <c r="CG54" i="2"/>
  <c r="CG9" i="2"/>
  <c r="CG7" i="1"/>
  <c r="CG19" i="2"/>
  <c r="CG17" i="1"/>
  <c r="CG37" i="1"/>
  <c r="CG39" i="2"/>
  <c r="CG51" i="2"/>
  <c r="CG49" i="1"/>
  <c r="CG60" i="2"/>
  <c r="CG58" i="1"/>
  <c r="CG63" i="1"/>
  <c r="CG65" i="2"/>
  <c r="CG2" i="1"/>
  <c r="CG102" i="1"/>
  <c r="CG99" i="1"/>
  <c r="CG100" i="1"/>
  <c r="CG101" i="1"/>
  <c r="CG97" i="1"/>
  <c r="CG98" i="1"/>
  <c r="CG96" i="1"/>
  <c r="CG95" i="1"/>
  <c r="CG94" i="1"/>
  <c r="CG86" i="1"/>
  <c r="CG88" i="1"/>
  <c r="CG84" i="1"/>
  <c r="CG80" i="1"/>
  <c r="CG93" i="1"/>
  <c r="CG81" i="1"/>
  <c r="CG92" i="1"/>
  <c r="CG82" i="1"/>
  <c r="CG90" i="1"/>
  <c r="CG89" i="1"/>
  <c r="CG76" i="1"/>
  <c r="CG78" i="1"/>
  <c r="CG79" i="1"/>
  <c r="CG87" i="1"/>
  <c r="CG83" i="1"/>
  <c r="CG75" i="1"/>
  <c r="CG85" i="1"/>
  <c r="CG91" i="1"/>
  <c r="CG77" i="1"/>
  <c r="CG9" i="1"/>
  <c r="CG11" i="2"/>
  <c r="CG33" i="1"/>
  <c r="CG35" i="2"/>
  <c r="CG12" i="2"/>
  <c r="CG10" i="1"/>
  <c r="CG56" i="1"/>
  <c r="CG58" i="2"/>
  <c r="CG25" i="1"/>
  <c r="CG27" i="2"/>
  <c r="CG67" i="2"/>
  <c r="CG65" i="1"/>
  <c r="CG66" i="1"/>
  <c r="CG68" i="2"/>
  <c r="CG25" i="2"/>
  <c r="CG23" i="1"/>
  <c r="CG21" i="2"/>
  <c r="CG19" i="1"/>
  <c r="CG30" i="1"/>
  <c r="CG32" i="2"/>
  <c r="CG64" i="2"/>
  <c r="CG62" i="1"/>
  <c r="CG23" i="2"/>
  <c r="CG21" i="1"/>
  <c r="CG37" i="2"/>
  <c r="CG35" i="1"/>
  <c r="CG43" i="2"/>
  <c r="CG41" i="1"/>
  <c r="CG13" i="1"/>
  <c r="CG15" i="2"/>
  <c r="CG72" i="2" l="1"/>
  <c r="CG70" i="1"/>
  <c r="CG73" i="2" l="1"/>
  <c r="CG71" i="1"/>
  <c r="CG74" i="2" l="1"/>
  <c r="CG72" i="1"/>
  <c r="CG75" i="2" l="1"/>
  <c r="CG73" i="1"/>
  <c r="CG76" i="2" l="1"/>
  <c r="CG74" i="1"/>
  <c r="CG77" i="2"/>
</calcChain>
</file>

<file path=xl/sharedStrings.xml><?xml version="1.0" encoding="utf-8"?>
<sst xmlns="http://schemas.openxmlformats.org/spreadsheetml/2006/main" count="838" uniqueCount="182">
  <si>
    <t>Period</t>
  </si>
  <si>
    <t>Mes</t>
  </si>
  <si>
    <t>Anio</t>
  </si>
  <si>
    <t>ipc_d1_i1</t>
  </si>
  <si>
    <t>ipc_d1_i2</t>
  </si>
  <si>
    <t>ipc_d1_i3</t>
  </si>
  <si>
    <t>ipc_d1_i4</t>
  </si>
  <si>
    <t>ipc_d1_i5</t>
  </si>
  <si>
    <t>ipc_d1_i6</t>
  </si>
  <si>
    <t>ipc_d1_i7</t>
  </si>
  <si>
    <t>ipc_d1_i8</t>
  </si>
  <si>
    <t>ipc_d1_i9</t>
  </si>
  <si>
    <t>ipc_d1_i10</t>
  </si>
  <si>
    <t>ipc_d1_i11</t>
  </si>
  <si>
    <t>ipc_d1_i12</t>
  </si>
  <si>
    <t>ipc_d2_i1</t>
  </si>
  <si>
    <t>ipc_d2_i2</t>
  </si>
  <si>
    <t>ipc_d2_i3</t>
  </si>
  <si>
    <t>ipc_d2_i4</t>
  </si>
  <si>
    <t>ipc_d2_i5</t>
  </si>
  <si>
    <t>ipc_d2_i6</t>
  </si>
  <si>
    <t>ipc_d2_i7</t>
  </si>
  <si>
    <t>ipc_d2_i8</t>
  </si>
  <si>
    <t>ipc_d2_i9</t>
  </si>
  <si>
    <t>ipc_d2_i10</t>
  </si>
  <si>
    <t>ipc_d2_i11</t>
  </si>
  <si>
    <t>ipc_d2_i12</t>
  </si>
  <si>
    <t>ipc_d3_i1</t>
  </si>
  <si>
    <t>ipc_d3_i2</t>
  </si>
  <si>
    <t>ipc_d3_i3</t>
  </si>
  <si>
    <t>ipc_d3_i4</t>
  </si>
  <si>
    <t>ipc_d3_i5</t>
  </si>
  <si>
    <t>ipc_d3_i6</t>
  </si>
  <si>
    <t>ipc_d3_i7</t>
  </si>
  <si>
    <t>ipc_d3_i8</t>
  </si>
  <si>
    <t>ipc_d3_i9</t>
  </si>
  <si>
    <t>ipc_d3_i10</t>
  </si>
  <si>
    <t>ipc_d3_i11</t>
  </si>
  <si>
    <t>ipc_d3_i12</t>
  </si>
  <si>
    <t>ipc_d4_i1</t>
  </si>
  <si>
    <t>ipc_d4_i2</t>
  </si>
  <si>
    <t>ipc_d4_i3</t>
  </si>
  <si>
    <t>ipc_d4_i4</t>
  </si>
  <si>
    <t>ipc_d4_i5</t>
  </si>
  <si>
    <t>ipc_d4_i6</t>
  </si>
  <si>
    <t>ipc_d4_i7</t>
  </si>
  <si>
    <t>ipc_d4_i8</t>
  </si>
  <si>
    <t>ipc_d4_i9</t>
  </si>
  <si>
    <t>ipc_d4_i10</t>
  </si>
  <si>
    <t>ipc_d4_i11</t>
  </si>
  <si>
    <t>ipc_d4_i12</t>
  </si>
  <si>
    <t>ipc_d5_i1</t>
  </si>
  <si>
    <t>ipc_d5_i2</t>
  </si>
  <si>
    <t>ipc_d5_i3</t>
  </si>
  <si>
    <t>ipc_d5_i4</t>
  </si>
  <si>
    <t>ipc_d5_i5</t>
  </si>
  <si>
    <t>ipc_d5_i6</t>
  </si>
  <si>
    <t>ipc_d5_i7</t>
  </si>
  <si>
    <t>ipc_d5_i8</t>
  </si>
  <si>
    <t>ipc_d5_i9</t>
  </si>
  <si>
    <t>ipc_d5_i10</t>
  </si>
  <si>
    <t>ipc_d5_i11</t>
  </si>
  <si>
    <t>ipc_d5_i12</t>
  </si>
  <si>
    <t>ipc_quintil1</t>
  </si>
  <si>
    <t>ipc_quintil2</t>
  </si>
  <si>
    <t>ipc_quintil3</t>
  </si>
  <si>
    <t>ipc_quintil4</t>
  </si>
  <si>
    <t>ipc_quintil5</t>
  </si>
  <si>
    <t>ipc_div1</t>
  </si>
  <si>
    <t>ipc_div2</t>
  </si>
  <si>
    <t>ipc_div3</t>
  </si>
  <si>
    <t>ipc_div4</t>
  </si>
  <si>
    <t>ipc_div5</t>
  </si>
  <si>
    <t>ipc_div6</t>
  </si>
  <si>
    <t>ipc_div7</t>
  </si>
  <si>
    <t>ipc_div8</t>
  </si>
  <si>
    <t>ipc_div9</t>
  </si>
  <si>
    <t>ipc_div10</t>
  </si>
  <si>
    <t>ipc_div11</t>
  </si>
  <si>
    <t>ipc_div12</t>
  </si>
  <si>
    <t>ipc_sum_d</t>
  </si>
  <si>
    <t>ipc_sum_i</t>
  </si>
  <si>
    <t>IPCse Nacional</t>
  </si>
  <si>
    <t>QUINTIL 1</t>
  </si>
  <si>
    <t>QUINTIL 2</t>
  </si>
  <si>
    <t>QUINTIL 3</t>
  </si>
  <si>
    <t>QUINTIL 4</t>
  </si>
  <si>
    <t>QUINTIL 5</t>
  </si>
  <si>
    <t>TODOS</t>
  </si>
  <si>
    <t>Alimentos y bebidas no alcohólicas</t>
  </si>
  <si>
    <t>Bebidas alcohólicas y tabaco</t>
  </si>
  <si>
    <t>Prendas de vestir y calzado</t>
  </si>
  <si>
    <t>Vivienda, agua, electricidad, gas y otros combustibles</t>
  </si>
  <si>
    <t>Equipamiento y mantenimiento del hogar</t>
  </si>
  <si>
    <t>Salud</t>
  </si>
  <si>
    <t>Transporte</t>
  </si>
  <si>
    <t>Comunicación</t>
  </si>
  <si>
    <t>Recreación y cultura</t>
  </si>
  <si>
    <t>Educación</t>
  </si>
  <si>
    <t>Restaurantes y hoteles</t>
  </si>
  <si>
    <t>Bienes y servicios varios</t>
  </si>
  <si>
    <t>TOTAL</t>
  </si>
  <si>
    <t>Q1-Q5 IPCse</t>
  </si>
  <si>
    <t>Q1-Q5 INDEC</t>
  </si>
  <si>
    <t>mensual</t>
  </si>
  <si>
    <t xml:space="preserve">Incidencia de cada quintil </t>
  </si>
  <si>
    <t>Incidencia de alimentos en cada quintil</t>
  </si>
  <si>
    <t>Incidencia de cada división en quintil 1</t>
  </si>
  <si>
    <t>Incidencia de cada división en quintil 5</t>
  </si>
  <si>
    <t>Incidencia de cada división en q1-q5</t>
  </si>
  <si>
    <t>Suma</t>
  </si>
  <si>
    <t xml:space="preserve">Check </t>
  </si>
  <si>
    <t>Total</t>
  </si>
  <si>
    <t>Nivel general</t>
  </si>
  <si>
    <t xml:space="preserve">Año </t>
  </si>
  <si>
    <t>Quintil 1</t>
  </si>
  <si>
    <t>Quintil 2</t>
  </si>
  <si>
    <t>Quintil 3</t>
  </si>
  <si>
    <t>Quintil 4</t>
  </si>
  <si>
    <t>Quintil 5</t>
  </si>
  <si>
    <t>Inflación INDEC</t>
  </si>
  <si>
    <t>IPCse</t>
  </si>
  <si>
    <t>INDEC</t>
  </si>
  <si>
    <t>Q1 IPCse-INDEC</t>
  </si>
  <si>
    <t>Q2 IPCse-INDEC</t>
  </si>
  <si>
    <t>Q3 IPCse-INDEC</t>
  </si>
  <si>
    <t>Q4 IPCse-INDEC</t>
  </si>
  <si>
    <t>Q5 IPCse-INDEC</t>
  </si>
  <si>
    <t>IPCse-INDEC</t>
  </si>
  <si>
    <t>interanual</t>
  </si>
  <si>
    <t>Diferencia de incidencias Q1-Q5</t>
  </si>
  <si>
    <t>Division</t>
  </si>
  <si>
    <t>Diferencia de incidencias</t>
  </si>
  <si>
    <t>División</t>
  </si>
  <si>
    <t>NO ESTIRAR LA FORMULA. NO ES UNA SERIE TEMPORAL.</t>
  </si>
  <si>
    <t>Inflación interanual Q1  - Q5  serie de tiempo</t>
  </si>
  <si>
    <t xml:space="preserve">Inflación Q1 - Q5 </t>
  </si>
  <si>
    <t xml:space="preserve">Incidencia interanual Q1 - Q5 </t>
  </si>
  <si>
    <t>Inflación por quintiles, últimos 12 meses</t>
  </si>
  <si>
    <t>Fecha</t>
  </si>
  <si>
    <t>Serie</t>
  </si>
  <si>
    <t>Quintil</t>
  </si>
  <si>
    <t>Mensual</t>
  </si>
  <si>
    <t>Internual</t>
  </si>
  <si>
    <t>Numero</t>
  </si>
  <si>
    <t>Orden</t>
  </si>
  <si>
    <t>20% con menores ingresos</t>
  </si>
  <si>
    <t>y</t>
  </si>
  <si>
    <t>m</t>
  </si>
  <si>
    <t>Q1</t>
  </si>
  <si>
    <t>20% con mayores ingresos</t>
  </si>
  <si>
    <t>Diferencia Q1-Q5</t>
  </si>
  <si>
    <t>Q2</t>
  </si>
  <si>
    <t>Q3</t>
  </si>
  <si>
    <t>Q4</t>
  </si>
  <si>
    <t>Q5</t>
  </si>
  <si>
    <t>Inflación Q1 - Q5 (IPCse)</t>
  </si>
  <si>
    <t xml:space="preserve"> </t>
  </si>
  <si>
    <t>Región</t>
  </si>
  <si>
    <t>Metropolitana</t>
  </si>
  <si>
    <t>Pampeana</t>
  </si>
  <si>
    <t>Noroeste</t>
  </si>
  <si>
    <t>Noreste</t>
  </si>
  <si>
    <t>Cuyo</t>
  </si>
  <si>
    <t>Patagonia</t>
  </si>
  <si>
    <t>Nacional</t>
  </si>
  <si>
    <t>Peso de cada división en nacional</t>
  </si>
  <si>
    <t>Q1-Q5</t>
  </si>
  <si>
    <t>quintil</t>
  </si>
  <si>
    <t>participacion_1</t>
  </si>
  <si>
    <t>participacion_2</t>
  </si>
  <si>
    <t>participacion_3</t>
  </si>
  <si>
    <t>participacion_4</t>
  </si>
  <si>
    <t>participacion_5</t>
  </si>
  <si>
    <t>participacion_6</t>
  </si>
  <si>
    <t>participacion_7</t>
  </si>
  <si>
    <t>participacion_8</t>
  </si>
  <si>
    <t>participacion_9</t>
  </si>
  <si>
    <t>participacion_10</t>
  </si>
  <si>
    <t>participacion_11</t>
  </si>
  <si>
    <t>participacion_12</t>
  </si>
  <si>
    <t>sumaquintil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</si>
</sst>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0.000000"/>
    <numFmt numFmtId="167" formatCode="0.0000"/>
    <numFmt numFmtId="168" formatCode="0.0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Arial Nova"/>
      <family val="2"/>
    </font>
    <font>
      <sz val="11"/>
      <color theme="1"/>
      <name val="Arial Nova"/>
      <family val="2"/>
    </font>
    <font>
      <b/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164" fontId="0" fillId="0" borderId="0" xfId="0" applyNumberFormat="1"/>
    <xf numFmtId="0" fontId="1" fillId="0" borderId="0" xfId="0" applyFont="1" applyAlignment="1">
      <alignment vertical="center"/>
    </xf>
    <xf numFmtId="0" fontId="0" fillId="0" borderId="4" xfId="0" applyBorder="1"/>
    <xf numFmtId="0" fontId="0" fillId="0" borderId="5" xfId="0" applyBorder="1"/>
    <xf numFmtId="164" fontId="0" fillId="0" borderId="4" xfId="0" applyNumberFormat="1" applyBorder="1"/>
    <xf numFmtId="164" fontId="0" fillId="0" borderId="5" xfId="0" applyNumberFormat="1" applyBorder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5" fontId="0" fillId="0" borderId="4" xfId="0" applyNumberFormat="1" applyBorder="1"/>
    <xf numFmtId="165" fontId="0" fillId="0" borderId="0" xfId="0" applyNumberFormat="1"/>
    <xf numFmtId="165" fontId="0" fillId="0" borderId="5" xfId="0" applyNumberFormat="1" applyBorder="1"/>
    <xf numFmtId="165" fontId="0" fillId="0" borderId="7" xfId="0" applyNumberFormat="1" applyBorder="1"/>
    <xf numFmtId="165" fontId="0" fillId="0" borderId="6" xfId="0" applyNumberFormat="1" applyBorder="1"/>
    <xf numFmtId="165" fontId="0" fillId="0" borderId="8" xfId="0" applyNumberFormat="1" applyBorder="1"/>
    <xf numFmtId="0" fontId="0" fillId="0" borderId="6" xfId="0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0" xfId="0" applyBorder="1"/>
    <xf numFmtId="165" fontId="3" fillId="0" borderId="0" xfId="0" applyNumberFormat="1" applyFont="1"/>
    <xf numFmtId="165" fontId="3" fillId="0" borderId="5" xfId="0" applyNumberFormat="1" applyFont="1" applyBorder="1"/>
    <xf numFmtId="165" fontId="3" fillId="0" borderId="13" xfId="0" applyNumberFormat="1" applyFont="1" applyBorder="1"/>
    <xf numFmtId="165" fontId="3" fillId="0" borderId="14" xfId="0" applyNumberFormat="1" applyFont="1" applyBorder="1"/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2" xfId="0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9" xfId="0" applyFont="1" applyBorder="1"/>
    <xf numFmtId="164" fontId="3" fillId="0" borderId="9" xfId="0" applyNumberFormat="1" applyFont="1" applyBorder="1"/>
    <xf numFmtId="164" fontId="3" fillId="0" borderId="10" xfId="0" applyNumberFormat="1" applyFont="1" applyBorder="1"/>
    <xf numFmtId="164" fontId="3" fillId="0" borderId="11" xfId="0" applyNumberFormat="1" applyFont="1" applyBorder="1"/>
    <xf numFmtId="0" fontId="0" fillId="0" borderId="8" xfId="0" applyBorder="1"/>
    <xf numFmtId="0" fontId="3" fillId="0" borderId="5" xfId="0" applyFont="1" applyBorder="1"/>
    <xf numFmtId="0" fontId="3" fillId="0" borderId="14" xfId="0" applyFont="1" applyBorder="1"/>
    <xf numFmtId="0" fontId="0" fillId="0" borderId="11" xfId="0" applyBorder="1" applyAlignment="1">
      <alignment horizontal="center" vertical="center"/>
    </xf>
    <xf numFmtId="0" fontId="4" fillId="0" borderId="0" xfId="0" applyFont="1"/>
    <xf numFmtId="0" fontId="1" fillId="0" borderId="0" xfId="0" applyFont="1"/>
    <xf numFmtId="165" fontId="1" fillId="0" borderId="0" xfId="0" applyNumberFormat="1" applyFont="1"/>
    <xf numFmtId="165" fontId="1" fillId="0" borderId="12" xfId="0" applyNumberFormat="1" applyFont="1" applyBorder="1"/>
    <xf numFmtId="165" fontId="1" fillId="0" borderId="13" xfId="0" applyNumberFormat="1" applyFont="1" applyBorder="1"/>
    <xf numFmtId="165" fontId="1" fillId="0" borderId="14" xfId="0" applyNumberFormat="1" applyFont="1" applyBorder="1"/>
    <xf numFmtId="17" fontId="4" fillId="0" borderId="0" xfId="0" applyNumberFormat="1" applyFont="1"/>
    <xf numFmtId="165" fontId="4" fillId="0" borderId="0" xfId="0" applyNumberFormat="1" applyFont="1"/>
    <xf numFmtId="2" fontId="4" fillId="0" borderId="0" xfId="0" applyNumberFormat="1" applyFont="1"/>
    <xf numFmtId="165" fontId="1" fillId="0" borderId="9" xfId="0" applyNumberFormat="1" applyFont="1" applyBorder="1"/>
    <xf numFmtId="165" fontId="1" fillId="0" borderId="10" xfId="0" applyNumberFormat="1" applyFont="1" applyBorder="1"/>
    <xf numFmtId="165" fontId="1" fillId="0" borderId="11" xfId="0" applyNumberFormat="1" applyFont="1" applyBorder="1"/>
    <xf numFmtId="0" fontId="4" fillId="0" borderId="0" xfId="0" applyFont="1" applyAlignment="1">
      <alignment horizontal="right" vertical="top"/>
    </xf>
    <xf numFmtId="0" fontId="1" fillId="0" borderId="15" xfId="0" applyFont="1" applyBorder="1" applyAlignment="1">
      <alignment horizontal="right" vertical="top"/>
    </xf>
    <xf numFmtId="0" fontId="1" fillId="0" borderId="0" xfId="0" applyFont="1" applyAlignment="1">
      <alignment horizontal="right" vertical="top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1" xfId="0" applyFont="1" applyBorder="1" applyAlignment="1">
      <alignment horizontal="right" vertical="top"/>
    </xf>
    <xf numFmtId="10" fontId="0" fillId="0" borderId="0" xfId="0" applyNumberFormat="1"/>
    <xf numFmtId="164" fontId="2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vertical="center"/>
    </xf>
    <xf numFmtId="0" fontId="6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 wrapText="1"/>
    </xf>
    <xf numFmtId="0" fontId="5" fillId="0" borderId="15" xfId="0" applyFont="1" applyBorder="1" applyAlignment="1">
      <alignment horizontal="right" vertical="top"/>
    </xf>
    <xf numFmtId="0" fontId="5" fillId="0" borderId="0" xfId="0" applyFont="1" applyAlignment="1">
      <alignment horizontal="right" vertical="top"/>
    </xf>
    <xf numFmtId="10" fontId="4" fillId="0" borderId="0" xfId="0" applyNumberFormat="1" applyFont="1"/>
    <xf numFmtId="0" fontId="0" fillId="0" borderId="9" xfId="0" applyBorder="1"/>
    <xf numFmtId="165" fontId="3" fillId="0" borderId="10" xfId="0" applyNumberFormat="1" applyFont="1" applyBorder="1"/>
    <xf numFmtId="165" fontId="3" fillId="0" borderId="11" xfId="0" applyNumberFormat="1" applyFont="1" applyBorder="1"/>
    <xf numFmtId="0" fontId="4" fillId="0" borderId="0" xfId="0" applyFont="1" applyAlignment="1">
      <alignment horizontal="left" vertical="top"/>
    </xf>
    <xf numFmtId="17" fontId="0" fillId="0" borderId="0" xfId="0" applyNumberFormat="1"/>
    <xf numFmtId="0" fontId="3" fillId="0" borderId="0" xfId="0" applyFont="1"/>
    <xf numFmtId="10" fontId="7" fillId="0" borderId="0" xfId="0" applyNumberFormat="1" applyFont="1"/>
    <xf numFmtId="0" fontId="7" fillId="0" borderId="0" xfId="0" applyFont="1"/>
    <xf numFmtId="2" fontId="0" fillId="0" borderId="0" xfId="0" applyNumberFormat="1"/>
    <xf numFmtId="17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2" borderId="0" xfId="0" applyFill="1"/>
    <xf numFmtId="0" fontId="9" fillId="2" borderId="16" xfId="0" applyFont="1" applyFill="1" applyBorder="1" applyAlignment="1">
      <alignment horizontal="center" vertical="center" wrapText="1"/>
    </xf>
    <xf numFmtId="165" fontId="9" fillId="2" borderId="16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165" fontId="9" fillId="2" borderId="0" xfId="0" applyNumberFormat="1" applyFont="1" applyFill="1" applyAlignment="1">
      <alignment horizontal="center" vertical="center" wrapText="1"/>
    </xf>
    <xf numFmtId="0" fontId="9" fillId="2" borderId="13" xfId="0" applyFont="1" applyFill="1" applyBorder="1"/>
    <xf numFmtId="0" fontId="8" fillId="2" borderId="13" xfId="0" applyFont="1" applyFill="1" applyBorder="1" applyAlignment="1">
      <alignment horizontal="center" vertical="center" wrapText="1"/>
    </xf>
    <xf numFmtId="165" fontId="8" fillId="2" borderId="1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6" fontId="0" fillId="0" borderId="0" xfId="0" applyNumberFormat="1"/>
    <xf numFmtId="0" fontId="0" fillId="3" borderId="0" xfId="0" applyFill="1"/>
    <xf numFmtId="167" fontId="4" fillId="0" borderId="0" xfId="0" applyNumberFormat="1" applyFont="1"/>
    <xf numFmtId="168" fontId="4" fillId="0" borderId="0" xfId="0" applyNumberFormat="1" applyFont="1"/>
    <xf numFmtId="0" fontId="4" fillId="4" borderId="0" xfId="0" applyFont="1" applyFill="1"/>
    <xf numFmtId="0" fontId="5" fillId="4" borderId="9" xfId="0" applyFont="1" applyFill="1" applyBorder="1" applyAlignment="1">
      <alignment horizontal="right" vertical="top" wrapText="1"/>
    </xf>
    <xf numFmtId="0" fontId="5" fillId="4" borderId="10" xfId="0" applyFont="1" applyFill="1" applyBorder="1" applyAlignment="1">
      <alignment horizontal="right" vertical="top" wrapText="1"/>
    </xf>
    <xf numFmtId="0" fontId="5" fillId="4" borderId="11" xfId="0" applyFont="1" applyFill="1" applyBorder="1" applyAlignment="1">
      <alignment horizontal="right" vertical="top" wrapText="1"/>
    </xf>
    <xf numFmtId="0" fontId="6" fillId="4" borderId="11" xfId="0" applyFont="1" applyFill="1" applyBorder="1" applyAlignment="1">
      <alignment horizontal="right" vertical="top"/>
    </xf>
    <xf numFmtId="10" fontId="3" fillId="0" borderId="0" xfId="0" applyNumberFormat="1" applyFont="1"/>
    <xf numFmtId="164" fontId="3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17" fontId="9" fillId="2" borderId="16" xfId="0" applyNumberFormat="1" applyFont="1" applyFill="1" applyBorder="1" applyAlignment="1">
      <alignment horizontal="center" vertical="center"/>
    </xf>
    <xf numFmtId="17" fontId="9" fillId="2" borderId="0" xfId="0" applyNumberFormat="1" applyFont="1" applyFill="1" applyAlignment="1">
      <alignment horizontal="center" vertical="center"/>
    </xf>
    <xf numFmtId="17" fontId="9" fillId="2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chartsheet" Target="chartsheets/sheet5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chartsheet" Target="chartsheets/sheet3.xml"/><Relationship Id="rId12" Type="http://schemas.openxmlformats.org/officeDocument/2006/relationships/worksheet" Target="worksheets/sheet8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worksheet" Target="worksheets/sheet7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9.xml"/><Relationship Id="rId23" Type="http://schemas.openxmlformats.org/officeDocument/2006/relationships/calcChain" Target="calcChain.xml"/><Relationship Id="rId10" Type="http://schemas.openxmlformats.org/officeDocument/2006/relationships/chartsheet" Target="chartsheets/sheet4.xml"/><Relationship Id="rId19" Type="http://schemas.openxmlformats.org/officeDocument/2006/relationships/externalLink" Target="externalLinks/externalLink4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Relationship Id="rId14" Type="http://schemas.openxmlformats.org/officeDocument/2006/relationships/chartsheet" Target="chartsheets/sheet6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Inflació</a:t>
            </a:r>
            <a:r>
              <a:rPr lang="es-AR" baseline="0"/>
              <a:t>n mensual Q1-Q5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PondENGHO'!$A$8:$A$80</c:f>
              <c:numCache>
                <c:formatCode>mmm\-yy</c:formatCode>
                <c:ptCount val="73"/>
                <c:pt idx="0">
                  <c:v>42826</c:v>
                </c:pt>
                <c:pt idx="1">
                  <c:v>42856</c:v>
                </c:pt>
                <c:pt idx="2">
                  <c:v>42887</c:v>
                </c:pt>
                <c:pt idx="3">
                  <c:v>42917</c:v>
                </c:pt>
                <c:pt idx="4">
                  <c:v>42948</c:v>
                </c:pt>
                <c:pt idx="5">
                  <c:v>42979</c:v>
                </c:pt>
                <c:pt idx="6">
                  <c:v>43009</c:v>
                </c:pt>
                <c:pt idx="7">
                  <c:v>43040</c:v>
                </c:pt>
                <c:pt idx="8">
                  <c:v>43070</c:v>
                </c:pt>
                <c:pt idx="9">
                  <c:v>43101</c:v>
                </c:pt>
                <c:pt idx="10">
                  <c:v>43132</c:v>
                </c:pt>
                <c:pt idx="11">
                  <c:v>43160</c:v>
                </c:pt>
                <c:pt idx="12">
                  <c:v>43191</c:v>
                </c:pt>
                <c:pt idx="13">
                  <c:v>43221</c:v>
                </c:pt>
                <c:pt idx="14">
                  <c:v>43252</c:v>
                </c:pt>
                <c:pt idx="15">
                  <c:v>43282</c:v>
                </c:pt>
                <c:pt idx="16">
                  <c:v>43313</c:v>
                </c:pt>
                <c:pt idx="17">
                  <c:v>43344</c:v>
                </c:pt>
                <c:pt idx="18">
                  <c:v>43374</c:v>
                </c:pt>
                <c:pt idx="19">
                  <c:v>43405</c:v>
                </c:pt>
                <c:pt idx="20">
                  <c:v>43435</c:v>
                </c:pt>
                <c:pt idx="21">
                  <c:v>43466</c:v>
                </c:pt>
                <c:pt idx="22">
                  <c:v>43497</c:v>
                </c:pt>
                <c:pt idx="23">
                  <c:v>43525</c:v>
                </c:pt>
                <c:pt idx="24">
                  <c:v>43556</c:v>
                </c:pt>
                <c:pt idx="25">
                  <c:v>43586</c:v>
                </c:pt>
                <c:pt idx="26">
                  <c:v>43617</c:v>
                </c:pt>
                <c:pt idx="27">
                  <c:v>43647</c:v>
                </c:pt>
                <c:pt idx="28">
                  <c:v>43678</c:v>
                </c:pt>
                <c:pt idx="29">
                  <c:v>43709</c:v>
                </c:pt>
                <c:pt idx="30">
                  <c:v>43739</c:v>
                </c:pt>
                <c:pt idx="31">
                  <c:v>43770</c:v>
                </c:pt>
                <c:pt idx="32">
                  <c:v>43800</c:v>
                </c:pt>
                <c:pt idx="33">
                  <c:v>43831</c:v>
                </c:pt>
                <c:pt idx="34">
                  <c:v>43862</c:v>
                </c:pt>
                <c:pt idx="35">
                  <c:v>43891</c:v>
                </c:pt>
                <c:pt idx="36">
                  <c:v>43922</c:v>
                </c:pt>
                <c:pt idx="37">
                  <c:v>43952</c:v>
                </c:pt>
                <c:pt idx="38">
                  <c:v>43983</c:v>
                </c:pt>
                <c:pt idx="39">
                  <c:v>44013</c:v>
                </c:pt>
                <c:pt idx="40">
                  <c:v>44044</c:v>
                </c:pt>
                <c:pt idx="41">
                  <c:v>44075</c:v>
                </c:pt>
                <c:pt idx="42">
                  <c:v>44105</c:v>
                </c:pt>
                <c:pt idx="43">
                  <c:v>44136</c:v>
                </c:pt>
                <c:pt idx="44">
                  <c:v>44166</c:v>
                </c:pt>
                <c:pt idx="45">
                  <c:v>44197</c:v>
                </c:pt>
                <c:pt idx="46">
                  <c:v>44228</c:v>
                </c:pt>
                <c:pt idx="47">
                  <c:v>44256</c:v>
                </c:pt>
                <c:pt idx="48">
                  <c:v>44287</c:v>
                </c:pt>
                <c:pt idx="49">
                  <c:v>44317</c:v>
                </c:pt>
                <c:pt idx="50">
                  <c:v>44348</c:v>
                </c:pt>
                <c:pt idx="51">
                  <c:v>44378</c:v>
                </c:pt>
                <c:pt idx="52">
                  <c:v>44409</c:v>
                </c:pt>
                <c:pt idx="53">
                  <c:v>44440</c:v>
                </c:pt>
                <c:pt idx="54">
                  <c:v>44470</c:v>
                </c:pt>
                <c:pt idx="55">
                  <c:v>44501</c:v>
                </c:pt>
                <c:pt idx="56">
                  <c:v>44531</c:v>
                </c:pt>
                <c:pt idx="57">
                  <c:v>44562</c:v>
                </c:pt>
                <c:pt idx="58">
                  <c:v>44593</c:v>
                </c:pt>
                <c:pt idx="59">
                  <c:v>44621</c:v>
                </c:pt>
                <c:pt idx="60">
                  <c:v>44652</c:v>
                </c:pt>
                <c:pt idx="61">
                  <c:v>44682</c:v>
                </c:pt>
                <c:pt idx="62">
                  <c:v>44713</c:v>
                </c:pt>
                <c:pt idx="63">
                  <c:v>44743</c:v>
                </c:pt>
                <c:pt idx="64">
                  <c:v>44774</c:v>
                </c:pt>
                <c:pt idx="65">
                  <c:v>44805</c:v>
                </c:pt>
                <c:pt idx="66">
                  <c:v>44835</c:v>
                </c:pt>
                <c:pt idx="67">
                  <c:v>44866</c:v>
                </c:pt>
                <c:pt idx="68">
                  <c:v>44896</c:v>
                </c:pt>
                <c:pt idx="69">
                  <c:v>44927</c:v>
                </c:pt>
                <c:pt idx="70">
                  <c:v>44958</c:v>
                </c:pt>
                <c:pt idx="71">
                  <c:v>44986</c:v>
                </c:pt>
                <c:pt idx="72">
                  <c:v>45017</c:v>
                </c:pt>
              </c:numCache>
            </c:numRef>
          </c:cat>
          <c:val>
            <c:numRef>
              <c:f>'Infla Mensual PondENGHO'!$CI$8:$CI$80</c:f>
              <c:numCache>
                <c:formatCode>0.0%</c:formatCode>
                <c:ptCount val="73"/>
                <c:pt idx="0">
                  <c:v>1.1538301861147016E-3</c:v>
                </c:pt>
                <c:pt idx="1">
                  <c:v>2.1641117594217718E-3</c:v>
                </c:pt>
                <c:pt idx="2">
                  <c:v>9.2076157429565875E-4</c:v>
                </c:pt>
                <c:pt idx="3">
                  <c:v>-2.2045560050871771E-3</c:v>
                </c:pt>
                <c:pt idx="4">
                  <c:v>1.6326330971461189E-4</c:v>
                </c:pt>
                <c:pt idx="5">
                  <c:v>-1.5266695759317273E-3</c:v>
                </c:pt>
                <c:pt idx="6">
                  <c:v>1.2290132147503297E-3</c:v>
                </c:pt>
                <c:pt idx="7">
                  <c:v>6.6554253759942839E-4</c:v>
                </c:pt>
                <c:pt idx="8">
                  <c:v>-5.5315997779870063E-3</c:v>
                </c:pt>
                <c:pt idx="9">
                  <c:v>-1.6185530999770492E-3</c:v>
                </c:pt>
                <c:pt idx="10">
                  <c:v>-3.9799776458369074E-3</c:v>
                </c:pt>
                <c:pt idx="11">
                  <c:v>-1.1926574753666763E-3</c:v>
                </c:pt>
                <c:pt idx="12">
                  <c:v>-1.1227844611971793E-3</c:v>
                </c:pt>
                <c:pt idx="13">
                  <c:v>4.5290429696924761E-3</c:v>
                </c:pt>
                <c:pt idx="14">
                  <c:v>2.9365512091243939E-3</c:v>
                </c:pt>
                <c:pt idx="15">
                  <c:v>3.1336819911833569E-3</c:v>
                </c:pt>
                <c:pt idx="16">
                  <c:v>5.2216838592356041E-4</c:v>
                </c:pt>
                <c:pt idx="17">
                  <c:v>-7.576674785563231E-4</c:v>
                </c:pt>
                <c:pt idx="18">
                  <c:v>1.0336221437226012E-3</c:v>
                </c:pt>
                <c:pt idx="19">
                  <c:v>1.3581583479504999E-3</c:v>
                </c:pt>
                <c:pt idx="20">
                  <c:v>-3.9677514279015114E-3</c:v>
                </c:pt>
                <c:pt idx="21">
                  <c:v>3.8246252360929489E-4</c:v>
                </c:pt>
                <c:pt idx="22">
                  <c:v>4.0917426271853685E-3</c:v>
                </c:pt>
                <c:pt idx="23">
                  <c:v>2.6962272069646076E-3</c:v>
                </c:pt>
                <c:pt idx="24">
                  <c:v>-2.0576993584444647E-3</c:v>
                </c:pt>
                <c:pt idx="25">
                  <c:v>3.2260686701657271E-4</c:v>
                </c:pt>
                <c:pt idx="26">
                  <c:v>2.6957011629873406E-3</c:v>
                </c:pt>
                <c:pt idx="27">
                  <c:v>-1.1060815318142403E-4</c:v>
                </c:pt>
                <c:pt idx="28">
                  <c:v>7.3291988295509647E-4</c:v>
                </c:pt>
                <c:pt idx="29">
                  <c:v>-1.0335409984536525E-3</c:v>
                </c:pt>
                <c:pt idx="30">
                  <c:v>-4.0489056438963722E-3</c:v>
                </c:pt>
                <c:pt idx="31">
                  <c:v>3.3926867690448059E-3</c:v>
                </c:pt>
                <c:pt idx="32">
                  <c:v>-3.4896542586357882E-3</c:v>
                </c:pt>
                <c:pt idx="33">
                  <c:v>7.5557816463505123E-3</c:v>
                </c:pt>
                <c:pt idx="34">
                  <c:v>-1.0722984245492562E-4</c:v>
                </c:pt>
                <c:pt idx="35">
                  <c:v>1.2972005102893647E-3</c:v>
                </c:pt>
                <c:pt idx="36">
                  <c:v>5.9511331996600081E-3</c:v>
                </c:pt>
                <c:pt idx="37">
                  <c:v>1.1558778963409733E-3</c:v>
                </c:pt>
                <c:pt idx="38">
                  <c:v>1.3319910457776363E-3</c:v>
                </c:pt>
                <c:pt idx="39">
                  <c:v>6.7673809368073989E-4</c:v>
                </c:pt>
                <c:pt idx="40">
                  <c:v>2.5377636697032635E-4</c:v>
                </c:pt>
                <c:pt idx="41">
                  <c:v>9.9277293302679759E-4</c:v>
                </c:pt>
                <c:pt idx="42">
                  <c:v>3.3022498061268113E-3</c:v>
                </c:pt>
                <c:pt idx="43">
                  <c:v>3.6684122846963874E-4</c:v>
                </c:pt>
                <c:pt idx="44">
                  <c:v>3.6831280772047226E-3</c:v>
                </c:pt>
                <c:pt idx="45">
                  <c:v>3.8088518564010077E-3</c:v>
                </c:pt>
                <c:pt idx="46">
                  <c:v>-3.1974914270900268E-3</c:v>
                </c:pt>
                <c:pt idx="47">
                  <c:v>-3.7240440339558756E-3</c:v>
                </c:pt>
                <c:pt idx="48">
                  <c:v>-9.1565188242714868E-5</c:v>
                </c:pt>
                <c:pt idx="49">
                  <c:v>-5.9393364152526829E-4</c:v>
                </c:pt>
                <c:pt idx="50">
                  <c:v>3.563327142394046E-3</c:v>
                </c:pt>
                <c:pt idx="51">
                  <c:v>1.089585206582866E-3</c:v>
                </c:pt>
                <c:pt idx="52">
                  <c:v>-4.6729799862732513E-3</c:v>
                </c:pt>
                <c:pt idx="53">
                  <c:v>-3.9130002973573053E-3</c:v>
                </c:pt>
                <c:pt idx="54">
                  <c:v>-1.7290163972865091E-3</c:v>
                </c:pt>
                <c:pt idx="55">
                  <c:v>9.9895581630859986E-4</c:v>
                </c:pt>
                <c:pt idx="56">
                  <c:v>2.8089230301064916E-3</c:v>
                </c:pt>
                <c:pt idx="57">
                  <c:v>-6.3487536770434616E-5</c:v>
                </c:pt>
                <c:pt idx="58">
                  <c:v>4.4276438618957581E-3</c:v>
                </c:pt>
                <c:pt idx="59">
                  <c:v>3.3242091308716137E-3</c:v>
                </c:pt>
                <c:pt idx="60">
                  <c:v>2.2687098841300823E-4</c:v>
                </c:pt>
                <c:pt idx="61">
                  <c:v>1.4274180712035012E-3</c:v>
                </c:pt>
                <c:pt idx="62">
                  <c:v>-6.8295185605804498E-4</c:v>
                </c:pt>
                <c:pt idx="63">
                  <c:v>-3.7893730496871836E-3</c:v>
                </c:pt>
                <c:pt idx="64">
                  <c:v>2.810224057778532E-3</c:v>
                </c:pt>
                <c:pt idx="65">
                  <c:v>3.9757874625405698E-3</c:v>
                </c:pt>
                <c:pt idx="66">
                  <c:v>-1.5527745204158006E-3</c:v>
                </c:pt>
                <c:pt idx="67">
                  <c:v>-2.9519406126334857E-3</c:v>
                </c:pt>
                <c:pt idx="68">
                  <c:v>-4.6526571520799642E-3</c:v>
                </c:pt>
                <c:pt idx="69">
                  <c:v>5.049268179009303E-4</c:v>
                </c:pt>
                <c:pt idx="70">
                  <c:v>7.1130469963240905E-3</c:v>
                </c:pt>
                <c:pt idx="71">
                  <c:v>1.9493948269075911E-3</c:v>
                </c:pt>
                <c:pt idx="72">
                  <c:v>2.9465612692283205E-3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2E-4618-A069-EDB61A219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483183"/>
        <c:axId val="208483599"/>
      </c:lineChart>
      <c:dateAx>
        <c:axId val="20848318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8483599"/>
        <c:crosses val="autoZero"/>
        <c:auto val="1"/>
        <c:lblOffset val="100"/>
        <c:baseTimeUnit val="months"/>
      </c:dateAx>
      <c:valAx>
        <c:axId val="20848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848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Diferencia Inflación mensual Q1-Q5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'Infla Mensual PondENGHO'!$CI$2:$CI$3</c:f>
              <c:strCache>
                <c:ptCount val="2"/>
                <c:pt idx="0">
                  <c:v>Q1-Q5 IPCse</c:v>
                </c:pt>
                <c:pt idx="1">
                  <c:v>mensual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PondENGHO'!$A$4:$A$79</c:f>
              <c:numCache>
                <c:formatCode>mmm\-yy</c:formatCode>
                <c:ptCount val="76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</c:numCache>
            </c:numRef>
          </c:cat>
          <c:val>
            <c:numRef>
              <c:f>'Infla Mensual PondENGHO'!$CI$4:$CI$79</c:f>
              <c:numCache>
                <c:formatCode>0.0%</c:formatCode>
                <c:ptCount val="76"/>
                <c:pt idx="1">
                  <c:v>-3.0056762695311878E-3</c:v>
                </c:pt>
                <c:pt idx="2">
                  <c:v>-3.5827376674686384E-3</c:v>
                </c:pt>
                <c:pt idx="3">
                  <c:v>2.2093379764775989E-3</c:v>
                </c:pt>
                <c:pt idx="4">
                  <c:v>1.1538301861147016E-3</c:v>
                </c:pt>
                <c:pt idx="5">
                  <c:v>2.1641117594217718E-3</c:v>
                </c:pt>
                <c:pt idx="6">
                  <c:v>9.2076157429565875E-4</c:v>
                </c:pt>
                <c:pt idx="7">
                  <c:v>-2.2045560050871771E-3</c:v>
                </c:pt>
                <c:pt idx="8">
                  <c:v>1.6326330971461189E-4</c:v>
                </c:pt>
                <c:pt idx="9">
                  <c:v>-1.5266695759317273E-3</c:v>
                </c:pt>
                <c:pt idx="10">
                  <c:v>1.2290132147503297E-3</c:v>
                </c:pt>
                <c:pt idx="11">
                  <c:v>6.6554253759942839E-4</c:v>
                </c:pt>
                <c:pt idx="12">
                  <c:v>-5.5315997779870063E-3</c:v>
                </c:pt>
                <c:pt idx="13">
                  <c:v>-1.6185530999770492E-3</c:v>
                </c:pt>
                <c:pt idx="14">
                  <c:v>-3.9799776458369074E-3</c:v>
                </c:pt>
                <c:pt idx="15">
                  <c:v>-1.1926574753666763E-3</c:v>
                </c:pt>
                <c:pt idx="16">
                  <c:v>-1.1227844611971793E-3</c:v>
                </c:pt>
                <c:pt idx="17">
                  <c:v>4.5290429696924761E-3</c:v>
                </c:pt>
                <c:pt idx="18">
                  <c:v>2.9365512091243939E-3</c:v>
                </c:pt>
                <c:pt idx="19">
                  <c:v>3.1336819911833569E-3</c:v>
                </c:pt>
                <c:pt idx="20">
                  <c:v>5.2216838592356041E-4</c:v>
                </c:pt>
                <c:pt idx="21">
                  <c:v>-7.576674785563231E-4</c:v>
                </c:pt>
                <c:pt idx="22">
                  <c:v>1.0336221437226012E-3</c:v>
                </c:pt>
                <c:pt idx="23">
                  <c:v>1.3581583479504999E-3</c:v>
                </c:pt>
                <c:pt idx="24">
                  <c:v>-3.9677514279015114E-3</c:v>
                </c:pt>
                <c:pt idx="25">
                  <c:v>3.8246252360929489E-4</c:v>
                </c:pt>
                <c:pt idx="26">
                  <c:v>4.0917426271853685E-3</c:v>
                </c:pt>
                <c:pt idx="27">
                  <c:v>2.6962272069646076E-3</c:v>
                </c:pt>
                <c:pt idx="28">
                  <c:v>-2.0576993584444647E-3</c:v>
                </c:pt>
                <c:pt idx="29">
                  <c:v>3.2260686701657271E-4</c:v>
                </c:pt>
                <c:pt idx="30">
                  <c:v>2.6957011629873406E-3</c:v>
                </c:pt>
                <c:pt idx="31">
                  <c:v>-1.1060815318142403E-4</c:v>
                </c:pt>
                <c:pt idx="32">
                  <c:v>7.3291988295509647E-4</c:v>
                </c:pt>
                <c:pt idx="33">
                  <c:v>-1.0335409984536525E-3</c:v>
                </c:pt>
                <c:pt idx="34">
                  <c:v>-4.0489056438963722E-3</c:v>
                </c:pt>
                <c:pt idx="35">
                  <c:v>3.3926867690448059E-3</c:v>
                </c:pt>
                <c:pt idx="36">
                  <c:v>-3.4896542586357882E-3</c:v>
                </c:pt>
                <c:pt idx="37">
                  <c:v>7.5557816463505123E-3</c:v>
                </c:pt>
                <c:pt idx="38">
                  <c:v>-1.0722984245492562E-4</c:v>
                </c:pt>
                <c:pt idx="39">
                  <c:v>1.2972005102893647E-3</c:v>
                </c:pt>
                <c:pt idx="40">
                  <c:v>5.9511331996600081E-3</c:v>
                </c:pt>
                <c:pt idx="41">
                  <c:v>1.1558778963409733E-3</c:v>
                </c:pt>
                <c:pt idx="42">
                  <c:v>1.3319910457776363E-3</c:v>
                </c:pt>
                <c:pt idx="43">
                  <c:v>6.7673809368073989E-4</c:v>
                </c:pt>
                <c:pt idx="44">
                  <c:v>2.5377636697032635E-4</c:v>
                </c:pt>
                <c:pt idx="45">
                  <c:v>9.9277293302679759E-4</c:v>
                </c:pt>
                <c:pt idx="46">
                  <c:v>3.3022498061268113E-3</c:v>
                </c:pt>
                <c:pt idx="47">
                  <c:v>3.6684122846963874E-4</c:v>
                </c:pt>
                <c:pt idx="48">
                  <c:v>3.6831280772047226E-3</c:v>
                </c:pt>
                <c:pt idx="49">
                  <c:v>3.8088518564010077E-3</c:v>
                </c:pt>
                <c:pt idx="50">
                  <c:v>-3.1974914270900268E-3</c:v>
                </c:pt>
                <c:pt idx="51">
                  <c:v>-3.7240440339558756E-3</c:v>
                </c:pt>
                <c:pt idx="52">
                  <c:v>-9.1565188242714868E-5</c:v>
                </c:pt>
                <c:pt idx="53">
                  <c:v>-5.9393364152526829E-4</c:v>
                </c:pt>
                <c:pt idx="54">
                  <c:v>3.563327142394046E-3</c:v>
                </c:pt>
                <c:pt idx="55">
                  <c:v>1.089585206582866E-3</c:v>
                </c:pt>
                <c:pt idx="56">
                  <c:v>-4.6729799862732513E-3</c:v>
                </c:pt>
                <c:pt idx="57">
                  <c:v>-3.9130002973573053E-3</c:v>
                </c:pt>
                <c:pt idx="58">
                  <c:v>-1.7290163972865091E-3</c:v>
                </c:pt>
                <c:pt idx="59">
                  <c:v>9.9895581630859986E-4</c:v>
                </c:pt>
                <c:pt idx="60">
                  <c:v>2.8089230301064916E-3</c:v>
                </c:pt>
                <c:pt idx="61">
                  <c:v>-6.3487536770434616E-5</c:v>
                </c:pt>
                <c:pt idx="62">
                  <c:v>4.4276438618957581E-3</c:v>
                </c:pt>
                <c:pt idx="63">
                  <c:v>3.3242091308716137E-3</c:v>
                </c:pt>
                <c:pt idx="64">
                  <c:v>2.2687098841300823E-4</c:v>
                </c:pt>
                <c:pt idx="65">
                  <c:v>1.4274180712035012E-3</c:v>
                </c:pt>
                <c:pt idx="66">
                  <c:v>-6.8295185605804498E-4</c:v>
                </c:pt>
                <c:pt idx="67">
                  <c:v>-3.7893730496871836E-3</c:v>
                </c:pt>
                <c:pt idx="68">
                  <c:v>2.810224057778532E-3</c:v>
                </c:pt>
                <c:pt idx="69">
                  <c:v>3.9757874625405698E-3</c:v>
                </c:pt>
                <c:pt idx="70">
                  <c:v>-1.5527745204158006E-3</c:v>
                </c:pt>
                <c:pt idx="71">
                  <c:v>-2.9519406126334857E-3</c:v>
                </c:pt>
                <c:pt idx="72">
                  <c:v>-4.6526571520799642E-3</c:v>
                </c:pt>
                <c:pt idx="73">
                  <c:v>5.049268179009303E-4</c:v>
                </c:pt>
                <c:pt idx="74">
                  <c:v>7.1130469963240905E-3</c:v>
                </c:pt>
                <c:pt idx="75">
                  <c:v>1.9493948269075911E-3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7-427A-AC8D-68E5AE074C7D}"/>
            </c:ext>
          </c:extLst>
        </c:ser>
        <c:ser>
          <c:idx val="1"/>
          <c:order val="1"/>
          <c:tx>
            <c:strRef>
              <c:f>'Infla Mensual PondENGHO'!$CJ$2:$CJ$3</c:f>
              <c:strCache>
                <c:ptCount val="2"/>
                <c:pt idx="0">
                  <c:v>Q1-Q5 INDEC</c:v>
                </c:pt>
                <c:pt idx="1">
                  <c:v>mensual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PondENGHO'!$A$4:$A$79</c:f>
              <c:numCache>
                <c:formatCode>mmm\-yy</c:formatCode>
                <c:ptCount val="76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</c:numCache>
            </c:numRef>
          </c:cat>
          <c:val>
            <c:numRef>
              <c:f>'Infla Mensual PondENGHO'!$CJ$4:$CJ$79</c:f>
              <c:numCache>
                <c:formatCode>0.0%</c:formatCode>
                <c:ptCount val="76"/>
                <c:pt idx="1">
                  <c:v>-1.7551422119139737E-3</c:v>
                </c:pt>
                <c:pt idx="2">
                  <c:v>-1.1134334605207297E-3</c:v>
                </c:pt>
                <c:pt idx="3">
                  <c:v>2.836471324440426E-3</c:v>
                </c:pt>
                <c:pt idx="4">
                  <c:v>1.7536666923516631E-3</c:v>
                </c:pt>
                <c:pt idx="5">
                  <c:v>4.0561071840361507E-4</c:v>
                </c:pt>
                <c:pt idx="6">
                  <c:v>-1.3441253344843584E-3</c:v>
                </c:pt>
                <c:pt idx="7">
                  <c:v>-4.1420630955133486E-3</c:v>
                </c:pt>
                <c:pt idx="8">
                  <c:v>2.8042872476730096E-4</c:v>
                </c:pt>
                <c:pt idx="9">
                  <c:v>-4.6864004421731664E-4</c:v>
                </c:pt>
                <c:pt idx="10">
                  <c:v>1.8482203344061254E-3</c:v>
                </c:pt>
                <c:pt idx="11">
                  <c:v>-3.1779202578774424E-4</c:v>
                </c:pt>
                <c:pt idx="12">
                  <c:v>-5.1974866656354646E-3</c:v>
                </c:pt>
                <c:pt idx="13">
                  <c:v>-3.7131496758924243E-4</c:v>
                </c:pt>
                <c:pt idx="14">
                  <c:v>-1.5851518457217217E-3</c:v>
                </c:pt>
                <c:pt idx="15">
                  <c:v>-5.8573707710429801E-4</c:v>
                </c:pt>
                <c:pt idx="16">
                  <c:v>-7.2547634353004042E-4</c:v>
                </c:pt>
                <c:pt idx="17">
                  <c:v>2.9154043942343222E-3</c:v>
                </c:pt>
                <c:pt idx="18">
                  <c:v>6.2108929308601901E-4</c:v>
                </c:pt>
                <c:pt idx="19">
                  <c:v>1.1486332057260018E-3</c:v>
                </c:pt>
                <c:pt idx="20">
                  <c:v>6.7578179720717557E-4</c:v>
                </c:pt>
                <c:pt idx="21">
                  <c:v>3.0887145771174573E-4</c:v>
                </c:pt>
                <c:pt idx="22">
                  <c:v>1.6163255786914021E-3</c:v>
                </c:pt>
                <c:pt idx="23">
                  <c:v>3.3784729961028326E-4</c:v>
                </c:pt>
                <c:pt idx="24">
                  <c:v>-3.6335044431303753E-3</c:v>
                </c:pt>
                <c:pt idx="25">
                  <c:v>1.6592336276666231E-3</c:v>
                </c:pt>
                <c:pt idx="26">
                  <c:v>6.6008044064729265E-3</c:v>
                </c:pt>
                <c:pt idx="27">
                  <c:v>3.5478110935767138E-3</c:v>
                </c:pt>
                <c:pt idx="28">
                  <c:v>-1.4653372072401805E-3</c:v>
                </c:pt>
                <c:pt idx="29">
                  <c:v>-1.5434988884623912E-3</c:v>
                </c:pt>
                <c:pt idx="30">
                  <c:v>2.6761715118950313E-4</c:v>
                </c:pt>
                <c:pt idx="31">
                  <c:v>-2.0951979405861021E-3</c:v>
                </c:pt>
                <c:pt idx="32">
                  <c:v>9.2283933378034533E-4</c:v>
                </c:pt>
                <c:pt idx="33">
                  <c:v>3.3038605043556046E-5</c:v>
                </c:pt>
                <c:pt idx="34">
                  <c:v>-3.5139248381992338E-3</c:v>
                </c:pt>
                <c:pt idx="35">
                  <c:v>2.4035051343989089E-3</c:v>
                </c:pt>
                <c:pt idx="36">
                  <c:v>-3.1567737619258018E-3</c:v>
                </c:pt>
                <c:pt idx="37">
                  <c:v>8.8692952819378057E-3</c:v>
                </c:pt>
                <c:pt idx="38">
                  <c:v>2.4058277310143872E-3</c:v>
                </c:pt>
                <c:pt idx="39">
                  <c:v>1.9959717074713446E-3</c:v>
                </c:pt>
                <c:pt idx="40">
                  <c:v>6.5913621520785615E-3</c:v>
                </c:pt>
                <c:pt idx="41">
                  <c:v>-7.2550420345507405E-4</c:v>
                </c:pt>
                <c:pt idx="42">
                  <c:v>-1.1021277390634854E-3</c:v>
                </c:pt>
                <c:pt idx="43">
                  <c:v>-1.3326215943694208E-3</c:v>
                </c:pt>
                <c:pt idx="44">
                  <c:v>5.0847187372893288E-4</c:v>
                </c:pt>
                <c:pt idx="45">
                  <c:v>2.0285742667407458E-3</c:v>
                </c:pt>
                <c:pt idx="46">
                  <c:v>3.8684829427830802E-3</c:v>
                </c:pt>
                <c:pt idx="47">
                  <c:v>-5.8708053908040903E-4</c:v>
                </c:pt>
                <c:pt idx="48">
                  <c:v>3.9134648453058585E-3</c:v>
                </c:pt>
                <c:pt idx="49">
                  <c:v>5.1146100156098662E-3</c:v>
                </c:pt>
                <c:pt idx="50">
                  <c:v>-6.8465933442629634E-4</c:v>
                </c:pt>
                <c:pt idx="51">
                  <c:v>-2.8710223853818384E-3</c:v>
                </c:pt>
                <c:pt idx="52">
                  <c:v>4.7855755839454339E-4</c:v>
                </c:pt>
                <c:pt idx="53">
                  <c:v>-2.5151485643584159E-3</c:v>
                </c:pt>
                <c:pt idx="54">
                  <c:v>1.0579668497299188E-3</c:v>
                </c:pt>
                <c:pt idx="55">
                  <c:v>-9.4073097847213738E-4</c:v>
                </c:pt>
                <c:pt idx="56">
                  <c:v>-4.4070334053947224E-3</c:v>
                </c:pt>
                <c:pt idx="57">
                  <c:v>-2.8113793323834013E-3</c:v>
                </c:pt>
                <c:pt idx="58">
                  <c:v>-1.150239604375658E-3</c:v>
                </c:pt>
                <c:pt idx="59">
                  <c:v>8.1701957739710451E-5</c:v>
                </c:pt>
                <c:pt idx="60">
                  <c:v>3.0493725413136552E-3</c:v>
                </c:pt>
                <c:pt idx="61">
                  <c:v>1.2726055621228305E-3</c:v>
                </c:pt>
                <c:pt idx="62">
                  <c:v>7.0297027410868296E-3</c:v>
                </c:pt>
                <c:pt idx="63">
                  <c:v>4.0699539043194122E-3</c:v>
                </c:pt>
                <c:pt idx="64">
                  <c:v>8.4045856767178684E-4</c:v>
                </c:pt>
                <c:pt idx="65">
                  <c:v>-6.7376786250705756E-4</c:v>
                </c:pt>
                <c:pt idx="66">
                  <c:v>-3.1989797772777884E-3</c:v>
                </c:pt>
                <c:pt idx="67">
                  <c:v>-5.7708841857484483E-3</c:v>
                </c:pt>
                <c:pt idx="68">
                  <c:v>3.1129333373869361E-3</c:v>
                </c:pt>
                <c:pt idx="69">
                  <c:v>5.1552271347201639E-3</c:v>
                </c:pt>
                <c:pt idx="70">
                  <c:v>-9.6204822901646558E-4</c:v>
                </c:pt>
                <c:pt idx="71">
                  <c:v>-3.8386138637007683E-3</c:v>
                </c:pt>
                <c:pt idx="72">
                  <c:v>-4.3527747765248481E-3</c:v>
                </c:pt>
                <c:pt idx="73">
                  <c:v>1.8315332357976555E-3</c:v>
                </c:pt>
                <c:pt idx="74">
                  <c:v>9.6861577663218679E-3</c:v>
                </c:pt>
                <c:pt idx="75">
                  <c:v>2.5683984914193214E-3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7-427A-AC8D-68E5AE074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973983"/>
        <c:axId val="1213967743"/>
      </c:lineChart>
      <c:dateAx>
        <c:axId val="121397398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13967743"/>
        <c:crosses val="autoZero"/>
        <c:auto val="1"/>
        <c:lblOffset val="100"/>
        <c:baseTimeUnit val="months"/>
      </c:dateAx>
      <c:valAx>
        <c:axId val="121396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1397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Diferencia entre</a:t>
            </a:r>
            <a:r>
              <a:rPr lang="es-AR" baseline="0"/>
              <a:t> Q1-Q5, IPse-INDEC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'Infla Mensual PondENGHO'!$CK$5:$CK$77</c:f>
              <c:numCache>
                <c:formatCode>0.0%</c:formatCode>
                <c:ptCount val="73"/>
                <c:pt idx="0">
                  <c:v>-1.2505340576172141E-3</c:v>
                </c:pt>
                <c:pt idx="1">
                  <c:v>-2.4693042069479088E-3</c:v>
                </c:pt>
                <c:pt idx="2">
                  <c:v>-6.2713334796282716E-4</c:v>
                </c:pt>
                <c:pt idx="3">
                  <c:v>-5.998365062369615E-4</c:v>
                </c:pt>
                <c:pt idx="4">
                  <c:v>1.7585010410181567E-3</c:v>
                </c:pt>
                <c:pt idx="5">
                  <c:v>2.2648869087800172E-3</c:v>
                </c:pt>
                <c:pt idx="6">
                  <c:v>1.9375070904261715E-3</c:v>
                </c:pt>
                <c:pt idx="7">
                  <c:v>-1.1716541505268907E-4</c:v>
                </c:pt>
                <c:pt idx="8">
                  <c:v>-1.0580295317144106E-3</c:v>
                </c:pt>
                <c:pt idx="9">
                  <c:v>-6.1920711965579578E-4</c:v>
                </c:pt>
                <c:pt idx="10">
                  <c:v>9.8333456338717262E-4</c:v>
                </c:pt>
                <c:pt idx="11">
                  <c:v>-3.3411311235154173E-4</c:v>
                </c:pt>
                <c:pt idx="12">
                  <c:v>-1.2472381323878068E-3</c:v>
                </c:pt>
                <c:pt idx="13">
                  <c:v>-2.3948258001151856E-3</c:v>
                </c:pt>
                <c:pt idx="14">
                  <c:v>-6.0692039826237831E-4</c:v>
                </c:pt>
                <c:pt idx="15">
                  <c:v>-3.9730811766713892E-4</c:v>
                </c:pt>
                <c:pt idx="16">
                  <c:v>1.6136385754581539E-3</c:v>
                </c:pt>
                <c:pt idx="17">
                  <c:v>2.3154619160383749E-3</c:v>
                </c:pt>
                <c:pt idx="18">
                  <c:v>1.9850487854573551E-3</c:v>
                </c:pt>
                <c:pt idx="19">
                  <c:v>-1.5361341128361516E-4</c:v>
                </c:pt>
                <c:pt idx="20">
                  <c:v>-1.0665389362680688E-3</c:v>
                </c:pt>
                <c:pt idx="21">
                  <c:v>-5.8270343496880095E-4</c:v>
                </c:pt>
                <c:pt idx="22">
                  <c:v>1.0203110483402167E-3</c:v>
                </c:pt>
                <c:pt idx="23">
                  <c:v>-3.3424698477113601E-4</c:v>
                </c:pt>
                <c:pt idx="24">
                  <c:v>-1.2767711040573282E-3</c:v>
                </c:pt>
                <c:pt idx="25">
                  <c:v>-2.509061779287558E-3</c:v>
                </c:pt>
                <c:pt idx="26">
                  <c:v>-8.5158388661210616E-4</c:v>
                </c:pt>
                <c:pt idx="27">
                  <c:v>-5.9236215120428426E-4</c:v>
                </c:pt>
                <c:pt idx="28">
                  <c:v>1.866105755478964E-3</c:v>
                </c:pt>
                <c:pt idx="29">
                  <c:v>2.4280840117978375E-3</c:v>
                </c:pt>
                <c:pt idx="30">
                  <c:v>1.9845897874046781E-3</c:v>
                </c:pt>
                <c:pt idx="31">
                  <c:v>-1.8991945082524886E-4</c:v>
                </c:pt>
                <c:pt idx="32">
                  <c:v>-1.0665796034972086E-3</c:v>
                </c:pt>
                <c:pt idx="33">
                  <c:v>-5.3498080569713835E-4</c:v>
                </c:pt>
                <c:pt idx="34">
                  <c:v>9.8918163464589703E-4</c:v>
                </c:pt>
                <c:pt idx="35">
                  <c:v>-3.3288049670998632E-4</c:v>
                </c:pt>
                <c:pt idx="36">
                  <c:v>-1.3135136355872934E-3</c:v>
                </c:pt>
                <c:pt idx="37">
                  <c:v>-2.5130575734693128E-3</c:v>
                </c:pt>
                <c:pt idx="38">
                  <c:v>-6.9877119718197989E-4</c:v>
                </c:pt>
                <c:pt idx="39">
                  <c:v>-6.4022895241855338E-4</c:v>
                </c:pt>
                <c:pt idx="40">
                  <c:v>1.8813820997960473E-3</c:v>
                </c:pt>
                <c:pt idx="41">
                  <c:v>2.4341187848411217E-3</c:v>
                </c:pt>
                <c:pt idx="42">
                  <c:v>2.0093596880501607E-3</c:v>
                </c:pt>
                <c:pt idx="43">
                  <c:v>-2.5469550675860653E-4</c:v>
                </c:pt>
                <c:pt idx="44">
                  <c:v>-1.0358013337139482E-3</c:v>
                </c:pt>
                <c:pt idx="45">
                  <c:v>-5.6623313665626895E-4</c:v>
                </c:pt>
                <c:pt idx="46">
                  <c:v>9.5392176755004776E-4</c:v>
                </c:pt>
                <c:pt idx="47">
                  <c:v>-2.303367681011359E-4</c:v>
                </c:pt>
                <c:pt idx="48">
                  <c:v>-1.3057581592088585E-3</c:v>
                </c:pt>
                <c:pt idx="49">
                  <c:v>-2.5128320926637304E-3</c:v>
                </c:pt>
                <c:pt idx="50">
                  <c:v>-8.5302164857403717E-4</c:v>
                </c:pt>
                <c:pt idx="51">
                  <c:v>-5.7012274663725826E-4</c:v>
                </c:pt>
                <c:pt idx="52">
                  <c:v>1.9212149228331477E-3</c:v>
                </c:pt>
                <c:pt idx="53">
                  <c:v>2.5053602926641272E-3</c:v>
                </c:pt>
                <c:pt idx="54">
                  <c:v>2.0303161850550033E-3</c:v>
                </c:pt>
                <c:pt idx="55">
                  <c:v>-2.6594658087852885E-4</c:v>
                </c:pt>
                <c:pt idx="56">
                  <c:v>-1.1016209649739039E-3</c:v>
                </c:pt>
                <c:pt idx="57">
                  <c:v>-5.7877679291085116E-4</c:v>
                </c:pt>
                <c:pt idx="58">
                  <c:v>9.1725385856888941E-4</c:v>
                </c:pt>
                <c:pt idx="59">
                  <c:v>-2.4044951120716362E-4</c:v>
                </c:pt>
                <c:pt idx="60">
                  <c:v>-1.3360930988932651E-3</c:v>
                </c:pt>
                <c:pt idx="61">
                  <c:v>-2.6020588791910715E-3</c:v>
                </c:pt>
                <c:pt idx="62">
                  <c:v>-7.4574477344779844E-4</c:v>
                </c:pt>
                <c:pt idx="63">
                  <c:v>-6.135875792587786E-4</c:v>
                </c:pt>
                <c:pt idx="64">
                  <c:v>2.1011859337105587E-3</c:v>
                </c:pt>
                <c:pt idx="65">
                  <c:v>2.5160279212197434E-3</c:v>
                </c:pt>
                <c:pt idx="66">
                  <c:v>1.9815111360612647E-3</c:v>
                </c:pt>
                <c:pt idx="67">
                  <c:v>-3.027092796084041E-4</c:v>
                </c:pt>
                <c:pt idx="68">
                  <c:v>-1.1794396721795941E-3</c:v>
                </c:pt>
                <c:pt idx="69">
                  <c:v>-5.9072629139933497E-4</c:v>
                </c:pt>
                <c:pt idx="70">
                  <c:v>8.8667325106728256E-4</c:v>
                </c:pt>
                <c:pt idx="71">
                  <c:v>-2.998823755551161E-4</c:v>
                </c:pt>
                <c:pt idx="72">
                  <c:v>-1.3266064178967252E-3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B1-4791-B1BC-8EC16444E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5224447"/>
        <c:axId val="1265236095"/>
      </c:lineChart>
      <c:catAx>
        <c:axId val="1265224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65236095"/>
        <c:crosses val="autoZero"/>
        <c:auto val="1"/>
        <c:lblAlgn val="ctr"/>
        <c:lblOffset val="100"/>
        <c:noMultiLvlLbl val="0"/>
      </c:catAx>
      <c:valAx>
        <c:axId val="12652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6522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Incidencia</a:t>
            </a:r>
            <a:r>
              <a:rPr lang="es-AR" baseline="0"/>
              <a:t> por decil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'Incidencia Mensual'!$K$2</c:f>
              <c:strCache>
                <c:ptCount val="1"/>
                <c:pt idx="0">
                  <c:v>QUINTIL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'Incidencia Mensual'!$K$3:$K$76</c:f>
              <c:numCache>
                <c:formatCode>0.00</c:formatCode>
                <c:ptCount val="74"/>
                <c:pt idx="1">
                  <c:v>0.18749075890503802</c:v>
                </c:pt>
                <c:pt idx="2">
                  <c:v>0.21361985382862822</c:v>
                </c:pt>
                <c:pt idx="3">
                  <c:v>0.19171432798908825</c:v>
                </c:pt>
                <c:pt idx="4">
                  <c:v>0.31559617523923733</c:v>
                </c:pt>
                <c:pt idx="5">
                  <c:v>0.24917351272062987</c:v>
                </c:pt>
                <c:pt idx="6">
                  <c:v>0.20483510931341756</c:v>
                </c:pt>
                <c:pt idx="7">
                  <c:v>0.24893198119865612</c:v>
                </c:pt>
                <c:pt idx="8">
                  <c:v>0.17703449013694614</c:v>
                </c:pt>
                <c:pt idx="9">
                  <c:v>0.16067596894544064</c:v>
                </c:pt>
                <c:pt idx="10">
                  <c:v>0.1711808708400763</c:v>
                </c:pt>
                <c:pt idx="11">
                  <c:v>0.19480020652233301</c:v>
                </c:pt>
                <c:pt idx="12">
                  <c:v>0.3552605978169987</c:v>
                </c:pt>
                <c:pt idx="13">
                  <c:v>0.21875428244169418</c:v>
                </c:pt>
                <c:pt idx="14">
                  <c:v>0.24577636065160935</c:v>
                </c:pt>
                <c:pt idx="15">
                  <c:v>0.15999031176674255</c:v>
                </c:pt>
                <c:pt idx="16">
                  <c:v>0.32633306060360706</c:v>
                </c:pt>
                <c:pt idx="17">
                  <c:v>0.33199962818080392</c:v>
                </c:pt>
                <c:pt idx="18">
                  <c:v>0.52131751726156039</c:v>
                </c:pt>
                <c:pt idx="19">
                  <c:v>0.45458371258750213</c:v>
                </c:pt>
                <c:pt idx="20">
                  <c:v>0.47865773263084377</c:v>
                </c:pt>
                <c:pt idx="21">
                  <c:v>0.73421860156605034</c:v>
                </c:pt>
                <c:pt idx="22">
                  <c:v>0.64047675971907769</c:v>
                </c:pt>
                <c:pt idx="23">
                  <c:v>0.41958625583412579</c:v>
                </c:pt>
                <c:pt idx="24">
                  <c:v>0.30075051634417393</c:v>
                </c:pt>
                <c:pt idx="25">
                  <c:v>0.36549152189751671</c:v>
                </c:pt>
                <c:pt idx="26">
                  <c:v>0.47084873016180628</c:v>
                </c:pt>
                <c:pt idx="27">
                  <c:v>0.47599379142652359</c:v>
                </c:pt>
                <c:pt idx="28">
                  <c:v>0.39243655064662109</c:v>
                </c:pt>
                <c:pt idx="29">
                  <c:v>0.44073049658276653</c:v>
                </c:pt>
                <c:pt idx="30">
                  <c:v>0.40169644327680137</c:v>
                </c:pt>
                <c:pt idx="31">
                  <c:v>0.31960103686214297</c:v>
                </c:pt>
                <c:pt idx="32">
                  <c:v>0.49488699970937694</c:v>
                </c:pt>
                <c:pt idx="33">
                  <c:v>0.65863497681368055</c:v>
                </c:pt>
                <c:pt idx="34">
                  <c:v>0.35183083521838837</c:v>
                </c:pt>
                <c:pt idx="35">
                  <c:v>0.56773863783265188</c:v>
                </c:pt>
                <c:pt idx="36">
                  <c:v>0.44866799831701515</c:v>
                </c:pt>
                <c:pt idx="37">
                  <c:v>0.3404411278230669</c:v>
                </c:pt>
                <c:pt idx="38">
                  <c:v>0.22274453234696778</c:v>
                </c:pt>
                <c:pt idx="39">
                  <c:v>0.3023007885373511</c:v>
                </c:pt>
                <c:pt idx="40">
                  <c:v>0.21587846335264163</c:v>
                </c:pt>
                <c:pt idx="41">
                  <c:v>0.26223379417354142</c:v>
                </c:pt>
                <c:pt idx="42">
                  <c:v>0.33922339208212093</c:v>
                </c:pt>
                <c:pt idx="43">
                  <c:v>0.29950775123130269</c:v>
                </c:pt>
                <c:pt idx="44">
                  <c:v>0.33760092292752031</c:v>
                </c:pt>
                <c:pt idx="45">
                  <c:v>0.29807300863542308</c:v>
                </c:pt>
                <c:pt idx="46">
                  <c:v>0.46582232932916767</c:v>
                </c:pt>
                <c:pt idx="47">
                  <c:v>0.42219123836345129</c:v>
                </c:pt>
                <c:pt idx="48">
                  <c:v>0.5412226688447106</c:v>
                </c:pt>
                <c:pt idx="49">
                  <c:v>0.54015272025013816</c:v>
                </c:pt>
                <c:pt idx="50">
                  <c:v>0.39706493121192499</c:v>
                </c:pt>
                <c:pt idx="51">
                  <c:v>0.44245849687254452</c:v>
                </c:pt>
                <c:pt idx="52">
                  <c:v>0.48639603028544293</c:v>
                </c:pt>
                <c:pt idx="53">
                  <c:v>0.47018583845927259</c:v>
                </c:pt>
                <c:pt idx="54">
                  <c:v>0.47728981647660695</c:v>
                </c:pt>
                <c:pt idx="55">
                  <c:v>0.43653342077921764</c:v>
                </c:pt>
                <c:pt idx="56">
                  <c:v>0.27538835581975479</c:v>
                </c:pt>
                <c:pt idx="57">
                  <c:v>0.34951675334502258</c:v>
                </c:pt>
                <c:pt idx="58">
                  <c:v>0.39921815068280658</c:v>
                </c:pt>
                <c:pt idx="59">
                  <c:v>0.34963789409757812</c:v>
                </c:pt>
                <c:pt idx="60">
                  <c:v>0.50798629119196392</c:v>
                </c:pt>
                <c:pt idx="61">
                  <c:v>0.48920032304044281</c:v>
                </c:pt>
                <c:pt idx="62">
                  <c:v>0.59010555496422912</c:v>
                </c:pt>
                <c:pt idx="63">
                  <c:v>0.72938291302484914</c:v>
                </c:pt>
                <c:pt idx="64">
                  <c:v>0.72247530504149093</c:v>
                </c:pt>
                <c:pt idx="65">
                  <c:v>0.71063895468496263</c:v>
                </c:pt>
                <c:pt idx="66">
                  <c:v>0.72528740172021922</c:v>
                </c:pt>
                <c:pt idx="67">
                  <c:v>0.9592538547625139</c:v>
                </c:pt>
                <c:pt idx="68">
                  <c:v>0.88866242212909563</c:v>
                </c:pt>
                <c:pt idx="69">
                  <c:v>0.72613961062628785</c:v>
                </c:pt>
                <c:pt idx="70">
                  <c:v>0.75662395811019367</c:v>
                </c:pt>
                <c:pt idx="71">
                  <c:v>0.61775251923906116</c:v>
                </c:pt>
                <c:pt idx="72">
                  <c:v>0.61287780714959395</c:v>
                </c:pt>
                <c:pt idx="73">
                  <c:v>0.76085203413043068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DB-4AEE-8701-02429A27920A}"/>
            </c:ext>
          </c:extLst>
        </c:ser>
        <c:ser>
          <c:idx val="1"/>
          <c:order val="1"/>
          <c:tx>
            <c:strRef>
              <c:f>'Incidencia Mensual'!$L$2</c:f>
              <c:strCache>
                <c:ptCount val="1"/>
                <c:pt idx="0">
                  <c:v>QUINTIL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'Incidencia Mensual'!$L$3:$L$76</c:f>
              <c:numCache>
                <c:formatCode>0.00</c:formatCode>
                <c:ptCount val="74"/>
                <c:pt idx="1">
                  <c:v>0.24858736694390685</c:v>
                </c:pt>
                <c:pt idx="2">
                  <c:v>0.29272225162656584</c:v>
                </c:pt>
                <c:pt idx="3">
                  <c:v>0.23573688651236899</c:v>
                </c:pt>
                <c:pt idx="4">
                  <c:v>0.40457365858332717</c:v>
                </c:pt>
                <c:pt idx="5">
                  <c:v>0.30585650711739154</c:v>
                </c:pt>
                <c:pt idx="6">
                  <c:v>0.25332827763757476</c:v>
                </c:pt>
                <c:pt idx="7">
                  <c:v>0.32778521492860774</c:v>
                </c:pt>
                <c:pt idx="8">
                  <c:v>0.22744856219644621</c:v>
                </c:pt>
                <c:pt idx="9">
                  <c:v>0.21096659473171869</c:v>
                </c:pt>
                <c:pt idx="10">
                  <c:v>0.21808779576638637</c:v>
                </c:pt>
                <c:pt idx="11">
                  <c:v>0.24802535504408912</c:v>
                </c:pt>
                <c:pt idx="12">
                  <c:v>0.49135091311346024</c:v>
                </c:pt>
                <c:pt idx="13">
                  <c:v>0.28231423440952352</c:v>
                </c:pt>
                <c:pt idx="14">
                  <c:v>0.34365121011875693</c:v>
                </c:pt>
                <c:pt idx="15">
                  <c:v>0.20534632674718287</c:v>
                </c:pt>
                <c:pt idx="16">
                  <c:v>0.43083669416009185</c:v>
                </c:pt>
                <c:pt idx="17">
                  <c:v>0.3993031518758498</c:v>
                </c:pt>
                <c:pt idx="18">
                  <c:v>0.64877206223091455</c:v>
                </c:pt>
                <c:pt idx="19">
                  <c:v>0.56526061441253694</c:v>
                </c:pt>
                <c:pt idx="20">
                  <c:v>0.61437676476025915</c:v>
                </c:pt>
                <c:pt idx="21">
                  <c:v>0.93769676521915646</c:v>
                </c:pt>
                <c:pt idx="22">
                  <c:v>0.81973934895425937</c:v>
                </c:pt>
                <c:pt idx="23">
                  <c:v>0.5276665737774735</c:v>
                </c:pt>
                <c:pt idx="24">
                  <c:v>0.40067740227538179</c:v>
                </c:pt>
                <c:pt idx="25">
                  <c:v>0.46315560002013884</c:v>
                </c:pt>
                <c:pt idx="26">
                  <c:v>0.57280203896024451</c:v>
                </c:pt>
                <c:pt idx="27">
                  <c:v>0.59369539612546929</c:v>
                </c:pt>
                <c:pt idx="28">
                  <c:v>0.50898332003742675</c:v>
                </c:pt>
                <c:pt idx="29">
                  <c:v>0.55828182344787458</c:v>
                </c:pt>
                <c:pt idx="30">
                  <c:v>0.49900146796739081</c:v>
                </c:pt>
                <c:pt idx="31">
                  <c:v>0.4055666776713493</c:v>
                </c:pt>
                <c:pt idx="32">
                  <c:v>0.61883984331474162</c:v>
                </c:pt>
                <c:pt idx="33">
                  <c:v>0.83509341022655326</c:v>
                </c:pt>
                <c:pt idx="34">
                  <c:v>0.46599614616806451</c:v>
                </c:pt>
                <c:pt idx="35">
                  <c:v>0.71347859142177594</c:v>
                </c:pt>
                <c:pt idx="36">
                  <c:v>0.58504978397101048</c:v>
                </c:pt>
                <c:pt idx="37">
                  <c:v>0.39433155513868151</c:v>
                </c:pt>
                <c:pt idx="38">
                  <c:v>0.2809603352335166</c:v>
                </c:pt>
                <c:pt idx="39">
                  <c:v>0.3766321278404916</c:v>
                </c:pt>
                <c:pt idx="40">
                  <c:v>0.23425819451274207</c:v>
                </c:pt>
                <c:pt idx="41">
                  <c:v>0.32422601458556433</c:v>
                </c:pt>
                <c:pt idx="42">
                  <c:v>0.42088583072882813</c:v>
                </c:pt>
                <c:pt idx="43">
                  <c:v>0.3750901529722705</c:v>
                </c:pt>
                <c:pt idx="44">
                  <c:v>0.42778097705423651</c:v>
                </c:pt>
                <c:pt idx="45">
                  <c:v>0.37423725745985104</c:v>
                </c:pt>
                <c:pt idx="46">
                  <c:v>0.57197988039996261</c:v>
                </c:pt>
                <c:pt idx="47">
                  <c:v>0.52489101432555618</c:v>
                </c:pt>
                <c:pt idx="48">
                  <c:v>0.64963678591666996</c:v>
                </c:pt>
                <c:pt idx="49">
                  <c:v>0.66657471921404077</c:v>
                </c:pt>
                <c:pt idx="50">
                  <c:v>0.51318338917636053</c:v>
                </c:pt>
                <c:pt idx="51">
                  <c:v>0.58332475957154328</c:v>
                </c:pt>
                <c:pt idx="52">
                  <c:v>0.61722003568599948</c:v>
                </c:pt>
                <c:pt idx="53">
                  <c:v>0.59439171038339589</c:v>
                </c:pt>
                <c:pt idx="54">
                  <c:v>0.5933912294685374</c:v>
                </c:pt>
                <c:pt idx="55">
                  <c:v>0.54374678170238222</c:v>
                </c:pt>
                <c:pt idx="56">
                  <c:v>0.36264474209918829</c:v>
                </c:pt>
                <c:pt idx="57">
                  <c:v>0.45860714053631657</c:v>
                </c:pt>
                <c:pt idx="58">
                  <c:v>0.50702138058179946</c:v>
                </c:pt>
                <c:pt idx="59">
                  <c:v>0.43431220491040651</c:v>
                </c:pt>
                <c:pt idx="60">
                  <c:v>0.62827946125735123</c:v>
                </c:pt>
                <c:pt idx="61">
                  <c:v>0.61265932732420136</c:v>
                </c:pt>
                <c:pt idx="62">
                  <c:v>0.72594507414549414</c:v>
                </c:pt>
                <c:pt idx="63">
                  <c:v>0.90016733567567953</c:v>
                </c:pt>
                <c:pt idx="64">
                  <c:v>0.9015161180775948</c:v>
                </c:pt>
                <c:pt idx="65">
                  <c:v>0.8862356705349359</c:v>
                </c:pt>
                <c:pt idx="66">
                  <c:v>0.91347034076882105</c:v>
                </c:pt>
                <c:pt idx="67">
                  <c:v>1.2132735453018402</c:v>
                </c:pt>
                <c:pt idx="68">
                  <c:v>1.1030841594860861</c:v>
                </c:pt>
                <c:pt idx="69">
                  <c:v>0.89704347564487885</c:v>
                </c:pt>
                <c:pt idx="70">
                  <c:v>0.95904082264041879</c:v>
                </c:pt>
                <c:pt idx="71">
                  <c:v>0.79637477371664356</c:v>
                </c:pt>
                <c:pt idx="72">
                  <c:v>0.79797455172086318</c:v>
                </c:pt>
                <c:pt idx="73">
                  <c:v>0.95493848037400564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DB-4AEE-8701-02429A27920A}"/>
            </c:ext>
          </c:extLst>
        </c:ser>
        <c:ser>
          <c:idx val="2"/>
          <c:order val="2"/>
          <c:tx>
            <c:strRef>
              <c:f>'Incidencia Mensual'!$M$2</c:f>
              <c:strCache>
                <c:ptCount val="1"/>
                <c:pt idx="0">
                  <c:v>QUINTIL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'Incidencia Mensual'!$M$3:$M$76</c:f>
              <c:numCache>
                <c:formatCode>0.00</c:formatCode>
                <c:ptCount val="74"/>
                <c:pt idx="1">
                  <c:v>0.29570953535713285</c:v>
                </c:pt>
                <c:pt idx="2">
                  <c:v>0.33574997449129018</c:v>
                </c:pt>
                <c:pt idx="3">
                  <c:v>0.26141237929036287</c:v>
                </c:pt>
                <c:pt idx="4">
                  <c:v>0.45969514395695582</c:v>
                </c:pt>
                <c:pt idx="5">
                  <c:v>0.34107742417695719</c:v>
                </c:pt>
                <c:pt idx="6">
                  <c:v>0.28748795113793701</c:v>
                </c:pt>
                <c:pt idx="7">
                  <c:v>0.38341026450530252</c:v>
                </c:pt>
                <c:pt idx="8">
                  <c:v>0.26198946772681397</c:v>
                </c:pt>
                <c:pt idx="9">
                  <c:v>0.25192601465676773</c:v>
                </c:pt>
                <c:pt idx="10">
                  <c:v>0.24488947315768805</c:v>
                </c:pt>
                <c:pt idx="11">
                  <c:v>0.28177348176499495</c:v>
                </c:pt>
                <c:pt idx="12">
                  <c:v>0.57262895090522958</c:v>
                </c:pt>
                <c:pt idx="13">
                  <c:v>0.32548340783794122</c:v>
                </c:pt>
                <c:pt idx="14">
                  <c:v>0.39903441006150964</c:v>
                </c:pt>
                <c:pt idx="15">
                  <c:v>0.23069330103955199</c:v>
                </c:pt>
                <c:pt idx="16">
                  <c:v>0.49008559061633428</c:v>
                </c:pt>
                <c:pt idx="17">
                  <c:v>0.44608695964335388</c:v>
                </c:pt>
                <c:pt idx="18">
                  <c:v>0.73321367008590099</c:v>
                </c:pt>
                <c:pt idx="19">
                  <c:v>0.63652338907381634</c:v>
                </c:pt>
                <c:pt idx="20">
                  <c:v>0.69823421692686927</c:v>
                </c:pt>
                <c:pt idx="21">
                  <c:v>1.0616864804734929</c:v>
                </c:pt>
                <c:pt idx="22">
                  <c:v>0.93408744712539438</c:v>
                </c:pt>
                <c:pt idx="23">
                  <c:v>0.6058352201905981</c:v>
                </c:pt>
                <c:pt idx="24">
                  <c:v>0.46898225834992396</c:v>
                </c:pt>
                <c:pt idx="25">
                  <c:v>0.52597186004965413</c:v>
                </c:pt>
                <c:pt idx="26">
                  <c:v>0.63755861372196865</c:v>
                </c:pt>
                <c:pt idx="27">
                  <c:v>0.66786841339698155</c:v>
                </c:pt>
                <c:pt idx="28">
                  <c:v>0.5861855887605214</c:v>
                </c:pt>
                <c:pt idx="29">
                  <c:v>0.63488914504764515</c:v>
                </c:pt>
                <c:pt idx="30">
                  <c:v>0.56626008717890852</c:v>
                </c:pt>
                <c:pt idx="31">
                  <c:v>0.4712758405997155</c:v>
                </c:pt>
                <c:pt idx="32">
                  <c:v>0.70049729076405054</c:v>
                </c:pt>
                <c:pt idx="33">
                  <c:v>0.96346290342054353</c:v>
                </c:pt>
                <c:pt idx="34">
                  <c:v>0.54058414449423642</c:v>
                </c:pt>
                <c:pt idx="35">
                  <c:v>0.81744693730109697</c:v>
                </c:pt>
                <c:pt idx="36">
                  <c:v>0.67676501256617816</c:v>
                </c:pt>
                <c:pt idx="37">
                  <c:v>0.42570918161654875</c:v>
                </c:pt>
                <c:pt idx="38">
                  <c:v>0.32186310063204981</c:v>
                </c:pt>
                <c:pt idx="39">
                  <c:v>0.42463662966355747</c:v>
                </c:pt>
                <c:pt idx="40">
                  <c:v>0.24681436945324858</c:v>
                </c:pt>
                <c:pt idx="41">
                  <c:v>0.36776927324972969</c:v>
                </c:pt>
                <c:pt idx="42">
                  <c:v>0.47714058646326613</c:v>
                </c:pt>
                <c:pt idx="43">
                  <c:v>0.42931771489251996</c:v>
                </c:pt>
                <c:pt idx="44">
                  <c:v>0.48687481573641533</c:v>
                </c:pt>
                <c:pt idx="45">
                  <c:v>0.42458736702922495</c:v>
                </c:pt>
                <c:pt idx="46">
                  <c:v>0.64414368649174747</c:v>
                </c:pt>
                <c:pt idx="47">
                  <c:v>0.59606268047520661</c:v>
                </c:pt>
                <c:pt idx="48">
                  <c:v>0.72676396645338825</c:v>
                </c:pt>
                <c:pt idx="49">
                  <c:v>0.750326411525016</c:v>
                </c:pt>
                <c:pt idx="50">
                  <c:v>0.5870160656073784</c:v>
                </c:pt>
                <c:pt idx="51">
                  <c:v>0.67651841113363609</c:v>
                </c:pt>
                <c:pt idx="52">
                  <c:v>0.69803229620012563</c:v>
                </c:pt>
                <c:pt idx="53">
                  <c:v>0.67748578084760691</c:v>
                </c:pt>
                <c:pt idx="54">
                  <c:v>0.66616751348257819</c:v>
                </c:pt>
                <c:pt idx="55">
                  <c:v>0.62174731054161669</c:v>
                </c:pt>
                <c:pt idx="56">
                  <c:v>0.42483527393362419</c:v>
                </c:pt>
                <c:pt idx="57">
                  <c:v>0.53443044048641386</c:v>
                </c:pt>
                <c:pt idx="58">
                  <c:v>0.58455664562199727</c:v>
                </c:pt>
                <c:pt idx="59">
                  <c:v>0.49536579883562398</c:v>
                </c:pt>
                <c:pt idx="60">
                  <c:v>0.69521993678563321</c:v>
                </c:pt>
                <c:pt idx="61">
                  <c:v>0.70278094360814902</c:v>
                </c:pt>
                <c:pt idx="62">
                  <c:v>0.81772004668235343</c:v>
                </c:pt>
                <c:pt idx="63">
                  <c:v>1.0081985412133037</c:v>
                </c:pt>
                <c:pt idx="64">
                  <c:v>1.0265385186764813</c:v>
                </c:pt>
                <c:pt idx="65">
                  <c:v>1.0040654607759649</c:v>
                </c:pt>
                <c:pt idx="66">
                  <c:v>1.0411666438137042</c:v>
                </c:pt>
                <c:pt idx="67">
                  <c:v>1.3938749123590941</c:v>
                </c:pt>
                <c:pt idx="68">
                  <c:v>1.2423009346160303</c:v>
                </c:pt>
                <c:pt idx="69">
                  <c:v>1.0070298888475206</c:v>
                </c:pt>
                <c:pt idx="70">
                  <c:v>1.100371727959055</c:v>
                </c:pt>
                <c:pt idx="71">
                  <c:v>0.90922607466329597</c:v>
                </c:pt>
                <c:pt idx="72">
                  <c:v>0.92155051888777051</c:v>
                </c:pt>
                <c:pt idx="73">
                  <c:v>1.0785636984445757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DB-4AEE-8701-02429A27920A}"/>
            </c:ext>
          </c:extLst>
        </c:ser>
        <c:ser>
          <c:idx val="3"/>
          <c:order val="3"/>
          <c:tx>
            <c:strRef>
              <c:f>'Incidencia Mensual'!$N$2</c:f>
              <c:strCache>
                <c:ptCount val="1"/>
                <c:pt idx="0">
                  <c:v>QUINTIL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'Incidencia Mensual'!$N$3:$N$76</c:f>
              <c:numCache>
                <c:formatCode>0.00</c:formatCode>
                <c:ptCount val="74"/>
                <c:pt idx="1">
                  <c:v>0.38835271025916634</c:v>
                </c:pt>
                <c:pt idx="2">
                  <c:v>0.43663874464081764</c:v>
                </c:pt>
                <c:pt idx="3">
                  <c:v>0.32066319342898664</c:v>
                </c:pt>
                <c:pt idx="4">
                  <c:v>0.55973477945151773</c:v>
                </c:pt>
                <c:pt idx="5">
                  <c:v>0.41662900817000525</c:v>
                </c:pt>
                <c:pt idx="6">
                  <c:v>0.35480835216469336</c:v>
                </c:pt>
                <c:pt idx="7">
                  <c:v>0.48718266872927024</c:v>
                </c:pt>
                <c:pt idx="8">
                  <c:v>0.32502456532070723</c:v>
                </c:pt>
                <c:pt idx="9">
                  <c:v>0.3177076083363472</c:v>
                </c:pt>
                <c:pt idx="10">
                  <c:v>0.29862987185713813</c:v>
                </c:pt>
                <c:pt idx="11">
                  <c:v>0.35590108592121084</c:v>
                </c:pt>
                <c:pt idx="12">
                  <c:v>0.73246585222706462</c:v>
                </c:pt>
                <c:pt idx="13">
                  <c:v>0.42416504817062189</c:v>
                </c:pt>
                <c:pt idx="14">
                  <c:v>0.52635575957139791</c:v>
                </c:pt>
                <c:pt idx="15">
                  <c:v>0.30290307051150167</c:v>
                </c:pt>
                <c:pt idx="16">
                  <c:v>0.62512185790573627</c:v>
                </c:pt>
                <c:pt idx="17">
                  <c:v>0.54379202394904014</c:v>
                </c:pt>
                <c:pt idx="18">
                  <c:v>0.91955516165826612</c:v>
                </c:pt>
                <c:pt idx="19">
                  <c:v>0.79247687559792179</c:v>
                </c:pt>
                <c:pt idx="20">
                  <c:v>0.87054552477329161</c:v>
                </c:pt>
                <c:pt idx="21">
                  <c:v>1.3673740482251799</c:v>
                </c:pt>
                <c:pt idx="22">
                  <c:v>1.1766576833013114</c:v>
                </c:pt>
                <c:pt idx="23">
                  <c:v>0.75245511179075142</c:v>
                </c:pt>
                <c:pt idx="24">
                  <c:v>0.6111899069941702</c:v>
                </c:pt>
                <c:pt idx="25">
                  <c:v>0.66426869639460873</c:v>
                </c:pt>
                <c:pt idx="26">
                  <c:v>0.784731510085105</c:v>
                </c:pt>
                <c:pt idx="27">
                  <c:v>0.83091987445917226</c:v>
                </c:pt>
                <c:pt idx="28">
                  <c:v>0.75168697787678829</c:v>
                </c:pt>
                <c:pt idx="29">
                  <c:v>0.79836824975663856</c:v>
                </c:pt>
                <c:pt idx="30">
                  <c:v>0.69312278930046622</c:v>
                </c:pt>
                <c:pt idx="31">
                  <c:v>0.58701568068902621</c:v>
                </c:pt>
                <c:pt idx="32">
                  <c:v>0.88544826320799108</c:v>
                </c:pt>
                <c:pt idx="33">
                  <c:v>1.2179452985819239</c:v>
                </c:pt>
                <c:pt idx="34">
                  <c:v>0.70160403727783238</c:v>
                </c:pt>
                <c:pt idx="35">
                  <c:v>1.0066539438837283</c:v>
                </c:pt>
                <c:pt idx="36">
                  <c:v>0.87411546832893838</c:v>
                </c:pt>
                <c:pt idx="37">
                  <c:v>0.50229438025378015</c:v>
                </c:pt>
                <c:pt idx="38">
                  <c:v>0.40579177372565794</c:v>
                </c:pt>
                <c:pt idx="39">
                  <c:v>0.52347496276006411</c:v>
                </c:pt>
                <c:pt idx="40">
                  <c:v>0.28694343873139094</c:v>
                </c:pt>
                <c:pt idx="41">
                  <c:v>0.45926877353196521</c:v>
                </c:pt>
                <c:pt idx="42">
                  <c:v>0.59199031440461602</c:v>
                </c:pt>
                <c:pt idx="43">
                  <c:v>0.53325360944866462</c:v>
                </c:pt>
                <c:pt idx="44">
                  <c:v>0.60902142389954705</c:v>
                </c:pt>
                <c:pt idx="45">
                  <c:v>0.53129205708445104</c:v>
                </c:pt>
                <c:pt idx="46">
                  <c:v>0.79582356812810717</c:v>
                </c:pt>
                <c:pt idx="47">
                  <c:v>0.75194540689969047</c:v>
                </c:pt>
                <c:pt idx="48">
                  <c:v>0.90736097862838649</c:v>
                </c:pt>
                <c:pt idx="49">
                  <c:v>0.92201892989021306</c:v>
                </c:pt>
                <c:pt idx="50">
                  <c:v>0.76092805409170272</c:v>
                </c:pt>
                <c:pt idx="51">
                  <c:v>0.86431396809340189</c:v>
                </c:pt>
                <c:pt idx="52">
                  <c:v>0.88282598363267639</c:v>
                </c:pt>
                <c:pt idx="53">
                  <c:v>0.8655873477596745</c:v>
                </c:pt>
                <c:pt idx="54">
                  <c:v>0.81547844868400932</c:v>
                </c:pt>
                <c:pt idx="55">
                  <c:v>0.76667112952023253</c:v>
                </c:pt>
                <c:pt idx="56">
                  <c:v>0.56175332193480143</c:v>
                </c:pt>
                <c:pt idx="57">
                  <c:v>0.68901862763465072</c:v>
                </c:pt>
                <c:pt idx="58">
                  <c:v>0.74660637993822765</c:v>
                </c:pt>
                <c:pt idx="59">
                  <c:v>0.61700855077983152</c:v>
                </c:pt>
                <c:pt idx="60">
                  <c:v>0.87206432649075405</c:v>
                </c:pt>
                <c:pt idx="61">
                  <c:v>0.88399975953781695</c:v>
                </c:pt>
                <c:pt idx="62">
                  <c:v>1.008414304977685</c:v>
                </c:pt>
                <c:pt idx="63">
                  <c:v>1.258652014611523</c:v>
                </c:pt>
                <c:pt idx="64">
                  <c:v>1.2923571962654425</c:v>
                </c:pt>
                <c:pt idx="65">
                  <c:v>1.2568764126679164</c:v>
                </c:pt>
                <c:pt idx="66">
                  <c:v>1.3068597674099438</c:v>
                </c:pt>
                <c:pt idx="67">
                  <c:v>1.7639773462661568</c:v>
                </c:pt>
                <c:pt idx="68">
                  <c:v>1.5531547631432301</c:v>
                </c:pt>
                <c:pt idx="69">
                  <c:v>1.2482645709375915</c:v>
                </c:pt>
                <c:pt idx="70">
                  <c:v>1.3766443202989451</c:v>
                </c:pt>
                <c:pt idx="71">
                  <c:v>1.1553615357440297</c:v>
                </c:pt>
                <c:pt idx="72">
                  <c:v>1.1770044722026491</c:v>
                </c:pt>
                <c:pt idx="73">
                  <c:v>1.3569092402109268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DB-4AEE-8701-02429A27920A}"/>
            </c:ext>
          </c:extLst>
        </c:ser>
        <c:ser>
          <c:idx val="4"/>
          <c:order val="4"/>
          <c:tx>
            <c:strRef>
              <c:f>'Incidencia Mensual'!$O$2</c:f>
              <c:strCache>
                <c:ptCount val="1"/>
                <c:pt idx="0">
                  <c:v>QUINTIL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'Incidencia Mensual'!$O$3:$O$76</c:f>
              <c:numCache>
                <c:formatCode>0.00</c:formatCode>
                <c:ptCount val="74"/>
                <c:pt idx="1">
                  <c:v>0.59326048248949703</c:v>
                </c:pt>
                <c:pt idx="2">
                  <c:v>0.68286321595788835</c:v>
                </c:pt>
                <c:pt idx="3">
                  <c:v>0.43900388547421793</c:v>
                </c:pt>
                <c:pt idx="4">
                  <c:v>0.80134787794316376</c:v>
                </c:pt>
                <c:pt idx="5">
                  <c:v>0.59142234404106553</c:v>
                </c:pt>
                <c:pt idx="6">
                  <c:v>0.51281995698704885</c:v>
                </c:pt>
                <c:pt idx="7">
                  <c:v>0.73004928791611057</c:v>
                </c:pt>
                <c:pt idx="8">
                  <c:v>0.46425269876465258</c:v>
                </c:pt>
                <c:pt idx="9">
                  <c:v>0.47545014944258113</c:v>
                </c:pt>
                <c:pt idx="10">
                  <c:v>0.4148530499468962</c:v>
                </c:pt>
                <c:pt idx="11">
                  <c:v>0.49519968666696623</c:v>
                </c:pt>
                <c:pt idx="12">
                  <c:v>1.1205235543232093</c:v>
                </c:pt>
                <c:pt idx="13">
                  <c:v>0.63540926064720549</c:v>
                </c:pt>
                <c:pt idx="14">
                  <c:v>0.78503120933605197</c:v>
                </c:pt>
                <c:pt idx="15">
                  <c:v>0.46742643395304745</c:v>
                </c:pt>
                <c:pt idx="16">
                  <c:v>0.9119684951070719</c:v>
                </c:pt>
                <c:pt idx="17">
                  <c:v>0.74460018246992254</c:v>
                </c:pt>
                <c:pt idx="18">
                  <c:v>1.2987811192260885</c:v>
                </c:pt>
                <c:pt idx="19">
                  <c:v>1.1106358870132036</c:v>
                </c:pt>
                <c:pt idx="20">
                  <c:v>1.2555701670903749</c:v>
                </c:pt>
                <c:pt idx="21">
                  <c:v>1.975358633241449</c:v>
                </c:pt>
                <c:pt idx="22">
                  <c:v>1.6695671757301511</c:v>
                </c:pt>
                <c:pt idx="23">
                  <c:v>1.0706697944801216</c:v>
                </c:pt>
                <c:pt idx="24">
                  <c:v>0.92600676391519088</c:v>
                </c:pt>
                <c:pt idx="25">
                  <c:v>0.96097819796334039</c:v>
                </c:pt>
                <c:pt idx="26">
                  <c:v>1.1211083811903415</c:v>
                </c:pt>
                <c:pt idx="27">
                  <c:v>1.1750570140296297</c:v>
                </c:pt>
                <c:pt idx="28">
                  <c:v>1.1043202011839024</c:v>
                </c:pt>
                <c:pt idx="29">
                  <c:v>1.1575354306812662</c:v>
                </c:pt>
                <c:pt idx="30">
                  <c:v>0.97711497905768563</c:v>
                </c:pt>
                <c:pt idx="31">
                  <c:v>0.84805252170664891</c:v>
                </c:pt>
                <c:pt idx="32">
                  <c:v>1.2841382123252663</c:v>
                </c:pt>
                <c:pt idx="33">
                  <c:v>1.7726207114863699</c:v>
                </c:pt>
                <c:pt idx="34">
                  <c:v>1.0606830661916857</c:v>
                </c:pt>
                <c:pt idx="35">
                  <c:v>1.3969431540786215</c:v>
                </c:pt>
                <c:pt idx="36">
                  <c:v>1.2993975979459016</c:v>
                </c:pt>
                <c:pt idx="37">
                  <c:v>0.6593667803215354</c:v>
                </c:pt>
                <c:pt idx="38">
                  <c:v>0.59027960551531578</c:v>
                </c:pt>
                <c:pt idx="39">
                  <c:v>0.75469116252006019</c:v>
                </c:pt>
                <c:pt idx="40">
                  <c:v>0.3763450396059983</c:v>
                </c:pt>
                <c:pt idx="41">
                  <c:v>0.64885286570364131</c:v>
                </c:pt>
                <c:pt idx="42">
                  <c:v>0.84361416665312472</c:v>
                </c:pt>
                <c:pt idx="43">
                  <c:v>0.75988993746676203</c:v>
                </c:pt>
                <c:pt idx="44">
                  <c:v>0.87231149569373545</c:v>
                </c:pt>
                <c:pt idx="45">
                  <c:v>0.74530178889450982</c:v>
                </c:pt>
                <c:pt idx="46">
                  <c:v>1.1073993633571206</c:v>
                </c:pt>
                <c:pt idx="47">
                  <c:v>1.0844765293493108</c:v>
                </c:pt>
                <c:pt idx="48">
                  <c:v>1.2867449549249743</c:v>
                </c:pt>
                <c:pt idx="49">
                  <c:v>1.2751051190756448</c:v>
                </c:pt>
                <c:pt idx="50">
                  <c:v>1.125471718013012</c:v>
                </c:pt>
                <c:pt idx="51">
                  <c:v>1.2629765043618069</c:v>
                </c:pt>
                <c:pt idx="52">
                  <c:v>1.2647901126970313</c:v>
                </c:pt>
                <c:pt idx="53">
                  <c:v>1.2389435771877222</c:v>
                </c:pt>
                <c:pt idx="54">
                  <c:v>1.1248286276319812</c:v>
                </c:pt>
                <c:pt idx="55">
                  <c:v>1.0944877119716978</c:v>
                </c:pt>
                <c:pt idx="56">
                  <c:v>0.86119249255506114</c:v>
                </c:pt>
                <c:pt idx="57">
                  <c:v>1.0328387133810515</c:v>
                </c:pt>
                <c:pt idx="58">
                  <c:v>1.0958978080965012</c:v>
                </c:pt>
                <c:pt idx="59">
                  <c:v>0.88061408598611535</c:v>
                </c:pt>
                <c:pt idx="60">
                  <c:v>1.234566428667528</c:v>
                </c:pt>
                <c:pt idx="61">
                  <c:v>1.2743822738834407</c:v>
                </c:pt>
                <c:pt idx="62">
                  <c:v>1.3927973319212801</c:v>
                </c:pt>
                <c:pt idx="63">
                  <c:v>1.7826528067952614</c:v>
                </c:pt>
                <c:pt idx="64">
                  <c:v>1.8581038001679058</c:v>
                </c:pt>
                <c:pt idx="65">
                  <c:v>1.7887350692065138</c:v>
                </c:pt>
                <c:pt idx="66">
                  <c:v>1.8915354380184439</c:v>
                </c:pt>
                <c:pt idx="67">
                  <c:v>2.5956518770213104</c:v>
                </c:pt>
                <c:pt idx="68">
                  <c:v>2.2103347816297951</c:v>
                </c:pt>
                <c:pt idx="69">
                  <c:v>1.7474658703424952</c:v>
                </c:pt>
                <c:pt idx="70">
                  <c:v>1.9957627875406441</c:v>
                </c:pt>
                <c:pt idx="71">
                  <c:v>1.6856692401752986</c:v>
                </c:pt>
                <c:pt idx="72">
                  <c:v>1.7320955315789026</c:v>
                </c:pt>
                <c:pt idx="73">
                  <c:v>1.957899670157214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DB-4AEE-8701-02429A279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309567"/>
        <c:axId val="390314559"/>
      </c:areaChart>
      <c:catAx>
        <c:axId val="390309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0314559"/>
        <c:crosses val="autoZero"/>
        <c:auto val="1"/>
        <c:lblAlgn val="ctr"/>
        <c:lblOffset val="100"/>
        <c:noMultiLvlLbl val="0"/>
      </c:catAx>
      <c:valAx>
        <c:axId val="390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0309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Incidencia de cada división en quintil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'Incidencia Mensual'!$BG$2</c:f>
              <c:strCache>
                <c:ptCount val="1"/>
                <c:pt idx="0">
                  <c:v>Alimentos y bebidas no alcohólicas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'Incidencia Mensual'!$A$65:$A$88</c:f>
              <c:numCache>
                <c:formatCode>mmm\-yy</c:formatCode>
                <c:ptCount val="24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</c:numCache>
            </c:numRef>
          </c:cat>
          <c:val>
            <c:numRef>
              <c:f>'Incidencia Mensual'!$BG$65:$BG$88</c:f>
              <c:numCache>
                <c:formatCode>0.00</c:formatCode>
                <c:ptCount val="24"/>
                <c:pt idx="0">
                  <c:v>2.1304489269087741</c:v>
                </c:pt>
                <c:pt idx="1">
                  <c:v>2.2195452889800551</c:v>
                </c:pt>
                <c:pt idx="2">
                  <c:v>2.1448196003847784</c:v>
                </c:pt>
                <c:pt idx="3">
                  <c:v>2.1144124443299512</c:v>
                </c:pt>
                <c:pt idx="4">
                  <c:v>2.1233850288835217</c:v>
                </c:pt>
                <c:pt idx="5">
                  <c:v>2.4993172800704921</c:v>
                </c:pt>
                <c:pt idx="6">
                  <c:v>2.5635516889471912</c:v>
                </c:pt>
                <c:pt idx="7">
                  <c:v>2.2108117726632157</c:v>
                </c:pt>
                <c:pt idx="8">
                  <c:v>2.0972903224484876</c:v>
                </c:pt>
                <c:pt idx="9">
                  <c:v>1.5432600818118176</c:v>
                </c:pt>
                <c:pt idx="10">
                  <c:v>1.5941414159712501</c:v>
                </c:pt>
                <c:pt idx="11">
                  <c:v>2.2625555220150986</c:v>
                </c:pt>
                <c:pt idx="12">
                  <c:v>3.0818014434583896</c:v>
                </c:pt>
                <c:pt idx="13">
                  <c:v>2.7132591735136842</c:v>
                </c:pt>
                <c:pt idx="14">
                  <c:v>3.5869949493015176</c:v>
                </c:pt>
                <c:pt idx="15">
                  <c:v>2.7487976916580692</c:v>
                </c:pt>
                <c:pt idx="16">
                  <c:v>2.1211448345038142</c:v>
                </c:pt>
                <c:pt idx="17">
                  <c:v>2.3676503894180883</c:v>
                </c:pt>
                <c:pt idx="18">
                  <c:v>5.8479565112984284</c:v>
                </c:pt>
                <c:pt idx="19">
                  <c:v>5.2472758612110892</c:v>
                </c:pt>
                <c:pt idx="20">
                  <c:v>2.6932015585401663</c:v>
                </c:pt>
                <c:pt idx="21">
                  <c:v>5.999490158357851</c:v>
                </c:pt>
                <c:pt idx="22">
                  <c:v>11.536412590873036</c:v>
                </c:pt>
                <c:pt idx="23">
                  <c:v>7.818231373053572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D0-4F5B-A249-0983727B6964}"/>
            </c:ext>
          </c:extLst>
        </c:ser>
        <c:ser>
          <c:idx val="1"/>
          <c:order val="1"/>
          <c:tx>
            <c:strRef>
              <c:f>'Incidencia Mensual'!$BH$2</c:f>
              <c:strCache>
                <c:ptCount val="1"/>
                <c:pt idx="0">
                  <c:v>Bebidas alcohólicas y tabaco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'Incidencia Mensual'!$A$65:$A$88</c:f>
              <c:numCache>
                <c:formatCode>mmm\-yy</c:formatCode>
                <c:ptCount val="24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</c:numCache>
            </c:numRef>
          </c:cat>
          <c:val>
            <c:numRef>
              <c:f>'Incidencia Mensual'!$BH$65:$BH$88</c:f>
              <c:numCache>
                <c:formatCode>0.00</c:formatCode>
                <c:ptCount val="24"/>
                <c:pt idx="0">
                  <c:v>4.8992000449841533E-2</c:v>
                </c:pt>
                <c:pt idx="1">
                  <c:v>8.5187890141765074E-2</c:v>
                </c:pt>
                <c:pt idx="2">
                  <c:v>7.63709746021803E-2</c:v>
                </c:pt>
                <c:pt idx="3">
                  <c:v>0.1139162479193804</c:v>
                </c:pt>
                <c:pt idx="4">
                  <c:v>0.12676991771437709</c:v>
                </c:pt>
                <c:pt idx="5">
                  <c:v>0.12491574028366367</c:v>
                </c:pt>
                <c:pt idx="6">
                  <c:v>0.1311937100224371</c:v>
                </c:pt>
                <c:pt idx="7">
                  <c:v>0.15539670802067351</c:v>
                </c:pt>
                <c:pt idx="8">
                  <c:v>9.9576719153108326E-2</c:v>
                </c:pt>
                <c:pt idx="9">
                  <c:v>0.10625204474818134</c:v>
                </c:pt>
                <c:pt idx="10">
                  <c:v>0.11809658890074363</c:v>
                </c:pt>
                <c:pt idx="11">
                  <c:v>0.11545192773715252</c:v>
                </c:pt>
                <c:pt idx="12">
                  <c:v>9.6723699089334217E-2</c:v>
                </c:pt>
                <c:pt idx="13">
                  <c:v>0.13652133201957392</c:v>
                </c:pt>
                <c:pt idx="14">
                  <c:v>9.0516102360042941E-2</c:v>
                </c:pt>
                <c:pt idx="15">
                  <c:v>0.16424777881130356</c:v>
                </c:pt>
                <c:pt idx="16">
                  <c:v>9.3303977305939909E-2</c:v>
                </c:pt>
                <c:pt idx="17">
                  <c:v>0.17234839991635736</c:v>
                </c:pt>
                <c:pt idx="18">
                  <c:v>0.17118063324524058</c:v>
                </c:pt>
                <c:pt idx="19">
                  <c:v>0.19273020500748167</c:v>
                </c:pt>
                <c:pt idx="20">
                  <c:v>0.16966307939465439</c:v>
                </c:pt>
                <c:pt idx="21">
                  <c:v>0.19755579882516466</c:v>
                </c:pt>
                <c:pt idx="22">
                  <c:v>0.33446105159971767</c:v>
                </c:pt>
                <c:pt idx="23">
                  <c:v>0.32535038258154086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D0-4F5B-A249-0983727B6964}"/>
            </c:ext>
          </c:extLst>
        </c:ser>
        <c:ser>
          <c:idx val="2"/>
          <c:order val="2"/>
          <c:tx>
            <c:strRef>
              <c:f>'Incidencia Mensual'!$BI$2</c:f>
              <c:strCache>
                <c:ptCount val="1"/>
                <c:pt idx="0">
                  <c:v>Prendas de vestir y calzado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'Incidencia Mensual'!$A$65:$A$88</c:f>
              <c:numCache>
                <c:formatCode>mmm\-yy</c:formatCode>
                <c:ptCount val="24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</c:numCache>
            </c:numRef>
          </c:cat>
          <c:val>
            <c:numRef>
              <c:f>'Incidencia Mensual'!$BI$65:$BI$88</c:f>
              <c:numCache>
                <c:formatCode>0.00</c:formatCode>
                <c:ptCount val="24"/>
                <c:pt idx="0">
                  <c:v>0.42686289664228777</c:v>
                </c:pt>
                <c:pt idx="1">
                  <c:v>0.62571144998230444</c:v>
                </c:pt>
                <c:pt idx="2">
                  <c:v>0.61788498420700833</c:v>
                </c:pt>
                <c:pt idx="3">
                  <c:v>0.5565440272694252</c:v>
                </c:pt>
                <c:pt idx="4">
                  <c:v>0.57884554984091086</c:v>
                </c:pt>
                <c:pt idx="5">
                  <c:v>0.96066661661791453</c:v>
                </c:pt>
                <c:pt idx="6">
                  <c:v>0.94076046714640171</c:v>
                </c:pt>
                <c:pt idx="7">
                  <c:v>0.68401176965650634</c:v>
                </c:pt>
                <c:pt idx="8">
                  <c:v>0.56799549476549538</c:v>
                </c:pt>
                <c:pt idx="9">
                  <c:v>0.46402935549733232</c:v>
                </c:pt>
                <c:pt idx="10">
                  <c:v>0.42926390807222725</c:v>
                </c:pt>
                <c:pt idx="11">
                  <c:v>0.44829484717969292</c:v>
                </c:pt>
                <c:pt idx="12">
                  <c:v>0.4970977634531803</c:v>
                </c:pt>
                <c:pt idx="13">
                  <c:v>0.56465165691839192</c:v>
                </c:pt>
                <c:pt idx="14">
                  <c:v>0.70917345648789198</c:v>
                </c:pt>
                <c:pt idx="15">
                  <c:v>0.74561727917652298</c:v>
                </c:pt>
                <c:pt idx="16">
                  <c:v>0.51506839117279268</c:v>
                </c:pt>
                <c:pt idx="17">
                  <c:v>0.47314414822792106</c:v>
                </c:pt>
                <c:pt idx="18">
                  <c:v>0.89726975903174255</c:v>
                </c:pt>
                <c:pt idx="19">
                  <c:v>1.0200781011398554</c:v>
                </c:pt>
                <c:pt idx="20">
                  <c:v>0.84417321528926004</c:v>
                </c:pt>
                <c:pt idx="21">
                  <c:v>0.93388105385586162</c:v>
                </c:pt>
                <c:pt idx="22">
                  <c:v>1.4667039615103818</c:v>
                </c:pt>
                <c:pt idx="23">
                  <c:v>1.1389846468950997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D0-4F5B-A249-0983727B6964}"/>
            </c:ext>
          </c:extLst>
        </c:ser>
        <c:ser>
          <c:idx val="3"/>
          <c:order val="3"/>
          <c:tx>
            <c:strRef>
              <c:f>'Incidencia Mensual'!$BJ$2</c:f>
              <c:strCache>
                <c:ptCount val="1"/>
                <c:pt idx="0">
                  <c:v>Vivienda, agua, electricidad, gas y otros combustibles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'Incidencia Mensual'!$A$65:$A$88</c:f>
              <c:numCache>
                <c:formatCode>mmm\-yy</c:formatCode>
                <c:ptCount val="24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</c:numCache>
            </c:numRef>
          </c:cat>
          <c:val>
            <c:numRef>
              <c:f>'Incidencia Mensual'!$BJ$65:$BJ$88</c:f>
              <c:numCache>
                <c:formatCode>0.00</c:formatCode>
                <c:ptCount val="24"/>
                <c:pt idx="0">
                  <c:v>0.30922382243607177</c:v>
                </c:pt>
                <c:pt idx="1">
                  <c:v>0.90405751125621714</c:v>
                </c:pt>
                <c:pt idx="2">
                  <c:v>0.53525316450507365</c:v>
                </c:pt>
                <c:pt idx="3">
                  <c:v>0.46993761998083455</c:v>
                </c:pt>
                <c:pt idx="4">
                  <c:v>0.74408914132202597</c:v>
                </c:pt>
                <c:pt idx="5">
                  <c:v>0.52435080438828474</c:v>
                </c:pt>
                <c:pt idx="6">
                  <c:v>0.64968156852692738</c:v>
                </c:pt>
                <c:pt idx="7">
                  <c:v>0.40263403245278007</c:v>
                </c:pt>
                <c:pt idx="8">
                  <c:v>0.78538275417372416</c:v>
                </c:pt>
                <c:pt idx="9">
                  <c:v>0.85650439546674972</c:v>
                </c:pt>
                <c:pt idx="10">
                  <c:v>0.456736710380508</c:v>
                </c:pt>
                <c:pt idx="11">
                  <c:v>0.83794283895469657</c:v>
                </c:pt>
                <c:pt idx="12">
                  <c:v>0.52072196921319658</c:v>
                </c:pt>
                <c:pt idx="13">
                  <c:v>0.68968619853513546</c:v>
                </c:pt>
                <c:pt idx="14">
                  <c:v>0.56922048245642443</c:v>
                </c:pt>
                <c:pt idx="15">
                  <c:v>1.2437419447933398</c:v>
                </c:pt>
                <c:pt idx="16">
                  <c:v>1.0343980283771574</c:v>
                </c:pt>
                <c:pt idx="17">
                  <c:v>0.47994139962623633</c:v>
                </c:pt>
                <c:pt idx="18">
                  <c:v>0.91202269588264262</c:v>
                </c:pt>
                <c:pt idx="19">
                  <c:v>0.93960784901920491</c:v>
                </c:pt>
                <c:pt idx="20">
                  <c:v>0.73337643499941452</c:v>
                </c:pt>
                <c:pt idx="21">
                  <c:v>0.74532313408354711</c:v>
                </c:pt>
                <c:pt idx="22">
                  <c:v>1.3213011981171474</c:v>
                </c:pt>
                <c:pt idx="23">
                  <c:v>1.3460806965209229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D0-4F5B-A249-0983727B6964}"/>
            </c:ext>
          </c:extLst>
        </c:ser>
        <c:ser>
          <c:idx val="4"/>
          <c:order val="4"/>
          <c:tx>
            <c:strRef>
              <c:f>'Incidencia Mensual'!$BK$2</c:f>
              <c:strCache>
                <c:ptCount val="1"/>
                <c:pt idx="0">
                  <c:v>Equipamiento y mantenimiento del hogar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'Incidencia Mensual'!$A$65:$A$88</c:f>
              <c:numCache>
                <c:formatCode>mmm\-yy</c:formatCode>
                <c:ptCount val="24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</c:numCache>
            </c:numRef>
          </c:cat>
          <c:val>
            <c:numRef>
              <c:f>'Incidencia Mensual'!$BK$65:$BK$88</c:f>
              <c:numCache>
                <c:formatCode>0.00</c:formatCode>
                <c:ptCount val="24"/>
                <c:pt idx="0">
                  <c:v>0.1863127441589438</c:v>
                </c:pt>
                <c:pt idx="1">
                  <c:v>0.19270496479166271</c:v>
                </c:pt>
                <c:pt idx="2">
                  <c:v>0.21956635260033094</c:v>
                </c:pt>
                <c:pt idx="3">
                  <c:v>0.22874519415043115</c:v>
                </c:pt>
                <c:pt idx="4">
                  <c:v>0.23087623281661734</c:v>
                </c:pt>
                <c:pt idx="5">
                  <c:v>0.3932597187078577</c:v>
                </c:pt>
                <c:pt idx="6">
                  <c:v>0.33079041134684545</c:v>
                </c:pt>
                <c:pt idx="7">
                  <c:v>0.22039980472326967</c:v>
                </c:pt>
                <c:pt idx="8">
                  <c:v>0.1978070125066316</c:v>
                </c:pt>
                <c:pt idx="9">
                  <c:v>0.21978302910612935</c:v>
                </c:pt>
                <c:pt idx="10">
                  <c:v>0.24785543795180645</c:v>
                </c:pt>
                <c:pt idx="11">
                  <c:v>0.23788527646132393</c:v>
                </c:pt>
                <c:pt idx="12">
                  <c:v>0.22305951117937134</c:v>
                </c:pt>
                <c:pt idx="13">
                  <c:v>0.25114262751998451</c:v>
                </c:pt>
                <c:pt idx="14">
                  <c:v>0.34510518459258976</c:v>
                </c:pt>
                <c:pt idx="15">
                  <c:v>0.37011918750259665</c:v>
                </c:pt>
                <c:pt idx="16">
                  <c:v>0.3210062891510036</c:v>
                </c:pt>
                <c:pt idx="17">
                  <c:v>0.24422150085970201</c:v>
                </c:pt>
                <c:pt idx="18">
                  <c:v>0.573267156066955</c:v>
                </c:pt>
                <c:pt idx="19">
                  <c:v>0.50676361926676872</c:v>
                </c:pt>
                <c:pt idx="20">
                  <c:v>0.42232619564602741</c:v>
                </c:pt>
                <c:pt idx="21">
                  <c:v>0.53246166390943528</c:v>
                </c:pt>
                <c:pt idx="22">
                  <c:v>1.2726544319131265</c:v>
                </c:pt>
                <c:pt idx="23">
                  <c:v>0.97649388320343622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D0-4F5B-A249-0983727B6964}"/>
            </c:ext>
          </c:extLst>
        </c:ser>
        <c:ser>
          <c:idx val="5"/>
          <c:order val="5"/>
          <c:tx>
            <c:strRef>
              <c:f>'Incidencia Mensual'!$BL$2</c:f>
              <c:strCache>
                <c:ptCount val="1"/>
                <c:pt idx="0">
                  <c:v>Salud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'Incidencia Mensual'!$A$65:$A$88</c:f>
              <c:numCache>
                <c:formatCode>mmm\-yy</c:formatCode>
                <c:ptCount val="24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</c:numCache>
            </c:numRef>
          </c:cat>
          <c:val>
            <c:numRef>
              <c:f>'Incidencia Mensual'!$BL$65:$BL$88</c:f>
              <c:numCache>
                <c:formatCode>0.00</c:formatCode>
                <c:ptCount val="24"/>
                <c:pt idx="0">
                  <c:v>0.1795874061278252</c:v>
                </c:pt>
                <c:pt idx="1">
                  <c:v>0.2261923776580137</c:v>
                </c:pt>
                <c:pt idx="2">
                  <c:v>0.29377308462763618</c:v>
                </c:pt>
                <c:pt idx="3">
                  <c:v>0.28715695204670783</c:v>
                </c:pt>
                <c:pt idx="4">
                  <c:v>0.34048058713225759</c:v>
                </c:pt>
                <c:pt idx="5">
                  <c:v>0.3194497948064231</c:v>
                </c:pt>
                <c:pt idx="6">
                  <c:v>0.25732776976656174</c:v>
                </c:pt>
                <c:pt idx="7">
                  <c:v>0.20798236988223107</c:v>
                </c:pt>
                <c:pt idx="8">
                  <c:v>0.31172083227105857</c:v>
                </c:pt>
                <c:pt idx="9">
                  <c:v>0.1993153813178449</c:v>
                </c:pt>
                <c:pt idx="10">
                  <c:v>0.2564428885643934</c:v>
                </c:pt>
                <c:pt idx="11">
                  <c:v>0.21666217070476129</c:v>
                </c:pt>
                <c:pt idx="12">
                  <c:v>0.23753838167428065</c:v>
                </c:pt>
                <c:pt idx="13">
                  <c:v>0.2550324705886452</c:v>
                </c:pt>
                <c:pt idx="14">
                  <c:v>0.2891719778272131</c:v>
                </c:pt>
                <c:pt idx="15">
                  <c:v>0.40766672817066502</c:v>
                </c:pt>
                <c:pt idx="16">
                  <c:v>0.38172015682481658</c:v>
                </c:pt>
                <c:pt idx="17">
                  <c:v>0.41420508859158262</c:v>
                </c:pt>
                <c:pt idx="18">
                  <c:v>0.6944523940584123</c:v>
                </c:pt>
                <c:pt idx="19">
                  <c:v>0.46283145398097181</c:v>
                </c:pt>
                <c:pt idx="20">
                  <c:v>0.22107667390587926</c:v>
                </c:pt>
                <c:pt idx="21">
                  <c:v>0.68912553664170839</c:v>
                </c:pt>
                <c:pt idx="22">
                  <c:v>1.4925121272374835</c:v>
                </c:pt>
                <c:pt idx="23">
                  <c:v>0.97153139034400371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D0-4F5B-A249-0983727B6964}"/>
            </c:ext>
          </c:extLst>
        </c:ser>
        <c:ser>
          <c:idx val="6"/>
          <c:order val="6"/>
          <c:tx>
            <c:strRef>
              <c:f>'Incidencia Mensual'!$BM$2</c:f>
              <c:strCache>
                <c:ptCount val="1"/>
                <c:pt idx="0">
                  <c:v>Transporte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'Incidencia Mensual'!$A$65:$A$88</c:f>
              <c:numCache>
                <c:formatCode>mmm\-yy</c:formatCode>
                <c:ptCount val="24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</c:numCache>
            </c:numRef>
          </c:cat>
          <c:val>
            <c:numRef>
              <c:f>'Incidencia Mensual'!$BM$65:$BM$88</c:f>
              <c:numCache>
                <c:formatCode>0.00</c:formatCode>
                <c:ptCount val="24"/>
                <c:pt idx="0">
                  <c:v>0.5820803355941413</c:v>
                </c:pt>
                <c:pt idx="1">
                  <c:v>0.65053510289839389</c:v>
                </c:pt>
                <c:pt idx="2">
                  <c:v>0.59218366592619476</c:v>
                </c:pt>
                <c:pt idx="3">
                  <c:v>0.68945277228289881</c:v>
                </c:pt>
                <c:pt idx="4">
                  <c:v>0.58513461307753323</c:v>
                </c:pt>
                <c:pt idx="5">
                  <c:v>0.63748470378976541</c:v>
                </c:pt>
                <c:pt idx="6">
                  <c:v>0.71503202154726564</c:v>
                </c:pt>
                <c:pt idx="7">
                  <c:v>0.61770751630580323</c:v>
                </c:pt>
                <c:pt idx="8">
                  <c:v>0.52403780550898349</c:v>
                </c:pt>
                <c:pt idx="9">
                  <c:v>0.60946179018354196</c:v>
                </c:pt>
                <c:pt idx="10">
                  <c:v>0.6393173013469291</c:v>
                </c:pt>
                <c:pt idx="11">
                  <c:v>0.62204301397083028</c:v>
                </c:pt>
                <c:pt idx="12">
                  <c:v>0.55660112177562415</c:v>
                </c:pt>
                <c:pt idx="13">
                  <c:v>0.55891726823421695</c:v>
                </c:pt>
                <c:pt idx="14">
                  <c:v>0.66222864299790096</c:v>
                </c:pt>
                <c:pt idx="15">
                  <c:v>0.78891489679838911</c:v>
                </c:pt>
                <c:pt idx="16">
                  <c:v>0.66988118633231952</c:v>
                </c:pt>
                <c:pt idx="17">
                  <c:v>0.58566324211077947</c:v>
                </c:pt>
                <c:pt idx="18">
                  <c:v>1.0817740536131339</c:v>
                </c:pt>
                <c:pt idx="19">
                  <c:v>1.1148429087552441</c:v>
                </c:pt>
                <c:pt idx="20">
                  <c:v>0.69066042391923932</c:v>
                </c:pt>
                <c:pt idx="21">
                  <c:v>1.0037175849129212</c:v>
                </c:pt>
                <c:pt idx="22">
                  <c:v>3.0627509411784239</c:v>
                </c:pt>
                <c:pt idx="23">
                  <c:v>2.6567185360728525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D0-4F5B-A249-0983727B6964}"/>
            </c:ext>
          </c:extLst>
        </c:ser>
        <c:ser>
          <c:idx val="7"/>
          <c:order val="7"/>
          <c:tx>
            <c:strRef>
              <c:f>'Incidencia Mensual'!$BN$2</c:f>
              <c:strCache>
                <c:ptCount val="1"/>
                <c:pt idx="0">
                  <c:v>Comunicación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'Incidencia Mensual'!$A$65:$A$88</c:f>
              <c:numCache>
                <c:formatCode>mmm\-yy</c:formatCode>
                <c:ptCount val="24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</c:numCache>
            </c:numRef>
          </c:cat>
          <c:val>
            <c:numRef>
              <c:f>'Incidencia Mensual'!$BN$65:$BN$88</c:f>
              <c:numCache>
                <c:formatCode>0.00</c:formatCode>
                <c:ptCount val="24"/>
                <c:pt idx="0">
                  <c:v>8.357802509495766E-3</c:v>
                </c:pt>
                <c:pt idx="1">
                  <c:v>0.13834904541009227</c:v>
                </c:pt>
                <c:pt idx="2">
                  <c:v>0.14841833036189245</c:v>
                </c:pt>
                <c:pt idx="3">
                  <c:v>0.14020767759555375</c:v>
                </c:pt>
                <c:pt idx="4">
                  <c:v>2.9404775533344384E-2</c:v>
                </c:pt>
                <c:pt idx="5">
                  <c:v>0.25273471866786706</c:v>
                </c:pt>
                <c:pt idx="6">
                  <c:v>0.20631856300064341</c:v>
                </c:pt>
                <c:pt idx="7">
                  <c:v>0.11859505689642326</c:v>
                </c:pt>
                <c:pt idx="8">
                  <c:v>0.45130939464249048</c:v>
                </c:pt>
                <c:pt idx="9">
                  <c:v>0.23853603378930027</c:v>
                </c:pt>
                <c:pt idx="10">
                  <c:v>0.10473456874474379</c:v>
                </c:pt>
                <c:pt idx="11">
                  <c:v>0.21650335742007165</c:v>
                </c:pt>
                <c:pt idx="12">
                  <c:v>0.23011683922661802</c:v>
                </c:pt>
                <c:pt idx="13">
                  <c:v>6.1876609302584248E-2</c:v>
                </c:pt>
                <c:pt idx="14">
                  <c:v>0.21836423502438015</c:v>
                </c:pt>
                <c:pt idx="15">
                  <c:v>0.242017129457476</c:v>
                </c:pt>
                <c:pt idx="16">
                  <c:v>0.35832768117805397</c:v>
                </c:pt>
                <c:pt idx="17">
                  <c:v>0.45891305018794637</c:v>
                </c:pt>
                <c:pt idx="18">
                  <c:v>0.2346402560202405</c:v>
                </c:pt>
                <c:pt idx="19">
                  <c:v>0.37346599317615209</c:v>
                </c:pt>
                <c:pt idx="20">
                  <c:v>0.46108313505142251</c:v>
                </c:pt>
                <c:pt idx="21">
                  <c:v>0.56030134508117391</c:v>
                </c:pt>
                <c:pt idx="22">
                  <c:v>0.55053792378965805</c:v>
                </c:pt>
                <c:pt idx="23">
                  <c:v>0.76307933815112883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9D0-4F5B-A249-0983727B6964}"/>
            </c:ext>
          </c:extLst>
        </c:ser>
        <c:ser>
          <c:idx val="8"/>
          <c:order val="8"/>
          <c:tx>
            <c:strRef>
              <c:f>'Incidencia Mensual'!$BO$2</c:f>
              <c:strCache>
                <c:ptCount val="1"/>
                <c:pt idx="0">
                  <c:v>Recreación y cultura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'Incidencia Mensual'!$A$65:$A$88</c:f>
              <c:numCache>
                <c:formatCode>mmm\-yy</c:formatCode>
                <c:ptCount val="24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</c:numCache>
            </c:numRef>
          </c:cat>
          <c:val>
            <c:numRef>
              <c:f>'Incidencia Mensual'!$BO$65:$BO$88</c:f>
              <c:numCache>
                <c:formatCode>0.00</c:formatCode>
                <c:ptCount val="24"/>
                <c:pt idx="0">
                  <c:v>0.19691183939371812</c:v>
                </c:pt>
                <c:pt idx="1">
                  <c:v>0.24876927686530467</c:v>
                </c:pt>
                <c:pt idx="2">
                  <c:v>0.36416461671858197</c:v>
                </c:pt>
                <c:pt idx="3">
                  <c:v>0.37612129818354173</c:v>
                </c:pt>
                <c:pt idx="4">
                  <c:v>0.28553110157208006</c:v>
                </c:pt>
                <c:pt idx="5">
                  <c:v>0.88942385533879731</c:v>
                </c:pt>
                <c:pt idx="6">
                  <c:v>0.3776413877275232</c:v>
                </c:pt>
                <c:pt idx="7">
                  <c:v>0.36729309698104068</c:v>
                </c:pt>
                <c:pt idx="8">
                  <c:v>0.40133954900366153</c:v>
                </c:pt>
                <c:pt idx="9">
                  <c:v>0.30358446142990936</c:v>
                </c:pt>
                <c:pt idx="10">
                  <c:v>0.34454416578495939</c:v>
                </c:pt>
                <c:pt idx="11">
                  <c:v>0.59775130893784967</c:v>
                </c:pt>
                <c:pt idx="12">
                  <c:v>0.47213188506515885</c:v>
                </c:pt>
                <c:pt idx="13">
                  <c:v>0.32908275270141513</c:v>
                </c:pt>
                <c:pt idx="14">
                  <c:v>0.50839714655252088</c:v>
                </c:pt>
                <c:pt idx="15">
                  <c:v>0.54081395937242349</c:v>
                </c:pt>
                <c:pt idx="16">
                  <c:v>0.44890171387798755</c:v>
                </c:pt>
                <c:pt idx="17">
                  <c:v>0.74802188055095276</c:v>
                </c:pt>
                <c:pt idx="18">
                  <c:v>0.8333589966727476</c:v>
                </c:pt>
                <c:pt idx="19">
                  <c:v>1.0677080645934083</c:v>
                </c:pt>
                <c:pt idx="20">
                  <c:v>0.68846071209980442</c:v>
                </c:pt>
                <c:pt idx="21">
                  <c:v>0.94853369862326864</c:v>
                </c:pt>
                <c:pt idx="22">
                  <c:v>1.4806629886781228</c:v>
                </c:pt>
                <c:pt idx="23">
                  <c:v>1.6563422319065024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D0-4F5B-A249-0983727B6964}"/>
            </c:ext>
          </c:extLst>
        </c:ser>
        <c:ser>
          <c:idx val="9"/>
          <c:order val="9"/>
          <c:tx>
            <c:strRef>
              <c:f>'Incidencia Mensual'!$BP$2</c:f>
              <c:strCache>
                <c:ptCount val="1"/>
                <c:pt idx="0">
                  <c:v>Educación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'Incidencia Mensual'!$A$65:$A$88</c:f>
              <c:numCache>
                <c:formatCode>mmm\-yy</c:formatCode>
                <c:ptCount val="24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</c:numCache>
            </c:numRef>
          </c:cat>
          <c:val>
            <c:numRef>
              <c:f>'Incidencia Mensual'!$BP$65:$BP$88</c:f>
              <c:numCache>
                <c:formatCode>0.00</c:formatCode>
                <c:ptCount val="24"/>
                <c:pt idx="0">
                  <c:v>6.4854936299681185E-2</c:v>
                </c:pt>
                <c:pt idx="1">
                  <c:v>6.8764387249159467E-2</c:v>
                </c:pt>
                <c:pt idx="2">
                  <c:v>6.4911178377332124E-2</c:v>
                </c:pt>
                <c:pt idx="3">
                  <c:v>6.0943857995356128E-2</c:v>
                </c:pt>
                <c:pt idx="4">
                  <c:v>4.0460614030497229E-2</c:v>
                </c:pt>
                <c:pt idx="5">
                  <c:v>9.1341311277337564E-2</c:v>
                </c:pt>
                <c:pt idx="6">
                  <c:v>5.6278361893124032E-2</c:v>
                </c:pt>
                <c:pt idx="7">
                  <c:v>5.6844039570611141E-2</c:v>
                </c:pt>
                <c:pt idx="8">
                  <c:v>0.10708431269038421</c:v>
                </c:pt>
                <c:pt idx="9">
                  <c:v>6.4915064295492292E-2</c:v>
                </c:pt>
                <c:pt idx="10">
                  <c:v>8.0386862540925336E-2</c:v>
                </c:pt>
                <c:pt idx="11">
                  <c:v>5.7254352922511437E-2</c:v>
                </c:pt>
                <c:pt idx="12">
                  <c:v>6.748886492621145E-2</c:v>
                </c:pt>
                <c:pt idx="13">
                  <c:v>0.1304340959585307</c:v>
                </c:pt>
                <c:pt idx="14">
                  <c:v>7.3832901143248753E-2</c:v>
                </c:pt>
                <c:pt idx="15">
                  <c:v>7.9336898006897166E-2</c:v>
                </c:pt>
                <c:pt idx="16">
                  <c:v>9.5025919341252221E-2</c:v>
                </c:pt>
                <c:pt idx="17">
                  <c:v>9.4055254862168161E-2</c:v>
                </c:pt>
                <c:pt idx="18">
                  <c:v>0.10351519393756795</c:v>
                </c:pt>
                <c:pt idx="19">
                  <c:v>0.11014589914509559</c:v>
                </c:pt>
                <c:pt idx="20">
                  <c:v>9.6492981527728408E-2</c:v>
                </c:pt>
                <c:pt idx="21">
                  <c:v>0.11386669481476508</c:v>
                </c:pt>
                <c:pt idx="22">
                  <c:v>0.10394858272519911</c:v>
                </c:pt>
                <c:pt idx="23">
                  <c:v>4.8087005838603682E-2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9D0-4F5B-A249-0983727B6964}"/>
            </c:ext>
          </c:extLst>
        </c:ser>
        <c:ser>
          <c:idx val="10"/>
          <c:order val="10"/>
          <c:tx>
            <c:strRef>
              <c:f>'Incidencia Mensual'!$BQ$2</c:f>
              <c:strCache>
                <c:ptCount val="1"/>
                <c:pt idx="0">
                  <c:v>Restaurantes y hoteles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'Incidencia Mensual'!$A$65:$A$88</c:f>
              <c:numCache>
                <c:formatCode>mmm\-yy</c:formatCode>
                <c:ptCount val="24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</c:numCache>
            </c:numRef>
          </c:cat>
          <c:val>
            <c:numRef>
              <c:f>'Incidencia Mensual'!$BQ$65:$BQ$88</c:f>
              <c:numCache>
                <c:formatCode>0.00</c:formatCode>
                <c:ptCount val="24"/>
                <c:pt idx="0">
                  <c:v>0.19960123700126348</c:v>
                </c:pt>
                <c:pt idx="1">
                  <c:v>0.23274448296847955</c:v>
                </c:pt>
                <c:pt idx="2">
                  <c:v>0.31435065885911889</c:v>
                </c:pt>
                <c:pt idx="3">
                  <c:v>0.26437669880587511</c:v>
                </c:pt>
                <c:pt idx="4">
                  <c:v>0.28052930280888821</c:v>
                </c:pt>
                <c:pt idx="5">
                  <c:v>0.4061964088463455</c:v>
                </c:pt>
                <c:pt idx="6">
                  <c:v>0.30356525375920185</c:v>
                </c:pt>
                <c:pt idx="7">
                  <c:v>0.2292629353463386</c:v>
                </c:pt>
                <c:pt idx="8">
                  <c:v>0.32486675858438147</c:v>
                </c:pt>
                <c:pt idx="9">
                  <c:v>0.24376179782793037</c:v>
                </c:pt>
                <c:pt idx="10">
                  <c:v>0.3169682031263707</c:v>
                </c:pt>
                <c:pt idx="11">
                  <c:v>0.29401154713051769</c:v>
                </c:pt>
                <c:pt idx="12">
                  <c:v>0.35337608647886271</c:v>
                </c:pt>
                <c:pt idx="13">
                  <c:v>0.37100800450923349</c:v>
                </c:pt>
                <c:pt idx="14">
                  <c:v>0.48425958451451695</c:v>
                </c:pt>
                <c:pt idx="15">
                  <c:v>0.44232227429312981</c:v>
                </c:pt>
                <c:pt idx="16">
                  <c:v>0.28095605661603501</c:v>
                </c:pt>
                <c:pt idx="17">
                  <c:v>0.35554231703724032</c:v>
                </c:pt>
                <c:pt idx="18">
                  <c:v>0.61937264126116909</c:v>
                </c:pt>
                <c:pt idx="19">
                  <c:v>0.62710839208075309</c:v>
                </c:pt>
                <c:pt idx="20">
                  <c:v>0.43162805832462209</c:v>
                </c:pt>
                <c:pt idx="21">
                  <c:v>0.57375103079211198</c:v>
                </c:pt>
                <c:pt idx="22">
                  <c:v>1.0349629343390523</c:v>
                </c:pt>
                <c:pt idx="23">
                  <c:v>0.90246651424767832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D0-4F5B-A249-0983727B6964}"/>
            </c:ext>
          </c:extLst>
        </c:ser>
        <c:ser>
          <c:idx val="11"/>
          <c:order val="11"/>
          <c:tx>
            <c:strRef>
              <c:f>'Incidencia Mensual'!$BR$2</c:f>
              <c:strCache>
                <c:ptCount val="1"/>
                <c:pt idx="0">
                  <c:v>Bienes y servicios varios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'Incidencia Mensual'!$A$65:$A$88</c:f>
              <c:numCache>
                <c:formatCode>mmm\-yy</c:formatCode>
                <c:ptCount val="24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</c:numCache>
            </c:numRef>
          </c:cat>
          <c:val>
            <c:numRef>
              <c:f>'Incidencia Mensual'!$BR$65:$BR$88</c:f>
              <c:numCache>
                <c:formatCode>0.00</c:formatCode>
                <c:ptCount val="24"/>
                <c:pt idx="0">
                  <c:v>0.13727213916280862</c:v>
                </c:pt>
                <c:pt idx="1">
                  <c:v>0.17243970291778529</c:v>
                </c:pt>
                <c:pt idx="2">
                  <c:v>0.18098639187489557</c:v>
                </c:pt>
                <c:pt idx="3">
                  <c:v>0.1654943486817749</c:v>
                </c:pt>
                <c:pt idx="4">
                  <c:v>0.18601859929201964</c:v>
                </c:pt>
                <c:pt idx="5">
                  <c:v>0.25822851599714092</c:v>
                </c:pt>
                <c:pt idx="6">
                  <c:v>0.25225070387458243</c:v>
                </c:pt>
                <c:pt idx="7">
                  <c:v>0.2051099771619754</c:v>
                </c:pt>
                <c:pt idx="8">
                  <c:v>0.18208268798072214</c:v>
                </c:pt>
                <c:pt idx="9">
                  <c:v>0.17758006561977743</c:v>
                </c:pt>
                <c:pt idx="10">
                  <c:v>0.17595575373990691</c:v>
                </c:pt>
                <c:pt idx="11">
                  <c:v>0.20901591399268346</c:v>
                </c:pt>
                <c:pt idx="12">
                  <c:v>0.20407806852556845</c:v>
                </c:pt>
                <c:pt idx="13">
                  <c:v>0.19725871594140998</c:v>
                </c:pt>
                <c:pt idx="14">
                  <c:v>0.21793097574206449</c:v>
                </c:pt>
                <c:pt idx="15">
                  <c:v>0.24955074760004173</c:v>
                </c:pt>
                <c:pt idx="16">
                  <c:v>0.24137673679664606</c:v>
                </c:pt>
                <c:pt idx="17">
                  <c:v>0.20431201057358112</c:v>
                </c:pt>
                <c:pt idx="18">
                  <c:v>0.29061538523671265</c:v>
                </c:pt>
                <c:pt idx="19">
                  <c:v>0.34611926766044843</c:v>
                </c:pt>
                <c:pt idx="20">
                  <c:v>0.21956043675020895</c:v>
                </c:pt>
                <c:pt idx="21">
                  <c:v>0.33882616642128227</c:v>
                </c:pt>
                <c:pt idx="22">
                  <c:v>0.96916968666953196</c:v>
                </c:pt>
                <c:pt idx="23">
                  <c:v>1.369579349292404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9D0-4F5B-A249-0983727B6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208799"/>
        <c:axId val="1273186751"/>
      </c:areaChart>
      <c:dateAx>
        <c:axId val="12732087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73186751"/>
        <c:crosses val="autoZero"/>
        <c:auto val="1"/>
        <c:lblOffset val="100"/>
        <c:baseTimeUnit val="months"/>
      </c:dateAx>
      <c:valAx>
        <c:axId val="127318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73208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8114173228346429E-2"/>
          <c:y val="0.77222047579451192"/>
          <c:w val="0.85292935504036604"/>
          <c:h val="0.149075879185511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Incidencia de cada división en quintil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'Incidencia Mensual'!$BV$2</c:f>
              <c:strCache>
                <c:ptCount val="1"/>
                <c:pt idx="0">
                  <c:v>Alimentos y bebidas no alcohólicas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'Incidencia Mensual'!$A$65:$A$76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Mensual'!$BV$66:$BV$77</c:f>
              <c:numCache>
                <c:formatCode>0.00</c:formatCode>
                <c:ptCount val="12"/>
                <c:pt idx="0">
                  <c:v>1.0217649288785688</c:v>
                </c:pt>
                <c:pt idx="1">
                  <c:v>0.94500990327816692</c:v>
                </c:pt>
                <c:pt idx="2">
                  <c:v>0.96809877137314959</c:v>
                </c:pt>
                <c:pt idx="3">
                  <c:v>0.97097056806608351</c:v>
                </c:pt>
                <c:pt idx="4">
                  <c:v>1.0153006787531671</c:v>
                </c:pt>
                <c:pt idx="5">
                  <c:v>1.1551052270300579</c:v>
                </c:pt>
                <c:pt idx="6">
                  <c:v>1.1683217583675451</c:v>
                </c:pt>
                <c:pt idx="7">
                  <c:v>1.0615252452262032</c:v>
                </c:pt>
                <c:pt idx="8">
                  <c:v>0.99407520653950598</c:v>
                </c:pt>
                <c:pt idx="9">
                  <c:v>0.68964228251671933</c:v>
                </c:pt>
                <c:pt idx="10">
                  <c:v>0.81821080645972166</c:v>
                </c:pt>
                <c:pt idx="11">
                  <c:v>0.979999487477898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B-4030-AF4B-638C72419A9A}"/>
            </c:ext>
          </c:extLst>
        </c:ser>
        <c:ser>
          <c:idx val="1"/>
          <c:order val="1"/>
          <c:tx>
            <c:strRef>
              <c:f>'Incidencia Mensual'!$BW$2</c:f>
              <c:strCache>
                <c:ptCount val="1"/>
                <c:pt idx="0">
                  <c:v>Bebidas alcohólicas y tabaco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'Incidencia Mensual'!$A$65:$A$76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Mensual'!$BW$65:$BW$76</c:f>
              <c:numCache>
                <c:formatCode>0.00</c:formatCode>
                <c:ptCount val="12"/>
                <c:pt idx="0">
                  <c:v>3.9433862355959727E-2</c:v>
                </c:pt>
                <c:pt idx="1">
                  <c:v>7.430959432863718E-2</c:v>
                </c:pt>
                <c:pt idx="2">
                  <c:v>6.4244950882373322E-2</c:v>
                </c:pt>
                <c:pt idx="3">
                  <c:v>9.1485423762481047E-2</c:v>
                </c:pt>
                <c:pt idx="4">
                  <c:v>0.10932256473510286</c:v>
                </c:pt>
                <c:pt idx="5">
                  <c:v>0.10450009928787379</c:v>
                </c:pt>
                <c:pt idx="6">
                  <c:v>0.11242140634219983</c:v>
                </c:pt>
                <c:pt idx="7">
                  <c:v>0.12874279806347588</c:v>
                </c:pt>
                <c:pt idx="8">
                  <c:v>8.3956405448639498E-2</c:v>
                </c:pt>
                <c:pt idx="9">
                  <c:v>8.8877686841169465E-2</c:v>
                </c:pt>
                <c:pt idx="10">
                  <c:v>9.9066043824096395E-2</c:v>
                </c:pt>
                <c:pt idx="11">
                  <c:v>9.7474125819487487E-2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FB-4030-AF4B-638C72419A9A}"/>
            </c:ext>
          </c:extLst>
        </c:ser>
        <c:ser>
          <c:idx val="2"/>
          <c:order val="2"/>
          <c:tx>
            <c:strRef>
              <c:f>'Incidencia Mensual'!$BX$2</c:f>
              <c:strCache>
                <c:ptCount val="1"/>
                <c:pt idx="0">
                  <c:v>Prendas de vestir y calzado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'Incidencia Mensual'!$A$65:$A$76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Mensual'!$BX$65:$BX$76</c:f>
              <c:numCache>
                <c:formatCode>0.00</c:formatCode>
                <c:ptCount val="12"/>
                <c:pt idx="0">
                  <c:v>0.33567300974764969</c:v>
                </c:pt>
                <c:pt idx="1">
                  <c:v>0.50848994911499745</c:v>
                </c:pt>
                <c:pt idx="2">
                  <c:v>0.4773689677952575</c:v>
                </c:pt>
                <c:pt idx="3">
                  <c:v>0.4408097469573537</c:v>
                </c:pt>
                <c:pt idx="4">
                  <c:v>0.46819697070424865</c:v>
                </c:pt>
                <c:pt idx="5">
                  <c:v>0.74789535765476078</c:v>
                </c:pt>
                <c:pt idx="6">
                  <c:v>0.72612293492086166</c:v>
                </c:pt>
                <c:pt idx="7">
                  <c:v>0.49717774903725825</c:v>
                </c:pt>
                <c:pt idx="8">
                  <c:v>0.42816289579156386</c:v>
                </c:pt>
                <c:pt idx="9">
                  <c:v>0.37752209823434563</c:v>
                </c:pt>
                <c:pt idx="10">
                  <c:v>0.34323619871305733</c:v>
                </c:pt>
                <c:pt idx="11">
                  <c:v>0.36274947452542822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FB-4030-AF4B-638C72419A9A}"/>
            </c:ext>
          </c:extLst>
        </c:ser>
        <c:ser>
          <c:idx val="3"/>
          <c:order val="3"/>
          <c:tx>
            <c:strRef>
              <c:f>'Incidencia Mensual'!$BY$2</c:f>
              <c:strCache>
                <c:ptCount val="1"/>
                <c:pt idx="0">
                  <c:v>Vivienda, agua, electricidad, gas y otros combustibles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'Incidencia Mensual'!$A$65:$A$76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Mensual'!$BY$65:$BY$76</c:f>
              <c:numCache>
                <c:formatCode>0.00</c:formatCode>
                <c:ptCount val="12"/>
                <c:pt idx="0">
                  <c:v>0.33656451116443709</c:v>
                </c:pt>
                <c:pt idx="1">
                  <c:v>0.88689317016247093</c:v>
                </c:pt>
                <c:pt idx="2">
                  <c:v>0.54412883352119734</c:v>
                </c:pt>
                <c:pt idx="3">
                  <c:v>0.37219040464897202</c:v>
                </c:pt>
                <c:pt idx="4">
                  <c:v>0.77421197193250824</c:v>
                </c:pt>
                <c:pt idx="5">
                  <c:v>0.52847094317289145</c:v>
                </c:pt>
                <c:pt idx="6">
                  <c:v>0.58197211784072078</c:v>
                </c:pt>
                <c:pt idx="7">
                  <c:v>0.3070217879161985</c:v>
                </c:pt>
                <c:pt idx="8">
                  <c:v>0.79969548202382035</c:v>
                </c:pt>
                <c:pt idx="9">
                  <c:v>0.96264880911836348</c:v>
                </c:pt>
                <c:pt idx="10">
                  <c:v>0.47093422115924027</c:v>
                </c:pt>
                <c:pt idx="11">
                  <c:v>0.8998583861384869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FB-4030-AF4B-638C72419A9A}"/>
            </c:ext>
          </c:extLst>
        </c:ser>
        <c:ser>
          <c:idx val="4"/>
          <c:order val="4"/>
          <c:tx>
            <c:strRef>
              <c:f>'Incidencia Mensual'!$BZ$2</c:f>
              <c:strCache>
                <c:ptCount val="1"/>
                <c:pt idx="0">
                  <c:v>Equipamiento y mantenimiento del hogar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'Incidencia Mensual'!$A$65:$A$76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Mensual'!$BZ$65:$BZ$76</c:f>
              <c:numCache>
                <c:formatCode>0.00</c:formatCode>
                <c:ptCount val="12"/>
                <c:pt idx="0">
                  <c:v>0.32443026187744506</c:v>
                </c:pt>
                <c:pt idx="1">
                  <c:v>0.3352653572530086</c:v>
                </c:pt>
                <c:pt idx="2">
                  <c:v>0.37683944597772973</c:v>
                </c:pt>
                <c:pt idx="3">
                  <c:v>0.40102032175610586</c:v>
                </c:pt>
                <c:pt idx="4">
                  <c:v>0.41220714857529822</c:v>
                </c:pt>
                <c:pt idx="5">
                  <c:v>0.69346529420080649</c:v>
                </c:pt>
                <c:pt idx="6">
                  <c:v>0.58005589690542825</c:v>
                </c:pt>
                <c:pt idx="7">
                  <c:v>0.39039957968334882</c:v>
                </c:pt>
                <c:pt idx="8">
                  <c:v>0.3278444435872821</c:v>
                </c:pt>
                <c:pt idx="9">
                  <c:v>0.40484328335124903</c:v>
                </c:pt>
                <c:pt idx="10">
                  <c:v>0.42438268966834597</c:v>
                </c:pt>
                <c:pt idx="11">
                  <c:v>0.39724754433811887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FB-4030-AF4B-638C72419A9A}"/>
            </c:ext>
          </c:extLst>
        </c:ser>
        <c:ser>
          <c:idx val="5"/>
          <c:order val="5"/>
          <c:tx>
            <c:strRef>
              <c:f>'Incidencia Mensual'!$CA$2</c:f>
              <c:strCache>
                <c:ptCount val="1"/>
                <c:pt idx="0">
                  <c:v>Salud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'Incidencia Mensual'!$A$65:$A$76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Mensual'!$CA$65:$CA$76</c:f>
              <c:numCache>
                <c:formatCode>0.00</c:formatCode>
                <c:ptCount val="12"/>
                <c:pt idx="0">
                  <c:v>0.30494733006198632</c:v>
                </c:pt>
                <c:pt idx="1">
                  <c:v>0.44118245733032729</c:v>
                </c:pt>
                <c:pt idx="2">
                  <c:v>0.55342947136100817</c:v>
                </c:pt>
                <c:pt idx="3">
                  <c:v>0.54014817663060166</c:v>
                </c:pt>
                <c:pt idx="4">
                  <c:v>0.65813836562020844</c:v>
                </c:pt>
                <c:pt idx="5">
                  <c:v>0.61295903513877359</c:v>
                </c:pt>
                <c:pt idx="6">
                  <c:v>0.51785442467062714</c:v>
                </c:pt>
                <c:pt idx="7">
                  <c:v>0.36130845423759061</c:v>
                </c:pt>
                <c:pt idx="8">
                  <c:v>0.62402821686168042</c:v>
                </c:pt>
                <c:pt idx="9">
                  <c:v>0.33075132733256801</c:v>
                </c:pt>
                <c:pt idx="10">
                  <c:v>0.48634429711777244</c:v>
                </c:pt>
                <c:pt idx="11">
                  <c:v>0.43434974312079638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FB-4030-AF4B-638C72419A9A}"/>
            </c:ext>
          </c:extLst>
        </c:ser>
        <c:ser>
          <c:idx val="6"/>
          <c:order val="6"/>
          <c:tx>
            <c:strRef>
              <c:f>'Incidencia Mensual'!$CB$2</c:f>
              <c:strCache>
                <c:ptCount val="1"/>
                <c:pt idx="0">
                  <c:v>Transporte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'Incidencia Mensual'!$A$65:$A$76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Mensual'!$CB$65:$CB$76</c:f>
              <c:numCache>
                <c:formatCode>0.00</c:formatCode>
                <c:ptCount val="12"/>
                <c:pt idx="0">
                  <c:v>0.83455566336372355</c:v>
                </c:pt>
                <c:pt idx="1">
                  <c:v>0.91808815389003628</c:v>
                </c:pt>
                <c:pt idx="2">
                  <c:v>0.92070906981927791</c:v>
                </c:pt>
                <c:pt idx="3">
                  <c:v>1.0359815334767584</c:v>
                </c:pt>
                <c:pt idx="4">
                  <c:v>0.79612075479032784</c:v>
                </c:pt>
                <c:pt idx="5">
                  <c:v>0.9365040397765122</c:v>
                </c:pt>
                <c:pt idx="6">
                  <c:v>1.1239702325856991</c:v>
                </c:pt>
                <c:pt idx="7">
                  <c:v>0.96337723296152034</c:v>
                </c:pt>
                <c:pt idx="8">
                  <c:v>0.72781041745175268</c:v>
                </c:pt>
                <c:pt idx="9">
                  <c:v>1.0034446490810267</c:v>
                </c:pt>
                <c:pt idx="10">
                  <c:v>0.93393679360686777</c:v>
                </c:pt>
                <c:pt idx="11">
                  <c:v>0.98345847936321162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FB-4030-AF4B-638C72419A9A}"/>
            </c:ext>
          </c:extLst>
        </c:ser>
        <c:ser>
          <c:idx val="7"/>
          <c:order val="7"/>
          <c:tx>
            <c:strRef>
              <c:f>'Incidencia Mensual'!$CC$2</c:f>
              <c:strCache>
                <c:ptCount val="1"/>
                <c:pt idx="0">
                  <c:v>Comunicación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'Incidencia Mensual'!$A$65:$A$76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Mensual'!$CC$65:$CC$76</c:f>
              <c:numCache>
                <c:formatCode>0.00</c:formatCode>
                <c:ptCount val="12"/>
                <c:pt idx="0">
                  <c:v>-5.4862468330564877E-3</c:v>
                </c:pt>
                <c:pt idx="1">
                  <c:v>0.11403468717836994</c:v>
                </c:pt>
                <c:pt idx="2">
                  <c:v>0.14415287666972326</c:v>
                </c:pt>
                <c:pt idx="3">
                  <c:v>0.12600694555949563</c:v>
                </c:pt>
                <c:pt idx="4">
                  <c:v>1.2867293482211762E-2</c:v>
                </c:pt>
                <c:pt idx="5">
                  <c:v>0.22543265269569651</c:v>
                </c:pt>
                <c:pt idx="6">
                  <c:v>0.18868308384686783</c:v>
                </c:pt>
                <c:pt idx="7">
                  <c:v>9.8872719029168721E-2</c:v>
                </c:pt>
                <c:pt idx="8">
                  <c:v>0.42354434081414</c:v>
                </c:pt>
                <c:pt idx="9">
                  <c:v>0.22933310800675638</c:v>
                </c:pt>
                <c:pt idx="10">
                  <c:v>8.2874168310563073E-2</c:v>
                </c:pt>
                <c:pt idx="11">
                  <c:v>0.20540097967969248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5FB-4030-AF4B-638C72419A9A}"/>
            </c:ext>
          </c:extLst>
        </c:ser>
        <c:ser>
          <c:idx val="8"/>
          <c:order val="8"/>
          <c:tx>
            <c:strRef>
              <c:f>'Incidencia Mensual'!$CD$2</c:f>
              <c:strCache>
                <c:ptCount val="1"/>
                <c:pt idx="0">
                  <c:v>Recreación y cultura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'Incidencia Mensual'!$A$65:$A$76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Mensual'!$CD$65:$CD$76</c:f>
              <c:numCache>
                <c:formatCode>0.00</c:formatCode>
                <c:ptCount val="12"/>
                <c:pt idx="0">
                  <c:v>0.2077999839569061</c:v>
                </c:pt>
                <c:pt idx="1">
                  <c:v>0.31162015962108386</c:v>
                </c:pt>
                <c:pt idx="2">
                  <c:v>0.48103093070564557</c:v>
                </c:pt>
                <c:pt idx="3">
                  <c:v>0.46812827295079018</c:v>
                </c:pt>
                <c:pt idx="4">
                  <c:v>0.40830958564206016</c:v>
                </c:pt>
                <c:pt idx="5">
                  <c:v>1.1879024946319225</c:v>
                </c:pt>
                <c:pt idx="6">
                  <c:v>0.47282571755874458</c:v>
                </c:pt>
                <c:pt idx="7">
                  <c:v>0.49293683074020683</c:v>
                </c:pt>
                <c:pt idx="8">
                  <c:v>0.52156491249382275</c:v>
                </c:pt>
                <c:pt idx="9">
                  <c:v>0.37429751476602841</c:v>
                </c:pt>
                <c:pt idx="10">
                  <c:v>0.40784323804749523</c:v>
                </c:pt>
                <c:pt idx="11">
                  <c:v>0.82005271332557506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FB-4030-AF4B-638C72419A9A}"/>
            </c:ext>
          </c:extLst>
        </c:ser>
        <c:ser>
          <c:idx val="9"/>
          <c:order val="9"/>
          <c:tx>
            <c:strRef>
              <c:f>'Incidencia Mensual'!$CE$2</c:f>
              <c:strCache>
                <c:ptCount val="1"/>
                <c:pt idx="0">
                  <c:v>Educación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'Incidencia Mensual'!$A$65:$A$76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Mensual'!$CE$65:$CE$76</c:f>
              <c:numCache>
                <c:formatCode>0.00</c:formatCode>
                <c:ptCount val="12"/>
                <c:pt idx="0">
                  <c:v>0.13810332502144657</c:v>
                </c:pt>
                <c:pt idx="1">
                  <c:v>0.19676651877607312</c:v>
                </c:pt>
                <c:pt idx="2">
                  <c:v>0.1451746125063241</c:v>
                </c:pt>
                <c:pt idx="3">
                  <c:v>0.15376106539296319</c:v>
                </c:pt>
                <c:pt idx="4">
                  <c:v>0.10650719489743686</c:v>
                </c:pt>
                <c:pt idx="5">
                  <c:v>0.2538494417131274</c:v>
                </c:pt>
                <c:pt idx="6">
                  <c:v>0.12418232598177575</c:v>
                </c:pt>
                <c:pt idx="7">
                  <c:v>0.13167886276621876</c:v>
                </c:pt>
                <c:pt idx="8">
                  <c:v>0.3165077185889682</c:v>
                </c:pt>
                <c:pt idx="9">
                  <c:v>0.15536001257468515</c:v>
                </c:pt>
                <c:pt idx="10">
                  <c:v>0.21601146188006073</c:v>
                </c:pt>
                <c:pt idx="11">
                  <c:v>0.13111838095969036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5FB-4030-AF4B-638C72419A9A}"/>
            </c:ext>
          </c:extLst>
        </c:ser>
        <c:ser>
          <c:idx val="10"/>
          <c:order val="10"/>
          <c:tx>
            <c:strRef>
              <c:f>'Incidencia Mensual'!$CF$2</c:f>
              <c:strCache>
                <c:ptCount val="1"/>
                <c:pt idx="0">
                  <c:v>Restaurantes y hoteles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'Incidencia Mensual'!$A$65:$A$76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Mensual'!$CF$65:$CF$76</c:f>
              <c:numCache>
                <c:formatCode>0.00</c:formatCode>
                <c:ptCount val="12"/>
                <c:pt idx="0">
                  <c:v>0.34761219696667539</c:v>
                </c:pt>
                <c:pt idx="1">
                  <c:v>0.45556810566531974</c:v>
                </c:pt>
                <c:pt idx="2">
                  <c:v>0.59394425136831475</c:v>
                </c:pt>
                <c:pt idx="3">
                  <c:v>0.46541890399018832</c:v>
                </c:pt>
                <c:pt idx="4">
                  <c:v>0.52620509854682596</c:v>
                </c:pt>
                <c:pt idx="5">
                  <c:v>0.84790153338724727</c:v>
                </c:pt>
                <c:pt idx="6">
                  <c:v>0.55575343972895919</c:v>
                </c:pt>
                <c:pt idx="7">
                  <c:v>0.39849559004416446</c:v>
                </c:pt>
                <c:pt idx="8">
                  <c:v>0.63895034772481629</c:v>
                </c:pt>
                <c:pt idx="9">
                  <c:v>0.48018627687929244</c:v>
                </c:pt>
                <c:pt idx="10">
                  <c:v>0.60998772901680443</c:v>
                </c:pt>
                <c:pt idx="11">
                  <c:v>0.51514361953559795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5FB-4030-AF4B-638C72419A9A}"/>
            </c:ext>
          </c:extLst>
        </c:ser>
        <c:ser>
          <c:idx val="11"/>
          <c:order val="11"/>
          <c:tx>
            <c:strRef>
              <c:f>'Incidencia Mensual'!$CG$2</c:f>
              <c:strCache>
                <c:ptCount val="1"/>
                <c:pt idx="0">
                  <c:v>Bienes y servicios varios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'Incidencia Mensual'!$A$65:$A$76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Mensual'!$CG$65:$CG$76</c:f>
              <c:numCache>
                <c:formatCode>0.00</c:formatCode>
                <c:ptCount val="12"/>
                <c:pt idx="0">
                  <c:v>0.18843511084199843</c:v>
                </c:pt>
                <c:pt idx="1">
                  <c:v>0.24605937730094299</c:v>
                </c:pt>
                <c:pt idx="2">
                  <c:v>0.24756727599879852</c:v>
                </c:pt>
                <c:pt idx="3">
                  <c:v>0.22977876888257559</c:v>
                </c:pt>
                <c:pt idx="4">
                  <c:v>0.26418022501178995</c:v>
                </c:pt>
                <c:pt idx="5">
                  <c:v>0.35786337254645606</c:v>
                </c:pt>
                <c:pt idx="6">
                  <c:v>0.34012642186327252</c:v>
                </c:pt>
                <c:pt idx="7">
                  <c:v>0.28918169083860662</c:v>
                </c:pt>
                <c:pt idx="8">
                  <c:v>0.25427326766015379</c:v>
                </c:pt>
                <c:pt idx="9">
                  <c:v>0.24622982378138883</c:v>
                </c:pt>
                <c:pt idx="10">
                  <c:v>0.25047458094716263</c:v>
                </c:pt>
                <c:pt idx="11">
                  <c:v>0.28284750478085663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5FB-4030-AF4B-638C72419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208799"/>
        <c:axId val="1273186751"/>
      </c:areaChart>
      <c:dateAx>
        <c:axId val="12732087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73186751"/>
        <c:crosses val="autoZero"/>
        <c:auto val="1"/>
        <c:lblOffset val="100"/>
        <c:baseTimeUnit val="months"/>
      </c:dateAx>
      <c:valAx>
        <c:axId val="127318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73208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8114173228346429E-2"/>
          <c:y val="0.76819594580891148"/>
          <c:w val="0.84543009906103805"/>
          <c:h val="0.153100409171111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'Incidencia Mensual'!$CK$2</c:f>
              <c:strCache>
                <c:ptCount val="1"/>
                <c:pt idx="0">
                  <c:v>Alimentos y bebidas no alcohólicas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'Incidencia Mensual'!$CK$65:$CK$76</c:f>
              <c:numCache>
                <c:formatCode>0.00</c:formatCode>
                <c:ptCount val="12"/>
                <c:pt idx="0">
                  <c:v>1.1086839980302052</c:v>
                </c:pt>
                <c:pt idx="1">
                  <c:v>1.2745353857018882</c:v>
                </c:pt>
                <c:pt idx="2">
                  <c:v>1.1767208290116287</c:v>
                </c:pt>
                <c:pt idx="3">
                  <c:v>1.1434418762638678</c:v>
                </c:pt>
                <c:pt idx="4">
                  <c:v>1.1080843501303546</c:v>
                </c:pt>
                <c:pt idx="5">
                  <c:v>1.3442120530404342</c:v>
                </c:pt>
                <c:pt idx="6">
                  <c:v>1.3952299305796461</c:v>
                </c:pt>
                <c:pt idx="7">
                  <c:v>1.1492865274370125</c:v>
                </c:pt>
                <c:pt idx="8">
                  <c:v>1.1032151159089816</c:v>
                </c:pt>
                <c:pt idx="9">
                  <c:v>0.85361779929509829</c:v>
                </c:pt>
                <c:pt idx="10">
                  <c:v>0.77593060951152848</c:v>
                </c:pt>
                <c:pt idx="11">
                  <c:v>1.2825560345372007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1E-4F26-B273-D379F38C71A0}"/>
            </c:ext>
          </c:extLst>
        </c:ser>
        <c:ser>
          <c:idx val="1"/>
          <c:order val="1"/>
          <c:tx>
            <c:strRef>
              <c:f>'Incidencia Mensual'!$CL$2</c:f>
              <c:strCache>
                <c:ptCount val="1"/>
                <c:pt idx="0">
                  <c:v>Bebidas alcohólicas y tabaco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'Incidencia Mensual'!$CL$65:$CL$76</c:f>
              <c:numCache>
                <c:formatCode>0.00</c:formatCode>
                <c:ptCount val="12"/>
                <c:pt idx="0">
                  <c:v>9.5581380938818059E-3</c:v>
                </c:pt>
                <c:pt idx="1">
                  <c:v>1.0878295813127895E-2</c:v>
                </c:pt>
                <c:pt idx="2">
                  <c:v>1.2126023719806978E-2</c:v>
                </c:pt>
                <c:pt idx="3">
                  <c:v>2.2430824156899357E-2</c:v>
                </c:pt>
                <c:pt idx="4">
                  <c:v>1.744735297927423E-2</c:v>
                </c:pt>
                <c:pt idx="5">
                  <c:v>2.041564099578988E-2</c:v>
                </c:pt>
                <c:pt idx="6">
                  <c:v>1.8772303680237273E-2</c:v>
                </c:pt>
                <c:pt idx="7">
                  <c:v>2.665390995719763E-2</c:v>
                </c:pt>
                <c:pt idx="8">
                  <c:v>1.5620313704468827E-2</c:v>
                </c:pt>
                <c:pt idx="9">
                  <c:v>1.7374357907011875E-2</c:v>
                </c:pt>
                <c:pt idx="10">
                  <c:v>1.903054507664724E-2</c:v>
                </c:pt>
                <c:pt idx="11">
                  <c:v>1.7977801917665029E-2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1E-4F26-B273-D379F38C71A0}"/>
            </c:ext>
          </c:extLst>
        </c:ser>
        <c:ser>
          <c:idx val="2"/>
          <c:order val="2"/>
          <c:tx>
            <c:strRef>
              <c:f>'Incidencia Mensual'!$CM$2</c:f>
              <c:strCache>
                <c:ptCount val="1"/>
                <c:pt idx="0">
                  <c:v>Prendas de vestir y calzado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'Incidencia Mensual'!$CM$65:$CM$76</c:f>
              <c:numCache>
                <c:formatCode>0.00</c:formatCode>
                <c:ptCount val="12"/>
                <c:pt idx="0">
                  <c:v>9.1189886894638084E-2</c:v>
                </c:pt>
                <c:pt idx="1">
                  <c:v>0.11722150086730698</c:v>
                </c:pt>
                <c:pt idx="2">
                  <c:v>0.14051601641175082</c:v>
                </c:pt>
                <c:pt idx="3">
                  <c:v>0.1157342803120715</c:v>
                </c:pt>
                <c:pt idx="4">
                  <c:v>0.11064857913666221</c:v>
                </c:pt>
                <c:pt idx="5">
                  <c:v>0.21277125896315374</c:v>
                </c:pt>
                <c:pt idx="6">
                  <c:v>0.21463753222554005</c:v>
                </c:pt>
                <c:pt idx="7">
                  <c:v>0.18683402061924809</c:v>
                </c:pt>
                <c:pt idx="8">
                  <c:v>0.13983259897393152</c:v>
                </c:pt>
                <c:pt idx="9">
                  <c:v>8.6507257262986692E-2</c:v>
                </c:pt>
                <c:pt idx="10">
                  <c:v>8.6027709359169924E-2</c:v>
                </c:pt>
                <c:pt idx="11">
                  <c:v>8.5545372654264706E-2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1E-4F26-B273-D379F38C71A0}"/>
            </c:ext>
          </c:extLst>
        </c:ser>
        <c:ser>
          <c:idx val="3"/>
          <c:order val="3"/>
          <c:tx>
            <c:strRef>
              <c:f>'Incidencia Mensual'!$CN$2</c:f>
              <c:strCache>
                <c:ptCount val="1"/>
                <c:pt idx="0">
                  <c:v>Vivienda, agua, electricidad, gas y otros combustibles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'Incidencia Mensual'!$CN$65:$CN$76</c:f>
              <c:numCache>
                <c:formatCode>0.00</c:formatCode>
                <c:ptCount val="12"/>
                <c:pt idx="0">
                  <c:v>-2.7340688728365314E-2</c:v>
                </c:pt>
                <c:pt idx="1">
                  <c:v>1.7164341093746205E-2</c:v>
                </c:pt>
                <c:pt idx="2">
                  <c:v>-8.8756690161236884E-3</c:v>
                </c:pt>
                <c:pt idx="3">
                  <c:v>9.7747215331862536E-2</c:v>
                </c:pt>
                <c:pt idx="4">
                  <c:v>-3.0122830610482265E-2</c:v>
                </c:pt>
                <c:pt idx="5">
                  <c:v>-4.1201387846067083E-3</c:v>
                </c:pt>
                <c:pt idx="6">
                  <c:v>6.7709450686206596E-2</c:v>
                </c:pt>
                <c:pt idx="7">
                  <c:v>9.561224453658157E-2</c:v>
                </c:pt>
                <c:pt idx="8">
                  <c:v>-1.4312727850096185E-2</c:v>
                </c:pt>
                <c:pt idx="9">
                  <c:v>-0.10614441365161376</c:v>
                </c:pt>
                <c:pt idx="10">
                  <c:v>-1.419751077873227E-2</c:v>
                </c:pt>
                <c:pt idx="11">
                  <c:v>-6.1915547183790332E-2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1E-4F26-B273-D379F38C71A0}"/>
            </c:ext>
          </c:extLst>
        </c:ser>
        <c:ser>
          <c:idx val="4"/>
          <c:order val="4"/>
          <c:tx>
            <c:strRef>
              <c:f>'Incidencia Mensual'!$CO$2</c:f>
              <c:strCache>
                <c:ptCount val="1"/>
                <c:pt idx="0">
                  <c:v>Equipamiento y mantenimiento del hogar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'Incidencia Mensual'!$CO$65:$CO$76</c:f>
              <c:numCache>
                <c:formatCode>0.00</c:formatCode>
                <c:ptCount val="12"/>
                <c:pt idx="0">
                  <c:v>-0.13811751771850125</c:v>
                </c:pt>
                <c:pt idx="1">
                  <c:v>-0.14256039246134589</c:v>
                </c:pt>
                <c:pt idx="2">
                  <c:v>-0.15727309337739878</c:v>
                </c:pt>
                <c:pt idx="3">
                  <c:v>-0.1722751276056747</c:v>
                </c:pt>
                <c:pt idx="4">
                  <c:v>-0.18133091575868088</c:v>
                </c:pt>
                <c:pt idx="5">
                  <c:v>-0.3002055754929488</c:v>
                </c:pt>
                <c:pt idx="6">
                  <c:v>-0.2492654855585828</c:v>
                </c:pt>
                <c:pt idx="7">
                  <c:v>-0.16999977496007915</c:v>
                </c:pt>
                <c:pt idx="8">
                  <c:v>-0.1300374310806505</c:v>
                </c:pt>
                <c:pt idx="9">
                  <c:v>-0.18506025424511968</c:v>
                </c:pt>
                <c:pt idx="10">
                  <c:v>-0.17652725171653952</c:v>
                </c:pt>
                <c:pt idx="11">
                  <c:v>-0.15936226787679494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1E-4F26-B273-D379F38C71A0}"/>
            </c:ext>
          </c:extLst>
        </c:ser>
        <c:ser>
          <c:idx val="5"/>
          <c:order val="5"/>
          <c:tx>
            <c:strRef>
              <c:f>'Incidencia Mensual'!$CP$2</c:f>
              <c:strCache>
                <c:ptCount val="1"/>
                <c:pt idx="0">
                  <c:v>Salud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'Incidencia Mensual'!$CP$65:$CP$76</c:f>
              <c:numCache>
                <c:formatCode>0.00</c:formatCode>
                <c:ptCount val="12"/>
                <c:pt idx="0">
                  <c:v>-0.12535992393416112</c:v>
                </c:pt>
                <c:pt idx="1">
                  <c:v>-0.21499007967231359</c:v>
                </c:pt>
                <c:pt idx="2">
                  <c:v>-0.25965638673337199</c:v>
                </c:pt>
                <c:pt idx="3">
                  <c:v>-0.25299122458389384</c:v>
                </c:pt>
                <c:pt idx="4">
                  <c:v>-0.31765777848795085</c:v>
                </c:pt>
                <c:pt idx="5">
                  <c:v>-0.29350924033235049</c:v>
                </c:pt>
                <c:pt idx="6">
                  <c:v>-0.2605266549040654</c:v>
                </c:pt>
                <c:pt idx="7">
                  <c:v>-0.15332608435535955</c:v>
                </c:pt>
                <c:pt idx="8">
                  <c:v>-0.31230738459062185</c:v>
                </c:pt>
                <c:pt idx="9">
                  <c:v>-0.13143594601472311</c:v>
                </c:pt>
                <c:pt idx="10">
                  <c:v>-0.22990140855337904</c:v>
                </c:pt>
                <c:pt idx="11">
                  <c:v>-0.21768757241603509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1E-4F26-B273-D379F38C71A0}"/>
            </c:ext>
          </c:extLst>
        </c:ser>
        <c:ser>
          <c:idx val="6"/>
          <c:order val="6"/>
          <c:tx>
            <c:strRef>
              <c:f>'Incidencia Mensual'!$CQ$2</c:f>
              <c:strCache>
                <c:ptCount val="1"/>
                <c:pt idx="0">
                  <c:v>Transporte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'Incidencia Mensual'!$CQ$65:$CQ$76</c:f>
              <c:numCache>
                <c:formatCode>0.00</c:formatCode>
                <c:ptCount val="12"/>
                <c:pt idx="0">
                  <c:v>-0.25247532776958226</c:v>
                </c:pt>
                <c:pt idx="1">
                  <c:v>-0.26755305099164239</c:v>
                </c:pt>
                <c:pt idx="2">
                  <c:v>-0.32852540389308316</c:v>
                </c:pt>
                <c:pt idx="3">
                  <c:v>-0.34652876119385956</c:v>
                </c:pt>
                <c:pt idx="4">
                  <c:v>-0.21098614171279462</c:v>
                </c:pt>
                <c:pt idx="5">
                  <c:v>-0.29901933598674679</c:v>
                </c:pt>
                <c:pt idx="6">
                  <c:v>-0.40893821103843342</c:v>
                </c:pt>
                <c:pt idx="7">
                  <c:v>-0.34566971665571711</c:v>
                </c:pt>
                <c:pt idx="8">
                  <c:v>-0.20377261194276919</c:v>
                </c:pt>
                <c:pt idx="9">
                  <c:v>-0.39398285889748474</c:v>
                </c:pt>
                <c:pt idx="10">
                  <c:v>-0.29461949225993866</c:v>
                </c:pt>
                <c:pt idx="11">
                  <c:v>-0.36141546539238134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1E-4F26-B273-D379F38C71A0}"/>
            </c:ext>
          </c:extLst>
        </c:ser>
        <c:ser>
          <c:idx val="7"/>
          <c:order val="7"/>
          <c:tx>
            <c:strRef>
              <c:f>'Incidencia Mensual'!$CR$2</c:f>
              <c:strCache>
                <c:ptCount val="1"/>
                <c:pt idx="0">
                  <c:v>Comunicación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'Incidencia Mensual'!$CR$65:$CR$76</c:f>
              <c:numCache>
                <c:formatCode>0.00</c:formatCode>
                <c:ptCount val="12"/>
                <c:pt idx="0">
                  <c:v>1.3844049342552255E-2</c:v>
                </c:pt>
                <c:pt idx="1">
                  <c:v>2.431435823172233E-2</c:v>
                </c:pt>
                <c:pt idx="2">
                  <c:v>4.2654536921691855E-3</c:v>
                </c:pt>
                <c:pt idx="3">
                  <c:v>1.4200732036058122E-2</c:v>
                </c:pt>
                <c:pt idx="4">
                  <c:v>1.6537482051132622E-2</c:v>
                </c:pt>
                <c:pt idx="5">
                  <c:v>2.7302065972170553E-2</c:v>
                </c:pt>
                <c:pt idx="6">
                  <c:v>1.7635479153775585E-2</c:v>
                </c:pt>
                <c:pt idx="7">
                  <c:v>1.9722337867254539E-2</c:v>
                </c:pt>
                <c:pt idx="8">
                  <c:v>2.7765053828350483E-2</c:v>
                </c:pt>
                <c:pt idx="9">
                  <c:v>9.2029257825438915E-3</c:v>
                </c:pt>
                <c:pt idx="10">
                  <c:v>2.1860400434180721E-2</c:v>
                </c:pt>
                <c:pt idx="11">
                  <c:v>1.1102377740379171E-2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71E-4F26-B273-D379F38C71A0}"/>
            </c:ext>
          </c:extLst>
        </c:ser>
        <c:ser>
          <c:idx val="8"/>
          <c:order val="8"/>
          <c:tx>
            <c:strRef>
              <c:f>'Incidencia Mensual'!$CS$2</c:f>
              <c:strCache>
                <c:ptCount val="1"/>
                <c:pt idx="0">
                  <c:v>Recreación y cultura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'Incidencia Mensual'!$CS$65:$CS$76</c:f>
              <c:numCache>
                <c:formatCode>0.00</c:formatCode>
                <c:ptCount val="12"/>
                <c:pt idx="0">
                  <c:v>-1.0888144563187985E-2</c:v>
                </c:pt>
                <c:pt idx="1">
                  <c:v>-6.2850882755779186E-2</c:v>
                </c:pt>
                <c:pt idx="2">
                  <c:v>-0.1168663139870636</c:v>
                </c:pt>
                <c:pt idx="3">
                  <c:v>-9.2006974767248451E-2</c:v>
                </c:pt>
                <c:pt idx="4">
                  <c:v>-0.1227784840699801</c:v>
                </c:pt>
                <c:pt idx="5">
                  <c:v>-0.29847863929312524</c:v>
                </c:pt>
                <c:pt idx="6">
                  <c:v>-9.5184329831221381E-2</c:v>
                </c:pt>
                <c:pt idx="7">
                  <c:v>-0.12564373375916615</c:v>
                </c:pt>
                <c:pt idx="8">
                  <c:v>-0.12022536349016122</c:v>
                </c:pt>
                <c:pt idx="9">
                  <c:v>-7.0713053336119047E-2</c:v>
                </c:pt>
                <c:pt idx="10">
                  <c:v>-6.3299072262535838E-2</c:v>
                </c:pt>
                <c:pt idx="11">
                  <c:v>-0.22230140438772539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71E-4F26-B273-D379F38C71A0}"/>
            </c:ext>
          </c:extLst>
        </c:ser>
        <c:ser>
          <c:idx val="9"/>
          <c:order val="9"/>
          <c:tx>
            <c:strRef>
              <c:f>'Incidencia Mensual'!$CT$2</c:f>
              <c:strCache>
                <c:ptCount val="1"/>
                <c:pt idx="0">
                  <c:v>Educación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'Incidencia Mensual'!$CT$65:$CT$76</c:f>
              <c:numCache>
                <c:formatCode>0.00</c:formatCode>
                <c:ptCount val="12"/>
                <c:pt idx="0">
                  <c:v>-7.3248388721765381E-2</c:v>
                </c:pt>
                <c:pt idx="1">
                  <c:v>-0.12800213152691364</c:v>
                </c:pt>
                <c:pt idx="2">
                  <c:v>-8.0263434128991978E-2</c:v>
                </c:pt>
                <c:pt idx="3">
                  <c:v>-9.2817207397607071E-2</c:v>
                </c:pt>
                <c:pt idx="4">
                  <c:v>-6.6046580866939625E-2</c:v>
                </c:pt>
                <c:pt idx="5">
                  <c:v>-0.16250813043578982</c:v>
                </c:pt>
                <c:pt idx="6">
                  <c:v>-6.7903964088651722E-2</c:v>
                </c:pt>
                <c:pt idx="7">
                  <c:v>-7.4834823195607622E-2</c:v>
                </c:pt>
                <c:pt idx="8">
                  <c:v>-0.20942340589858399</c:v>
                </c:pt>
                <c:pt idx="9">
                  <c:v>-9.0444948279192861E-2</c:v>
                </c:pt>
                <c:pt idx="10">
                  <c:v>-0.1356245993391354</c:v>
                </c:pt>
                <c:pt idx="11">
                  <c:v>-7.3864028037178925E-2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71E-4F26-B273-D379F38C71A0}"/>
            </c:ext>
          </c:extLst>
        </c:ser>
        <c:ser>
          <c:idx val="10"/>
          <c:order val="10"/>
          <c:tx>
            <c:strRef>
              <c:f>'Incidencia Mensual'!$CU$2</c:f>
              <c:strCache>
                <c:ptCount val="1"/>
                <c:pt idx="0">
                  <c:v>Restaurantes y hoteles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'Incidencia Mensual'!$CU$65:$CU$76</c:f>
              <c:numCache>
                <c:formatCode>0.00</c:formatCode>
                <c:ptCount val="12"/>
                <c:pt idx="0">
                  <c:v>-0.14801095996541191</c:v>
                </c:pt>
                <c:pt idx="1">
                  <c:v>-0.2228236226968402</c:v>
                </c:pt>
                <c:pt idx="2">
                  <c:v>-0.27959359250919585</c:v>
                </c:pt>
                <c:pt idx="3">
                  <c:v>-0.20104220518431321</c:v>
                </c:pt>
                <c:pt idx="4">
                  <c:v>-0.24567579573793774</c:v>
                </c:pt>
                <c:pt idx="5">
                  <c:v>-0.44170512454090177</c:v>
                </c:pt>
                <c:pt idx="6">
                  <c:v>-0.25218818596975734</c:v>
                </c:pt>
                <c:pt idx="7">
                  <c:v>-0.16923265469782586</c:v>
                </c:pt>
                <c:pt idx="8">
                  <c:v>-0.31408358914043483</c:v>
                </c:pt>
                <c:pt idx="9">
                  <c:v>-0.23642447905136207</c:v>
                </c:pt>
                <c:pt idx="10">
                  <c:v>-0.29301952589043373</c:v>
                </c:pt>
                <c:pt idx="11">
                  <c:v>-0.22113207240508026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71E-4F26-B273-D379F38C71A0}"/>
            </c:ext>
          </c:extLst>
        </c:ser>
        <c:ser>
          <c:idx val="11"/>
          <c:order val="11"/>
          <c:tx>
            <c:strRef>
              <c:f>'Incidencia Mensual'!$CV$2</c:f>
              <c:strCache>
                <c:ptCount val="1"/>
                <c:pt idx="0">
                  <c:v>Bienes y servicios varios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'Incidencia Mensual'!$CV$65:$CV$76</c:f>
              <c:numCache>
                <c:formatCode>0.00</c:formatCode>
                <c:ptCount val="12"/>
                <c:pt idx="0">
                  <c:v>-5.1162971679189817E-2</c:v>
                </c:pt>
                <c:pt idx="1">
                  <c:v>-7.3619674383157696E-2</c:v>
                </c:pt>
                <c:pt idx="2">
                  <c:v>-6.658088412390295E-2</c:v>
                </c:pt>
                <c:pt idx="3">
                  <c:v>-6.428442020080069E-2</c:v>
                </c:pt>
                <c:pt idx="4">
                  <c:v>-7.8161625719770311E-2</c:v>
                </c:pt>
                <c:pt idx="5">
                  <c:v>-9.9634856549315143E-2</c:v>
                </c:pt>
                <c:pt idx="6">
                  <c:v>-8.7875717988690094E-2</c:v>
                </c:pt>
                <c:pt idx="7">
                  <c:v>-8.4071713676631216E-2</c:v>
                </c:pt>
                <c:pt idx="8">
                  <c:v>-7.2190579679431655E-2</c:v>
                </c:pt>
                <c:pt idx="9">
                  <c:v>-6.8649758161611396E-2</c:v>
                </c:pt>
                <c:pt idx="10">
                  <c:v>-7.4518827207255722E-2</c:v>
                </c:pt>
                <c:pt idx="11">
                  <c:v>-7.3831590788173168E-2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71E-4F26-B273-D379F38C7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906738240"/>
        <c:axId val="1906733248"/>
      </c:barChart>
      <c:lineChart>
        <c:grouping val="standard"/>
        <c:varyColors val="0"/>
        <c:ser>
          <c:idx val="12"/>
          <c:order val="12"/>
          <c:tx>
            <c:v>Nivel general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'Incidencia Mensual'!$A$65</c:f>
              <c:numCache>
                <c:formatCode>mmm\-yy</c:formatCode>
                <c:ptCount val="1"/>
                <c:pt idx="0">
                  <c:v>44593</c:v>
                </c:pt>
              </c:numCache>
            </c:numRef>
          </c:cat>
          <c:val>
            <c:numRef>
              <c:f>'Incidencia Mensual'!$CW$65:$CW$76</c:f>
              <c:numCache>
                <c:formatCode>0.00</c:formatCode>
                <c:ptCount val="12"/>
                <c:pt idx="0">
                  <c:v>0.72435435962299222</c:v>
                </c:pt>
                <c:pt idx="1">
                  <c:v>0.25495902161939821</c:v>
                </c:pt>
                <c:pt idx="2">
                  <c:v>5.9082413161205771E-2</c:v>
                </c:pt>
                <c:pt idx="3">
                  <c:v>0.17448080386029563</c:v>
                </c:pt>
                <c:pt idx="4">
                  <c:v>4.4287722019971554E-2</c:v>
                </c:pt>
                <c:pt idx="5">
                  <c:v>-0.15467547416734462</c:v>
                </c:pt>
                <c:pt idx="6">
                  <c:v>0.30531867828348958</c:v>
                </c:pt>
                <c:pt idx="7">
                  <c:v>0.24853402597556684</c:v>
                </c:pt>
                <c:pt idx="8">
                  <c:v>-0.15737004994371429</c:v>
                </c:pt>
                <c:pt idx="9">
                  <c:v>-0.62058629541237309</c:v>
                </c:pt>
                <c:pt idx="10">
                  <c:v>-0.25028989968342064</c:v>
                </c:pt>
                <c:pt idx="11">
                  <c:v>0.16746031938052752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71E-4F26-B273-D379F38C7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6738240"/>
        <c:axId val="1906733248"/>
      </c:lineChart>
      <c:catAx>
        <c:axId val="1906738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06733248"/>
        <c:crosses val="autoZero"/>
        <c:auto val="1"/>
        <c:lblAlgn val="ctr"/>
        <c:lblOffset val="100"/>
        <c:noMultiLvlLbl val="0"/>
      </c:catAx>
      <c:valAx>
        <c:axId val="19067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0673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'Incidencia Mensual'!$DB$102:$DB$114</c:f>
              <c:strCache>
                <c:ptCount val="13"/>
                <c:pt idx="0">
                  <c:v>Nivel general</c:v>
                </c:pt>
                <c:pt idx="1">
                  <c:v>Transporte</c:v>
                </c:pt>
                <c:pt idx="2">
                  <c:v>Restaurantes y hoteles</c:v>
                </c:pt>
                <c:pt idx="3">
                  <c:v>Alimentos y bebidas no alcohólicas</c:v>
                </c:pt>
                <c:pt idx="4">
                  <c:v>Salud</c:v>
                </c:pt>
                <c:pt idx="5">
                  <c:v>Bienes y servicios varios</c:v>
                </c:pt>
                <c:pt idx="6">
                  <c:v>Educación</c:v>
                </c:pt>
                <c:pt idx="7">
                  <c:v>Equipamiento y mantenimiento del hogar</c:v>
                </c:pt>
                <c:pt idx="8">
                  <c:v>Prendas de vestir y calzado</c:v>
                </c:pt>
                <c:pt idx="9">
                  <c:v>Prendas de vestir y calzado</c:v>
                </c:pt>
                <c:pt idx="10">
                  <c:v>Prendas de vestir y calzado</c:v>
                </c:pt>
                <c:pt idx="11">
                  <c:v>Prendas de vestir y calzado</c:v>
                </c:pt>
                <c:pt idx="12">
                  <c:v>Prendas de vestir y calzado</c:v>
                </c:pt>
              </c:strCache>
            </c:strRef>
          </c:cat>
          <c:val>
            <c:numRef>
              <c:f>'Incidencia Mensual'!$DC$102:$DC$114</c:f>
              <c:numCache>
                <c:formatCode>General</c:formatCode>
                <c:ptCount val="13"/>
                <c:pt idx="0" formatCode="0.00">
                  <c:v>-0.24524660343909765</c:v>
                </c:pt>
                <c:pt idx="1">
                  <c:v>-0.20671412208618628</c:v>
                </c:pt>
                <c:pt idx="2">
                  <c:v>-0.11646511251858385</c:v>
                </c:pt>
                <c:pt idx="3">
                  <c:v>-0.10036987652905893</c:v>
                </c:pt>
                <c:pt idx="4">
                  <c:v>-6.9772831393595983E-2</c:v>
                </c:pt>
                <c:pt idx="5">
                  <c:v>-2.9125947180416945E-2</c:v>
                </c:pt>
                <c:pt idx="6">
                  <c:v>-2.8516079984395523E-2</c:v>
                </c:pt>
                <c:pt idx="7">
                  <c:v>-2.399217615107898E-2</c:v>
                </c:pt>
                <c:pt idx="8">
                  <c:v>-9.5888903918551933E-3</c:v>
                </c:pt>
                <c:pt idx="9">
                  <c:v>-9.5888903918551933E-3</c:v>
                </c:pt>
                <c:pt idx="10">
                  <c:v>-9.5888903918551933E-3</c:v>
                </c:pt>
                <c:pt idx="11">
                  <c:v>-9.5888903918551933E-3</c:v>
                </c:pt>
                <c:pt idx="12">
                  <c:v>-9.5888903918551933E-3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A-494C-90D0-073676A1D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7832560"/>
        <c:axId val="767821040"/>
      </c:barChart>
      <c:catAx>
        <c:axId val="767832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67821040"/>
        <c:crosses val="autoZero"/>
        <c:auto val="1"/>
        <c:lblAlgn val="ctr"/>
        <c:lblOffset val="100"/>
        <c:noMultiLvlLbl val="0"/>
      </c:catAx>
      <c:valAx>
        <c:axId val="76782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6783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AR" sz="1800" b="0" i="0" baseline="0">
                <a:effectLst/>
              </a:rPr>
              <a:t>Inflación mensual por quintiles</a:t>
            </a:r>
            <a:endParaRPr lang="es-A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'Infla Mensual PondENGHO'!$BM$1</c:f>
              <c:strCache>
                <c:ptCount val="1"/>
                <c:pt idx="0">
                  <c:v>QUINTIL 1</c:v>
                </c:pt>
              </c:strCache>
            </c:strRef>
          </c:tx>
          <c:spPr>
            <a:ln w="12700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PondENGHO'!$A$4:$A$850</c:f>
              <c:numCache>
                <c:formatCode>mmm\-yy</c:formatCode>
                <c:ptCount val="847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  <c:pt idx="114">
                  <c:v>46174</c:v>
                </c:pt>
                <c:pt idx="115">
                  <c:v>46204</c:v>
                </c:pt>
                <c:pt idx="116">
                  <c:v>46235</c:v>
                </c:pt>
              </c:numCache>
            </c:numRef>
          </c:cat>
          <c:val>
            <c:numRef>
              <c:f>'Infla Mensual PondENGHO'!$BM$4:$BM$850</c:f>
              <c:numCache>
                <c:formatCode>0.0%</c:formatCode>
                <c:ptCount val="847"/>
                <c:pt idx="1">
                  <c:v>1.535163879394541E-2</c:v>
                </c:pt>
                <c:pt idx="2">
                  <c:v>1.7521768366590917E-2</c:v>
                </c:pt>
                <c:pt idx="3">
                  <c:v>1.5757365227930142E-2</c:v>
                </c:pt>
                <c:pt idx="4">
                  <c:v>2.5906973065181305E-2</c:v>
                </c:pt>
                <c:pt idx="5">
                  <c:v>2.0444488097298263E-2</c:v>
                </c:pt>
                <c:pt idx="6">
                  <c:v>1.6783458530387207E-2</c:v>
                </c:pt>
                <c:pt idx="7">
                  <c:v>2.038355055133656E-2</c:v>
                </c:pt>
                <c:pt idx="8">
                  <c:v>1.4516038130763187E-2</c:v>
                </c:pt>
                <c:pt idx="9">
                  <c:v>1.3175250994156062E-2</c:v>
                </c:pt>
                <c:pt idx="10">
                  <c:v>1.405038198102404E-2</c:v>
                </c:pt>
                <c:pt idx="11">
                  <c:v>1.5979990607673855E-2</c:v>
                </c:pt>
                <c:pt idx="12">
                  <c:v>2.9136600339343621E-2</c:v>
                </c:pt>
                <c:pt idx="13">
                  <c:v>1.8003567843127843E-2</c:v>
                </c:pt>
                <c:pt idx="14">
                  <c:v>2.0244530969743879E-2</c:v>
                </c:pt>
                <c:pt idx="15">
                  <c:v>1.3213922463751082E-2</c:v>
                </c:pt>
                <c:pt idx="16">
                  <c:v>2.6964459155453424E-2</c:v>
                </c:pt>
                <c:pt idx="17">
                  <c:v>2.745615350158781E-2</c:v>
                </c:pt>
                <c:pt idx="18">
                  <c:v>4.2995232142659656E-2</c:v>
                </c:pt>
                <c:pt idx="19">
                  <c:v>3.7427490071448188E-2</c:v>
                </c:pt>
                <c:pt idx="20">
                  <c:v>3.933998579321818E-2</c:v>
                </c:pt>
                <c:pt idx="21">
                  <c:v>6.0334419367702452E-2</c:v>
                </c:pt>
                <c:pt idx="22">
                  <c:v>5.2652466742119319E-2</c:v>
                </c:pt>
                <c:pt idx="23">
                  <c:v>3.4485353877099501E-2</c:v>
                </c:pt>
                <c:pt idx="24">
                  <c:v>2.4701092989373397E-2</c:v>
                </c:pt>
                <c:pt idx="25">
                  <c:v>3.0087924940477517E-2</c:v>
                </c:pt>
                <c:pt idx="26">
                  <c:v>3.8750236277007133E-2</c:v>
                </c:pt>
                <c:pt idx="27">
                  <c:v>3.9065089550014642E-2</c:v>
                </c:pt>
                <c:pt idx="28">
                  <c:v>3.2156996758023526E-2</c:v>
                </c:pt>
                <c:pt idx="29">
                  <c:v>3.6159034694575931E-2</c:v>
                </c:pt>
                <c:pt idx="30">
                  <c:v>3.2948249201029567E-2</c:v>
                </c:pt>
                <c:pt idx="31">
                  <c:v>2.6174566468745386E-2</c:v>
                </c:pt>
                <c:pt idx="32">
                  <c:v>4.053562007678857E-2</c:v>
                </c:pt>
                <c:pt idx="33">
                  <c:v>5.3911868556768772E-2</c:v>
                </c:pt>
                <c:pt idx="34">
                  <c:v>2.88141949776346E-2</c:v>
                </c:pt>
                <c:pt idx="35">
                  <c:v>4.6604691561167533E-2</c:v>
                </c:pt>
                <c:pt idx="36">
                  <c:v>3.6774737249487544E-2</c:v>
                </c:pt>
                <c:pt idx="37">
                  <c:v>2.7959568337834639E-2</c:v>
                </c:pt>
                <c:pt idx="38">
                  <c:v>1.8209150333649005E-2</c:v>
                </c:pt>
                <c:pt idx="39">
                  <c:v>2.4712969822862751E-2</c:v>
                </c:pt>
                <c:pt idx="40">
                  <c:v>1.7632559428856887E-2</c:v>
                </c:pt>
                <c:pt idx="41">
                  <c:v>2.1333971535813845E-2</c:v>
                </c:pt>
                <c:pt idx="42">
                  <c:v>2.7578254665486357E-2</c:v>
                </c:pt>
                <c:pt idx="43">
                  <c:v>2.4329313098793603E-2</c:v>
                </c:pt>
                <c:pt idx="44">
                  <c:v>2.7414060818885977E-2</c:v>
                </c:pt>
                <c:pt idx="45">
                  <c:v>2.4202454955665642E-2</c:v>
                </c:pt>
                <c:pt idx="46">
                  <c:v>3.7805840871367069E-2</c:v>
                </c:pt>
                <c:pt idx="47">
                  <c:v>3.4200272293608114E-2</c:v>
                </c:pt>
                <c:pt idx="48">
                  <c:v>4.3825453784916313E-2</c:v>
                </c:pt>
                <c:pt idx="49">
                  <c:v>4.3625362298235659E-2</c:v>
                </c:pt>
                <c:pt idx="50">
                  <c:v>3.2004896819679773E-2</c:v>
                </c:pt>
                <c:pt idx="51">
                  <c:v>3.5727072920887615E-2</c:v>
                </c:pt>
                <c:pt idx="52">
                  <c:v>3.9372277768714437E-2</c:v>
                </c:pt>
                <c:pt idx="53">
                  <c:v>3.8064524061922622E-2</c:v>
                </c:pt>
                <c:pt idx="54">
                  <c:v>3.865458026137425E-2</c:v>
                </c:pt>
                <c:pt idx="55">
                  <c:v>3.5289748024739165E-2</c:v>
                </c:pt>
                <c:pt idx="56">
                  <c:v>2.2248498997405441E-2</c:v>
                </c:pt>
                <c:pt idx="57">
                  <c:v>2.830936396438033E-2</c:v>
                </c:pt>
                <c:pt idx="58">
                  <c:v>3.2408359670513143E-2</c:v>
                </c:pt>
                <c:pt idx="59">
                  <c:v>2.8408870307702561E-2</c:v>
                </c:pt>
                <c:pt idx="60">
                  <c:v>4.1249380171462624E-2</c:v>
                </c:pt>
                <c:pt idx="61">
                  <c:v>3.9652671882251633E-2</c:v>
                </c:pt>
                <c:pt idx="62">
                  <c:v>4.7830626316026414E-2</c:v>
                </c:pt>
                <c:pt idx="63">
                  <c:v>5.8979746412936906E-2</c:v>
                </c:pt>
                <c:pt idx="64">
                  <c:v>5.8300447165674285E-2</c:v>
                </c:pt>
                <c:pt idx="65">
                  <c:v>5.7329575118602483E-2</c:v>
                </c:pt>
                <c:pt idx="66">
                  <c:v>5.8463527184020148E-2</c:v>
                </c:pt>
                <c:pt idx="67">
                  <c:v>7.7346308251608376E-2</c:v>
                </c:pt>
                <c:pt idx="68">
                  <c:v>7.1781674971197473E-2</c:v>
                </c:pt>
                <c:pt idx="69">
                  <c:v>5.8555087391683802E-2</c:v>
                </c:pt>
                <c:pt idx="70">
                  <c:v>6.0881046518847848E-2</c:v>
                </c:pt>
                <c:pt idx="71">
                  <c:v>4.9753902536283201E-2</c:v>
                </c:pt>
                <c:pt idx="72">
                  <c:v>4.9450147934267275E-2</c:v>
                </c:pt>
                <c:pt idx="73">
                  <c:v>6.1562878680444966E-2</c:v>
                </c:pt>
                <c:pt idx="74">
                  <c:v>6.890625674942763E-2</c:v>
                </c:pt>
                <c:pt idx="75" formatCode="0.00%">
                  <c:v>6.6435646352201783E-2</c:v>
                </c:pt>
                <c:pt idx="76" formatCode="0.00%">
                  <c:v>8.2785212563608823E-2</c:v>
                </c:pt>
                <c:pt idx="77" formatCode="0.00%">
                  <c:v>8.1827593143155575E-2</c:v>
                </c:pt>
                <c:pt idx="78" formatCode="0.00%">
                  <c:v>6.4861225506688935E-2</c:v>
                </c:pt>
                <c:pt idx="79" formatCode="0.00%">
                  <c:v>6.7579478711913277E-2</c:v>
                </c:pt>
                <c:pt idx="80" formatCode="0.00%">
                  <c:v>0.1310246502389707</c:v>
                </c:pt>
                <c:pt idx="81" formatCode="0.00%">
                  <c:v>0.1262438952570073</c:v>
                </c:pt>
                <c:pt idx="82" formatCode="0.00%">
                  <c:v>7.9175418049616253E-2</c:v>
                </c:pt>
                <c:pt idx="83" formatCode="0.00%">
                  <c:v>0.1341194314126104</c:v>
                </c:pt>
                <c:pt idx="84" formatCode="0.00%">
                  <c:v>0.26011354272902243</c:v>
                </c:pt>
                <c:pt idx="85" formatCode="0.00%">
                  <c:v>0.20324766438494501</c:v>
                </c:pt>
                <c:pt idx="86" formatCode="0.00%">
                  <c:v>0.11970581488434373</c:v>
                </c:pt>
                <c:pt idx="87" formatCode="0.00%">
                  <c:v>9.3129176897682964E-2</c:v>
                </c:pt>
                <c:pt idx="88" formatCode="0.00%">
                  <c:v>8.4039942966719572E-2</c:v>
                </c:pt>
                <c:pt idx="89" formatCode="0.00%">
                  <c:v>4.8757639999879032E-2</c:v>
                </c:pt>
                <c:pt idx="90" formatCode="0.00%">
                  <c:v>5.1966738429392034E-2</c:v>
                </c:pt>
                <c:pt idx="91" formatCode="0.00%">
                  <c:v>4.4529793740329726E-2</c:v>
                </c:pt>
                <c:pt idx="92" formatCode="0.00%">
                  <c:v>4.2447576019655653E-2</c:v>
                </c:pt>
                <c:pt idx="93" formatCode="0.00%">
                  <c:v>2.830541758793359E-2</c:v>
                </c:pt>
                <c:pt idx="94" formatCode="0.00%">
                  <c:v>2.2609996733724769E-2</c:v>
                </c:pt>
                <c:pt idx="95" formatCode="0.00%">
                  <c:v>2.3149902120054966E-2</c:v>
                </c:pt>
                <c:pt idx="96" formatCode="0.00%">
                  <c:v>2.6525323242908572E-2</c:v>
                </c:pt>
                <c:pt idx="97" formatCode="0.00%">
                  <c:v>2.039153541130867E-2</c:v>
                </c:pt>
                <c:pt idx="98" formatCode="0.00%">
                  <c:v>2.1379513275610273E-2</c:v>
                </c:pt>
                <c:pt idx="99" formatCode="0.00%">
                  <c:v>3.0214680812298278E-2</c:v>
                </c:pt>
                <c:pt idx="100" formatCode="0.00%">
                  <c:v>2.6343468663445169E-2</c:v>
                </c:pt>
                <c:pt idx="101" formatCode="0.00%">
                  <c:v>1.9343299759379429E-2</c:v>
                </c:pt>
                <c:pt idx="102" formatCode="0.00%">
                  <c:v>2.0398831621086355E-2</c:v>
                </c:pt>
                <c:pt idx="103" formatCode="0.00%">
                  <c:v>2.3948013977132199E-2</c:v>
                </c:pt>
                <c:pt idx="104" formatCode="0.00%">
                  <c:v>1.8208335284466637E-2</c:v>
                </c:pt>
                <c:pt idx="105" formatCode="0.00%">
                  <c:v>1.6215113583680996E-2</c:v>
                </c:pt>
                <c:pt idx="106" formatCode="0.00%">
                  <c:v>2.1346844777758278E-2</c:v>
                </c:pt>
                <c:pt idx="107" formatCode="0.00%">
                  <c:v>2.7755880811576983E-2</c:v>
                </c:pt>
                <c:pt idx="108" formatCode="0.00%">
                  <c:v>2.9336509025460478E-2</c:v>
                </c:pt>
                <c:pt idx="109" formatCode="0.00%">
                  <c:v>3.0526891995990679E-2</c:v>
                </c:pt>
                <c:pt idx="110" formatCode="0.00%">
                  <c:v>2.6794854325607798E-2</c:v>
                </c:pt>
                <c:pt idx="111" formatCode="0.00%">
                  <c:v>2.4662782454153431E-2</c:v>
                </c:pt>
                <c:pt idx="112" formatCode="0.00%">
                  <c:v>2.1938078730025623E-2</c:v>
                </c:pt>
                <c:pt idx="113" formatCode="0.00%">
                  <c:v>2.8453403410321654E-2</c:v>
                </c:pt>
                <c:pt idx="114" formatCode="0.00%">
                  <c:v>2.5063003042998133E-2</c:v>
                </c:pt>
                <c:pt idx="115" formatCode="0.00%">
                  <c:v>2.5637282348597301E-2</c:v>
                </c:pt>
                <c:pt idx="116" formatCode="0.00%">
                  <c:v>1.7385764322510822E-2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0A-45F4-B561-4599D0710437}"/>
            </c:ext>
          </c:extLst>
        </c:ser>
        <c:ser>
          <c:idx val="1"/>
          <c:order val="1"/>
          <c:tx>
            <c:strRef>
              <c:f>'Infla Mensual PondENGHO'!$BN$1</c:f>
              <c:strCache>
                <c:ptCount val="1"/>
                <c:pt idx="0">
                  <c:v>QUINTIL 2</c:v>
                </c:pt>
              </c:strCache>
            </c:strRef>
          </c:tx>
          <c:spPr>
            <a:ln w="12700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PondENGHO'!$A$4:$A$850</c:f>
              <c:numCache>
                <c:formatCode>mmm\-yy</c:formatCode>
                <c:ptCount val="847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  <c:pt idx="114">
                  <c:v>46174</c:v>
                </c:pt>
                <c:pt idx="115">
                  <c:v>46204</c:v>
                </c:pt>
                <c:pt idx="116">
                  <c:v>46235</c:v>
                </c:pt>
              </c:numCache>
            </c:numRef>
          </c:cat>
          <c:val>
            <c:numRef>
              <c:f>'Infla Mensual PondENGHO'!$BN$4:$BN$850</c:f>
              <c:numCache>
                <c:formatCode>0.0%</c:formatCode>
                <c:ptCount val="847"/>
                <c:pt idx="1">
                  <c:v>1.6014862060546919E-2</c:v>
                </c:pt>
                <c:pt idx="2">
                  <c:v>1.8878945957493842E-2</c:v>
                </c:pt>
                <c:pt idx="3">
                  <c:v>1.5214699492346995E-2</c:v>
                </c:pt>
                <c:pt idx="4">
                  <c:v>2.6092844961337125E-2</c:v>
                </c:pt>
                <c:pt idx="5">
                  <c:v>1.9712980933314972E-2</c:v>
                </c:pt>
                <c:pt idx="6">
                  <c:v>1.6316701916037957E-2</c:v>
                </c:pt>
                <c:pt idx="7">
                  <c:v>2.1108606138257491E-2</c:v>
                </c:pt>
                <c:pt idx="8">
                  <c:v>1.4656692650908187E-2</c:v>
                </c:pt>
                <c:pt idx="9">
                  <c:v>1.3593272549067947E-2</c:v>
                </c:pt>
                <c:pt idx="10">
                  <c:v>1.4060069850174717E-2</c:v>
                </c:pt>
                <c:pt idx="11">
                  <c:v>1.598093749619367E-2</c:v>
                </c:pt>
                <c:pt idx="12">
                  <c:v>3.1652080638546298E-2</c:v>
                </c:pt>
                <c:pt idx="13">
                  <c:v>1.8205106281060202E-2</c:v>
                </c:pt>
                <c:pt idx="14">
                  <c:v>2.2174709754337441E-2</c:v>
                </c:pt>
                <c:pt idx="15">
                  <c:v>1.3261010166684351E-2</c:v>
                </c:pt>
                <c:pt idx="16">
                  <c:v>2.7833943526898608E-2</c:v>
                </c:pt>
                <c:pt idx="17">
                  <c:v>2.5796970706127631E-2</c:v>
                </c:pt>
                <c:pt idx="18">
                  <c:v>4.1867389258830823E-2</c:v>
                </c:pt>
                <c:pt idx="19">
                  <c:v>3.6455343766643944E-2</c:v>
                </c:pt>
                <c:pt idx="20">
                  <c:v>3.9590109054040479E-2</c:v>
                </c:pt>
                <c:pt idx="21">
                  <c:v>6.0400490460480905E-2</c:v>
                </c:pt>
                <c:pt idx="22">
                  <c:v>5.282048220473623E-2</c:v>
                </c:pt>
                <c:pt idx="23">
                  <c:v>3.3987164707589335E-2</c:v>
                </c:pt>
                <c:pt idx="24">
                  <c:v>2.5802141727262029E-2</c:v>
                </c:pt>
                <c:pt idx="25">
                  <c:v>2.9862527666274064E-2</c:v>
                </c:pt>
                <c:pt idx="26">
                  <c:v>3.6929826098095031E-2</c:v>
                </c:pt>
                <c:pt idx="27">
                  <c:v>3.8237786334495372E-2</c:v>
                </c:pt>
                <c:pt idx="28">
                  <c:v>3.2756465181187133E-2</c:v>
                </c:pt>
                <c:pt idx="29">
                  <c:v>3.5952781857527372E-2</c:v>
                </c:pt>
                <c:pt idx="30">
                  <c:v>3.213349190010395E-2</c:v>
                </c:pt>
                <c:pt idx="31">
                  <c:v>2.6097446690463766E-2</c:v>
                </c:pt>
                <c:pt idx="32">
                  <c:v>3.9829615967946319E-2</c:v>
                </c:pt>
                <c:pt idx="33">
                  <c:v>5.3748518262362932E-2</c:v>
                </c:pt>
                <c:pt idx="34">
                  <c:v>3.0013322848203794E-2</c:v>
                </c:pt>
                <c:pt idx="35">
                  <c:v>4.6006098190936928E-2</c:v>
                </c:pt>
                <c:pt idx="36">
                  <c:v>3.7689383835838308E-2</c:v>
                </c:pt>
                <c:pt idx="37">
                  <c:v>2.543131022027656E-2</c:v>
                </c:pt>
                <c:pt idx="38">
                  <c:v>1.8080725943417253E-2</c:v>
                </c:pt>
                <c:pt idx="39">
                  <c:v>2.4240748440577109E-2</c:v>
                </c:pt>
                <c:pt idx="40">
                  <c:v>1.507106750930598E-2</c:v>
                </c:pt>
                <c:pt idx="41">
                  <c:v>2.082901057418729E-2</c:v>
                </c:pt>
                <c:pt idx="42">
                  <c:v>2.7033220965082982E-2</c:v>
                </c:pt>
                <c:pt idx="43">
                  <c:v>2.4084651220025455E-2</c:v>
                </c:pt>
                <c:pt idx="44">
                  <c:v>2.7464890770774186E-2</c:v>
                </c:pt>
                <c:pt idx="45">
                  <c:v>2.4024201780911136E-2</c:v>
                </c:pt>
                <c:pt idx="46">
                  <c:v>3.6707948965170711E-2</c:v>
                </c:pt>
                <c:pt idx="47">
                  <c:v>3.3658126250421194E-2</c:v>
                </c:pt>
                <c:pt idx="48">
                  <c:v>4.1662874082494694E-2</c:v>
                </c:pt>
                <c:pt idx="49">
                  <c:v>4.272678238528127E-2</c:v>
                </c:pt>
                <c:pt idx="50">
                  <c:v>3.2857192918069211E-2</c:v>
                </c:pt>
                <c:pt idx="51">
                  <c:v>3.7383482378847477E-2</c:v>
                </c:pt>
                <c:pt idx="52">
                  <c:v>3.9590499472988538E-2</c:v>
                </c:pt>
                <c:pt idx="53">
                  <c:v>3.8122632063217088E-2</c:v>
                </c:pt>
                <c:pt idx="54">
                  <c:v>3.8071052260962635E-2</c:v>
                </c:pt>
                <c:pt idx="55">
                  <c:v>3.4842297332522421E-2</c:v>
                </c:pt>
                <c:pt idx="56">
                  <c:v>2.3232893133957377E-2</c:v>
                </c:pt>
                <c:pt idx="57">
                  <c:v>2.9427385740571355E-2</c:v>
                </c:pt>
                <c:pt idx="58">
                  <c:v>3.2572408535707309E-2</c:v>
                </c:pt>
                <c:pt idx="59">
                  <c:v>2.7921923120558523E-2</c:v>
                </c:pt>
                <c:pt idx="60">
                  <c:v>4.0386089868776454E-2</c:v>
                </c:pt>
                <c:pt idx="61">
                  <c:v>3.9343998948529135E-2</c:v>
                </c:pt>
                <c:pt idx="62">
                  <c:v>4.6631868502442497E-2</c:v>
                </c:pt>
                <c:pt idx="63">
                  <c:v>5.7752446882408881E-2</c:v>
                </c:pt>
                <c:pt idx="64">
                  <c:v>5.7786423194455816E-2</c:v>
                </c:pt>
                <c:pt idx="65">
                  <c:v>5.681897165912031E-2</c:v>
                </c:pt>
                <c:pt idx="66">
                  <c:v>5.8545502790360304E-2</c:v>
                </c:pt>
                <c:pt idx="67">
                  <c:v>7.7777743728429272E-2</c:v>
                </c:pt>
                <c:pt idx="68">
                  <c:v>7.0811225816788337E-2</c:v>
                </c:pt>
                <c:pt idx="69">
                  <c:v>5.7539767360905492E-2</c:v>
                </c:pt>
                <c:pt idx="70">
                  <c:v>6.1442089228382901E-2</c:v>
                </c:pt>
                <c:pt idx="71">
                  <c:v>5.104196284235929E-2</c:v>
                </c:pt>
                <c:pt idx="72">
                  <c:v>5.1173772000066675E-2</c:v>
                </c:pt>
                <c:pt idx="73">
                  <c:v>6.1312086093158413E-2</c:v>
                </c:pt>
                <c:pt idx="74">
                  <c:v>6.6308461549401621E-2</c:v>
                </c:pt>
                <c:pt idx="75" formatCode="0.00%">
                  <c:v>6.623342409670574E-2</c:v>
                </c:pt>
                <c:pt idx="76" formatCode="0.00%">
                  <c:v>8.1477848630206795E-2</c:v>
                </c:pt>
                <c:pt idx="77" formatCode="0.00%">
                  <c:v>8.264287758112876E-2</c:v>
                </c:pt>
                <c:pt idx="78" formatCode="0.00%">
                  <c:v>6.4974827682411584E-2</c:v>
                </c:pt>
                <c:pt idx="79" formatCode="0.00%">
                  <c:v>6.8308035576116088E-2</c:v>
                </c:pt>
                <c:pt idx="80" formatCode="0.00%">
                  <c:v>0.12678787878787889</c:v>
                </c:pt>
                <c:pt idx="81" formatCode="0.00%">
                  <c:v>0.12403172344007118</c:v>
                </c:pt>
                <c:pt idx="82" formatCode="0.00%">
                  <c:v>8.0654974150212944E-2</c:v>
                </c:pt>
                <c:pt idx="83" formatCode="0.00%">
                  <c:v>0.13199829419559372</c:v>
                </c:pt>
                <c:pt idx="84" formatCode="0.00%">
                  <c:v>0.25662256907820269</c:v>
                </c:pt>
                <c:pt idx="85" formatCode="0.00%">
                  <c:v>0.20502920978385974</c:v>
                </c:pt>
                <c:pt idx="86" formatCode="0.00%">
                  <c:v>0.12597740512656896</c:v>
                </c:pt>
                <c:pt idx="87" formatCode="0.00%">
                  <c:v>9.6895313397666882E-2</c:v>
                </c:pt>
                <c:pt idx="88" formatCode="0.00%">
                  <c:v>8.6793383981891514E-2</c:v>
                </c:pt>
                <c:pt idx="89" formatCode="0.00%">
                  <c:v>4.8286373244643244E-2</c:v>
                </c:pt>
                <c:pt idx="90" formatCode="0.00%">
                  <c:v>5.221888648116213E-2</c:v>
                </c:pt>
                <c:pt idx="91" formatCode="0.00%">
                  <c:v>4.5049109036878754E-2</c:v>
                </c:pt>
                <c:pt idx="92" formatCode="0.00%">
                  <c:v>4.263889245627106E-2</c:v>
                </c:pt>
                <c:pt idx="93" formatCode="0.00%">
                  <c:v>2.9564518804797713E-2</c:v>
                </c:pt>
                <c:pt idx="94" formatCode="0.00%">
                  <c:v>2.3981906546461929E-2</c:v>
                </c:pt>
                <c:pt idx="95" formatCode="0.00%">
                  <c:v>2.5079098854891679E-2</c:v>
                </c:pt>
                <c:pt idx="96" formatCode="0.00%">
                  <c:v>2.7029408649989151E-2</c:v>
                </c:pt>
                <c:pt idx="97" formatCode="0.00%">
                  <c:v>2.0906249038861846E-2</c:v>
                </c:pt>
                <c:pt idx="98" formatCode="0.00%">
                  <c:v>2.150118981383442E-2</c:v>
                </c:pt>
                <c:pt idx="99" formatCode="0.00%">
                  <c:v>2.8524442168288422E-2</c:v>
                </c:pt>
                <c:pt idx="100" formatCode="0.00%">
                  <c:v>2.60613126671696E-2</c:v>
                </c:pt>
                <c:pt idx="101" formatCode="0.00%">
                  <c:v>1.9641873468719817E-2</c:v>
                </c:pt>
                <c:pt idx="102" formatCode="0.00%">
                  <c:v>2.1300840206966321E-2</c:v>
                </c:pt>
                <c:pt idx="103" formatCode="0.00%">
                  <c:v>2.4114995917570603E-2</c:v>
                </c:pt>
                <c:pt idx="104" formatCode="0.00%">
                  <c:v>1.960083836564519E-2</c:v>
                </c:pt>
                <c:pt idx="105" formatCode="0.00%">
                  <c:v>1.7056704268288092E-2</c:v>
                </c:pt>
                <c:pt idx="106" formatCode="0.00%">
                  <c:v>2.188635762566582E-2</c:v>
                </c:pt>
                <c:pt idx="107" formatCode="0.00%">
                  <c:v>2.7309885149316981E-2</c:v>
                </c:pt>
                <c:pt idx="108" formatCode="0.00%">
                  <c:v>2.9011526769650686E-2</c:v>
                </c:pt>
                <c:pt idx="109" formatCode="0.00%">
                  <c:v>2.9096676186941117E-2</c:v>
                </c:pt>
                <c:pt idx="110" formatCode="0.00%">
                  <c:v>2.6436868988196194E-2</c:v>
                </c:pt>
                <c:pt idx="111" formatCode="0.00%">
                  <c:v>2.402952827219007E-2</c:v>
                </c:pt>
                <c:pt idx="112" formatCode="0.00%">
                  <c:v>2.3417859802290941E-2</c:v>
                </c:pt>
                <c:pt idx="113" formatCode="0.00%">
                  <c:v>2.737589474422597E-2</c:v>
                </c:pt>
                <c:pt idx="114" formatCode="0.00%">
                  <c:v>2.4751039251881046E-2</c:v>
                </c:pt>
                <c:pt idx="115" formatCode="0.00%">
                  <c:v>2.5615393172274237E-2</c:v>
                </c:pt>
                <c:pt idx="116" formatCode="0.00%">
                  <c:v>1.7551118434399937E-2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0A-45F4-B561-4599D0710437}"/>
            </c:ext>
          </c:extLst>
        </c:ser>
        <c:ser>
          <c:idx val="2"/>
          <c:order val="2"/>
          <c:tx>
            <c:strRef>
              <c:f>'Infla Mensual PondENGHO'!$BO$1</c:f>
              <c:strCache>
                <c:ptCount val="1"/>
                <c:pt idx="0">
                  <c:v>QUINTIL 3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PondENGHO'!$A$4:$A$850</c:f>
              <c:numCache>
                <c:formatCode>mmm\-yy</c:formatCode>
                <c:ptCount val="847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  <c:pt idx="114">
                  <c:v>46174</c:v>
                </c:pt>
                <c:pt idx="115">
                  <c:v>46204</c:v>
                </c:pt>
                <c:pt idx="116">
                  <c:v>46235</c:v>
                </c:pt>
              </c:numCache>
            </c:numRef>
          </c:cat>
          <c:val>
            <c:numRef>
              <c:f>'Infla Mensual PondENGHO'!$BO$4:$BO$850</c:f>
              <c:numCache>
                <c:formatCode>0.0%</c:formatCode>
                <c:ptCount val="847"/>
                <c:pt idx="1">
                  <c:v>1.6733551025390536E-2</c:v>
                </c:pt>
                <c:pt idx="2">
                  <c:v>1.9006823231553893E-2</c:v>
                </c:pt>
                <c:pt idx="3">
                  <c:v>1.4807407311949961E-2</c:v>
                </c:pt>
                <c:pt idx="4">
                  <c:v>2.6030652409162913E-2</c:v>
                </c:pt>
                <c:pt idx="5">
                  <c:v>1.930212757290084E-2</c:v>
                </c:pt>
                <c:pt idx="6">
                  <c:v>1.6265259782475727E-2</c:v>
                </c:pt>
                <c:pt idx="7">
                  <c:v>2.1689451110133096E-2</c:v>
                </c:pt>
                <c:pt idx="8">
                  <c:v>1.4821913511339657E-2</c:v>
                </c:pt>
                <c:pt idx="9">
                  <c:v>1.4248865701000257E-2</c:v>
                </c:pt>
                <c:pt idx="10">
                  <c:v>1.3849763764682166E-2</c:v>
                </c:pt>
                <c:pt idx="11">
                  <c:v>1.5929879942531366E-2</c:v>
                </c:pt>
                <c:pt idx="12">
                  <c:v>3.2367699568205399E-2</c:v>
                </c:pt>
                <c:pt idx="13">
                  <c:v>1.8404167814515482E-2</c:v>
                </c:pt>
                <c:pt idx="14">
                  <c:v>2.2573162326671614E-2</c:v>
                </c:pt>
                <c:pt idx="15">
                  <c:v>1.305561649711362E-2</c:v>
                </c:pt>
                <c:pt idx="16">
                  <c:v>2.7752030546042361E-2</c:v>
                </c:pt>
                <c:pt idx="17">
                  <c:v>2.526276526123139E-2</c:v>
                </c:pt>
                <c:pt idx="18">
                  <c:v>4.1498835244713872E-2</c:v>
                </c:pt>
                <c:pt idx="19">
                  <c:v>3.6016549843435941E-2</c:v>
                </c:pt>
                <c:pt idx="20">
                  <c:v>3.9492280645637701E-2</c:v>
                </c:pt>
                <c:pt idx="21">
                  <c:v>6.003083391017161E-2</c:v>
                </c:pt>
                <c:pt idx="22">
                  <c:v>5.2852505325994059E-2</c:v>
                </c:pt>
                <c:pt idx="23">
                  <c:v>3.4264793917373249E-2</c:v>
                </c:pt>
                <c:pt idx="24">
                  <c:v>2.6511785716740066E-2</c:v>
                </c:pt>
                <c:pt idx="25">
                  <c:v>2.9749760720466867E-2</c:v>
                </c:pt>
                <c:pt idx="26">
                  <c:v>3.6062987664018165E-2</c:v>
                </c:pt>
                <c:pt idx="27">
                  <c:v>3.7770440586061937E-2</c:v>
                </c:pt>
                <c:pt idx="28">
                  <c:v>3.3140284869658698E-2</c:v>
                </c:pt>
                <c:pt idx="29">
                  <c:v>3.5904026826336866E-2</c:v>
                </c:pt>
                <c:pt idx="30">
                  <c:v>3.202275824753853E-2</c:v>
                </c:pt>
                <c:pt idx="31">
                  <c:v>2.6634479448206072E-2</c:v>
                </c:pt>
                <c:pt idx="32">
                  <c:v>3.9576770725638921E-2</c:v>
                </c:pt>
                <c:pt idx="33">
                  <c:v>5.4447519170562453E-2</c:v>
                </c:pt>
                <c:pt idx="34">
                  <c:v>3.0550528350055783E-2</c:v>
                </c:pt>
                <c:pt idx="35">
                  <c:v>4.6226524832515548E-2</c:v>
                </c:pt>
                <c:pt idx="36">
                  <c:v>3.8226965232403876E-2</c:v>
                </c:pt>
                <c:pt idx="37">
                  <c:v>2.4060297858130575E-2</c:v>
                </c:pt>
                <c:pt idx="38">
                  <c:v>1.8176232312421714E-2</c:v>
                </c:pt>
                <c:pt idx="39">
                  <c:v>2.3980995012055084E-2</c:v>
                </c:pt>
                <c:pt idx="40">
                  <c:v>1.3936409578563014E-2</c:v>
                </c:pt>
                <c:pt idx="41">
                  <c:v>2.0759323283825903E-2</c:v>
                </c:pt>
                <c:pt idx="42">
                  <c:v>2.692938686589974E-2</c:v>
                </c:pt>
                <c:pt idx="43">
                  <c:v>2.422557164791983E-2</c:v>
                </c:pt>
                <c:pt idx="44">
                  <c:v>2.746657372936312E-2</c:v>
                </c:pt>
                <c:pt idx="45">
                  <c:v>2.3949644466296993E-2</c:v>
                </c:pt>
                <c:pt idx="46">
                  <c:v>3.6326520368517246E-2</c:v>
                </c:pt>
                <c:pt idx="47">
                  <c:v>3.3599608999083985E-2</c:v>
                </c:pt>
                <c:pt idx="48">
                  <c:v>4.0974917281721979E-2</c:v>
                </c:pt>
                <c:pt idx="49">
                  <c:v>4.2309177901464601E-2</c:v>
                </c:pt>
                <c:pt idx="50">
                  <c:v>3.3076140154300715E-2</c:v>
                </c:pt>
                <c:pt idx="51">
                  <c:v>3.8147306646405088E-2</c:v>
                </c:pt>
                <c:pt idx="52">
                  <c:v>3.9366041472168378E-2</c:v>
                </c:pt>
                <c:pt idx="53">
                  <c:v>3.8211964028164402E-2</c:v>
                </c:pt>
                <c:pt idx="54">
                  <c:v>3.7582778076041823E-2</c:v>
                </c:pt>
                <c:pt idx="55">
                  <c:v>3.5049352248593291E-2</c:v>
                </c:pt>
                <c:pt idx="56">
                  <c:v>2.3939307859209835E-2</c:v>
                </c:pt>
                <c:pt idx="57">
                  <c:v>3.0141956949554238E-2</c:v>
                </c:pt>
                <c:pt idx="58">
                  <c:v>3.2985132426386121E-2</c:v>
                </c:pt>
                <c:pt idx="59">
                  <c:v>2.7961713842675762E-2</c:v>
                </c:pt>
                <c:pt idx="60">
                  <c:v>3.923546703982117E-2</c:v>
                </c:pt>
                <c:pt idx="61">
                  <c:v>3.9667759174982331E-2</c:v>
                </c:pt>
                <c:pt idx="62">
                  <c:v>4.6153716409718326E-2</c:v>
                </c:pt>
                <c:pt idx="63">
                  <c:v>5.6861018427384558E-2</c:v>
                </c:pt>
                <c:pt idx="64">
                  <c:v>5.7891547207010507E-2</c:v>
                </c:pt>
                <c:pt idx="65">
                  <c:v>5.6630526747948995E-2</c:v>
                </c:pt>
                <c:pt idx="66">
                  <c:v>5.871393838750949E-2</c:v>
                </c:pt>
                <c:pt idx="67">
                  <c:v>7.8609166601190328E-2</c:v>
                </c:pt>
                <c:pt idx="68">
                  <c:v>7.0103251047115123E-2</c:v>
                </c:pt>
                <c:pt idx="69">
                  <c:v>5.6820111936401574E-2</c:v>
                </c:pt>
                <c:pt idx="70">
                  <c:v>6.2053896448558188E-2</c:v>
                </c:pt>
                <c:pt idx="71">
                  <c:v>5.1266333046432244E-2</c:v>
                </c:pt>
                <c:pt idx="72">
                  <c:v>5.1979887593085916E-2</c:v>
                </c:pt>
                <c:pt idx="73">
                  <c:v>6.0861321324229056E-2</c:v>
                </c:pt>
                <c:pt idx="74">
                  <c:v>6.5136000967667362E-2</c:v>
                </c:pt>
                <c:pt idx="75" formatCode="0.00%">
                  <c:v>6.6278472243747943E-2</c:v>
                </c:pt>
                <c:pt idx="76" formatCode="0.00%">
                  <c:v>8.1391393804782552E-2</c:v>
                </c:pt>
                <c:pt idx="77" formatCode="0.00%">
                  <c:v>8.3074244067555369E-2</c:v>
                </c:pt>
                <c:pt idx="78" formatCode="0.00%">
                  <c:v>6.5309358420992503E-2</c:v>
                </c:pt>
                <c:pt idx="79" formatCode="0.00%">
                  <c:v>6.9126749283756395E-2</c:v>
                </c:pt>
                <c:pt idx="80" formatCode="0.00%">
                  <c:v>0.12570793668819125</c:v>
                </c:pt>
                <c:pt idx="81" formatCode="0.00%">
                  <c:v>0.12332461612945966</c:v>
                </c:pt>
                <c:pt idx="82" formatCode="0.00%">
                  <c:v>8.1019929758878062E-2</c:v>
                </c:pt>
                <c:pt idx="83" formatCode="0.00%">
                  <c:v>0.132113336392361</c:v>
                </c:pt>
                <c:pt idx="84" formatCode="0.00%">
                  <c:v>0.25601713006033799</c:v>
                </c:pt>
                <c:pt idx="85" formatCode="0.00%">
                  <c:v>0.20520063315251758</c:v>
                </c:pt>
                <c:pt idx="86" formatCode="0.00%">
                  <c:v>0.12646971037117383</c:v>
                </c:pt>
                <c:pt idx="87" formatCode="0.00%">
                  <c:v>9.8724152888308492E-2</c:v>
                </c:pt>
                <c:pt idx="88" formatCode="0.00%">
                  <c:v>8.8178318983801907E-2</c:v>
                </c:pt>
                <c:pt idx="89" formatCode="0.00%">
                  <c:v>4.7415932275047812E-2</c:v>
                </c:pt>
                <c:pt idx="90" formatCode="0.00%">
                  <c:v>5.2383371152713964E-2</c:v>
                </c:pt>
                <c:pt idx="91" formatCode="0.00%">
                  <c:v>4.5490570486270476E-2</c:v>
                </c:pt>
                <c:pt idx="92" formatCode="0.00%">
                  <c:v>4.2286951238037274E-2</c:v>
                </c:pt>
                <c:pt idx="93" formatCode="0.00%">
                  <c:v>3.0048318292292819E-2</c:v>
                </c:pt>
                <c:pt idx="94" formatCode="0.00%">
                  <c:v>2.4670582593136148E-2</c:v>
                </c:pt>
                <c:pt idx="95" formatCode="0.00%">
                  <c:v>2.5741151387575822E-2</c:v>
                </c:pt>
                <c:pt idx="96" formatCode="0.00%">
                  <c:v>2.7193150810779443E-2</c:v>
                </c:pt>
                <c:pt idx="97" formatCode="0.00%">
                  <c:v>2.137111829459637E-2</c:v>
                </c:pt>
                <c:pt idx="98" formatCode="0.00%">
                  <c:v>2.170324612347585E-2</c:v>
                </c:pt>
                <c:pt idx="99" formatCode="0.00%">
                  <c:v>2.801482982954262E-2</c:v>
                </c:pt>
                <c:pt idx="100" formatCode="0.00%">
                  <c:v>2.5999365115602302E-2</c:v>
                </c:pt>
                <c:pt idx="101" formatCode="0.00%">
                  <c:v>2.0228563783924347E-2</c:v>
                </c:pt>
                <c:pt idx="102" formatCode="0.00%">
                  <c:v>2.1646274489482087E-2</c:v>
                </c:pt>
                <c:pt idx="103" formatCode="0.00%">
                  <c:v>2.4167378714045284E-2</c:v>
                </c:pt>
                <c:pt idx="104" formatCode="0.00%">
                  <c:v>1.9767894177608714E-2</c:v>
                </c:pt>
                <c:pt idx="105" formatCode="0.00%">
                  <c:v>1.7379884512775279E-2</c:v>
                </c:pt>
                <c:pt idx="106" formatCode="0.00%">
                  <c:v>2.1932971466060547E-2</c:v>
                </c:pt>
                <c:pt idx="107" formatCode="0.00%">
                  <c:v>2.7137290487178278E-2</c:v>
                </c:pt>
                <c:pt idx="108" formatCode="0.00%">
                  <c:v>2.8635856823582939E-2</c:v>
                </c:pt>
                <c:pt idx="109" formatCode="0.00%">
                  <c:v>2.8810554608053929E-2</c:v>
                </c:pt>
                <c:pt idx="110" formatCode="0.00%">
                  <c:v>2.6226804216168409E-2</c:v>
                </c:pt>
                <c:pt idx="111" formatCode="0.00%">
                  <c:v>2.3323686287989753E-2</c:v>
                </c:pt>
                <c:pt idx="112" formatCode="0.00%">
                  <c:v>2.3705332885934238E-2</c:v>
                </c:pt>
                <c:pt idx="113" formatCode="0.00%">
                  <c:v>2.7009025051474067E-2</c:v>
                </c:pt>
                <c:pt idx="114" formatCode="0.00%">
                  <c:v>2.4742694942759158E-2</c:v>
                </c:pt>
                <c:pt idx="115" formatCode="0.00%">
                  <c:v>2.5898312787517863E-2</c:v>
                </c:pt>
                <c:pt idx="116" formatCode="0.00%">
                  <c:v>1.7706273246153925E-2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0A-45F4-B561-4599D0710437}"/>
            </c:ext>
          </c:extLst>
        </c:ser>
        <c:ser>
          <c:idx val="3"/>
          <c:order val="3"/>
          <c:tx>
            <c:strRef>
              <c:f>'Infla Mensual PondENGHO'!$BP$1</c:f>
              <c:strCache>
                <c:ptCount val="1"/>
                <c:pt idx="0">
                  <c:v>QUINTIL 4</c:v>
                </c:pt>
              </c:strCache>
            </c:strRef>
          </c:tx>
          <c:spPr>
            <a:ln w="12700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PondENGHO'!$A$4:$A$850</c:f>
              <c:numCache>
                <c:formatCode>mmm\-yy</c:formatCode>
                <c:ptCount val="847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  <c:pt idx="114">
                  <c:v>46174</c:v>
                </c:pt>
                <c:pt idx="115">
                  <c:v>46204</c:v>
                </c:pt>
                <c:pt idx="116">
                  <c:v>46235</c:v>
                </c:pt>
              </c:numCache>
            </c:numRef>
          </c:cat>
          <c:val>
            <c:numRef>
              <c:f>'Infla Mensual PondENGHO'!$BP$4:$BP$850</c:f>
              <c:numCache>
                <c:formatCode>0.0%</c:formatCode>
                <c:ptCount val="847"/>
                <c:pt idx="1">
                  <c:v>1.7434005737304581E-2</c:v>
                </c:pt>
                <c:pt idx="2">
                  <c:v>1.9595880564598378E-2</c:v>
                </c:pt>
                <c:pt idx="3">
                  <c:v>1.4391298221171134E-2</c:v>
                </c:pt>
                <c:pt idx="4">
                  <c:v>2.5123117529797456E-2</c:v>
                </c:pt>
                <c:pt idx="5">
                  <c:v>1.8705189836703218E-2</c:v>
                </c:pt>
                <c:pt idx="6">
                  <c:v>1.5934924534710015E-2</c:v>
                </c:pt>
                <c:pt idx="7">
                  <c:v>2.1884300321938444E-2</c:v>
                </c:pt>
                <c:pt idx="8">
                  <c:v>1.4598553325556374E-2</c:v>
                </c:pt>
                <c:pt idx="9">
                  <c:v>1.4269333295192421E-2</c:v>
                </c:pt>
                <c:pt idx="10">
                  <c:v>1.3411134645650025E-2</c:v>
                </c:pt>
                <c:pt idx="11">
                  <c:v>1.5984154034542231E-2</c:v>
                </c:pt>
                <c:pt idx="12">
                  <c:v>3.288900036537723E-2</c:v>
                </c:pt>
                <c:pt idx="13">
                  <c:v>1.9042664801057985E-2</c:v>
                </c:pt>
                <c:pt idx="14">
                  <c:v>2.3626247569801695E-2</c:v>
                </c:pt>
                <c:pt idx="15">
                  <c:v>1.3587900808335718E-2</c:v>
                </c:pt>
                <c:pt idx="16">
                  <c:v>2.8044369331698515E-2</c:v>
                </c:pt>
                <c:pt idx="17">
                  <c:v>2.4390956914230433E-2</c:v>
                </c:pt>
                <c:pt idx="18">
                  <c:v>4.1256011244624746E-2</c:v>
                </c:pt>
                <c:pt idx="19">
                  <c:v>3.555328243621414E-2</c:v>
                </c:pt>
                <c:pt idx="20">
                  <c:v>3.9057296704815725E-2</c:v>
                </c:pt>
                <c:pt idx="21">
                  <c:v>6.1354553649783261E-2</c:v>
                </c:pt>
                <c:pt idx="22">
                  <c:v>5.2767627368344616E-2</c:v>
                </c:pt>
                <c:pt idx="23">
                  <c:v>3.3732505967424053E-2</c:v>
                </c:pt>
                <c:pt idx="24">
                  <c:v>2.7400387959136685E-2</c:v>
                </c:pt>
                <c:pt idx="25">
                  <c:v>2.9770555593483961E-2</c:v>
                </c:pt>
                <c:pt idx="26">
                  <c:v>3.5170301610440324E-2</c:v>
                </c:pt>
                <c:pt idx="27">
                  <c:v>3.7265595390380213E-2</c:v>
                </c:pt>
                <c:pt idx="28">
                  <c:v>3.3717643970528455E-2</c:v>
                </c:pt>
                <c:pt idx="29">
                  <c:v>3.580180939257338E-2</c:v>
                </c:pt>
                <c:pt idx="30">
                  <c:v>3.1085100834371104E-2</c:v>
                </c:pt>
                <c:pt idx="31">
                  <c:v>2.6333756719182144E-2</c:v>
                </c:pt>
                <c:pt idx="32">
                  <c:v>3.9720837611042281E-2</c:v>
                </c:pt>
                <c:pt idx="33">
                  <c:v>5.4642682774113549E-2</c:v>
                </c:pt>
                <c:pt idx="34">
                  <c:v>3.1472283756454944E-2</c:v>
                </c:pt>
                <c:pt idx="35">
                  <c:v>4.5144449187852098E-2</c:v>
                </c:pt>
                <c:pt idx="36">
                  <c:v>3.9196078719911709E-2</c:v>
                </c:pt>
                <c:pt idx="37">
                  <c:v>2.2515572759808755E-2</c:v>
                </c:pt>
                <c:pt idx="38">
                  <c:v>1.8202381339563756E-2</c:v>
                </c:pt>
                <c:pt idx="39">
                  <c:v>2.3481552188806099E-2</c:v>
                </c:pt>
                <c:pt idx="40">
                  <c:v>1.287566826494202E-2</c:v>
                </c:pt>
                <c:pt idx="41">
                  <c:v>2.0623020242835244E-2</c:v>
                </c:pt>
                <c:pt idx="42">
                  <c:v>2.6582774165230916E-2</c:v>
                </c:pt>
                <c:pt idx="43">
                  <c:v>2.3948660801315524E-2</c:v>
                </c:pt>
                <c:pt idx="44">
                  <c:v>2.7352018641826792E-2</c:v>
                </c:pt>
                <c:pt idx="45">
                  <c:v>2.3860711276303403E-2</c:v>
                </c:pt>
                <c:pt idx="46">
                  <c:v>3.5736632276448299E-2</c:v>
                </c:pt>
                <c:pt idx="47">
                  <c:v>3.3770046590986702E-2</c:v>
                </c:pt>
                <c:pt idx="48">
                  <c:v>4.0750810062460507E-2</c:v>
                </c:pt>
                <c:pt idx="49">
                  <c:v>4.1423724708849141E-2</c:v>
                </c:pt>
                <c:pt idx="50">
                  <c:v>3.4190266305796913E-2</c:v>
                </c:pt>
                <c:pt idx="51">
                  <c:v>3.882234175461341E-2</c:v>
                </c:pt>
                <c:pt idx="52">
                  <c:v>3.9633732383630216E-2</c:v>
                </c:pt>
                <c:pt idx="53">
                  <c:v>3.8854549068306099E-2</c:v>
                </c:pt>
                <c:pt idx="54">
                  <c:v>3.6591566204615456E-2</c:v>
                </c:pt>
                <c:pt idx="55">
                  <c:v>3.4407518719279162E-2</c:v>
                </c:pt>
                <c:pt idx="56">
                  <c:v>2.5216466146879002E-2</c:v>
                </c:pt>
                <c:pt idx="57">
                  <c:v>3.0918428936868692E-2</c:v>
                </c:pt>
                <c:pt idx="58">
                  <c:v>3.3493635972526414E-2</c:v>
                </c:pt>
                <c:pt idx="59">
                  <c:v>2.7675417708014072E-2</c:v>
                </c:pt>
                <c:pt idx="60">
                  <c:v>3.9119323424620545E-2</c:v>
                </c:pt>
                <c:pt idx="61">
                  <c:v>3.9664737272588457E-2</c:v>
                </c:pt>
                <c:pt idx="62">
                  <c:v>4.5245671341574534E-2</c:v>
                </c:pt>
                <c:pt idx="63">
                  <c:v>5.64790489935596E-2</c:v>
                </c:pt>
                <c:pt idx="64">
                  <c:v>5.8008627956652958E-2</c:v>
                </c:pt>
                <c:pt idx="65">
                  <c:v>5.6416119230718653E-2</c:v>
                </c:pt>
                <c:pt idx="66">
                  <c:v>5.8662443407195619E-2</c:v>
                </c:pt>
                <c:pt idx="67">
                  <c:v>7.9190614238125123E-2</c:v>
                </c:pt>
                <c:pt idx="68">
                  <c:v>6.973059078030408E-2</c:v>
                </c:pt>
                <c:pt idx="69">
                  <c:v>5.6055070290756737E-2</c:v>
                </c:pt>
                <c:pt idx="70">
                  <c:v>6.1832159846706425E-2</c:v>
                </c:pt>
                <c:pt idx="71">
                  <c:v>5.1895774284671514E-2</c:v>
                </c:pt>
                <c:pt idx="72">
                  <c:v>5.2855241959604893E-2</c:v>
                </c:pt>
                <c:pt idx="73">
                  <c:v>6.0908641763151694E-2</c:v>
                </c:pt>
                <c:pt idx="74">
                  <c:v>6.3500536967325161E-2</c:v>
                </c:pt>
                <c:pt idx="75" formatCode="0.00%">
                  <c:v>6.5420395271365228E-2</c:v>
                </c:pt>
                <c:pt idx="76" formatCode="0.00%">
                  <c:v>8.0669596571603774E-2</c:v>
                </c:pt>
                <c:pt idx="77" formatCode="0.00%">
                  <c:v>8.3725890943725734E-2</c:v>
                </c:pt>
                <c:pt idx="78" formatCode="0.00%">
                  <c:v>6.6069521841652268E-2</c:v>
                </c:pt>
                <c:pt idx="79" formatCode="0.00%">
                  <c:v>6.9272136970177201E-2</c:v>
                </c:pt>
                <c:pt idx="80" formatCode="0.00%">
                  <c:v>0.1240153240745141</c:v>
                </c:pt>
                <c:pt idx="81" formatCode="0.00%">
                  <c:v>0.12179792220412122</c:v>
                </c:pt>
                <c:pt idx="82" formatCode="0.00%">
                  <c:v>8.1171927256715071E-2</c:v>
                </c:pt>
                <c:pt idx="83" formatCode="0.00%">
                  <c:v>0.13054768325165589</c:v>
                </c:pt>
                <c:pt idx="84" formatCode="0.00%">
                  <c:v>0.2554964035012528</c:v>
                </c:pt>
                <c:pt idx="85" formatCode="0.00%">
                  <c:v>0.20785203439972344</c:v>
                </c:pt>
                <c:pt idx="86" formatCode="0.00%">
                  <c:v>0.1305904583264943</c:v>
                </c:pt>
                <c:pt idx="87" formatCode="0.00%">
                  <c:v>9.9941685680957404E-2</c:v>
                </c:pt>
                <c:pt idx="88" formatCode="0.00%">
                  <c:v>8.7964458395331624E-2</c:v>
                </c:pt>
                <c:pt idx="89" formatCode="0.00%">
                  <c:v>4.6297223619320871E-2</c:v>
                </c:pt>
                <c:pt idx="90" formatCode="0.00%">
                  <c:v>5.2126425918889607E-2</c:v>
                </c:pt>
                <c:pt idx="91" formatCode="0.00%">
                  <c:v>4.5655784874601979E-2</c:v>
                </c:pt>
                <c:pt idx="92" formatCode="0.00%">
                  <c:v>4.2784134919609862E-2</c:v>
                </c:pt>
                <c:pt idx="93" formatCode="0.00%">
                  <c:v>3.0861031590365462E-2</c:v>
                </c:pt>
                <c:pt idx="94" formatCode="0.00%">
                  <c:v>2.5681126750696004E-2</c:v>
                </c:pt>
                <c:pt idx="95" formatCode="0.00%">
                  <c:v>2.7066986285205541E-2</c:v>
                </c:pt>
                <c:pt idx="96" formatCode="0.00%">
                  <c:v>2.7374688413283277E-2</c:v>
                </c:pt>
                <c:pt idx="97" formatCode="0.00%">
                  <c:v>2.1929214032481825E-2</c:v>
                </c:pt>
                <c:pt idx="98" formatCode="0.00%">
                  <c:v>2.1733544297298346E-2</c:v>
                </c:pt>
                <c:pt idx="99" formatCode="0.00%">
                  <c:v>2.6813247382990291E-2</c:v>
                </c:pt>
                <c:pt idx="100" formatCode="0.00%">
                  <c:v>2.5827340216504568E-2</c:v>
                </c:pt>
                <c:pt idx="101" formatCode="0.00%">
                  <c:v>2.0254345833359277E-2</c:v>
                </c:pt>
                <c:pt idx="102" formatCode="0.00%">
                  <c:v>2.2146505746621248E-2</c:v>
                </c:pt>
                <c:pt idx="103" formatCode="0.00%">
                  <c:v>2.4233528848284225E-2</c:v>
                </c:pt>
                <c:pt idx="104" formatCode="0.00%">
                  <c:v>2.0421324138515828E-2</c:v>
                </c:pt>
                <c:pt idx="105" formatCode="0.00%">
                  <c:v>1.7779626083099132E-2</c:v>
                </c:pt>
                <c:pt idx="106" formatCode="0.00%">
                  <c:v>2.218378096511131E-2</c:v>
                </c:pt>
                <c:pt idx="107" formatCode="0.00%">
                  <c:v>2.6782224867079929E-2</c:v>
                </c:pt>
                <c:pt idx="108" formatCode="0.00%">
                  <c:v>2.8669500014069538E-2</c:v>
                </c:pt>
                <c:pt idx="109" formatCode="0.00%">
                  <c:v>2.8037189418302244E-2</c:v>
                </c:pt>
                <c:pt idx="110" formatCode="0.00%">
                  <c:v>2.5946295383049156E-2</c:v>
                </c:pt>
                <c:pt idx="111" formatCode="0.00%">
                  <c:v>2.3623559911922998E-2</c:v>
                </c:pt>
                <c:pt idx="112" formatCode="0.00%">
                  <c:v>2.4710723618357688E-2</c:v>
                </c:pt>
                <c:pt idx="113" formatCode="0.00%">
                  <c:v>2.6309325884039003E-2</c:v>
                </c:pt>
                <c:pt idx="114" formatCode="0.00%">
                  <c:v>2.4471680473993951E-2</c:v>
                </c:pt>
                <c:pt idx="115" formatCode="0.00%">
                  <c:v>2.5940950905248172E-2</c:v>
                </c:pt>
                <c:pt idx="116" formatCode="0.00%">
                  <c:v>1.7593934950803192E-2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0A-45F4-B561-4599D0710437}"/>
            </c:ext>
          </c:extLst>
        </c:ser>
        <c:ser>
          <c:idx val="4"/>
          <c:order val="4"/>
          <c:tx>
            <c:strRef>
              <c:f>'Infla Mensual PondENGHO'!$BQ$1</c:f>
              <c:strCache>
                <c:ptCount val="1"/>
                <c:pt idx="0">
                  <c:v>QUINTIL 5</c:v>
                </c:pt>
              </c:strCache>
            </c:strRef>
          </c:tx>
          <c:spPr>
            <a:ln w="12700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PondENGHO'!$A$4:$A$850</c:f>
              <c:numCache>
                <c:formatCode>mmm\-yy</c:formatCode>
                <c:ptCount val="847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  <c:pt idx="114">
                  <c:v>46174</c:v>
                </c:pt>
                <c:pt idx="115">
                  <c:v>46204</c:v>
                </c:pt>
                <c:pt idx="116">
                  <c:v>46235</c:v>
                </c:pt>
              </c:numCache>
            </c:numRef>
          </c:cat>
          <c:val>
            <c:numRef>
              <c:f>'Infla Mensual PondENGHO'!$BQ$4:$BQ$850</c:f>
              <c:numCache>
                <c:formatCode>0.0%</c:formatCode>
                <c:ptCount val="847"/>
                <c:pt idx="1">
                  <c:v>1.8357315063476598E-2</c:v>
                </c:pt>
                <c:pt idx="2">
                  <c:v>2.1104506034059556E-2</c:v>
                </c:pt>
                <c:pt idx="3">
                  <c:v>1.3548027251452543E-2</c:v>
                </c:pt>
                <c:pt idx="4">
                  <c:v>2.4753142879066603E-2</c:v>
                </c:pt>
                <c:pt idx="5">
                  <c:v>1.8280376337876492E-2</c:v>
                </c:pt>
                <c:pt idx="6">
                  <c:v>1.5862696956091549E-2</c:v>
                </c:pt>
                <c:pt idx="7">
                  <c:v>2.2588106556423737E-2</c:v>
                </c:pt>
                <c:pt idx="8">
                  <c:v>1.4352774821048575E-2</c:v>
                </c:pt>
                <c:pt idx="9">
                  <c:v>1.470192057008779E-2</c:v>
                </c:pt>
                <c:pt idx="10">
                  <c:v>1.2821368766273711E-2</c:v>
                </c:pt>
                <c:pt idx="11">
                  <c:v>1.5314448070074427E-2</c:v>
                </c:pt>
                <c:pt idx="12">
                  <c:v>3.4668200117330628E-2</c:v>
                </c:pt>
                <c:pt idx="13">
                  <c:v>1.9622120943104893E-2</c:v>
                </c:pt>
                <c:pt idx="14">
                  <c:v>2.4224508615580786E-2</c:v>
                </c:pt>
                <c:pt idx="15">
                  <c:v>1.4406579939117758E-2</c:v>
                </c:pt>
                <c:pt idx="16">
                  <c:v>2.8087243616650603E-2</c:v>
                </c:pt>
                <c:pt idx="17">
                  <c:v>2.2927110531895334E-2</c:v>
                </c:pt>
                <c:pt idx="18">
                  <c:v>4.0058680933535262E-2</c:v>
                </c:pt>
                <c:pt idx="19">
                  <c:v>3.4293808080264832E-2</c:v>
                </c:pt>
                <c:pt idx="20">
                  <c:v>3.8817817407294619E-2</c:v>
                </c:pt>
                <c:pt idx="21">
                  <c:v>6.1092086846258775E-2</c:v>
                </c:pt>
                <c:pt idx="22">
                  <c:v>5.1618844598396718E-2</c:v>
                </c:pt>
                <c:pt idx="23">
                  <c:v>3.3127195529149001E-2</c:v>
                </c:pt>
                <c:pt idx="24">
                  <c:v>2.8668844417274908E-2</c:v>
                </c:pt>
                <c:pt idx="25">
                  <c:v>2.9705462416868222E-2</c:v>
                </c:pt>
                <c:pt idx="26">
                  <c:v>3.4658493649821764E-2</c:v>
                </c:pt>
                <c:pt idx="27">
                  <c:v>3.6368862343050035E-2</c:v>
                </c:pt>
                <c:pt idx="28">
                  <c:v>3.4214696116467991E-2</c:v>
                </c:pt>
                <c:pt idx="29">
                  <c:v>3.5836427827559358E-2</c:v>
                </c:pt>
                <c:pt idx="30">
                  <c:v>3.0252548038042226E-2</c:v>
                </c:pt>
                <c:pt idx="31">
                  <c:v>2.628517462192681E-2</c:v>
                </c:pt>
                <c:pt idx="32">
                  <c:v>3.9802700193833473E-2</c:v>
                </c:pt>
                <c:pt idx="33">
                  <c:v>5.4945409555222424E-2</c:v>
                </c:pt>
                <c:pt idx="34">
                  <c:v>3.2863100621530972E-2</c:v>
                </c:pt>
                <c:pt idx="35">
                  <c:v>4.3212004792122727E-2</c:v>
                </c:pt>
                <c:pt idx="36">
                  <c:v>4.0264391508123332E-2</c:v>
                </c:pt>
                <c:pt idx="37">
                  <c:v>2.0403786691484127E-2</c:v>
                </c:pt>
                <c:pt idx="38">
                  <c:v>1.831638017610393E-2</c:v>
                </c:pt>
                <c:pt idx="39">
                  <c:v>2.3415769312573387E-2</c:v>
                </c:pt>
                <c:pt idx="40">
                  <c:v>1.1681426229196878E-2</c:v>
                </c:pt>
                <c:pt idx="41">
                  <c:v>2.0178093639472872E-2</c:v>
                </c:pt>
                <c:pt idx="42">
                  <c:v>2.6246263619708721E-2</c:v>
                </c:pt>
                <c:pt idx="43">
                  <c:v>2.3652575005112864E-2</c:v>
                </c:pt>
                <c:pt idx="44">
                  <c:v>2.7160284451915651E-2</c:v>
                </c:pt>
                <c:pt idx="45">
                  <c:v>2.3209682022638845E-2</c:v>
                </c:pt>
                <c:pt idx="46">
                  <c:v>3.4503591065240258E-2</c:v>
                </c:pt>
                <c:pt idx="47">
                  <c:v>3.3833431065138475E-2</c:v>
                </c:pt>
                <c:pt idx="48">
                  <c:v>4.014232570771159E-2</c:v>
                </c:pt>
                <c:pt idx="49">
                  <c:v>3.9816510441834652E-2</c:v>
                </c:pt>
                <c:pt idx="50">
                  <c:v>3.52023882467698E-2</c:v>
                </c:pt>
                <c:pt idx="51">
                  <c:v>3.945111695484349E-2</c:v>
                </c:pt>
                <c:pt idx="52">
                  <c:v>3.9463842956957151E-2</c:v>
                </c:pt>
                <c:pt idx="53">
                  <c:v>3.865845770344789E-2</c:v>
                </c:pt>
                <c:pt idx="54">
                  <c:v>3.5091253118980203E-2</c:v>
                </c:pt>
                <c:pt idx="55">
                  <c:v>3.4200162818156299E-2</c:v>
                </c:pt>
                <c:pt idx="56">
                  <c:v>2.6921478983678693E-2</c:v>
                </c:pt>
                <c:pt idx="57">
                  <c:v>3.2222364261737635E-2</c:v>
                </c:pt>
                <c:pt idx="58">
                  <c:v>3.4137376067799652E-2</c:v>
                </c:pt>
                <c:pt idx="59">
                  <c:v>2.7409914491393961E-2</c:v>
                </c:pt>
                <c:pt idx="60">
                  <c:v>3.8440457141356132E-2</c:v>
                </c:pt>
                <c:pt idx="61">
                  <c:v>3.9716159419022068E-2</c:v>
                </c:pt>
                <c:pt idx="62">
                  <c:v>4.3402982454130656E-2</c:v>
                </c:pt>
                <c:pt idx="63">
                  <c:v>5.5655537282065293E-2</c:v>
                </c:pt>
                <c:pt idx="64">
                  <c:v>5.8073576177261277E-2</c:v>
                </c:pt>
                <c:pt idx="65">
                  <c:v>5.5902157047398982E-2</c:v>
                </c:pt>
                <c:pt idx="66">
                  <c:v>5.9146479040078193E-2</c:v>
                </c:pt>
                <c:pt idx="67">
                  <c:v>8.1135681301295559E-2</c:v>
                </c:pt>
                <c:pt idx="68">
                  <c:v>6.8971450913418941E-2</c:v>
                </c:pt>
                <c:pt idx="69">
                  <c:v>5.4579299929143232E-2</c:v>
                </c:pt>
                <c:pt idx="70">
                  <c:v>6.2433821039263648E-2</c:v>
                </c:pt>
                <c:pt idx="71">
                  <c:v>5.2705843148916687E-2</c:v>
                </c:pt>
                <c:pt idx="72">
                  <c:v>5.4102805086347239E-2</c:v>
                </c:pt>
                <c:pt idx="73">
                  <c:v>6.1057951862544035E-2</c:v>
                </c:pt>
                <c:pt idx="74">
                  <c:v>6.179320975310354E-2</c:v>
                </c:pt>
                <c:pt idx="75" formatCode="0.00%">
                  <c:v>6.4486251525294191E-2</c:v>
                </c:pt>
                <c:pt idx="76" formatCode="0.00%">
                  <c:v>7.9838651294380503E-2</c:v>
                </c:pt>
                <c:pt idx="77" formatCode="0.00%">
                  <c:v>8.5315876675432945E-2</c:v>
                </c:pt>
                <c:pt idx="78" formatCode="0.00%">
                  <c:v>6.7521064565239763E-2</c:v>
                </c:pt>
                <c:pt idx="79" formatCode="0.00%">
                  <c:v>7.0257859123093791E-2</c:v>
                </c:pt>
                <c:pt idx="80" formatCode="0.00%">
                  <c:v>0.1226661647423275</c:v>
                </c:pt>
                <c:pt idx="81" formatCode="0.00%">
                  <c:v>0.11977724341123341</c:v>
                </c:pt>
                <c:pt idx="82" formatCode="0.00%">
                  <c:v>8.2219351705593136E-2</c:v>
                </c:pt>
                <c:pt idx="83" formatCode="0.00%">
                  <c:v>0.12902320772828513</c:v>
                </c:pt>
                <c:pt idx="84" formatCode="0.00%">
                  <c:v>0.2526834268618221</c:v>
                </c:pt>
                <c:pt idx="85" formatCode="0.00%">
                  <c:v>0.20868212956430088</c:v>
                </c:pt>
                <c:pt idx="86" formatCode="0.00%">
                  <c:v>0.13289623561211306</c:v>
                </c:pt>
                <c:pt idx="87" formatCode="0.00%">
                  <c:v>0.10061207916039594</c:v>
                </c:pt>
                <c:pt idx="88" formatCode="0.00%">
                  <c:v>9.0313380643499475E-2</c:v>
                </c:pt>
                <c:pt idx="89" formatCode="0.00%">
                  <c:v>4.4971237703273825E-2</c:v>
                </c:pt>
                <c:pt idx="90" formatCode="0.00%">
                  <c:v>5.2405319692209629E-2</c:v>
                </c:pt>
                <c:pt idx="91" formatCode="0.00%">
                  <c:v>4.6355517861480289E-2</c:v>
                </c:pt>
                <c:pt idx="92" formatCode="0.00%">
                  <c:v>4.3136169015224546E-2</c:v>
                </c:pt>
                <c:pt idx="93" formatCode="0.00%">
                  <c:v>3.1876595030531751E-2</c:v>
                </c:pt>
                <c:pt idx="94" formatCode="0.00%">
                  <c:v>2.7507331737729457E-2</c:v>
                </c:pt>
                <c:pt idx="95" formatCode="0.00%">
                  <c:v>2.8471275512901739E-2</c:v>
                </c:pt>
                <c:pt idx="96" formatCode="0.00%">
                  <c:v>2.7937807385861602E-2</c:v>
                </c:pt>
                <c:pt idx="97" formatCode="0.00%">
                  <c:v>2.3135757609410668E-2</c:v>
                </c:pt>
                <c:pt idx="98" formatCode="0.00%">
                  <c:v>2.1905574863976041E-2</c:v>
                </c:pt>
                <c:pt idx="99" formatCode="0.00%">
                  <c:v>2.5474203809878304E-2</c:v>
                </c:pt>
                <c:pt idx="100" formatCode="0.00%">
                  <c:v>2.5889355006191606E-2</c:v>
                </c:pt>
                <c:pt idx="101" formatCode="0.00%">
                  <c:v>2.0839317072316232E-2</c:v>
                </c:pt>
                <c:pt idx="102" formatCode="0.00%">
                  <c:v>2.3275225525284826E-2</c:v>
                </c:pt>
                <c:pt idx="103" formatCode="0.00%">
                  <c:v>2.4132841515698944E-2</c:v>
                </c:pt>
                <c:pt idx="104" formatCode="0.00%">
                  <c:v>2.0660801318857613E-2</c:v>
                </c:pt>
                <c:pt idx="105" formatCode="0.00%">
                  <c:v>1.8061809974639464E-2</c:v>
                </c:pt>
                <c:pt idx="106" formatCode="0.00%">
                  <c:v>2.2216187919387842E-2</c:v>
                </c:pt>
                <c:pt idx="107" formatCode="0.00%">
                  <c:v>2.623131795287037E-2</c:v>
                </c:pt>
                <c:pt idx="108" formatCode="0.00%">
                  <c:v>2.8228709765383497E-2</c:v>
                </c:pt>
                <c:pt idx="109" formatCode="0.00%">
                  <c:v>2.7048665046677245E-2</c:v>
                </c:pt>
                <c:pt idx="110" formatCode="0.00%">
                  <c:v>2.6270602129744303E-2</c:v>
                </c:pt>
                <c:pt idx="111" formatCode="0.00%">
                  <c:v>2.3641615502945079E-2</c:v>
                </c:pt>
                <c:pt idx="112" formatCode="0.00%">
                  <c:v>2.582288887544637E-2</c:v>
                </c:pt>
                <c:pt idx="113" formatCode="0.00%">
                  <c:v>2.5393096228622847E-2</c:v>
                </c:pt>
                <c:pt idx="114" formatCode="0.00%">
                  <c:v>2.4570555428558682E-2</c:v>
                </c:pt>
                <c:pt idx="115" formatCode="0.00%">
                  <c:v>2.6377196405070968E-2</c:v>
                </c:pt>
                <c:pt idx="116" formatCode="0.00%">
                  <c:v>1.77700355167143E-2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0A-45F4-B561-4599D0710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193631"/>
        <c:axId val="696195295"/>
      </c:lineChart>
      <c:dateAx>
        <c:axId val="69619363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96195295"/>
        <c:crosses val="autoZero"/>
        <c:auto val="1"/>
        <c:lblOffset val="100"/>
        <c:baseTimeUnit val="months"/>
      </c:dateAx>
      <c:valAx>
        <c:axId val="69619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9619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806678715864583"/>
          <c:y val="0.94774361751102598"/>
          <c:w val="0.53612127268344623"/>
          <c:h val="3.40803324165798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AR" sz="1800" b="0" i="0" baseline="0">
                <a:effectLst/>
              </a:rPr>
              <a:t>Inflación mensual por quintiles - IPCse</a:t>
            </a:r>
            <a:endParaRPr lang="es-A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auxgr12!$E$6</c:f>
              <c:strCache>
                <c:ptCount val="1"/>
                <c:pt idx="0">
                  <c:v>Quintil 1</c:v>
                </c:pt>
              </c:strCache>
            </c:strRef>
          </c:tx>
          <c:spPr>
            <a:ln w="12700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2"/>
            <c:marker>
              <c:symbol val="circle"/>
              <c:size val="5"/>
              <c:spPr>
                <a:solidFill>
                  <a:schemeClr val="accent5">
                    <a:shade val="53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75B-40F3-83AD-797E7B7C4DC1}"/>
              </c:ext>
            </c:extLst>
          </c:dPt>
          <c:dLbls>
            <c:dLbl>
              <c:idx val="12"/>
              <c:layout>
                <c:manualLayout>
                  <c:x val="1.0753776976199413E-16"/>
                  <c:y val="-1.61616161616161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75B-40F3-83AD-797E7B7C4D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auxgr12!$D$7:$D$19</c:f>
              <c:numCache>
                <c:formatCode>mmm\-yy</c:formatCode>
                <c:ptCount val="13"/>
                <c:pt idx="0">
                  <c:v>45870</c:v>
                </c:pt>
                <c:pt idx="1">
                  <c:v>45901</c:v>
                </c:pt>
                <c:pt idx="2">
                  <c:v>45931</c:v>
                </c:pt>
                <c:pt idx="3">
                  <c:v>45962</c:v>
                </c:pt>
                <c:pt idx="4">
                  <c:v>45992</c:v>
                </c:pt>
                <c:pt idx="5">
                  <c:v>46023</c:v>
                </c:pt>
                <c:pt idx="6">
                  <c:v>46054</c:v>
                </c:pt>
                <c:pt idx="7">
                  <c:v>46082</c:v>
                </c:pt>
                <c:pt idx="8">
                  <c:v>46113</c:v>
                </c:pt>
                <c:pt idx="9">
                  <c:v>46143</c:v>
                </c:pt>
                <c:pt idx="10">
                  <c:v>46174</c:v>
                </c:pt>
                <c:pt idx="11">
                  <c:v>46204</c:v>
                </c:pt>
                <c:pt idx="12">
                  <c:v>46235</c:v>
                </c:pt>
              </c:numCache>
            </c:numRef>
          </c:cat>
          <c:val>
            <c:numRef>
              <c:f>auxgr12!$E$7:$E$19</c:f>
              <c:numCache>
                <c:formatCode>0.0%</c:formatCode>
                <c:ptCount val="13"/>
                <c:pt idx="0">
                  <c:v>1.8208335284466637E-2</c:v>
                </c:pt>
                <c:pt idx="1">
                  <c:v>1.6215113583680996E-2</c:v>
                </c:pt>
                <c:pt idx="2">
                  <c:v>2.1346844777758278E-2</c:v>
                </c:pt>
                <c:pt idx="3">
                  <c:v>2.7755880811576983E-2</c:v>
                </c:pt>
                <c:pt idx="4">
                  <c:v>2.9336509025460478E-2</c:v>
                </c:pt>
                <c:pt idx="5">
                  <c:v>3.0526891995990679E-2</c:v>
                </c:pt>
                <c:pt idx="6">
                  <c:v>2.6794854325607798E-2</c:v>
                </c:pt>
                <c:pt idx="7">
                  <c:v>2.4662782454153431E-2</c:v>
                </c:pt>
                <c:pt idx="8">
                  <c:v>2.1938078730025623E-2</c:v>
                </c:pt>
                <c:pt idx="9">
                  <c:v>2.8453403410321654E-2</c:v>
                </c:pt>
                <c:pt idx="10">
                  <c:v>2.5063003042998133E-2</c:v>
                </c:pt>
                <c:pt idx="11">
                  <c:v>2.5637282348597301E-2</c:v>
                </c:pt>
                <c:pt idx="12">
                  <c:v>1.7385764322510822E-2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58-4D1D-AA2F-C9F7997E1DAA}"/>
            </c:ext>
          </c:extLst>
        </c:ser>
        <c:ser>
          <c:idx val="1"/>
          <c:order val="1"/>
          <c:tx>
            <c:strRef>
              <c:f>auxgr12!$F$6</c:f>
              <c:strCache>
                <c:ptCount val="1"/>
                <c:pt idx="0">
                  <c:v>Quintil 2</c:v>
                </c:pt>
              </c:strCache>
            </c:strRef>
          </c:tx>
          <c:spPr>
            <a:ln w="12700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auxgr12!$D$7:$D$19</c:f>
              <c:numCache>
                <c:formatCode>mmm\-yy</c:formatCode>
                <c:ptCount val="13"/>
                <c:pt idx="0">
                  <c:v>45870</c:v>
                </c:pt>
                <c:pt idx="1">
                  <c:v>45901</c:v>
                </c:pt>
                <c:pt idx="2">
                  <c:v>45931</c:v>
                </c:pt>
                <c:pt idx="3">
                  <c:v>45962</c:v>
                </c:pt>
                <c:pt idx="4">
                  <c:v>45992</c:v>
                </c:pt>
                <c:pt idx="5">
                  <c:v>46023</c:v>
                </c:pt>
                <c:pt idx="6">
                  <c:v>46054</c:v>
                </c:pt>
                <c:pt idx="7">
                  <c:v>46082</c:v>
                </c:pt>
                <c:pt idx="8">
                  <c:v>46113</c:v>
                </c:pt>
                <c:pt idx="9">
                  <c:v>46143</c:v>
                </c:pt>
                <c:pt idx="10">
                  <c:v>46174</c:v>
                </c:pt>
                <c:pt idx="11">
                  <c:v>46204</c:v>
                </c:pt>
                <c:pt idx="12">
                  <c:v>46235</c:v>
                </c:pt>
              </c:numCache>
            </c:numRef>
          </c:cat>
          <c:val>
            <c:numRef>
              <c:f>auxgr12!$F$7:$F$19</c:f>
              <c:numCache>
                <c:formatCode>0.0%</c:formatCode>
                <c:ptCount val="13"/>
                <c:pt idx="0">
                  <c:v>1.960083836564519E-2</c:v>
                </c:pt>
                <c:pt idx="1">
                  <c:v>1.7056704268288092E-2</c:v>
                </c:pt>
                <c:pt idx="2">
                  <c:v>2.188635762566582E-2</c:v>
                </c:pt>
                <c:pt idx="3">
                  <c:v>2.7309885149316981E-2</c:v>
                </c:pt>
                <c:pt idx="4">
                  <c:v>2.9011526769650686E-2</c:v>
                </c:pt>
                <c:pt idx="5">
                  <c:v>2.9096676186941117E-2</c:v>
                </c:pt>
                <c:pt idx="6">
                  <c:v>2.6436868988196194E-2</c:v>
                </c:pt>
                <c:pt idx="7">
                  <c:v>2.402952827219007E-2</c:v>
                </c:pt>
                <c:pt idx="8">
                  <c:v>2.3417859802290941E-2</c:v>
                </c:pt>
                <c:pt idx="9">
                  <c:v>2.737589474422597E-2</c:v>
                </c:pt>
                <c:pt idx="10">
                  <c:v>2.4751039251881046E-2</c:v>
                </c:pt>
                <c:pt idx="11">
                  <c:v>2.5615393172274237E-2</c:v>
                </c:pt>
                <c:pt idx="12">
                  <c:v>1.7551118434399937E-2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58-4D1D-AA2F-C9F7997E1DAA}"/>
            </c:ext>
          </c:extLst>
        </c:ser>
        <c:ser>
          <c:idx val="2"/>
          <c:order val="2"/>
          <c:tx>
            <c:strRef>
              <c:f>auxgr12!$G$6</c:f>
              <c:strCache>
                <c:ptCount val="1"/>
                <c:pt idx="0">
                  <c:v>Quintil 3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auxgr12!$D$7:$D$19</c:f>
              <c:numCache>
                <c:formatCode>mmm\-yy</c:formatCode>
                <c:ptCount val="13"/>
                <c:pt idx="0">
                  <c:v>45870</c:v>
                </c:pt>
                <c:pt idx="1">
                  <c:v>45901</c:v>
                </c:pt>
                <c:pt idx="2">
                  <c:v>45931</c:v>
                </c:pt>
                <c:pt idx="3">
                  <c:v>45962</c:v>
                </c:pt>
                <c:pt idx="4">
                  <c:v>45992</c:v>
                </c:pt>
                <c:pt idx="5">
                  <c:v>46023</c:v>
                </c:pt>
                <c:pt idx="6">
                  <c:v>46054</c:v>
                </c:pt>
                <c:pt idx="7">
                  <c:v>46082</c:v>
                </c:pt>
                <c:pt idx="8">
                  <c:v>46113</c:v>
                </c:pt>
                <c:pt idx="9">
                  <c:v>46143</c:v>
                </c:pt>
                <c:pt idx="10">
                  <c:v>46174</c:v>
                </c:pt>
                <c:pt idx="11">
                  <c:v>46204</c:v>
                </c:pt>
                <c:pt idx="12">
                  <c:v>46235</c:v>
                </c:pt>
              </c:numCache>
            </c:numRef>
          </c:cat>
          <c:val>
            <c:numRef>
              <c:f>auxgr12!$G$7:$G$19</c:f>
              <c:numCache>
                <c:formatCode>0.0%</c:formatCode>
                <c:ptCount val="13"/>
                <c:pt idx="0">
                  <c:v>1.9767894177608714E-2</c:v>
                </c:pt>
                <c:pt idx="1">
                  <c:v>1.7379884512775279E-2</c:v>
                </c:pt>
                <c:pt idx="2">
                  <c:v>2.1932971466060547E-2</c:v>
                </c:pt>
                <c:pt idx="3">
                  <c:v>2.7137290487178278E-2</c:v>
                </c:pt>
                <c:pt idx="4">
                  <c:v>2.8635856823582939E-2</c:v>
                </c:pt>
                <c:pt idx="5">
                  <c:v>2.8810554608053929E-2</c:v>
                </c:pt>
                <c:pt idx="6">
                  <c:v>2.6226804216168409E-2</c:v>
                </c:pt>
                <c:pt idx="7">
                  <c:v>2.3323686287989753E-2</c:v>
                </c:pt>
                <c:pt idx="8">
                  <c:v>2.3705332885934238E-2</c:v>
                </c:pt>
                <c:pt idx="9">
                  <c:v>2.7009025051474067E-2</c:v>
                </c:pt>
                <c:pt idx="10">
                  <c:v>2.4742694942759158E-2</c:v>
                </c:pt>
                <c:pt idx="11">
                  <c:v>2.5898312787517863E-2</c:v>
                </c:pt>
                <c:pt idx="12">
                  <c:v>1.7706273246153925E-2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58-4D1D-AA2F-C9F7997E1DAA}"/>
            </c:ext>
          </c:extLst>
        </c:ser>
        <c:ser>
          <c:idx val="3"/>
          <c:order val="3"/>
          <c:tx>
            <c:strRef>
              <c:f>auxgr12!$H$6</c:f>
              <c:strCache>
                <c:ptCount val="1"/>
                <c:pt idx="0">
                  <c:v>Quintil 4</c:v>
                </c:pt>
              </c:strCache>
            </c:strRef>
          </c:tx>
          <c:spPr>
            <a:ln w="12700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auxgr12!$D$7:$D$19</c:f>
              <c:numCache>
                <c:formatCode>mmm\-yy</c:formatCode>
                <c:ptCount val="13"/>
                <c:pt idx="0">
                  <c:v>45870</c:v>
                </c:pt>
                <c:pt idx="1">
                  <c:v>45901</c:v>
                </c:pt>
                <c:pt idx="2">
                  <c:v>45931</c:v>
                </c:pt>
                <c:pt idx="3">
                  <c:v>45962</c:v>
                </c:pt>
                <c:pt idx="4">
                  <c:v>45992</c:v>
                </c:pt>
                <c:pt idx="5">
                  <c:v>46023</c:v>
                </c:pt>
                <c:pt idx="6">
                  <c:v>46054</c:v>
                </c:pt>
                <c:pt idx="7">
                  <c:v>46082</c:v>
                </c:pt>
                <c:pt idx="8">
                  <c:v>46113</c:v>
                </c:pt>
                <c:pt idx="9">
                  <c:v>46143</c:v>
                </c:pt>
                <c:pt idx="10">
                  <c:v>46174</c:v>
                </c:pt>
                <c:pt idx="11">
                  <c:v>46204</c:v>
                </c:pt>
                <c:pt idx="12">
                  <c:v>46235</c:v>
                </c:pt>
              </c:numCache>
            </c:numRef>
          </c:cat>
          <c:val>
            <c:numRef>
              <c:f>auxgr12!$H$7:$H$19</c:f>
              <c:numCache>
                <c:formatCode>0.0%</c:formatCode>
                <c:ptCount val="13"/>
                <c:pt idx="0">
                  <c:v>2.0421324138515828E-2</c:v>
                </c:pt>
                <c:pt idx="1">
                  <c:v>1.7779626083099132E-2</c:v>
                </c:pt>
                <c:pt idx="2">
                  <c:v>2.218378096511131E-2</c:v>
                </c:pt>
                <c:pt idx="3">
                  <c:v>2.6782224867079929E-2</c:v>
                </c:pt>
                <c:pt idx="4">
                  <c:v>2.8669500014069538E-2</c:v>
                </c:pt>
                <c:pt idx="5">
                  <c:v>2.8037189418302244E-2</c:v>
                </c:pt>
                <c:pt idx="6">
                  <c:v>2.5946295383049156E-2</c:v>
                </c:pt>
                <c:pt idx="7">
                  <c:v>2.3623559911922998E-2</c:v>
                </c:pt>
                <c:pt idx="8">
                  <c:v>2.4710723618357688E-2</c:v>
                </c:pt>
                <c:pt idx="9">
                  <c:v>2.6309325884039003E-2</c:v>
                </c:pt>
                <c:pt idx="10">
                  <c:v>2.4471680473993951E-2</c:v>
                </c:pt>
                <c:pt idx="11">
                  <c:v>2.5940950905248172E-2</c:v>
                </c:pt>
                <c:pt idx="12">
                  <c:v>1.7593934950803192E-2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58-4D1D-AA2F-C9F7997E1DAA}"/>
            </c:ext>
          </c:extLst>
        </c:ser>
        <c:ser>
          <c:idx val="4"/>
          <c:order val="4"/>
          <c:tx>
            <c:strRef>
              <c:f>auxgr12!$I$6</c:f>
              <c:strCache>
                <c:ptCount val="1"/>
                <c:pt idx="0">
                  <c:v>Quintil 5</c:v>
                </c:pt>
              </c:strCache>
            </c:strRef>
          </c:tx>
          <c:spPr>
            <a:ln w="12700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2"/>
            <c:marker>
              <c:symbol val="circle"/>
              <c:size val="5"/>
              <c:spPr>
                <a:solidFill>
                  <a:schemeClr val="accent5">
                    <a:tint val="54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75B-40F3-83AD-797E7B7C4DC1}"/>
              </c:ext>
            </c:extLst>
          </c:dPt>
          <c:dLbls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7820266357819238E-2"/>
                      <c:h val="2.825260478803785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75B-40F3-83AD-797E7B7C4D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auxgr12!$D$7:$D$19</c:f>
              <c:numCache>
                <c:formatCode>mmm\-yy</c:formatCode>
                <c:ptCount val="13"/>
                <c:pt idx="0">
                  <c:v>45870</c:v>
                </c:pt>
                <c:pt idx="1">
                  <c:v>45901</c:v>
                </c:pt>
                <c:pt idx="2">
                  <c:v>45931</c:v>
                </c:pt>
                <c:pt idx="3">
                  <c:v>45962</c:v>
                </c:pt>
                <c:pt idx="4">
                  <c:v>45992</c:v>
                </c:pt>
                <c:pt idx="5">
                  <c:v>46023</c:v>
                </c:pt>
                <c:pt idx="6">
                  <c:v>46054</c:v>
                </c:pt>
                <c:pt idx="7">
                  <c:v>46082</c:v>
                </c:pt>
                <c:pt idx="8">
                  <c:v>46113</c:v>
                </c:pt>
                <c:pt idx="9">
                  <c:v>46143</c:v>
                </c:pt>
                <c:pt idx="10">
                  <c:v>46174</c:v>
                </c:pt>
                <c:pt idx="11">
                  <c:v>46204</c:v>
                </c:pt>
                <c:pt idx="12">
                  <c:v>46235</c:v>
                </c:pt>
              </c:numCache>
            </c:numRef>
          </c:cat>
          <c:val>
            <c:numRef>
              <c:f>auxgr12!$I$7:$I$19</c:f>
              <c:numCache>
                <c:formatCode>0.0%</c:formatCode>
                <c:ptCount val="13"/>
                <c:pt idx="0">
                  <c:v>2.0660801318857613E-2</c:v>
                </c:pt>
                <c:pt idx="1">
                  <c:v>1.8061809974639464E-2</c:v>
                </c:pt>
                <c:pt idx="2">
                  <c:v>2.2216187919387842E-2</c:v>
                </c:pt>
                <c:pt idx="3">
                  <c:v>2.623131795287037E-2</c:v>
                </c:pt>
                <c:pt idx="4">
                  <c:v>2.8228709765383497E-2</c:v>
                </c:pt>
                <c:pt idx="5">
                  <c:v>2.7048665046677245E-2</c:v>
                </c:pt>
                <c:pt idx="6">
                  <c:v>2.6270602129744303E-2</c:v>
                </c:pt>
                <c:pt idx="7">
                  <c:v>2.3641615502945079E-2</c:v>
                </c:pt>
                <c:pt idx="8">
                  <c:v>2.582288887544637E-2</c:v>
                </c:pt>
                <c:pt idx="9">
                  <c:v>2.5393096228622847E-2</c:v>
                </c:pt>
                <c:pt idx="10">
                  <c:v>2.4570555428558682E-2</c:v>
                </c:pt>
                <c:pt idx="11">
                  <c:v>2.6377196405070968E-2</c:v>
                </c:pt>
                <c:pt idx="12">
                  <c:v>1.77700355167143E-2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58-4D1D-AA2F-C9F7997E1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193631"/>
        <c:axId val="696195295"/>
      </c:lineChart>
      <c:dateAx>
        <c:axId val="69619363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96195295"/>
        <c:crosses val="autoZero"/>
        <c:auto val="1"/>
        <c:lblOffset val="100"/>
        <c:baseTimeUnit val="months"/>
      </c:dateAx>
      <c:valAx>
        <c:axId val="696195295"/>
        <c:scaling>
          <c:orientation val="minMax"/>
          <c:max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9619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806678715864583"/>
          <c:y val="0.94774361751102598"/>
          <c:w val="0.53612127268344623"/>
          <c:h val="3.40803324165798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AR" sz="1800" b="0" i="0" baseline="0">
                <a:effectLst/>
              </a:rPr>
              <a:t>Inflación mensual por quintiles</a:t>
            </a:r>
            <a:endParaRPr lang="es-A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'Infla Mensual PondENGHO'!$BM$1</c:f>
              <c:strCache>
                <c:ptCount val="1"/>
                <c:pt idx="0">
                  <c:v>QUINTIL 1</c:v>
                </c:pt>
              </c:strCache>
            </c:strRef>
          </c:tx>
          <c:spPr>
            <a:ln w="12700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PondENGHO'!$A$4:$A$850</c:f>
              <c:numCache>
                <c:formatCode>mmm\-yy</c:formatCode>
                <c:ptCount val="847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  <c:pt idx="114">
                  <c:v>46174</c:v>
                </c:pt>
                <c:pt idx="115">
                  <c:v>46204</c:v>
                </c:pt>
                <c:pt idx="116">
                  <c:v>46235</c:v>
                </c:pt>
              </c:numCache>
            </c:numRef>
          </c:cat>
          <c:val>
            <c:numRef>
              <c:f>'Infla Mensual PondENGHO'!$BM$4:$BM$850</c:f>
              <c:numCache>
                <c:formatCode>0.0%</c:formatCode>
                <c:ptCount val="847"/>
                <c:pt idx="1">
                  <c:v>1.535163879394541E-2</c:v>
                </c:pt>
                <c:pt idx="2">
                  <c:v>1.7521768366590917E-2</c:v>
                </c:pt>
                <c:pt idx="3">
                  <c:v>1.5757365227930142E-2</c:v>
                </c:pt>
                <c:pt idx="4">
                  <c:v>2.5906973065181305E-2</c:v>
                </c:pt>
                <c:pt idx="5">
                  <c:v>2.0444488097298263E-2</c:v>
                </c:pt>
                <c:pt idx="6">
                  <c:v>1.6783458530387207E-2</c:v>
                </c:pt>
                <c:pt idx="7">
                  <c:v>2.038355055133656E-2</c:v>
                </c:pt>
                <c:pt idx="8">
                  <c:v>1.4516038130763187E-2</c:v>
                </c:pt>
                <c:pt idx="9">
                  <c:v>1.3175250994156062E-2</c:v>
                </c:pt>
                <c:pt idx="10">
                  <c:v>1.405038198102404E-2</c:v>
                </c:pt>
                <c:pt idx="11">
                  <c:v>1.5979990607673855E-2</c:v>
                </c:pt>
                <c:pt idx="12">
                  <c:v>2.9136600339343621E-2</c:v>
                </c:pt>
                <c:pt idx="13">
                  <c:v>1.8003567843127843E-2</c:v>
                </c:pt>
                <c:pt idx="14">
                  <c:v>2.0244530969743879E-2</c:v>
                </c:pt>
                <c:pt idx="15">
                  <c:v>1.3213922463751082E-2</c:v>
                </c:pt>
                <c:pt idx="16">
                  <c:v>2.6964459155453424E-2</c:v>
                </c:pt>
                <c:pt idx="17">
                  <c:v>2.745615350158781E-2</c:v>
                </c:pt>
                <c:pt idx="18">
                  <c:v>4.2995232142659656E-2</c:v>
                </c:pt>
                <c:pt idx="19">
                  <c:v>3.7427490071448188E-2</c:v>
                </c:pt>
                <c:pt idx="20">
                  <c:v>3.933998579321818E-2</c:v>
                </c:pt>
                <c:pt idx="21">
                  <c:v>6.0334419367702452E-2</c:v>
                </c:pt>
                <c:pt idx="22">
                  <c:v>5.2652466742119319E-2</c:v>
                </c:pt>
                <c:pt idx="23">
                  <c:v>3.4485353877099501E-2</c:v>
                </c:pt>
                <c:pt idx="24">
                  <c:v>2.4701092989373397E-2</c:v>
                </c:pt>
                <c:pt idx="25">
                  <c:v>3.0087924940477517E-2</c:v>
                </c:pt>
                <c:pt idx="26">
                  <c:v>3.8750236277007133E-2</c:v>
                </c:pt>
                <c:pt idx="27">
                  <c:v>3.9065089550014642E-2</c:v>
                </c:pt>
                <c:pt idx="28">
                  <c:v>3.2156996758023526E-2</c:v>
                </c:pt>
                <c:pt idx="29">
                  <c:v>3.6159034694575931E-2</c:v>
                </c:pt>
                <c:pt idx="30">
                  <c:v>3.2948249201029567E-2</c:v>
                </c:pt>
                <c:pt idx="31">
                  <c:v>2.6174566468745386E-2</c:v>
                </c:pt>
                <c:pt idx="32">
                  <c:v>4.053562007678857E-2</c:v>
                </c:pt>
                <c:pt idx="33">
                  <c:v>5.3911868556768772E-2</c:v>
                </c:pt>
                <c:pt idx="34">
                  <c:v>2.88141949776346E-2</c:v>
                </c:pt>
                <c:pt idx="35">
                  <c:v>4.6604691561167533E-2</c:v>
                </c:pt>
                <c:pt idx="36">
                  <c:v>3.6774737249487544E-2</c:v>
                </c:pt>
                <c:pt idx="37">
                  <c:v>2.7959568337834639E-2</c:v>
                </c:pt>
                <c:pt idx="38">
                  <c:v>1.8209150333649005E-2</c:v>
                </c:pt>
                <c:pt idx="39">
                  <c:v>2.4712969822862751E-2</c:v>
                </c:pt>
                <c:pt idx="40">
                  <c:v>1.7632559428856887E-2</c:v>
                </c:pt>
                <c:pt idx="41">
                  <c:v>2.1333971535813845E-2</c:v>
                </c:pt>
                <c:pt idx="42">
                  <c:v>2.7578254665486357E-2</c:v>
                </c:pt>
                <c:pt idx="43">
                  <c:v>2.4329313098793603E-2</c:v>
                </c:pt>
                <c:pt idx="44">
                  <c:v>2.7414060818885977E-2</c:v>
                </c:pt>
                <c:pt idx="45">
                  <c:v>2.4202454955665642E-2</c:v>
                </c:pt>
                <c:pt idx="46">
                  <c:v>3.7805840871367069E-2</c:v>
                </c:pt>
                <c:pt idx="47">
                  <c:v>3.4200272293608114E-2</c:v>
                </c:pt>
                <c:pt idx="48">
                  <c:v>4.3825453784916313E-2</c:v>
                </c:pt>
                <c:pt idx="49">
                  <c:v>4.3625362298235659E-2</c:v>
                </c:pt>
                <c:pt idx="50">
                  <c:v>3.2004896819679773E-2</c:v>
                </c:pt>
                <c:pt idx="51">
                  <c:v>3.5727072920887615E-2</c:v>
                </c:pt>
                <c:pt idx="52">
                  <c:v>3.9372277768714437E-2</c:v>
                </c:pt>
                <c:pt idx="53">
                  <c:v>3.8064524061922622E-2</c:v>
                </c:pt>
                <c:pt idx="54">
                  <c:v>3.865458026137425E-2</c:v>
                </c:pt>
                <c:pt idx="55">
                  <c:v>3.5289748024739165E-2</c:v>
                </c:pt>
                <c:pt idx="56">
                  <c:v>2.2248498997405441E-2</c:v>
                </c:pt>
                <c:pt idx="57">
                  <c:v>2.830936396438033E-2</c:v>
                </c:pt>
                <c:pt idx="58">
                  <c:v>3.2408359670513143E-2</c:v>
                </c:pt>
                <c:pt idx="59">
                  <c:v>2.8408870307702561E-2</c:v>
                </c:pt>
                <c:pt idx="60">
                  <c:v>4.1249380171462624E-2</c:v>
                </c:pt>
                <c:pt idx="61">
                  <c:v>3.9652671882251633E-2</c:v>
                </c:pt>
                <c:pt idx="62">
                  <c:v>4.7830626316026414E-2</c:v>
                </c:pt>
                <c:pt idx="63">
                  <c:v>5.8979746412936906E-2</c:v>
                </c:pt>
                <c:pt idx="64">
                  <c:v>5.8300447165674285E-2</c:v>
                </c:pt>
                <c:pt idx="65">
                  <c:v>5.7329575118602483E-2</c:v>
                </c:pt>
                <c:pt idx="66">
                  <c:v>5.8463527184020148E-2</c:v>
                </c:pt>
                <c:pt idx="67">
                  <c:v>7.7346308251608376E-2</c:v>
                </c:pt>
                <c:pt idx="68">
                  <c:v>7.1781674971197473E-2</c:v>
                </c:pt>
                <c:pt idx="69">
                  <c:v>5.8555087391683802E-2</c:v>
                </c:pt>
                <c:pt idx="70">
                  <c:v>6.0881046518847848E-2</c:v>
                </c:pt>
                <c:pt idx="71">
                  <c:v>4.9753902536283201E-2</c:v>
                </c:pt>
                <c:pt idx="72">
                  <c:v>4.9450147934267275E-2</c:v>
                </c:pt>
                <c:pt idx="73">
                  <c:v>6.1562878680444966E-2</c:v>
                </c:pt>
                <c:pt idx="74">
                  <c:v>6.890625674942763E-2</c:v>
                </c:pt>
                <c:pt idx="75" formatCode="0.00%">
                  <c:v>6.6435646352201783E-2</c:v>
                </c:pt>
                <c:pt idx="76" formatCode="0.00%">
                  <c:v>8.2785212563608823E-2</c:v>
                </c:pt>
                <c:pt idx="77" formatCode="0.00%">
                  <c:v>8.1827593143155575E-2</c:v>
                </c:pt>
                <c:pt idx="78" formatCode="0.00%">
                  <c:v>6.4861225506688935E-2</c:v>
                </c:pt>
                <c:pt idx="79" formatCode="0.00%">
                  <c:v>6.7579478711913277E-2</c:v>
                </c:pt>
                <c:pt idx="80" formatCode="0.00%">
                  <c:v>0.1310246502389707</c:v>
                </c:pt>
                <c:pt idx="81" formatCode="0.00%">
                  <c:v>0.1262438952570073</c:v>
                </c:pt>
                <c:pt idx="82" formatCode="0.00%">
                  <c:v>7.9175418049616253E-2</c:v>
                </c:pt>
                <c:pt idx="83" formatCode="0.00%">
                  <c:v>0.1341194314126104</c:v>
                </c:pt>
                <c:pt idx="84" formatCode="0.00%">
                  <c:v>0.26011354272902243</c:v>
                </c:pt>
                <c:pt idx="85" formatCode="0.00%">
                  <c:v>0.20324766438494501</c:v>
                </c:pt>
                <c:pt idx="86" formatCode="0.00%">
                  <c:v>0.11970581488434373</c:v>
                </c:pt>
                <c:pt idx="87" formatCode="0.00%">
                  <c:v>9.3129176897682964E-2</c:v>
                </c:pt>
                <c:pt idx="88" formatCode="0.00%">
                  <c:v>8.4039942966719572E-2</c:v>
                </c:pt>
                <c:pt idx="89" formatCode="0.00%">
                  <c:v>4.8757639999879032E-2</c:v>
                </c:pt>
                <c:pt idx="90" formatCode="0.00%">
                  <c:v>5.1966738429392034E-2</c:v>
                </c:pt>
                <c:pt idx="91" formatCode="0.00%">
                  <c:v>4.4529793740329726E-2</c:v>
                </c:pt>
                <c:pt idx="92" formatCode="0.00%">
                  <c:v>4.2447576019655653E-2</c:v>
                </c:pt>
                <c:pt idx="93" formatCode="0.00%">
                  <c:v>2.830541758793359E-2</c:v>
                </c:pt>
                <c:pt idx="94" formatCode="0.00%">
                  <c:v>2.2609996733724769E-2</c:v>
                </c:pt>
                <c:pt idx="95" formatCode="0.00%">
                  <c:v>2.3149902120054966E-2</c:v>
                </c:pt>
                <c:pt idx="96" formatCode="0.00%">
                  <c:v>2.6525323242908572E-2</c:v>
                </c:pt>
                <c:pt idx="97" formatCode="0.00%">
                  <c:v>2.039153541130867E-2</c:v>
                </c:pt>
                <c:pt idx="98" formatCode="0.00%">
                  <c:v>2.1379513275610273E-2</c:v>
                </c:pt>
                <c:pt idx="99" formatCode="0.00%">
                  <c:v>3.0214680812298278E-2</c:v>
                </c:pt>
                <c:pt idx="100" formatCode="0.00%">
                  <c:v>2.6343468663445169E-2</c:v>
                </c:pt>
                <c:pt idx="101" formatCode="0.00%">
                  <c:v>1.9343299759379429E-2</c:v>
                </c:pt>
                <c:pt idx="102" formatCode="0.00%">
                  <c:v>2.0398831621086355E-2</c:v>
                </c:pt>
                <c:pt idx="103" formatCode="0.00%">
                  <c:v>2.3948013977132199E-2</c:v>
                </c:pt>
                <c:pt idx="104" formatCode="0.00%">
                  <c:v>1.8208335284466637E-2</c:v>
                </c:pt>
                <c:pt idx="105" formatCode="0.00%">
                  <c:v>1.6215113583680996E-2</c:v>
                </c:pt>
                <c:pt idx="106" formatCode="0.00%">
                  <c:v>2.1346844777758278E-2</c:v>
                </c:pt>
                <c:pt idx="107" formatCode="0.00%">
                  <c:v>2.7755880811576983E-2</c:v>
                </c:pt>
                <c:pt idx="108" formatCode="0.00%">
                  <c:v>2.9336509025460478E-2</c:v>
                </c:pt>
                <c:pt idx="109" formatCode="0.00%">
                  <c:v>3.0526891995990679E-2</c:v>
                </c:pt>
                <c:pt idx="110" formatCode="0.00%">
                  <c:v>2.6794854325607798E-2</c:v>
                </c:pt>
                <c:pt idx="111" formatCode="0.00%">
                  <c:v>2.4662782454153431E-2</c:v>
                </c:pt>
                <c:pt idx="112" formatCode="0.00%">
                  <c:v>2.1938078730025623E-2</c:v>
                </c:pt>
                <c:pt idx="113" formatCode="0.00%">
                  <c:v>2.8453403410321654E-2</c:v>
                </c:pt>
                <c:pt idx="114" formatCode="0.00%">
                  <c:v>2.5063003042998133E-2</c:v>
                </c:pt>
                <c:pt idx="115" formatCode="0.00%">
                  <c:v>2.5637282348597301E-2</c:v>
                </c:pt>
                <c:pt idx="116" formatCode="0.00%">
                  <c:v>1.7385764322510822E-2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71-4FEC-95A5-3C331E70EF6C}"/>
            </c:ext>
          </c:extLst>
        </c:ser>
        <c:ser>
          <c:idx val="4"/>
          <c:order val="1"/>
          <c:tx>
            <c:strRef>
              <c:f>'Infla Mensual PondENGHO'!$BQ$1</c:f>
              <c:strCache>
                <c:ptCount val="1"/>
                <c:pt idx="0">
                  <c:v>QUINTIL 5</c:v>
                </c:pt>
              </c:strCache>
            </c:strRef>
          </c:tx>
          <c:spPr>
            <a:ln w="12700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'Infla Mensual PondENGHO'!$A$4:$A$850</c:f>
              <c:numCache>
                <c:formatCode>mmm\-yy</c:formatCode>
                <c:ptCount val="847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  <c:pt idx="114">
                  <c:v>46174</c:v>
                </c:pt>
                <c:pt idx="115">
                  <c:v>46204</c:v>
                </c:pt>
                <c:pt idx="116">
                  <c:v>46235</c:v>
                </c:pt>
              </c:numCache>
            </c:numRef>
          </c:cat>
          <c:val>
            <c:numRef>
              <c:f>'Infla Mensual PondENGHO'!$BQ$4:$BQ$850</c:f>
              <c:numCache>
                <c:formatCode>0.0%</c:formatCode>
                <c:ptCount val="847"/>
                <c:pt idx="1">
                  <c:v>1.8357315063476598E-2</c:v>
                </c:pt>
                <c:pt idx="2">
                  <c:v>2.1104506034059556E-2</c:v>
                </c:pt>
                <c:pt idx="3">
                  <c:v>1.3548027251452543E-2</c:v>
                </c:pt>
                <c:pt idx="4">
                  <c:v>2.4753142879066603E-2</c:v>
                </c:pt>
                <c:pt idx="5">
                  <c:v>1.8280376337876492E-2</c:v>
                </c:pt>
                <c:pt idx="6">
                  <c:v>1.5862696956091549E-2</c:v>
                </c:pt>
                <c:pt idx="7">
                  <c:v>2.2588106556423737E-2</c:v>
                </c:pt>
                <c:pt idx="8">
                  <c:v>1.4352774821048575E-2</c:v>
                </c:pt>
                <c:pt idx="9">
                  <c:v>1.470192057008779E-2</c:v>
                </c:pt>
                <c:pt idx="10">
                  <c:v>1.2821368766273711E-2</c:v>
                </c:pt>
                <c:pt idx="11">
                  <c:v>1.5314448070074427E-2</c:v>
                </c:pt>
                <c:pt idx="12">
                  <c:v>3.4668200117330628E-2</c:v>
                </c:pt>
                <c:pt idx="13">
                  <c:v>1.9622120943104893E-2</c:v>
                </c:pt>
                <c:pt idx="14">
                  <c:v>2.4224508615580786E-2</c:v>
                </c:pt>
                <c:pt idx="15">
                  <c:v>1.4406579939117758E-2</c:v>
                </c:pt>
                <c:pt idx="16">
                  <c:v>2.8087243616650603E-2</c:v>
                </c:pt>
                <c:pt idx="17">
                  <c:v>2.2927110531895334E-2</c:v>
                </c:pt>
                <c:pt idx="18">
                  <c:v>4.0058680933535262E-2</c:v>
                </c:pt>
                <c:pt idx="19">
                  <c:v>3.4293808080264832E-2</c:v>
                </c:pt>
                <c:pt idx="20">
                  <c:v>3.8817817407294619E-2</c:v>
                </c:pt>
                <c:pt idx="21">
                  <c:v>6.1092086846258775E-2</c:v>
                </c:pt>
                <c:pt idx="22">
                  <c:v>5.1618844598396718E-2</c:v>
                </c:pt>
                <c:pt idx="23">
                  <c:v>3.3127195529149001E-2</c:v>
                </c:pt>
                <c:pt idx="24">
                  <c:v>2.8668844417274908E-2</c:v>
                </c:pt>
                <c:pt idx="25">
                  <c:v>2.9705462416868222E-2</c:v>
                </c:pt>
                <c:pt idx="26">
                  <c:v>3.4658493649821764E-2</c:v>
                </c:pt>
                <c:pt idx="27">
                  <c:v>3.6368862343050035E-2</c:v>
                </c:pt>
                <c:pt idx="28">
                  <c:v>3.4214696116467991E-2</c:v>
                </c:pt>
                <c:pt idx="29">
                  <c:v>3.5836427827559358E-2</c:v>
                </c:pt>
                <c:pt idx="30">
                  <c:v>3.0252548038042226E-2</c:v>
                </c:pt>
                <c:pt idx="31">
                  <c:v>2.628517462192681E-2</c:v>
                </c:pt>
                <c:pt idx="32">
                  <c:v>3.9802700193833473E-2</c:v>
                </c:pt>
                <c:pt idx="33">
                  <c:v>5.4945409555222424E-2</c:v>
                </c:pt>
                <c:pt idx="34">
                  <c:v>3.2863100621530972E-2</c:v>
                </c:pt>
                <c:pt idx="35">
                  <c:v>4.3212004792122727E-2</c:v>
                </c:pt>
                <c:pt idx="36">
                  <c:v>4.0264391508123332E-2</c:v>
                </c:pt>
                <c:pt idx="37">
                  <c:v>2.0403786691484127E-2</c:v>
                </c:pt>
                <c:pt idx="38">
                  <c:v>1.831638017610393E-2</c:v>
                </c:pt>
                <c:pt idx="39">
                  <c:v>2.3415769312573387E-2</c:v>
                </c:pt>
                <c:pt idx="40">
                  <c:v>1.1681426229196878E-2</c:v>
                </c:pt>
                <c:pt idx="41">
                  <c:v>2.0178093639472872E-2</c:v>
                </c:pt>
                <c:pt idx="42">
                  <c:v>2.6246263619708721E-2</c:v>
                </c:pt>
                <c:pt idx="43">
                  <c:v>2.3652575005112864E-2</c:v>
                </c:pt>
                <c:pt idx="44">
                  <c:v>2.7160284451915651E-2</c:v>
                </c:pt>
                <c:pt idx="45">
                  <c:v>2.3209682022638845E-2</c:v>
                </c:pt>
                <c:pt idx="46">
                  <c:v>3.4503591065240258E-2</c:v>
                </c:pt>
                <c:pt idx="47">
                  <c:v>3.3833431065138475E-2</c:v>
                </c:pt>
                <c:pt idx="48">
                  <c:v>4.014232570771159E-2</c:v>
                </c:pt>
                <c:pt idx="49">
                  <c:v>3.9816510441834652E-2</c:v>
                </c:pt>
                <c:pt idx="50">
                  <c:v>3.52023882467698E-2</c:v>
                </c:pt>
                <c:pt idx="51">
                  <c:v>3.945111695484349E-2</c:v>
                </c:pt>
                <c:pt idx="52">
                  <c:v>3.9463842956957151E-2</c:v>
                </c:pt>
                <c:pt idx="53">
                  <c:v>3.865845770344789E-2</c:v>
                </c:pt>
                <c:pt idx="54">
                  <c:v>3.5091253118980203E-2</c:v>
                </c:pt>
                <c:pt idx="55">
                  <c:v>3.4200162818156299E-2</c:v>
                </c:pt>
                <c:pt idx="56">
                  <c:v>2.6921478983678693E-2</c:v>
                </c:pt>
                <c:pt idx="57">
                  <c:v>3.2222364261737635E-2</c:v>
                </c:pt>
                <c:pt idx="58">
                  <c:v>3.4137376067799652E-2</c:v>
                </c:pt>
                <c:pt idx="59">
                  <c:v>2.7409914491393961E-2</c:v>
                </c:pt>
                <c:pt idx="60">
                  <c:v>3.8440457141356132E-2</c:v>
                </c:pt>
                <c:pt idx="61">
                  <c:v>3.9716159419022068E-2</c:v>
                </c:pt>
                <c:pt idx="62">
                  <c:v>4.3402982454130656E-2</c:v>
                </c:pt>
                <c:pt idx="63">
                  <c:v>5.5655537282065293E-2</c:v>
                </c:pt>
                <c:pt idx="64">
                  <c:v>5.8073576177261277E-2</c:v>
                </c:pt>
                <c:pt idx="65">
                  <c:v>5.5902157047398982E-2</c:v>
                </c:pt>
                <c:pt idx="66">
                  <c:v>5.9146479040078193E-2</c:v>
                </c:pt>
                <c:pt idx="67">
                  <c:v>8.1135681301295559E-2</c:v>
                </c:pt>
                <c:pt idx="68">
                  <c:v>6.8971450913418941E-2</c:v>
                </c:pt>
                <c:pt idx="69">
                  <c:v>5.4579299929143232E-2</c:v>
                </c:pt>
                <c:pt idx="70">
                  <c:v>6.2433821039263648E-2</c:v>
                </c:pt>
                <c:pt idx="71">
                  <c:v>5.2705843148916687E-2</c:v>
                </c:pt>
                <c:pt idx="72">
                  <c:v>5.4102805086347239E-2</c:v>
                </c:pt>
                <c:pt idx="73">
                  <c:v>6.1057951862544035E-2</c:v>
                </c:pt>
                <c:pt idx="74">
                  <c:v>6.179320975310354E-2</c:v>
                </c:pt>
                <c:pt idx="75" formatCode="0.00%">
                  <c:v>6.4486251525294191E-2</c:v>
                </c:pt>
                <c:pt idx="76" formatCode="0.00%">
                  <c:v>7.9838651294380503E-2</c:v>
                </c:pt>
                <c:pt idx="77" formatCode="0.00%">
                  <c:v>8.5315876675432945E-2</c:v>
                </c:pt>
                <c:pt idx="78" formatCode="0.00%">
                  <c:v>6.7521064565239763E-2</c:v>
                </c:pt>
                <c:pt idx="79" formatCode="0.00%">
                  <c:v>7.0257859123093791E-2</c:v>
                </c:pt>
                <c:pt idx="80" formatCode="0.00%">
                  <c:v>0.1226661647423275</c:v>
                </c:pt>
                <c:pt idx="81" formatCode="0.00%">
                  <c:v>0.11977724341123341</c:v>
                </c:pt>
                <c:pt idx="82" formatCode="0.00%">
                  <c:v>8.2219351705593136E-2</c:v>
                </c:pt>
                <c:pt idx="83" formatCode="0.00%">
                  <c:v>0.12902320772828513</c:v>
                </c:pt>
                <c:pt idx="84" formatCode="0.00%">
                  <c:v>0.2526834268618221</c:v>
                </c:pt>
                <c:pt idx="85" formatCode="0.00%">
                  <c:v>0.20868212956430088</c:v>
                </c:pt>
                <c:pt idx="86" formatCode="0.00%">
                  <c:v>0.13289623561211306</c:v>
                </c:pt>
                <c:pt idx="87" formatCode="0.00%">
                  <c:v>0.10061207916039594</c:v>
                </c:pt>
                <c:pt idx="88" formatCode="0.00%">
                  <c:v>9.0313380643499475E-2</c:v>
                </c:pt>
                <c:pt idx="89" formatCode="0.00%">
                  <c:v>4.4971237703273825E-2</c:v>
                </c:pt>
                <c:pt idx="90" formatCode="0.00%">
                  <c:v>5.2405319692209629E-2</c:v>
                </c:pt>
                <c:pt idx="91" formatCode="0.00%">
                  <c:v>4.6355517861480289E-2</c:v>
                </c:pt>
                <c:pt idx="92" formatCode="0.00%">
                  <c:v>4.3136169015224546E-2</c:v>
                </c:pt>
                <c:pt idx="93" formatCode="0.00%">
                  <c:v>3.1876595030531751E-2</c:v>
                </c:pt>
                <c:pt idx="94" formatCode="0.00%">
                  <c:v>2.7507331737729457E-2</c:v>
                </c:pt>
                <c:pt idx="95" formatCode="0.00%">
                  <c:v>2.8471275512901739E-2</c:v>
                </c:pt>
                <c:pt idx="96" formatCode="0.00%">
                  <c:v>2.7937807385861602E-2</c:v>
                </c:pt>
                <c:pt idx="97" formatCode="0.00%">
                  <c:v>2.3135757609410668E-2</c:v>
                </c:pt>
                <c:pt idx="98" formatCode="0.00%">
                  <c:v>2.1905574863976041E-2</c:v>
                </c:pt>
                <c:pt idx="99" formatCode="0.00%">
                  <c:v>2.5474203809878304E-2</c:v>
                </c:pt>
                <c:pt idx="100" formatCode="0.00%">
                  <c:v>2.5889355006191606E-2</c:v>
                </c:pt>
                <c:pt idx="101" formatCode="0.00%">
                  <c:v>2.0839317072316232E-2</c:v>
                </c:pt>
                <c:pt idx="102" formatCode="0.00%">
                  <c:v>2.3275225525284826E-2</c:v>
                </c:pt>
                <c:pt idx="103" formatCode="0.00%">
                  <c:v>2.4132841515698944E-2</c:v>
                </c:pt>
                <c:pt idx="104" formatCode="0.00%">
                  <c:v>2.0660801318857613E-2</c:v>
                </c:pt>
                <c:pt idx="105" formatCode="0.00%">
                  <c:v>1.8061809974639464E-2</c:v>
                </c:pt>
                <c:pt idx="106" formatCode="0.00%">
                  <c:v>2.2216187919387842E-2</c:v>
                </c:pt>
                <c:pt idx="107" formatCode="0.00%">
                  <c:v>2.623131795287037E-2</c:v>
                </c:pt>
                <c:pt idx="108" formatCode="0.00%">
                  <c:v>2.8228709765383497E-2</c:v>
                </c:pt>
                <c:pt idx="109" formatCode="0.00%">
                  <c:v>2.7048665046677245E-2</c:v>
                </c:pt>
                <c:pt idx="110" formatCode="0.00%">
                  <c:v>2.6270602129744303E-2</c:v>
                </c:pt>
                <c:pt idx="111" formatCode="0.00%">
                  <c:v>2.3641615502945079E-2</c:v>
                </c:pt>
                <c:pt idx="112" formatCode="0.00%">
                  <c:v>2.582288887544637E-2</c:v>
                </c:pt>
                <c:pt idx="113" formatCode="0.00%">
                  <c:v>2.5393096228622847E-2</c:v>
                </c:pt>
                <c:pt idx="114" formatCode="0.00%">
                  <c:v>2.4570555428558682E-2</c:v>
                </c:pt>
                <c:pt idx="115" formatCode="0.00%">
                  <c:v>2.6377196405070968E-2</c:v>
                </c:pt>
                <c:pt idx="116" formatCode="0.00%">
                  <c:v>1.77700355167143E-2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71-4FEC-95A5-3C331E70E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193631"/>
        <c:axId val="696195295"/>
      </c:lineChart>
      <c:dateAx>
        <c:axId val="69619363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96195295"/>
        <c:crosses val="autoZero"/>
        <c:auto val="1"/>
        <c:lblOffset val="100"/>
        <c:baseTimeUnit val="months"/>
      </c:dateAx>
      <c:valAx>
        <c:axId val="69619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9619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Incidencia</a:t>
            </a:r>
            <a:r>
              <a:rPr lang="es-AR" baseline="0"/>
              <a:t> por decil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'Incidencia Interanual'!$K$2</c:f>
              <c:strCache>
                <c:ptCount val="1"/>
                <c:pt idx="0">
                  <c:v>QUINTIL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'Incidencia Interanual'!$K$3:$K$76</c:f>
              <c:numCache>
                <c:formatCode>0.00</c:formatCode>
                <c:ptCount val="74"/>
                <c:pt idx="12">
                  <c:v>2.9583262616586006</c:v>
                </c:pt>
                <c:pt idx="13">
                  <c:v>2.9926997602083669</c:v>
                </c:pt>
                <c:pt idx="14">
                  <c:v>3.0271025728912</c:v>
                </c:pt>
                <c:pt idx="15">
                  <c:v>2.9928046849597267</c:v>
                </c:pt>
                <c:pt idx="16">
                  <c:v>3.0099055505240297</c:v>
                </c:pt>
                <c:pt idx="17">
                  <c:v>3.1186181201968064</c:v>
                </c:pt>
                <c:pt idx="18">
                  <c:v>3.5158858555995876</c:v>
                </c:pt>
                <c:pt idx="19">
                  <c:v>3.7734634350356098</c:v>
                </c:pt>
                <c:pt idx="20">
                  <c:v>4.164040900417751</c:v>
                </c:pt>
                <c:pt idx="21">
                  <c:v>4.920683842292525</c:v>
                </c:pt>
                <c:pt idx="22">
                  <c:v>5.5749416639960145</c:v>
                </c:pt>
                <c:pt idx="23">
                  <c:v>5.8998164333091498</c:v>
                </c:pt>
                <c:pt idx="24">
                  <c:v>5.8016286999231639</c:v>
                </c:pt>
                <c:pt idx="25">
                  <c:v>6.0096721415918886</c:v>
                </c:pt>
                <c:pt idx="26">
                  <c:v>6.3218260972501517</c:v>
                </c:pt>
                <c:pt idx="27">
                  <c:v>6.789026731940135</c:v>
                </c:pt>
                <c:pt idx="28">
                  <c:v>6.8786593438436352</c:v>
                </c:pt>
                <c:pt idx="29">
                  <c:v>7.058566002043416</c:v>
                </c:pt>
                <c:pt idx="30">
                  <c:v>6.8855146202833506</c:v>
                </c:pt>
                <c:pt idx="31">
                  <c:v>6.6909010327779574</c:v>
                </c:pt>
                <c:pt idx="32">
                  <c:v>6.7136672075881538</c:v>
                </c:pt>
                <c:pt idx="33">
                  <c:v>6.5966244450834113</c:v>
                </c:pt>
                <c:pt idx="34">
                  <c:v>6.1732162955788956</c:v>
                </c:pt>
                <c:pt idx="35">
                  <c:v>6.3925468849452241</c:v>
                </c:pt>
                <c:pt idx="36">
                  <c:v>6.5960441911922798</c:v>
                </c:pt>
                <c:pt idx="37">
                  <c:v>6.5591585689535332</c:v>
                </c:pt>
                <c:pt idx="38">
                  <c:v>6.2063738856649557</c:v>
                </c:pt>
                <c:pt idx="39">
                  <c:v>5.9616953930465177</c:v>
                </c:pt>
                <c:pt idx="40">
                  <c:v>5.6990120921593892</c:v>
                </c:pt>
                <c:pt idx="41">
                  <c:v>5.4444512567545766</c:v>
                </c:pt>
                <c:pt idx="42">
                  <c:v>5.3609442037914956</c:v>
                </c:pt>
                <c:pt idx="43">
                  <c:v>5.3286181346133681</c:v>
                </c:pt>
                <c:pt idx="44">
                  <c:v>5.1108913431698788</c:v>
                </c:pt>
                <c:pt idx="45">
                  <c:v>4.619948097067839</c:v>
                </c:pt>
                <c:pt idx="46">
                  <c:v>4.75598359787951</c:v>
                </c:pt>
                <c:pt idx="47">
                  <c:v>4.5621268038474199</c:v>
                </c:pt>
                <c:pt idx="48">
                  <c:v>4.6668296157607259</c:v>
                </c:pt>
                <c:pt idx="49">
                  <c:v>4.9463043173462236</c:v>
                </c:pt>
                <c:pt idx="50">
                  <c:v>5.1790251442127584</c:v>
                </c:pt>
                <c:pt idx="51">
                  <c:v>5.3708649115270637</c:v>
                </c:pt>
                <c:pt idx="52">
                  <c:v>5.7700002704975049</c:v>
                </c:pt>
                <c:pt idx="53">
                  <c:v>6.0700932283964155</c:v>
                </c:pt>
                <c:pt idx="54">
                  <c:v>6.2732962573882718</c:v>
                </c:pt>
                <c:pt idx="55">
                  <c:v>6.4744117766066518</c:v>
                </c:pt>
                <c:pt idx="56">
                  <c:v>6.38042872511026</c:v>
                </c:pt>
                <c:pt idx="57">
                  <c:v>6.4583443553516089</c:v>
                </c:pt>
                <c:pt idx="58">
                  <c:v>6.3726687709546095</c:v>
                </c:pt>
                <c:pt idx="59">
                  <c:v>6.2703063965053332</c:v>
                </c:pt>
                <c:pt idx="60">
                  <c:v>6.2405413748043115</c:v>
                </c:pt>
                <c:pt idx="61">
                  <c:v>6.1819910706576859</c:v>
                </c:pt>
                <c:pt idx="62">
                  <c:v>6.4555867634129092</c:v>
                </c:pt>
                <c:pt idx="63">
                  <c:v>6.8615403655710487</c:v>
                </c:pt>
                <c:pt idx="64">
                  <c:v>7.2106374760876779</c:v>
                </c:pt>
                <c:pt idx="65">
                  <c:v>7.5707713550743936</c:v>
                </c:pt>
                <c:pt idx="66">
                  <c:v>7.9650827454919995</c:v>
                </c:pt>
                <c:pt idx="67">
                  <c:v>8.7967405945602675</c:v>
                </c:pt>
                <c:pt idx="68">
                  <c:v>9.7977521764453552</c:v>
                </c:pt>
                <c:pt idx="69">
                  <c:v>10.425413459850196</c:v>
                </c:pt>
                <c:pt idx="70">
                  <c:v>11.042774185089328</c:v>
                </c:pt>
                <c:pt idx="71">
                  <c:v>11.534584913946683</c:v>
                </c:pt>
                <c:pt idx="72">
                  <c:v>11.743486537931629</c:v>
                </c:pt>
                <c:pt idx="73">
                  <c:v>12.25123858666092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8-4CBB-97C6-4BFC1C630E24}"/>
            </c:ext>
          </c:extLst>
        </c:ser>
        <c:ser>
          <c:idx val="1"/>
          <c:order val="1"/>
          <c:tx>
            <c:strRef>
              <c:f>'Incidencia Interanual'!$L$2</c:f>
              <c:strCache>
                <c:ptCount val="1"/>
                <c:pt idx="0">
                  <c:v>QUINTIL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'Incidencia Interanual'!$L$3:$L$76</c:f>
              <c:numCache>
                <c:formatCode>0.00</c:formatCode>
                <c:ptCount val="74"/>
                <c:pt idx="12">
                  <c:v>3.8404717192241407</c:v>
                </c:pt>
                <c:pt idx="13">
                  <c:v>3.8779431450902573</c:v>
                </c:pt>
                <c:pt idx="14">
                  <c:v>3.9377952407357797</c:v>
                </c:pt>
                <c:pt idx="15">
                  <c:v>3.9032035799486731</c:v>
                </c:pt>
                <c:pt idx="16">
                  <c:v>3.9387586070440719</c:v>
                </c:pt>
                <c:pt idx="17">
                  <c:v>4.0574998404940485</c:v>
                </c:pt>
                <c:pt idx="18">
                  <c:v>4.5506535359581779</c:v>
                </c:pt>
                <c:pt idx="19">
                  <c:v>4.8492766770399562</c:v>
                </c:pt>
                <c:pt idx="20">
                  <c:v>5.3502999819350956</c:v>
                </c:pt>
                <c:pt idx="21">
                  <c:v>6.310504000133208</c:v>
                </c:pt>
                <c:pt idx="22">
                  <c:v>7.1487057962500193</c:v>
                </c:pt>
                <c:pt idx="23">
                  <c:v>7.5521281223227739</c:v>
                </c:pt>
                <c:pt idx="24">
                  <c:v>7.4135940274511798</c:v>
                </c:pt>
                <c:pt idx="25">
                  <c:v>7.6710758491481066</c:v>
                </c:pt>
                <c:pt idx="26">
                  <c:v>7.999072143093537</c:v>
                </c:pt>
                <c:pt idx="27">
                  <c:v>8.5745470234402905</c:v>
                </c:pt>
                <c:pt idx="28">
                  <c:v>8.6896655361634725</c:v>
                </c:pt>
                <c:pt idx="29">
                  <c:v>8.938862138412432</c:v>
                </c:pt>
                <c:pt idx="30">
                  <c:v>8.7160171565069664</c:v>
                </c:pt>
                <c:pt idx="31">
                  <c:v>8.4809950134696113</c:v>
                </c:pt>
                <c:pt idx="32">
                  <c:v>8.4899223712156893</c:v>
                </c:pt>
                <c:pt idx="33">
                  <c:v>8.3364255146968276</c:v>
                </c:pt>
                <c:pt idx="34">
                  <c:v>7.8227235980257328</c:v>
                </c:pt>
                <c:pt idx="35">
                  <c:v>8.0958803549452565</c:v>
                </c:pt>
                <c:pt idx="36">
                  <c:v>8.3592732900812994</c:v>
                </c:pt>
                <c:pt idx="37">
                  <c:v>8.2570842306615919</c:v>
                </c:pt>
                <c:pt idx="38">
                  <c:v>7.8330385588492133</c:v>
                </c:pt>
                <c:pt idx="39">
                  <c:v>7.5239289419237698</c:v>
                </c:pt>
                <c:pt idx="40">
                  <c:v>7.1243133583522757</c:v>
                </c:pt>
                <c:pt idx="41">
                  <c:v>6.7939700671177405</c:v>
                </c:pt>
                <c:pt idx="42">
                  <c:v>6.6885932317239405</c:v>
                </c:pt>
                <c:pt idx="43">
                  <c:v>6.6435796329156807</c:v>
                </c:pt>
                <c:pt idx="44">
                  <c:v>6.3797731608600214</c:v>
                </c:pt>
                <c:pt idx="45">
                  <c:v>5.7575569708724395</c:v>
                </c:pt>
                <c:pt idx="46">
                  <c:v>5.8890719728916725</c:v>
                </c:pt>
                <c:pt idx="47">
                  <c:v>5.6417789307382193</c:v>
                </c:pt>
                <c:pt idx="48">
                  <c:v>5.716487602180087</c:v>
                </c:pt>
                <c:pt idx="49">
                  <c:v>6.0875440116448649</c:v>
                </c:pt>
                <c:pt idx="50">
                  <c:v>6.4005836998301646</c:v>
                </c:pt>
                <c:pt idx="51">
                  <c:v>6.6848431684854823</c:v>
                </c:pt>
                <c:pt idx="52">
                  <c:v>7.2322367979151618</c:v>
                </c:pt>
                <c:pt idx="53">
                  <c:v>7.6199891062634695</c:v>
                </c:pt>
                <c:pt idx="54">
                  <c:v>7.8715442650137097</c:v>
                </c:pt>
                <c:pt idx="55">
                  <c:v>8.1187322534754145</c:v>
                </c:pt>
                <c:pt idx="56">
                  <c:v>8.0221444387599767</c:v>
                </c:pt>
                <c:pt idx="57">
                  <c:v>8.1489658793284878</c:v>
                </c:pt>
                <c:pt idx="58">
                  <c:v>8.0609535255339217</c:v>
                </c:pt>
                <c:pt idx="59">
                  <c:v>7.928622280695234</c:v>
                </c:pt>
                <c:pt idx="60">
                  <c:v>7.9039268377693146</c:v>
                </c:pt>
                <c:pt idx="61">
                  <c:v>7.8365728295482224</c:v>
                </c:pt>
                <c:pt idx="62">
                  <c:v>8.1416646413822686</c:v>
                </c:pt>
                <c:pt idx="63">
                  <c:v>8.6003450781467823</c:v>
                </c:pt>
                <c:pt idx="64">
                  <c:v>9.0245982954712254</c:v>
                </c:pt>
                <c:pt idx="65">
                  <c:v>9.4647990051729654</c:v>
                </c:pt>
                <c:pt idx="66">
                  <c:v>9.9713729061670602</c:v>
                </c:pt>
                <c:pt idx="67">
                  <c:v>11.034811762159267</c:v>
                </c:pt>
                <c:pt idx="68">
                  <c:v>12.254246612460577</c:v>
                </c:pt>
                <c:pt idx="69">
                  <c:v>12.999128597493991</c:v>
                </c:pt>
                <c:pt idx="70">
                  <c:v>13.787626990919739</c:v>
                </c:pt>
                <c:pt idx="71">
                  <c:v>14.449732024956168</c:v>
                </c:pt>
                <c:pt idx="72">
                  <c:v>14.775132441392598</c:v>
                </c:pt>
                <c:pt idx="73">
                  <c:v>15.412316336572236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8-4CBB-97C6-4BFC1C630E24}"/>
            </c:ext>
          </c:extLst>
        </c:ser>
        <c:ser>
          <c:idx val="2"/>
          <c:order val="2"/>
          <c:tx>
            <c:strRef>
              <c:f>'Incidencia Interanual'!$M$2</c:f>
              <c:strCache>
                <c:ptCount val="1"/>
                <c:pt idx="0">
                  <c:v>QUINTIL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'Incidencia Interanual'!$M$3:$M$76</c:f>
              <c:numCache>
                <c:formatCode>0.00</c:formatCode>
                <c:ptCount val="74"/>
                <c:pt idx="12">
                  <c:v>4.4104498129326393</c:v>
                </c:pt>
                <c:pt idx="13">
                  <c:v>4.4449852897213127</c:v>
                </c:pt>
                <c:pt idx="14">
                  <c:v>4.5196656205165224</c:v>
                </c:pt>
                <c:pt idx="15">
                  <c:v>4.4828099885250561</c:v>
                </c:pt>
                <c:pt idx="16">
                  <c:v>4.522696017420313</c:v>
                </c:pt>
                <c:pt idx="17">
                  <c:v>4.6536639942289586</c:v>
                </c:pt>
                <c:pt idx="18">
                  <c:v>5.2087554984553792</c:v>
                </c:pt>
                <c:pt idx="19">
                  <c:v>5.5292315812581858</c:v>
                </c:pt>
                <c:pt idx="20">
                  <c:v>6.0949354033509415</c:v>
                </c:pt>
                <c:pt idx="21">
                  <c:v>7.1687046520665128</c:v>
                </c:pt>
                <c:pt idx="22">
                  <c:v>8.1276953917685795</c:v>
                </c:pt>
                <c:pt idx="23">
                  <c:v>8.5950700943241216</c:v>
                </c:pt>
                <c:pt idx="24">
                  <c:v>8.4430719066477398</c:v>
                </c:pt>
                <c:pt idx="25">
                  <c:v>8.7302414199110618</c:v>
                </c:pt>
                <c:pt idx="26">
                  <c:v>9.0748426415972698</c:v>
                </c:pt>
                <c:pt idx="27">
                  <c:v>9.7214879295226488</c:v>
                </c:pt>
                <c:pt idx="28">
                  <c:v>9.8641644155972656</c:v>
                </c:pt>
                <c:pt idx="29">
                  <c:v>10.155802146233365</c:v>
                </c:pt>
                <c:pt idx="30">
                  <c:v>9.9053267316097351</c:v>
                </c:pt>
                <c:pt idx="31">
                  <c:v>9.6595075348019233</c:v>
                </c:pt>
                <c:pt idx="32">
                  <c:v>9.6646889642073006</c:v>
                </c:pt>
                <c:pt idx="33">
                  <c:v>9.5140577929122525</c:v>
                </c:pt>
                <c:pt idx="34">
                  <c:v>8.9419563753590587</c:v>
                </c:pt>
                <c:pt idx="35">
                  <c:v>9.2543584035558037</c:v>
                </c:pt>
                <c:pt idx="36">
                  <c:v>9.5566116317284688</c:v>
                </c:pt>
                <c:pt idx="37">
                  <c:v>9.4056810054761737</c:v>
                </c:pt>
                <c:pt idx="38">
                  <c:v>8.9397419262717097</c:v>
                </c:pt>
                <c:pt idx="39">
                  <c:v>8.5887688413934651</c:v>
                </c:pt>
                <c:pt idx="40">
                  <c:v>8.0980241735826297</c:v>
                </c:pt>
                <c:pt idx="41">
                  <c:v>7.7211555870927686</c:v>
                </c:pt>
                <c:pt idx="42">
                  <c:v>7.6005668318700268</c:v>
                </c:pt>
                <c:pt idx="43">
                  <c:v>7.5435618768239445</c:v>
                </c:pt>
                <c:pt idx="44">
                  <c:v>7.2476762970475486</c:v>
                </c:pt>
                <c:pt idx="45">
                  <c:v>6.526064521224594</c:v>
                </c:pt>
                <c:pt idx="46">
                  <c:v>6.6575802878120856</c:v>
                </c:pt>
                <c:pt idx="47">
                  <c:v>6.37113473690198</c:v>
                </c:pt>
                <c:pt idx="48">
                  <c:v>6.4310629553960803</c:v>
                </c:pt>
                <c:pt idx="49">
                  <c:v>6.8665798068948698</c:v>
                </c:pt>
                <c:pt idx="50">
                  <c:v>7.2259168679686816</c:v>
                </c:pt>
                <c:pt idx="51">
                  <c:v>7.5720632996060271</c:v>
                </c:pt>
                <c:pt idx="52">
                  <c:v>8.2088381086098465</c:v>
                </c:pt>
                <c:pt idx="53">
                  <c:v>8.6532394245425941</c:v>
                </c:pt>
                <c:pt idx="54">
                  <c:v>8.9285623948580195</c:v>
                </c:pt>
                <c:pt idx="55">
                  <c:v>9.212487671254614</c:v>
                </c:pt>
                <c:pt idx="56">
                  <c:v>9.1211669698513607</c:v>
                </c:pt>
                <c:pt idx="57">
                  <c:v>9.285483256802646</c:v>
                </c:pt>
                <c:pt idx="58">
                  <c:v>9.2025822227340317</c:v>
                </c:pt>
                <c:pt idx="59">
                  <c:v>9.0539015768676983</c:v>
                </c:pt>
                <c:pt idx="60">
                  <c:v>9.0078974053424794</c:v>
                </c:pt>
                <c:pt idx="61">
                  <c:v>8.946706993032187</c:v>
                </c:pt>
                <c:pt idx="62">
                  <c:v>9.2777980964235844</c:v>
                </c:pt>
                <c:pt idx="63">
                  <c:v>9.7633279903742807</c:v>
                </c:pt>
                <c:pt idx="64">
                  <c:v>10.252147790679651</c:v>
                </c:pt>
                <c:pt idx="65">
                  <c:v>10.745934348691261</c:v>
                </c:pt>
                <c:pt idx="66">
                  <c:v>11.334626628645143</c:v>
                </c:pt>
                <c:pt idx="67">
                  <c:v>12.563254862085934</c:v>
                </c:pt>
                <c:pt idx="68">
                  <c:v>13.917273633801008</c:v>
                </c:pt>
                <c:pt idx="69">
                  <c:v>14.72970148117119</c:v>
                </c:pt>
                <c:pt idx="70">
                  <c:v>15.63764212602333</c:v>
                </c:pt>
                <c:pt idx="71">
                  <c:v>16.396853508362028</c:v>
                </c:pt>
                <c:pt idx="72">
                  <c:v>16.812862521519683</c:v>
                </c:pt>
                <c:pt idx="73">
                  <c:v>17.517376642301731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08-4CBB-97C6-4BFC1C630E24}"/>
            </c:ext>
          </c:extLst>
        </c:ser>
        <c:ser>
          <c:idx val="3"/>
          <c:order val="3"/>
          <c:tx>
            <c:strRef>
              <c:f>'Incidencia Interanual'!$N$2</c:f>
              <c:strCache>
                <c:ptCount val="1"/>
                <c:pt idx="0">
                  <c:v>QUINTIL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'Incidencia Interanual'!$N$3:$N$76</c:f>
              <c:numCache>
                <c:formatCode>0.00</c:formatCode>
                <c:ptCount val="74"/>
                <c:pt idx="12">
                  <c:v>5.5365876811291335</c:v>
                </c:pt>
                <c:pt idx="13">
                  <c:v>5.5822105998151681</c:v>
                </c:pt>
                <c:pt idx="14">
                  <c:v>5.6922465026363618</c:v>
                </c:pt>
                <c:pt idx="15">
                  <c:v>5.6695639772742386</c:v>
                </c:pt>
                <c:pt idx="16">
                  <c:v>5.7476031925196054</c:v>
                </c:pt>
                <c:pt idx="17">
                  <c:v>5.9020476170665432</c:v>
                </c:pt>
                <c:pt idx="18">
                  <c:v>6.6028207654311117</c:v>
                </c:pt>
                <c:pt idx="19">
                  <c:v>6.9896800847990246</c:v>
                </c:pt>
                <c:pt idx="20">
                  <c:v>7.6952084393992282</c:v>
                </c:pt>
                <c:pt idx="21">
                  <c:v>9.0869643143913219</c:v>
                </c:pt>
                <c:pt idx="22">
                  <c:v>10.303962309439873</c:v>
                </c:pt>
                <c:pt idx="23">
                  <c:v>10.87535874493927</c:v>
                </c:pt>
                <c:pt idx="24">
                  <c:v>10.700960615855626</c:v>
                </c:pt>
                <c:pt idx="25">
                  <c:v>11.05007774473013</c:v>
                </c:pt>
                <c:pt idx="26">
                  <c:v>11.43296183198964</c:v>
                </c:pt>
                <c:pt idx="27">
                  <c:v>12.219880120165536</c:v>
                </c:pt>
                <c:pt idx="28">
                  <c:v>12.412754648939895</c:v>
                </c:pt>
                <c:pt idx="29">
                  <c:v>12.796024853724056</c:v>
                </c:pt>
                <c:pt idx="30">
                  <c:v>12.453785706963162</c:v>
                </c:pt>
                <c:pt idx="31">
                  <c:v>12.143971558878272</c:v>
                </c:pt>
                <c:pt idx="32">
                  <c:v>12.164594131109752</c:v>
                </c:pt>
                <c:pt idx="33">
                  <c:v>11.953390103923546</c:v>
                </c:pt>
                <c:pt idx="34">
                  <c:v>11.264411946896168</c:v>
                </c:pt>
                <c:pt idx="35">
                  <c:v>11.634684413389307</c:v>
                </c:pt>
                <c:pt idx="36">
                  <c:v>12.028164026903271</c:v>
                </c:pt>
                <c:pt idx="37">
                  <c:v>11.785901077243073</c:v>
                </c:pt>
                <c:pt idx="38">
                  <c:v>11.219386802253885</c:v>
                </c:pt>
                <c:pt idx="39">
                  <c:v>10.772222077617425</c:v>
                </c:pt>
                <c:pt idx="40">
                  <c:v>10.108301406435919</c:v>
                </c:pt>
                <c:pt idx="41">
                  <c:v>9.6324947062649251</c:v>
                </c:pt>
                <c:pt idx="42">
                  <c:v>9.4904242629191824</c:v>
                </c:pt>
                <c:pt idx="43">
                  <c:v>9.4167380563268317</c:v>
                </c:pt>
                <c:pt idx="44">
                  <c:v>9.038504040270352</c:v>
                </c:pt>
                <c:pt idx="45">
                  <c:v>8.1254100873926234</c:v>
                </c:pt>
                <c:pt idx="46">
                  <c:v>8.253294474455009</c:v>
                </c:pt>
                <c:pt idx="47">
                  <c:v>7.9217146285894895</c:v>
                </c:pt>
                <c:pt idx="48">
                  <c:v>7.9696669804011782</c:v>
                </c:pt>
                <c:pt idx="49">
                  <c:v>8.5236737721296389</c:v>
                </c:pt>
                <c:pt idx="50">
                  <c:v>9.0074418685693853</c:v>
                </c:pt>
                <c:pt idx="51">
                  <c:v>9.4734883127221803</c:v>
                </c:pt>
                <c:pt idx="52">
                  <c:v>10.30509738111243</c:v>
                </c:pt>
                <c:pt idx="53">
                  <c:v>10.886976924623587</c:v>
                </c:pt>
                <c:pt idx="54">
                  <c:v>11.20864863489072</c:v>
                </c:pt>
                <c:pt idx="55">
                  <c:v>11.550322591791653</c:v>
                </c:pt>
                <c:pt idx="56">
                  <c:v>11.480207089203493</c:v>
                </c:pt>
                <c:pt idx="57">
                  <c:v>11.714266370071273</c:v>
                </c:pt>
                <c:pt idx="58">
                  <c:v>11.639371273550488</c:v>
                </c:pt>
                <c:pt idx="59">
                  <c:v>11.439192717251013</c:v>
                </c:pt>
                <c:pt idx="60">
                  <c:v>11.382341255965542</c:v>
                </c:pt>
                <c:pt idx="61">
                  <c:v>11.324228766348316</c:v>
                </c:pt>
                <c:pt idx="62">
                  <c:v>11.687195932962533</c:v>
                </c:pt>
                <c:pt idx="63">
                  <c:v>12.27047125483557</c:v>
                </c:pt>
                <c:pt idx="64">
                  <c:v>12.882781479171161</c:v>
                </c:pt>
                <c:pt idx="65">
                  <c:v>13.482201802121557</c:v>
                </c:pt>
                <c:pt idx="66">
                  <c:v>14.241286012431379</c:v>
                </c:pt>
                <c:pt idx="67">
                  <c:v>15.819073183912833</c:v>
                </c:pt>
                <c:pt idx="68">
                  <c:v>17.479307819627852</c:v>
                </c:pt>
                <c:pt idx="69">
                  <c:v>18.453794924806207</c:v>
                </c:pt>
                <c:pt idx="70">
                  <c:v>19.574068491155934</c:v>
                </c:pt>
                <c:pt idx="71">
                  <c:v>20.558945450018413</c:v>
                </c:pt>
                <c:pt idx="72">
                  <c:v>21.120057752257512</c:v>
                </c:pt>
                <c:pt idx="73">
                  <c:v>22.007737596088429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08-4CBB-97C6-4BFC1C630E24}"/>
            </c:ext>
          </c:extLst>
        </c:ser>
        <c:ser>
          <c:idx val="4"/>
          <c:order val="4"/>
          <c:tx>
            <c:strRef>
              <c:f>'Incidencia Interanual'!$O$2</c:f>
              <c:strCache>
                <c:ptCount val="1"/>
                <c:pt idx="0">
                  <c:v>QUINTIL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'Incidencia Interanual'!$O$3:$O$76</c:f>
              <c:numCache>
                <c:formatCode>0.00</c:formatCode>
                <c:ptCount val="74"/>
                <c:pt idx="12">
                  <c:v>8.1155572328487011</c:v>
                </c:pt>
                <c:pt idx="13">
                  <c:v>8.1756009971649615</c:v>
                </c:pt>
                <c:pt idx="14">
                  <c:v>8.3115672510185252</c:v>
                </c:pt>
                <c:pt idx="15">
                  <c:v>8.3383426369174103</c:v>
                </c:pt>
                <c:pt idx="16">
                  <c:v>8.4653780770530727</c:v>
                </c:pt>
                <c:pt idx="17">
                  <c:v>8.6451784421142239</c:v>
                </c:pt>
                <c:pt idx="18">
                  <c:v>9.618541175794677</c:v>
                </c:pt>
                <c:pt idx="19">
                  <c:v>10.106671714019106</c:v>
                </c:pt>
                <c:pt idx="20">
                  <c:v>11.128332404159615</c:v>
                </c:pt>
                <c:pt idx="21">
                  <c:v>13.122504623106181</c:v>
                </c:pt>
                <c:pt idx="22">
                  <c:v>14.855023239152663</c:v>
                </c:pt>
                <c:pt idx="23">
                  <c:v>15.676101358500222</c:v>
                </c:pt>
                <c:pt idx="24">
                  <c:v>15.426821462029515</c:v>
                </c:pt>
                <c:pt idx="25">
                  <c:v>15.911498905997639</c:v>
                </c:pt>
                <c:pt idx="26">
                  <c:v>16.423393028569965</c:v>
                </c:pt>
                <c:pt idx="27">
                  <c:v>17.494238086586357</c:v>
                </c:pt>
                <c:pt idx="28">
                  <c:v>17.796246578345528</c:v>
                </c:pt>
                <c:pt idx="29">
                  <c:v>18.399547666865253</c:v>
                </c:pt>
                <c:pt idx="30">
                  <c:v>17.900447234115102</c:v>
                </c:pt>
                <c:pt idx="31">
                  <c:v>17.489069462073079</c:v>
                </c:pt>
                <c:pt idx="32">
                  <c:v>17.530305745216751</c:v>
                </c:pt>
                <c:pt idx="33">
                  <c:v>17.246797310251313</c:v>
                </c:pt>
                <c:pt idx="34">
                  <c:v>16.350106999646794</c:v>
                </c:pt>
                <c:pt idx="35">
                  <c:v>16.814859752395414</c:v>
                </c:pt>
                <c:pt idx="36">
                  <c:v>17.395448029481116</c:v>
                </c:pt>
                <c:pt idx="37">
                  <c:v>16.944545232282422</c:v>
                </c:pt>
                <c:pt idx="38">
                  <c:v>16.147071512264084</c:v>
                </c:pt>
                <c:pt idx="39">
                  <c:v>15.525452203398391</c:v>
                </c:pt>
                <c:pt idx="40">
                  <c:v>14.4948772605931</c:v>
                </c:pt>
                <c:pt idx="41">
                  <c:v>13.786668243718264</c:v>
                </c:pt>
                <c:pt idx="42">
                  <c:v>13.592683623022408</c:v>
                </c:pt>
                <c:pt idx="43">
                  <c:v>13.474662009185232</c:v>
                </c:pt>
                <c:pt idx="44">
                  <c:v>12.918125623806267</c:v>
                </c:pt>
                <c:pt idx="45">
                  <c:v>11.564125455108442</c:v>
                </c:pt>
                <c:pt idx="46">
                  <c:v>11.652448073298808</c:v>
                </c:pt>
                <c:pt idx="47">
                  <c:v>11.237551319314806</c:v>
                </c:pt>
                <c:pt idx="48">
                  <c:v>11.247854888215743</c:v>
                </c:pt>
                <c:pt idx="49">
                  <c:v>12.043363930455369</c:v>
                </c:pt>
                <c:pt idx="50">
                  <c:v>12.77872185481047</c:v>
                </c:pt>
                <c:pt idx="51">
                  <c:v>13.478646886212115</c:v>
                </c:pt>
                <c:pt idx="52">
                  <c:v>14.705598573716374</c:v>
                </c:pt>
                <c:pt idx="53">
                  <c:v>15.547701137046209</c:v>
                </c:pt>
                <c:pt idx="54">
                  <c:v>15.951231723068533</c:v>
                </c:pt>
                <c:pt idx="55">
                  <c:v>16.44151439554755</c:v>
                </c:pt>
                <c:pt idx="56">
                  <c:v>16.427413933922967</c:v>
                </c:pt>
                <c:pt idx="57">
                  <c:v>16.846305701033792</c:v>
                </c:pt>
                <c:pt idx="58">
                  <c:v>16.807067632510346</c:v>
                </c:pt>
                <c:pt idx="59">
                  <c:v>16.504084420153688</c:v>
                </c:pt>
                <c:pt idx="60">
                  <c:v>16.409242495060941</c:v>
                </c:pt>
                <c:pt idx="61">
                  <c:v>16.377381580884364</c:v>
                </c:pt>
                <c:pt idx="62">
                  <c:v>16.782535706648162</c:v>
                </c:pt>
                <c:pt idx="63">
                  <c:v>17.562766302933699</c:v>
                </c:pt>
                <c:pt idx="64">
                  <c:v>18.450468630451585</c:v>
                </c:pt>
                <c:pt idx="65">
                  <c:v>19.292421106715683</c:v>
                </c:pt>
                <c:pt idx="66">
                  <c:v>20.452489347848918</c:v>
                </c:pt>
                <c:pt idx="67">
                  <c:v>22.823536141733431</c:v>
                </c:pt>
                <c:pt idx="68">
                  <c:v>25.118466680993514</c:v>
                </c:pt>
                <c:pt idx="69">
                  <c:v>26.397133225556036</c:v>
                </c:pt>
                <c:pt idx="70">
                  <c:v>28.01962383313759</c:v>
                </c:pt>
                <c:pt idx="71">
                  <c:v>29.490187005558425</c:v>
                </c:pt>
                <c:pt idx="72">
                  <c:v>30.391825945417242</c:v>
                </c:pt>
                <c:pt idx="73">
                  <c:v>31.67692285083703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08-4CBB-97C6-4BFC1C630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309567"/>
        <c:axId val="390314559"/>
      </c:areaChart>
      <c:catAx>
        <c:axId val="390309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0314559"/>
        <c:crosses val="autoZero"/>
        <c:auto val="1"/>
        <c:lblAlgn val="ctr"/>
        <c:lblOffset val="100"/>
        <c:noMultiLvlLbl val="0"/>
      </c:catAx>
      <c:valAx>
        <c:axId val="390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0309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Incidencia de cada división en quintil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'Incidencia Interanual'!$BG$2</c:f>
              <c:strCache>
                <c:ptCount val="1"/>
                <c:pt idx="0">
                  <c:v>Alimentos y bebidas no alcohólicas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Interanual'!$BG$65:$BG$76</c:f>
            </c:numRef>
          </c:val>
          <c:extLst>
            <c:ext xmlns:c16="http://schemas.microsoft.com/office/drawing/2014/chart" uri="{C3380CC4-5D6E-409C-BE32-E72D297353CC}">
              <c16:uniqueId val="{00000000-74DE-4502-AA30-4A603660C06F}"/>
            </c:ext>
          </c:extLst>
        </c:ser>
        <c:ser>
          <c:idx val="1"/>
          <c:order val="1"/>
          <c:tx>
            <c:strRef>
              <c:f>'Incidencia Interanual'!$BH$2</c:f>
              <c:strCache>
                <c:ptCount val="1"/>
                <c:pt idx="0">
                  <c:v>Bebidas alcohólicas y tabaco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Interanual'!$BH$65:$BH$76</c:f>
            </c:numRef>
          </c:val>
          <c:extLst>
            <c:ext xmlns:c16="http://schemas.microsoft.com/office/drawing/2014/chart" uri="{C3380CC4-5D6E-409C-BE32-E72D297353CC}">
              <c16:uniqueId val="{00000001-74DE-4502-AA30-4A603660C06F}"/>
            </c:ext>
          </c:extLst>
        </c:ser>
        <c:ser>
          <c:idx val="2"/>
          <c:order val="2"/>
          <c:tx>
            <c:strRef>
              <c:f>'Incidencia Interanual'!$BI$2</c:f>
              <c:strCache>
                <c:ptCount val="1"/>
                <c:pt idx="0">
                  <c:v>Prendas de vestir y calzado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Interanual'!$BI$65:$BI$76</c:f>
            </c:numRef>
          </c:val>
          <c:extLst>
            <c:ext xmlns:c16="http://schemas.microsoft.com/office/drawing/2014/chart" uri="{C3380CC4-5D6E-409C-BE32-E72D297353CC}">
              <c16:uniqueId val="{00000002-74DE-4502-AA30-4A603660C06F}"/>
            </c:ext>
          </c:extLst>
        </c:ser>
        <c:ser>
          <c:idx val="3"/>
          <c:order val="3"/>
          <c:tx>
            <c:strRef>
              <c:f>'Incidencia Interanual'!$BJ$2</c:f>
              <c:strCache>
                <c:ptCount val="1"/>
                <c:pt idx="0">
                  <c:v>Vivienda, agua, electricidad, gas y otros combustibles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Interanual'!$BJ$65:$BJ$76</c:f>
            </c:numRef>
          </c:val>
          <c:extLst>
            <c:ext xmlns:c16="http://schemas.microsoft.com/office/drawing/2014/chart" uri="{C3380CC4-5D6E-409C-BE32-E72D297353CC}">
              <c16:uniqueId val="{00000003-74DE-4502-AA30-4A603660C06F}"/>
            </c:ext>
          </c:extLst>
        </c:ser>
        <c:ser>
          <c:idx val="4"/>
          <c:order val="4"/>
          <c:tx>
            <c:strRef>
              <c:f>'Incidencia Interanual'!$BK$2</c:f>
              <c:strCache>
                <c:ptCount val="1"/>
                <c:pt idx="0">
                  <c:v>Equipamiento y mantenimiento del hogar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Interanual'!$BK$65:$BK$76</c:f>
            </c:numRef>
          </c:val>
          <c:extLst>
            <c:ext xmlns:c16="http://schemas.microsoft.com/office/drawing/2014/chart" uri="{C3380CC4-5D6E-409C-BE32-E72D297353CC}">
              <c16:uniqueId val="{00000004-74DE-4502-AA30-4A603660C06F}"/>
            </c:ext>
          </c:extLst>
        </c:ser>
        <c:ser>
          <c:idx val="5"/>
          <c:order val="5"/>
          <c:tx>
            <c:strRef>
              <c:f>'Incidencia Interanual'!$BL$2</c:f>
              <c:strCache>
                <c:ptCount val="1"/>
                <c:pt idx="0">
                  <c:v>Salud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Interanual'!$BL$65:$BL$76</c:f>
            </c:numRef>
          </c:val>
          <c:extLst>
            <c:ext xmlns:c16="http://schemas.microsoft.com/office/drawing/2014/chart" uri="{C3380CC4-5D6E-409C-BE32-E72D297353CC}">
              <c16:uniqueId val="{00000005-74DE-4502-AA30-4A603660C06F}"/>
            </c:ext>
          </c:extLst>
        </c:ser>
        <c:ser>
          <c:idx val="6"/>
          <c:order val="6"/>
          <c:tx>
            <c:strRef>
              <c:f>'Incidencia Interanual'!$BM$2</c:f>
              <c:strCache>
                <c:ptCount val="1"/>
                <c:pt idx="0">
                  <c:v>Transporte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Interanual'!$BM$65:$BM$76</c:f>
            </c:numRef>
          </c:val>
          <c:extLst>
            <c:ext xmlns:c16="http://schemas.microsoft.com/office/drawing/2014/chart" uri="{C3380CC4-5D6E-409C-BE32-E72D297353CC}">
              <c16:uniqueId val="{00000006-74DE-4502-AA30-4A603660C06F}"/>
            </c:ext>
          </c:extLst>
        </c:ser>
        <c:ser>
          <c:idx val="7"/>
          <c:order val="7"/>
          <c:tx>
            <c:strRef>
              <c:f>'Incidencia Interanual'!$BN$2</c:f>
              <c:strCache>
                <c:ptCount val="1"/>
                <c:pt idx="0">
                  <c:v>Comunicación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Interanual'!$BN$65:$BN$76</c:f>
            </c:numRef>
          </c:val>
          <c:extLst>
            <c:ext xmlns:c16="http://schemas.microsoft.com/office/drawing/2014/chart" uri="{C3380CC4-5D6E-409C-BE32-E72D297353CC}">
              <c16:uniqueId val="{00000007-74DE-4502-AA30-4A603660C06F}"/>
            </c:ext>
          </c:extLst>
        </c:ser>
        <c:ser>
          <c:idx val="8"/>
          <c:order val="8"/>
          <c:tx>
            <c:strRef>
              <c:f>'Incidencia Interanual'!$BO$2</c:f>
              <c:strCache>
                <c:ptCount val="1"/>
                <c:pt idx="0">
                  <c:v>Recreación y cultura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Interanual'!$BO$65:$BO$76</c:f>
            </c:numRef>
          </c:val>
          <c:extLst>
            <c:ext xmlns:c16="http://schemas.microsoft.com/office/drawing/2014/chart" uri="{C3380CC4-5D6E-409C-BE32-E72D297353CC}">
              <c16:uniqueId val="{00000008-74DE-4502-AA30-4A603660C06F}"/>
            </c:ext>
          </c:extLst>
        </c:ser>
        <c:ser>
          <c:idx val="9"/>
          <c:order val="9"/>
          <c:tx>
            <c:strRef>
              <c:f>'Incidencia Interanual'!$BP$2</c:f>
              <c:strCache>
                <c:ptCount val="1"/>
                <c:pt idx="0">
                  <c:v>Educación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Interanual'!$BP$65:$BP$76</c:f>
            </c:numRef>
          </c:val>
          <c:extLst>
            <c:ext xmlns:c16="http://schemas.microsoft.com/office/drawing/2014/chart" uri="{C3380CC4-5D6E-409C-BE32-E72D297353CC}">
              <c16:uniqueId val="{00000009-74DE-4502-AA30-4A603660C06F}"/>
            </c:ext>
          </c:extLst>
        </c:ser>
        <c:ser>
          <c:idx val="10"/>
          <c:order val="10"/>
          <c:tx>
            <c:strRef>
              <c:f>'Incidencia Interanual'!$BQ$2</c:f>
              <c:strCache>
                <c:ptCount val="1"/>
                <c:pt idx="0">
                  <c:v>Restaurantes y hoteles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Interanual'!$BQ$65:$BQ$76</c:f>
            </c:numRef>
          </c:val>
          <c:extLst>
            <c:ext xmlns:c16="http://schemas.microsoft.com/office/drawing/2014/chart" uri="{C3380CC4-5D6E-409C-BE32-E72D297353CC}">
              <c16:uniqueId val="{0000000A-74DE-4502-AA30-4A603660C06F}"/>
            </c:ext>
          </c:extLst>
        </c:ser>
        <c:ser>
          <c:idx val="11"/>
          <c:order val="11"/>
          <c:tx>
            <c:strRef>
              <c:f>'Incidencia Interanual'!$BR$2</c:f>
              <c:strCache>
                <c:ptCount val="1"/>
                <c:pt idx="0">
                  <c:v>Bienes y servicios varios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Interanual'!$BR$65:$BR$76</c:f>
            </c:numRef>
          </c:val>
          <c:extLst>
            <c:ext xmlns:c16="http://schemas.microsoft.com/office/drawing/2014/chart" uri="{C3380CC4-5D6E-409C-BE32-E72D297353CC}">
              <c16:uniqueId val="{0000000B-74DE-4502-AA30-4A603660C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208799"/>
        <c:axId val="1273186751"/>
      </c:areaChart>
      <c:catAx>
        <c:axId val="12732087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73186751"/>
        <c:crosses val="autoZero"/>
        <c:auto val="1"/>
        <c:lblAlgn val="ctr"/>
        <c:lblOffset val="100"/>
        <c:noMultiLvlLbl val="1"/>
      </c:catAx>
      <c:valAx>
        <c:axId val="127318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73208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8114173228346429E-2"/>
          <c:y val="0.77222047579451192"/>
          <c:w val="0.85292935504036604"/>
          <c:h val="0.149075879185511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Incidencia de cada división en quintil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'Incidencia Interanual'!$BV$2</c:f>
              <c:strCache>
                <c:ptCount val="1"/>
                <c:pt idx="0">
                  <c:v>Alimentos y bebidas no alcohólicas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Interanual'!$BV$65:$BV$76</c:f>
            </c:numRef>
          </c:val>
          <c:extLst>
            <c:ext xmlns:c16="http://schemas.microsoft.com/office/drawing/2014/chart" uri="{C3380CC4-5D6E-409C-BE32-E72D297353CC}">
              <c16:uniqueId val="{00000000-86A0-467A-8800-1E1CB7F39F66}"/>
            </c:ext>
          </c:extLst>
        </c:ser>
        <c:ser>
          <c:idx val="1"/>
          <c:order val="1"/>
          <c:tx>
            <c:strRef>
              <c:f>'Incidencia Interanual'!$BW$2</c:f>
              <c:strCache>
                <c:ptCount val="1"/>
                <c:pt idx="0">
                  <c:v>Bebidas alcohólicas y tabaco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Interanual'!$BW$65:$BW$76</c:f>
            </c:numRef>
          </c:val>
          <c:extLst>
            <c:ext xmlns:c16="http://schemas.microsoft.com/office/drawing/2014/chart" uri="{C3380CC4-5D6E-409C-BE32-E72D297353CC}">
              <c16:uniqueId val="{00000001-86A0-467A-8800-1E1CB7F39F66}"/>
            </c:ext>
          </c:extLst>
        </c:ser>
        <c:ser>
          <c:idx val="2"/>
          <c:order val="2"/>
          <c:tx>
            <c:strRef>
              <c:f>'Incidencia Interanual'!$BX$2</c:f>
              <c:strCache>
                <c:ptCount val="1"/>
                <c:pt idx="0">
                  <c:v>Prendas de vestir y calzado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Interanual'!$BX$65:$BX$76</c:f>
            </c:numRef>
          </c:val>
          <c:extLst>
            <c:ext xmlns:c16="http://schemas.microsoft.com/office/drawing/2014/chart" uri="{C3380CC4-5D6E-409C-BE32-E72D297353CC}">
              <c16:uniqueId val="{00000002-86A0-467A-8800-1E1CB7F39F66}"/>
            </c:ext>
          </c:extLst>
        </c:ser>
        <c:ser>
          <c:idx val="3"/>
          <c:order val="3"/>
          <c:tx>
            <c:strRef>
              <c:f>'Incidencia Interanual'!$BY$2</c:f>
              <c:strCache>
                <c:ptCount val="1"/>
                <c:pt idx="0">
                  <c:v>Vivienda, agua, electricidad, gas y otros combustibles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Interanual'!$BY$65:$BY$76</c:f>
            </c:numRef>
          </c:val>
          <c:extLst>
            <c:ext xmlns:c16="http://schemas.microsoft.com/office/drawing/2014/chart" uri="{C3380CC4-5D6E-409C-BE32-E72D297353CC}">
              <c16:uniqueId val="{00000003-86A0-467A-8800-1E1CB7F39F66}"/>
            </c:ext>
          </c:extLst>
        </c:ser>
        <c:ser>
          <c:idx val="4"/>
          <c:order val="4"/>
          <c:tx>
            <c:strRef>
              <c:f>'Incidencia Interanual'!$BZ$2</c:f>
              <c:strCache>
                <c:ptCount val="1"/>
                <c:pt idx="0">
                  <c:v>Equipamiento y mantenimiento del hogar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Interanual'!$BZ$65:$BZ$76</c:f>
            </c:numRef>
          </c:val>
          <c:extLst>
            <c:ext xmlns:c16="http://schemas.microsoft.com/office/drawing/2014/chart" uri="{C3380CC4-5D6E-409C-BE32-E72D297353CC}">
              <c16:uniqueId val="{00000004-86A0-467A-8800-1E1CB7F39F66}"/>
            </c:ext>
          </c:extLst>
        </c:ser>
        <c:ser>
          <c:idx val="5"/>
          <c:order val="5"/>
          <c:tx>
            <c:strRef>
              <c:f>'Incidencia Interanual'!$CA$2</c:f>
              <c:strCache>
                <c:ptCount val="1"/>
                <c:pt idx="0">
                  <c:v>Salud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Interanual'!$CA$65:$CA$76</c:f>
            </c:numRef>
          </c:val>
          <c:extLst>
            <c:ext xmlns:c16="http://schemas.microsoft.com/office/drawing/2014/chart" uri="{C3380CC4-5D6E-409C-BE32-E72D297353CC}">
              <c16:uniqueId val="{00000005-86A0-467A-8800-1E1CB7F39F66}"/>
            </c:ext>
          </c:extLst>
        </c:ser>
        <c:ser>
          <c:idx val="6"/>
          <c:order val="6"/>
          <c:tx>
            <c:strRef>
              <c:f>'Incidencia Interanual'!$CB$2</c:f>
              <c:strCache>
                <c:ptCount val="1"/>
                <c:pt idx="0">
                  <c:v>Transporte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Interanual'!$CB$65:$CB$76</c:f>
            </c:numRef>
          </c:val>
          <c:extLst>
            <c:ext xmlns:c16="http://schemas.microsoft.com/office/drawing/2014/chart" uri="{C3380CC4-5D6E-409C-BE32-E72D297353CC}">
              <c16:uniqueId val="{00000006-86A0-467A-8800-1E1CB7F39F66}"/>
            </c:ext>
          </c:extLst>
        </c:ser>
        <c:ser>
          <c:idx val="7"/>
          <c:order val="7"/>
          <c:tx>
            <c:strRef>
              <c:f>'Incidencia Interanual'!$CC$2</c:f>
              <c:strCache>
                <c:ptCount val="1"/>
                <c:pt idx="0">
                  <c:v>Comunicación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Interanual'!$CC$65:$CC$76</c:f>
            </c:numRef>
          </c:val>
          <c:extLst>
            <c:ext xmlns:c16="http://schemas.microsoft.com/office/drawing/2014/chart" uri="{C3380CC4-5D6E-409C-BE32-E72D297353CC}">
              <c16:uniqueId val="{00000007-86A0-467A-8800-1E1CB7F39F66}"/>
            </c:ext>
          </c:extLst>
        </c:ser>
        <c:ser>
          <c:idx val="8"/>
          <c:order val="8"/>
          <c:tx>
            <c:strRef>
              <c:f>'Incidencia Interanual'!$CD$2</c:f>
              <c:strCache>
                <c:ptCount val="1"/>
                <c:pt idx="0">
                  <c:v>Recreación y cultura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Interanual'!$CD$65:$CD$76</c:f>
            </c:numRef>
          </c:val>
          <c:extLst>
            <c:ext xmlns:c16="http://schemas.microsoft.com/office/drawing/2014/chart" uri="{C3380CC4-5D6E-409C-BE32-E72D297353CC}">
              <c16:uniqueId val="{00000008-86A0-467A-8800-1E1CB7F39F66}"/>
            </c:ext>
          </c:extLst>
        </c:ser>
        <c:ser>
          <c:idx val="9"/>
          <c:order val="9"/>
          <c:tx>
            <c:strRef>
              <c:f>'Incidencia Interanual'!$CE$2</c:f>
              <c:strCache>
                <c:ptCount val="1"/>
                <c:pt idx="0">
                  <c:v>Educación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Interanual'!$CE$65:$CE$76</c:f>
            </c:numRef>
          </c:val>
          <c:extLst>
            <c:ext xmlns:c16="http://schemas.microsoft.com/office/drawing/2014/chart" uri="{C3380CC4-5D6E-409C-BE32-E72D297353CC}">
              <c16:uniqueId val="{00000009-86A0-467A-8800-1E1CB7F39F66}"/>
            </c:ext>
          </c:extLst>
        </c:ser>
        <c:ser>
          <c:idx val="10"/>
          <c:order val="10"/>
          <c:tx>
            <c:strRef>
              <c:f>'Incidencia Interanual'!$CF$2</c:f>
              <c:strCache>
                <c:ptCount val="1"/>
                <c:pt idx="0">
                  <c:v>Restaurantes y hoteles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Interanual'!$CF$65:$CF$76</c:f>
            </c:numRef>
          </c:val>
          <c:extLst>
            <c:ext xmlns:c16="http://schemas.microsoft.com/office/drawing/2014/chart" uri="{C3380CC4-5D6E-409C-BE32-E72D297353CC}">
              <c16:uniqueId val="{0000000A-86A0-467A-8800-1E1CB7F39F66}"/>
            </c:ext>
          </c:extLst>
        </c:ser>
        <c:ser>
          <c:idx val="11"/>
          <c:order val="11"/>
          <c:tx>
            <c:strRef>
              <c:f>'Incidencia Interanual'!$CG$2</c:f>
              <c:strCache>
                <c:ptCount val="1"/>
                <c:pt idx="0">
                  <c:v>Bienes y servicios varios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'Incidencia Interanual'!$A$65:$A$76</c:f>
              <c:numCache>
                <c:formatCode>mmm\-yy</c:formatCode>
                <c:ptCount val="12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</c:numCache>
            </c:numRef>
          </c:cat>
          <c:val>
            <c:numRef>
              <c:f>'Incidencia Interanual'!$CG$65:$CG$76</c:f>
            </c:numRef>
          </c:val>
          <c:extLst>
            <c:ext xmlns:c16="http://schemas.microsoft.com/office/drawing/2014/chart" uri="{C3380CC4-5D6E-409C-BE32-E72D297353CC}">
              <c16:uniqueId val="{0000000B-86A0-467A-8800-1E1CB7F39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208799"/>
        <c:axId val="1273186751"/>
      </c:areaChart>
      <c:catAx>
        <c:axId val="12732087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73186751"/>
        <c:crosses val="autoZero"/>
        <c:auto val="1"/>
        <c:lblAlgn val="ctr"/>
        <c:lblOffset val="100"/>
        <c:noMultiLvlLbl val="1"/>
      </c:catAx>
      <c:valAx>
        <c:axId val="127318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73208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8114173228346429E-2"/>
          <c:y val="0.76819594580891148"/>
          <c:w val="0.84543009906103805"/>
          <c:h val="0.153100409171111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IPCse - Diferencia de incidencias entre</a:t>
            </a:r>
            <a:r>
              <a:rPr lang="en-US" baseline="0"/>
              <a:t> el 20% de menores ingreso y el 20% de mayores ingresos</a:t>
            </a:r>
            <a:endParaRPr lang="en-US"/>
          </a:p>
        </c:rich>
      </c:tx>
      <c:layout>
        <c:manualLayout>
          <c:xMode val="edge"/>
          <c:yMode val="edge"/>
          <c:x val="0.19924687343267161"/>
          <c:y val="1.744947364282712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'Incidencia Interanual'!$EQ$63</c:f>
              <c:strCache>
                <c:ptCount val="1"/>
                <c:pt idx="0">
                  <c:v>Diferencia de incidencias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'Incidencia Interanual'!$ER$65:$ER$76</c:f>
              <c:strCache>
                <c:ptCount val="12"/>
                <c:pt idx="0">
                  <c:v>Transporte</c:v>
                </c:pt>
                <c:pt idx="1">
                  <c:v>Restaurantes y hoteles</c:v>
                </c:pt>
                <c:pt idx="2">
                  <c:v>Salud</c:v>
                </c:pt>
                <c:pt idx="3">
                  <c:v>Equipamiento y mantenimiento del hogar</c:v>
                </c:pt>
                <c:pt idx="4">
                  <c:v>Recreación y cultura</c:v>
                </c:pt>
                <c:pt idx="5">
                  <c:v>Educación</c:v>
                </c:pt>
                <c:pt idx="6">
                  <c:v>Bienes y servicios varios</c:v>
                </c:pt>
                <c:pt idx="7">
                  <c:v>Vivienda, agua, electricidad, gas y otros combustibles</c:v>
                </c:pt>
                <c:pt idx="8">
                  <c:v>Comunicación</c:v>
                </c:pt>
                <c:pt idx="9">
                  <c:v>Bebidas alcohólicas y tabaco</c:v>
                </c:pt>
                <c:pt idx="10">
                  <c:v>Prendas de vestir y calzado</c:v>
                </c:pt>
                <c:pt idx="11">
                  <c:v>Alimentos y bebidas no alcohólicas</c:v>
                </c:pt>
              </c:strCache>
            </c:strRef>
          </c:cat>
          <c:val>
            <c:numRef>
              <c:f>'Incidencia Interanual'!$EQ$65:$EQ$76</c:f>
              <c:numCache>
                <c:formatCode>General</c:formatCode>
                <c:ptCount val="12"/>
                <c:pt idx="0">
                  <c:v>-5.3928709893183271</c:v>
                </c:pt>
                <c:pt idx="1">
                  <c:v>-4.3903034221888921</c:v>
                </c:pt>
                <c:pt idx="2">
                  <c:v>-3.9699137643876803</c:v>
                </c:pt>
                <c:pt idx="3">
                  <c:v>-3.1533359260869904</c:v>
                </c:pt>
                <c:pt idx="4">
                  <c:v>-2.045779755761945</c:v>
                </c:pt>
                <c:pt idx="5">
                  <c:v>-1.8297957903043487</c:v>
                </c:pt>
                <c:pt idx="6">
                  <c:v>-1.2898427801445616</c:v>
                </c:pt>
                <c:pt idx="7">
                  <c:v>-1.3687075948263683E-2</c:v>
                </c:pt>
                <c:pt idx="8">
                  <c:v>0.30491696220856301</c:v>
                </c:pt>
                <c:pt idx="9">
                  <c:v>0.31652231622482541</c:v>
                </c:pt>
                <c:pt idx="10">
                  <c:v>2.3254045821406457</c:v>
                </c:pt>
                <c:pt idx="11">
                  <c:v>19.722380131088141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1-4CB8-802C-125833F4F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2"/>
        <c:overlap val="13"/>
        <c:axId val="1702293792"/>
        <c:axId val="1702294208"/>
      </c:barChart>
      <c:catAx>
        <c:axId val="1702293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02294208"/>
        <c:crosses val="autoZero"/>
        <c:auto val="1"/>
        <c:lblAlgn val="ctr"/>
        <c:lblOffset val="100"/>
        <c:noMultiLvlLbl val="0"/>
      </c:catAx>
      <c:valAx>
        <c:axId val="170229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0229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60000"/>
          <a:lumOff val="40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'Incidencia Interanual'!$EG$91:$EG$103</c:f>
              <c:strCache>
                <c:ptCount val="13"/>
                <c:pt idx="0">
                  <c:v>Nivel general</c:v>
                </c:pt>
                <c:pt idx="1">
                  <c:v>Restaurantes y hoteles</c:v>
                </c:pt>
                <c:pt idx="2">
                  <c:v>Salud</c:v>
                </c:pt>
                <c:pt idx="3">
                  <c:v>Transporte</c:v>
                </c:pt>
                <c:pt idx="4">
                  <c:v>Educación</c:v>
                </c:pt>
                <c:pt idx="5">
                  <c:v>Recreación y cultura</c:v>
                </c:pt>
                <c:pt idx="6">
                  <c:v>Equipamiento y mantenimiento del hogar</c:v>
                </c:pt>
                <c:pt idx="7">
                  <c:v>Bienes y servicios varios</c:v>
                </c:pt>
                <c:pt idx="8">
                  <c:v>Bebidas alcohólicas y tabaco</c:v>
                </c:pt>
                <c:pt idx="9">
                  <c:v>Comunicación</c:v>
                </c:pt>
                <c:pt idx="10">
                  <c:v>Vivienda, agua, electricidad, gas y otros combustibles</c:v>
                </c:pt>
                <c:pt idx="11">
                  <c:v>Prendas de vestir y calzado</c:v>
                </c:pt>
                <c:pt idx="12">
                  <c:v>Alimentos y bebidas no alcohólicas</c:v>
                </c:pt>
              </c:strCache>
            </c:strRef>
          </c:cat>
          <c:val>
            <c:numRef>
              <c:f>'Incidencia Interanual'!$EH$91:$EH$103</c:f>
              <c:numCache>
                <c:formatCode>General</c:formatCode>
                <c:ptCount val="13"/>
                <c:pt idx="0">
                  <c:v>-2.4608804102204118</c:v>
                </c:pt>
                <c:pt idx="1">
                  <c:v>-2.7585405218940662</c:v>
                </c:pt>
                <c:pt idx="2">
                  <c:v>-2.0274070901051866</c:v>
                </c:pt>
                <c:pt idx="3">
                  <c:v>-1.9818388358339378</c:v>
                </c:pt>
                <c:pt idx="4">
                  <c:v>-0.96189072397379638</c:v>
                </c:pt>
                <c:pt idx="5">
                  <c:v>-0.90335461320488797</c:v>
                </c:pt>
                <c:pt idx="6">
                  <c:v>-0.82151016857990422</c:v>
                </c:pt>
                <c:pt idx="7">
                  <c:v>-0.66313882897129983</c:v>
                </c:pt>
                <c:pt idx="8">
                  <c:v>6.4842198737970924E-2</c:v>
                </c:pt>
                <c:pt idx="9">
                  <c:v>9.3245693485163317E-2</c:v>
                </c:pt>
                <c:pt idx="10">
                  <c:v>0.2128464104234542</c:v>
                </c:pt>
                <c:pt idx="11">
                  <c:v>0.51203188652254594</c:v>
                </c:pt>
                <c:pt idx="12">
                  <c:v>6.7738341831735394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4-463F-A3BB-A77064926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7145504"/>
        <c:axId val="1427150304"/>
      </c:barChart>
      <c:catAx>
        <c:axId val="1427145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7150304"/>
        <c:crosses val="autoZero"/>
        <c:auto val="1"/>
        <c:lblAlgn val="ctr"/>
        <c:lblOffset val="100"/>
        <c:noMultiLvlLbl val="0"/>
      </c:catAx>
      <c:valAx>
        <c:axId val="142715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714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flip="none" rotWithShape="1">
              <a:gsLst>
                <a:gs pos="0">
                  <a:srgbClr val="C00000"/>
                </a:gs>
                <a:gs pos="71000">
                  <a:srgbClr val="92D050"/>
                </a:gs>
                <a:gs pos="69000">
                  <a:srgbClr val="C00000"/>
                </a:gs>
                <a:gs pos="100000">
                  <a:srgbClr val="92D050"/>
                </a:gs>
              </a:gsLst>
              <a:lin ang="5400000" scaled="1"/>
              <a:tileRect/>
            </a:gradFill>
            <a:ln>
              <a:noFill/>
            </a:ln>
            <a:effectLst/>
          </c:spPr>
          <c:val>
            <c:numRef>
              <c:f>'Infla Interanual PondENGHO'!$CI$16:$CI$83</c:f>
              <c:numCache>
                <c:formatCode>0.00%</c:formatCode>
                <c:ptCount val="68"/>
                <c:pt idx="0">
                  <c:v>-8.8943481445311612E-3</c:v>
                </c:pt>
                <c:pt idx="1">
                  <c:v>-7.2037599385235129E-3</c:v>
                </c:pt>
                <c:pt idx="2">
                  <c:v>-7.698602705788371E-3</c:v>
                </c:pt>
                <c:pt idx="3">
                  <c:v>-1.1889942610650239E-2</c:v>
                </c:pt>
                <c:pt idx="4">
                  <c:v>-1.4697495637871594E-2</c:v>
                </c:pt>
                <c:pt idx="5">
                  <c:v>-1.1886739542638525E-2</c:v>
                </c:pt>
                <c:pt idx="6">
                  <c:v>-9.7078347183570113E-3</c:v>
                </c:pt>
                <c:pt idx="7">
                  <c:v>-3.0493597359233515E-3</c:v>
                </c:pt>
                <c:pt idx="8">
                  <c:v>-2.6647605262291041E-3</c:v>
                </c:pt>
                <c:pt idx="9">
                  <c:v>-1.676016779397882E-3</c:v>
                </c:pt>
                <c:pt idx="10">
                  <c:v>-2.0759025869474534E-3</c:v>
                </c:pt>
                <c:pt idx="11">
                  <c:v>-1.1355787975793064E-3</c:v>
                </c:pt>
                <c:pt idx="12">
                  <c:v>1.0796110928490421E-3</c:v>
                </c:pt>
                <c:pt idx="13">
                  <c:v>4.0176864963947789E-3</c:v>
                </c:pt>
                <c:pt idx="14">
                  <c:v>1.5945920894684162E-2</c:v>
                </c:pt>
                <c:pt idx="15">
                  <c:v>2.2172146059901809E-2</c:v>
                </c:pt>
                <c:pt idx="16">
                  <c:v>2.0893410322789352E-2</c:v>
                </c:pt>
                <c:pt idx="17">
                  <c:v>1.4646848176799621E-2</c:v>
                </c:pt>
                <c:pt idx="18">
                  <c:v>1.4185398230992963E-2</c:v>
                </c:pt>
                <c:pt idx="19">
                  <c:v>9.2120996097380115E-3</c:v>
                </c:pt>
                <c:pt idx="20">
                  <c:v>9.5343777119683004E-3</c:v>
                </c:pt>
                <c:pt idx="21">
                  <c:v>9.0690103444528436E-3</c:v>
                </c:pt>
                <c:pt idx="22">
                  <c:v>1.4875926031772124E-3</c:v>
                </c:pt>
                <c:pt idx="23">
                  <c:v>4.4473495106926997E-3</c:v>
                </c:pt>
                <c:pt idx="24">
                  <c:v>5.2755825558967739E-3</c:v>
                </c:pt>
                <c:pt idx="25">
                  <c:v>1.5978222622791138E-2</c:v>
                </c:pt>
                <c:pt idx="26">
                  <c:v>9.5972309552403434E-3</c:v>
                </c:pt>
                <c:pt idx="27">
                  <c:v>7.4939850133677322E-3</c:v>
                </c:pt>
                <c:pt idx="28">
                  <c:v>1.8815892899849418E-2</c:v>
                </c:pt>
                <c:pt idx="29">
                  <c:v>1.9718573044283261E-2</c:v>
                </c:pt>
                <c:pt idx="30">
                  <c:v>1.7746797864258701E-2</c:v>
                </c:pt>
                <c:pt idx="31">
                  <c:v>1.8805005773715244E-2</c:v>
                </c:pt>
                <c:pt idx="32">
                  <c:v>1.7927209161185065E-2</c:v>
                </c:pt>
                <c:pt idx="33">
                  <c:v>2.0073063025637161E-2</c:v>
                </c:pt>
                <c:pt idx="34">
                  <c:v>2.9962343273573389E-2</c:v>
                </c:pt>
                <c:pt idx="35">
                  <c:v>2.5713674060204861E-2</c:v>
                </c:pt>
                <c:pt idx="36">
                  <c:v>3.5215467538612932E-2</c:v>
                </c:pt>
                <c:pt idx="37">
                  <c:v>3.0649934771767473E-2</c:v>
                </c:pt>
                <c:pt idx="38">
                  <c:v>2.6898418193886497E-2</c:v>
                </c:pt>
                <c:pt idx="39">
                  <c:v>2.0316854517893557E-2</c:v>
                </c:pt>
                <c:pt idx="40">
                  <c:v>1.210085049190468E-2</c:v>
                </c:pt>
                <c:pt idx="41">
                  <c:v>9.7724359065676225E-3</c:v>
                </c:pt>
                <c:pt idx="42">
                  <c:v>1.3083012861845988E-2</c:v>
                </c:pt>
                <c:pt idx="43">
                  <c:v>1.381596790905415E-2</c:v>
                </c:pt>
                <c:pt idx="44">
                  <c:v>6.4964713757884596E-3</c:v>
                </c:pt>
                <c:pt idx="45">
                  <c:v>-7.3058022590544169E-4</c:v>
                </c:pt>
                <c:pt idx="46">
                  <c:v>-8.1176843333337079E-3</c:v>
                </c:pt>
                <c:pt idx="47">
                  <c:v>-7.1371697464350792E-3</c:v>
                </c:pt>
                <c:pt idx="48">
                  <c:v>-8.3795193107323307E-3</c:v>
                </c:pt>
                <c:pt idx="49">
                  <c:v>-1.3958787202657641E-2</c:v>
                </c:pt>
                <c:pt idx="50">
                  <c:v>-2.9622230769508207E-3</c:v>
                </c:pt>
                <c:pt idx="51">
                  <c:v>7.4292859333411343E-3</c:v>
                </c:pt>
                <c:pt idx="52">
                  <c:v>8.0412869790174035E-3</c:v>
                </c:pt>
                <c:pt idx="53">
                  <c:v>1.1273752698623296E-2</c:v>
                </c:pt>
                <c:pt idx="54">
                  <c:v>4.8122233270750936E-3</c:v>
                </c:pt>
                <c:pt idx="55">
                  <c:v>-2.7950460919159426E-3</c:v>
                </c:pt>
                <c:pt idx="56">
                  <c:v>9.9335031466347701E-3</c:v>
                </c:pt>
                <c:pt idx="57">
                  <c:v>2.4056092196584444E-2</c:v>
                </c:pt>
                <c:pt idx="58">
                  <c:v>2.511411775810779E-2</c:v>
                </c:pt>
                <c:pt idx="59">
                  <c:v>1.8398305639367507E-2</c:v>
                </c:pt>
                <c:pt idx="60">
                  <c:v>4.7191464124218818E-3</c:v>
                </c:pt>
                <c:pt idx="61">
                  <c:v>5.8856223950929376E-3</c:v>
                </c:pt>
                <c:pt idx="62">
                  <c:v>1.0948671388895992E-2</c:v>
                </c:pt>
                <c:pt idx="63">
                  <c:v>8.3474077501293209E-3</c:v>
                </c:pt>
                <c:pt idx="64">
                  <c:v>1.3771677338898503E-2</c:v>
                </c:pt>
                <c:pt idx="65">
                  <c:v>4.3375188136685061E-3</c:v>
                </c:pt>
                <c:pt idx="66">
                  <c:v>3.7967820424489318E-4</c:v>
                </c:pt>
                <c:pt idx="67">
                  <c:v>2.5231675202821435E-3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5-4EDC-83FA-601B76E56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362256"/>
        <c:axId val="475364336"/>
      </c:areaChart>
      <c:catAx>
        <c:axId val="4753622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75364336"/>
        <c:crosses val="autoZero"/>
        <c:auto val="1"/>
        <c:lblAlgn val="ctr"/>
        <c:lblOffset val="100"/>
        <c:noMultiLvlLbl val="0"/>
      </c:catAx>
      <c:valAx>
        <c:axId val="47536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7536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Inflación</a:t>
            </a:r>
            <a:r>
              <a:rPr lang="es-AR" baseline="0"/>
              <a:t> interanual por quintiles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3.7182685792509482E-2"/>
          <c:y val="7.7466456468319123E-2"/>
          <c:w val="0.94916684867287382"/>
          <c:h val="0.80124102762126015"/>
        </c:manualLayout>
      </c:layout>
      <c:lineChart>
        <c:grouping val="standard"/>
        <c:varyColors val="0"/>
        <c:ser>
          <c:idx val="0"/>
          <c:order val="0"/>
          <c:tx>
            <c:strRef>
              <c:f>'Infla Interanual PondENGHO'!$BM$1</c:f>
              <c:strCache>
                <c:ptCount val="1"/>
                <c:pt idx="0">
                  <c:v>QUINTIL 1</c:v>
                </c:pt>
              </c:strCache>
            </c:strRef>
          </c:tx>
          <c:spPr>
            <a:ln w="12700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'Infla Mensual PondENGHO'!$A$4:$A$850</c15:sqref>
                  </c15:fullRef>
                </c:ext>
              </c:extLst>
              <c:f>'Infla Mensual PondENGHO'!$A$16:$A$850</c:f>
              <c:numCache>
                <c:formatCode>mmm\-yy</c:formatCode>
                <c:ptCount val="835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  <c:pt idx="80">
                  <c:v>45505</c:v>
                </c:pt>
                <c:pt idx="81">
                  <c:v>45536</c:v>
                </c:pt>
                <c:pt idx="82">
                  <c:v>45566</c:v>
                </c:pt>
                <c:pt idx="83">
                  <c:v>45597</c:v>
                </c:pt>
                <c:pt idx="84">
                  <c:v>45627</c:v>
                </c:pt>
                <c:pt idx="85">
                  <c:v>45658</c:v>
                </c:pt>
                <c:pt idx="86">
                  <c:v>45689</c:v>
                </c:pt>
                <c:pt idx="87">
                  <c:v>45717</c:v>
                </c:pt>
                <c:pt idx="88">
                  <c:v>45748</c:v>
                </c:pt>
                <c:pt idx="89">
                  <c:v>45778</c:v>
                </c:pt>
                <c:pt idx="90">
                  <c:v>45809</c:v>
                </c:pt>
                <c:pt idx="91">
                  <c:v>45839</c:v>
                </c:pt>
                <c:pt idx="92">
                  <c:v>45870</c:v>
                </c:pt>
                <c:pt idx="93">
                  <c:v>45901</c:v>
                </c:pt>
                <c:pt idx="94">
                  <c:v>45931</c:v>
                </c:pt>
                <c:pt idx="95">
                  <c:v>45962</c:v>
                </c:pt>
                <c:pt idx="96">
                  <c:v>45992</c:v>
                </c:pt>
                <c:pt idx="97">
                  <c:v>46023</c:v>
                </c:pt>
                <c:pt idx="98">
                  <c:v>46054</c:v>
                </c:pt>
                <c:pt idx="99">
                  <c:v>46082</c:v>
                </c:pt>
                <c:pt idx="100">
                  <c:v>46113</c:v>
                </c:pt>
                <c:pt idx="101">
                  <c:v>46143</c:v>
                </c:pt>
                <c:pt idx="102">
                  <c:v>46174</c:v>
                </c:pt>
                <c:pt idx="103">
                  <c:v>46204</c:v>
                </c:pt>
                <c:pt idx="104">
                  <c:v>46235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'Infla Interanual PondENGHO'!$BM$4:$BM$850</c15:sqref>
                  </c15:fullRef>
                </c:ext>
              </c:extLst>
              <c:f>'Infla Interanual PondENGHO'!$BM$16:$BM$850</c:f>
              <c:numCache>
                <c:formatCode>General</c:formatCode>
                <c:ptCount val="835"/>
                <c:pt idx="0" formatCode="0.0%">
                  <c:v>0.24222610473632811</c:v>
                </c:pt>
                <c:pt idx="1" formatCode="0.0%">
                  <c:v>0.2454705920320952</c:v>
                </c:pt>
                <c:pt idx="2" formatCode="0.0%">
                  <c:v>0.24880331753904494</c:v>
                </c:pt>
                <c:pt idx="3" formatCode="0.0%">
                  <c:v>0.24567633084851281</c:v>
                </c:pt>
                <c:pt idx="4" formatCode="0.0%">
                  <c:v>0.24696035116169734</c:v>
                </c:pt>
                <c:pt idx="5" formatCode="0.0%">
                  <c:v>0.25552844953132436</c:v>
                </c:pt>
                <c:pt idx="6" formatCode="0.0%">
                  <c:v>0.28789485676069515</c:v>
                </c:pt>
                <c:pt idx="7" formatCode="0.0%">
                  <c:v>0.30940716165333271</c:v>
                </c:pt>
                <c:pt idx="8" formatCode="0.0%">
                  <c:v>0.34144672892288086</c:v>
                </c:pt>
                <c:pt idx="9" formatCode="0.0%">
                  <c:v>0.4038855933654768</c:v>
                </c:pt>
                <c:pt idx="10" formatCode="0.0%">
                  <c:v>0.45732762310378683</c:v>
                </c:pt>
                <c:pt idx="11" formatCode="0.0%">
                  <c:v>0.48387182408945195</c:v>
                </c:pt>
                <c:pt idx="12" formatCode="0.0%">
                  <c:v>0.47747643947287899</c:v>
                </c:pt>
                <c:pt idx="13" formatCode="0.0%">
                  <c:v>0.49501503507460098</c:v>
                </c:pt>
                <c:pt idx="14" formatCode="0.0%">
                  <c:v>0.52213236511578409</c:v>
                </c:pt>
                <c:pt idx="15" formatCode="0.0%">
                  <c:v>0.56096809094388567</c:v>
                </c:pt>
                <c:pt idx="16" formatCode="0.0%">
                  <c:v>0.56886065765968419</c:v>
                </c:pt>
                <c:pt idx="17" formatCode="0.0%">
                  <c:v>0.58214940761308442</c:v>
                </c:pt>
                <c:pt idx="18" formatCode="0.0%">
                  <c:v>0.5669088507825959</c:v>
                </c:pt>
                <c:pt idx="19" formatCode="0.0%">
                  <c:v>0.5499126695949923</c:v>
                </c:pt>
                <c:pt idx="20" formatCode="0.0%">
                  <c:v>0.55169565567234757</c:v>
                </c:pt>
                <c:pt idx="21" formatCode="0.0%">
                  <c:v>0.54229688108800111</c:v>
                </c:pt>
                <c:pt idx="22" formatCode="0.0%">
                  <c:v>0.50737016656969502</c:v>
                </c:pt>
                <c:pt idx="23" formatCode="0.0%">
                  <c:v>0.5250295060616279</c:v>
                </c:pt>
                <c:pt idx="24" formatCode="0.0%">
                  <c:v>0.54299832044890461</c:v>
                </c:pt>
                <c:pt idx="25" formatCode="0.0%">
                  <c:v>0.53981019389807261</c:v>
                </c:pt>
                <c:pt idx="26" formatCode="0.0%">
                  <c:v>0.50936074375625373</c:v>
                </c:pt>
                <c:pt idx="27" formatCode="0.0%">
                  <c:v>0.48851265028865964</c:v>
                </c:pt>
                <c:pt idx="28" formatCode="0.0%">
                  <c:v>0.46756640977418695</c:v>
                </c:pt>
                <c:pt idx="29" formatCode="0.0%">
                  <c:v>0.44656889492745</c:v>
                </c:pt>
                <c:pt idx="30" formatCode="0.0%">
                  <c:v>0.43904860814923485</c:v>
                </c:pt>
                <c:pt idx="31" formatCode="0.0%">
                  <c:v>0.43646093020390264</c:v>
                </c:pt>
                <c:pt idx="32" formatCode="0.0%">
                  <c:v>0.41834659864844714</c:v>
                </c:pt>
                <c:pt idx="33" formatCode="0.0%">
                  <c:v>0.37836389517375446</c:v>
                </c:pt>
                <c:pt idx="34" formatCode="0.0%">
                  <c:v>0.3904105408349543</c:v>
                </c:pt>
                <c:pt idx="35" formatCode="0.0%">
                  <c:v>0.37393131477986796</c:v>
                </c:pt>
                <c:pt idx="36" formatCode="0.0%">
                  <c:v>0.38327490687525545</c:v>
                </c:pt>
                <c:pt idx="37" formatCode="0.0%">
                  <c:v>0.40435559949115318</c:v>
                </c:pt>
                <c:pt idx="38" formatCode="0.0%">
                  <c:v>0.42338325586260606</c:v>
                </c:pt>
                <c:pt idx="39" formatCode="0.0%">
                  <c:v>0.43868245709237397</c:v>
                </c:pt>
                <c:pt idx="40" formatCode="0.0%">
                  <c:v>0.46941707845240233</c:v>
                </c:pt>
                <c:pt idx="41" formatCode="0.0%">
                  <c:v>0.49348771577472794</c:v>
                </c:pt>
                <c:pt idx="42" formatCode="0.0%">
                  <c:v>0.50958610646981395</c:v>
                </c:pt>
                <c:pt idx="43" formatCode="0.0%">
                  <c:v>0.52573884179964647</c:v>
                </c:pt>
                <c:pt idx="44" formatCode="0.0%">
                  <c:v>0.51806783688419067</c:v>
                </c:pt>
                <c:pt idx="45" formatCode="0.0%">
                  <c:v>0.5241550771997876</c:v>
                </c:pt>
                <c:pt idx="46" formatCode="0.0%">
                  <c:v>0.51622816249918735</c:v>
                </c:pt>
                <c:pt idx="47" formatCode="0.0%">
                  <c:v>0.50773746004374387</c:v>
                </c:pt>
                <c:pt idx="48" formatCode="0.0%">
                  <c:v>0.50401649053418573</c:v>
                </c:pt>
                <c:pt idx="49" formatCode="0.0%">
                  <c:v>0.49829126373031651</c:v>
                </c:pt>
                <c:pt idx="50" formatCode="0.0%">
                  <c:v>0.52126746502510413</c:v>
                </c:pt>
                <c:pt idx="51" formatCode="0.0%">
                  <c:v>0.55542080192547938</c:v>
                </c:pt>
                <c:pt idx="52" formatCode="0.0%">
                  <c:v>0.58374681085618119</c:v>
                </c:pt>
                <c:pt idx="53" formatCode="0.0%">
                  <c:v>0.61313897527830163</c:v>
                </c:pt>
                <c:pt idx="54" formatCode="0.0%">
                  <c:v>0.6439043374568405</c:v>
                </c:pt>
                <c:pt idx="55" formatCode="0.0%">
                  <c:v>0.71068463921040625</c:v>
                </c:pt>
                <c:pt idx="56" formatCode="0.0%">
                  <c:v>0.79357607250943141</c:v>
                </c:pt>
                <c:pt idx="57" formatCode="0.0%">
                  <c:v>0.84633063036526024</c:v>
                </c:pt>
                <c:pt idx="58" formatCode="0.0%">
                  <c:v>0.89725039807583551</c:v>
                </c:pt>
                <c:pt idx="59" formatCode="0.0%">
                  <c:v>0.93662857932440757</c:v>
                </c:pt>
                <c:pt idx="60" formatCode="0.0%">
                  <c:v>0.95188125704435467</c:v>
                </c:pt>
                <c:pt idx="61" formatCode="0.0%">
                  <c:v>0.99301626601800819</c:v>
                </c:pt>
                <c:pt idx="62" formatCode="0.0%">
                  <c:v>1.0331029682153194</c:v>
                </c:pt>
                <c:pt idx="63" formatCode="0.0%">
                  <c:v>1.0474173234695932</c:v>
                </c:pt>
                <c:pt idx="64" formatCode="0.0%">
                  <c:v>1.094786227991063</c:v>
                </c:pt>
                <c:pt idx="65" formatCode="0.0%">
                  <c:v>1.1433218142250476</c:v>
                </c:pt>
                <c:pt idx="66" formatCode="0.0%">
                  <c:v>1.1562767493963024</c:v>
                </c:pt>
                <c:pt idx="67" formatCode="0.0%">
                  <c:v>1.1367287291446351</c:v>
                </c:pt>
                <c:pt idx="68" formatCode="0.0%">
                  <c:v>1.254836894464832</c:v>
                </c:pt>
                <c:pt idx="69" formatCode="0.0%">
                  <c:v>1.399021380595971</c:v>
                </c:pt>
                <c:pt idx="70" formatCode="0.0%">
                  <c:v>1.4403913236172876</c:v>
                </c:pt>
                <c:pt idx="71" formatCode="0.0%">
                  <c:v>1.6365181531387019</c:v>
                </c:pt>
                <c:pt idx="72" formatCode="0.0%">
                  <c:v>2.1657646977901832</c:v>
                </c:pt>
                <c:pt idx="73" formatCode="0.0%">
                  <c:v>2.5882933127270809</c:v>
                </c:pt>
                <c:pt idx="74" formatCode="0.0%">
                  <c:v>2.7588262416850786</c:v>
                </c:pt>
                <c:pt idx="75" formatCode="0.0%">
                  <c:v>2.8529119405650656</c:v>
                </c:pt>
                <c:pt idx="76" formatCode="0.0%">
                  <c:v>2.8573766910033265</c:v>
                </c:pt>
                <c:pt idx="77" formatCode="0.0%">
                  <c:v>2.7394620923778437</c:v>
                </c:pt>
                <c:pt idx="78" formatCode="0.0%">
                  <c:v>2.6941806561951482</c:v>
                </c:pt>
                <c:pt idx="79" formatCode="0.0%">
                  <c:v>2.6144210672827115</c:v>
                </c:pt>
                <c:pt idx="80" formatCode="0.0%">
                  <c:v>2.3313548732179648</c:v>
                </c:pt>
                <c:pt idx="81" formatCode="0.0%">
                  <c:v>2.0416593408093622</c:v>
                </c:pt>
                <c:pt idx="82" formatCode="0.0%">
                  <c:v>1.8822295213058307</c:v>
                </c:pt>
                <c:pt idx="83" formatCode="0.0%">
                  <c:v>1.6002136732094474</c:v>
                </c:pt>
                <c:pt idx="84" formatCode="0.0%">
                  <c:v>1.1182100587628918</c:v>
                </c:pt>
                <c:pt idx="85" formatCode="0.0%">
                  <c:v>0.79630817342128291</c:v>
                </c:pt>
                <c:pt idx="86" formatCode="0.0%">
                  <c:v>0.63856643724900297</c:v>
                </c:pt>
                <c:pt idx="87" formatCode="0.0%">
                  <c:v>0.54425957591856511</c:v>
                </c:pt>
                <c:pt idx="88" formatCode="0.0%">
                  <c:v>0.46206857039552762</c:v>
                </c:pt>
                <c:pt idx="89" formatCode="0.0%">
                  <c:v>0.42106216362974735</c:v>
                </c:pt>
                <c:pt idx="90" formatCode="0.0%">
                  <c:v>0.37841826975792214</c:v>
                </c:pt>
                <c:pt idx="91" formatCode="0.0%">
                  <c:v>0.35125743488299266</c:v>
                </c:pt>
                <c:pt idx="92" formatCode="0.0%">
                  <c:v>0.31983767334025459</c:v>
                </c:pt>
                <c:pt idx="93" formatCode="0.0%">
                  <c:v>0.30431967797232251</c:v>
                </c:pt>
                <c:pt idx="94" formatCode="0.0%">
                  <c:v>0.30270855158230203</c:v>
                </c:pt>
                <c:pt idx="95" formatCode="0.0%">
                  <c:v>0.30857303714538409</c:v>
                </c:pt>
                <c:pt idx="96" formatCode="0.0%">
                  <c:v>0.3121566232821904</c:v>
                </c:pt>
                <c:pt idx="97" formatCode="0.0%">
                  <c:v>0.32519002743185976</c:v>
                </c:pt>
                <c:pt idx="98" formatCode="0.0%">
                  <c:v>0.33221616792256148</c:v>
                </c:pt>
                <c:pt idx="99" formatCode="0.0%">
                  <c:v>0.32503676260720371</c:v>
                </c:pt>
                <c:pt idx="100" formatCode="0.0%">
                  <c:v>0.31934928683167008</c:v>
                </c:pt>
                <c:pt idx="101" formatCode="0.0%">
                  <c:v>0.33114061244068771</c:v>
                </c:pt>
                <c:pt idx="102" formatCode="0.0%">
                  <c:v>0.33722516272699909</c:v>
                </c:pt>
                <c:pt idx="103" formatCode="0.0%">
                  <c:v>0.33943126317554428</c:v>
                </c:pt>
                <c:pt idx="104" formatCode="0.0%">
                  <c:v>0.33834918868799257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AE-4A48-93E1-E089411C309C}"/>
            </c:ext>
          </c:extLst>
        </c:ser>
        <c:ser>
          <c:idx val="1"/>
          <c:order val="1"/>
          <c:tx>
            <c:strRef>
              <c:f>'Infla Interanual PondENGHO'!$BN$1</c:f>
              <c:strCache>
                <c:ptCount val="1"/>
                <c:pt idx="0">
                  <c:v>QUINTIL 2</c:v>
                </c:pt>
              </c:strCache>
            </c:strRef>
          </c:tx>
          <c:spPr>
            <a:ln w="12700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'Infla Mensual PondENGHO'!$A$4:$A$850</c15:sqref>
                  </c15:fullRef>
                </c:ext>
              </c:extLst>
              <c:f>'Infla Mensual PondENGHO'!$A$16:$A$850</c:f>
              <c:numCache>
                <c:formatCode>mmm\-yy</c:formatCode>
                <c:ptCount val="835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  <c:pt idx="80">
                  <c:v>45505</c:v>
                </c:pt>
                <c:pt idx="81">
                  <c:v>45536</c:v>
                </c:pt>
                <c:pt idx="82">
                  <c:v>45566</c:v>
                </c:pt>
                <c:pt idx="83">
                  <c:v>45597</c:v>
                </c:pt>
                <c:pt idx="84">
                  <c:v>45627</c:v>
                </c:pt>
                <c:pt idx="85">
                  <c:v>45658</c:v>
                </c:pt>
                <c:pt idx="86">
                  <c:v>45689</c:v>
                </c:pt>
                <c:pt idx="87">
                  <c:v>45717</c:v>
                </c:pt>
                <c:pt idx="88">
                  <c:v>45748</c:v>
                </c:pt>
                <c:pt idx="89">
                  <c:v>45778</c:v>
                </c:pt>
                <c:pt idx="90">
                  <c:v>45809</c:v>
                </c:pt>
                <c:pt idx="91">
                  <c:v>45839</c:v>
                </c:pt>
                <c:pt idx="92">
                  <c:v>45870</c:v>
                </c:pt>
                <c:pt idx="93">
                  <c:v>45901</c:v>
                </c:pt>
                <c:pt idx="94">
                  <c:v>45931</c:v>
                </c:pt>
                <c:pt idx="95">
                  <c:v>45962</c:v>
                </c:pt>
                <c:pt idx="96">
                  <c:v>45992</c:v>
                </c:pt>
                <c:pt idx="97">
                  <c:v>46023</c:v>
                </c:pt>
                <c:pt idx="98">
                  <c:v>46054</c:v>
                </c:pt>
                <c:pt idx="99">
                  <c:v>46082</c:v>
                </c:pt>
                <c:pt idx="100">
                  <c:v>46113</c:v>
                </c:pt>
                <c:pt idx="101">
                  <c:v>46143</c:v>
                </c:pt>
                <c:pt idx="102">
                  <c:v>46174</c:v>
                </c:pt>
                <c:pt idx="103">
                  <c:v>46204</c:v>
                </c:pt>
                <c:pt idx="104">
                  <c:v>46235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'Infla Interanual PondENGHO'!$BN$4:$BN$850</c15:sqref>
                  </c15:fullRef>
                </c:ext>
              </c:extLst>
              <c:f>'Infla Interanual PondENGHO'!$BN$16:$BN$850</c:f>
              <c:numCache>
                <c:formatCode>General</c:formatCode>
                <c:ptCount val="835"/>
                <c:pt idx="0" formatCode="0.0%">
                  <c:v>0.24741653442382816</c:v>
                </c:pt>
                <c:pt idx="1" formatCode="0.0%">
                  <c:v>0.25010561600827796</c:v>
                </c:pt>
                <c:pt idx="2" formatCode="0.0%">
                  <c:v>0.25414932782293254</c:v>
                </c:pt>
                <c:pt idx="3" formatCode="0.0%">
                  <c:v>0.25173583030779612</c:v>
                </c:pt>
                <c:pt idx="4" formatCode="0.0%">
                  <c:v>0.25385980521836382</c:v>
                </c:pt>
                <c:pt idx="5" formatCode="0.0%">
                  <c:v>0.26134080268934556</c:v>
                </c:pt>
                <c:pt idx="6" formatCode="0.0%">
                  <c:v>0.2930515129644633</c:v>
                </c:pt>
                <c:pt idx="7" formatCode="0.0%">
                  <c:v>0.31248541273786978</c:v>
                </c:pt>
                <c:pt idx="8" formatCode="0.0%">
                  <c:v>0.34473744986121746</c:v>
                </c:pt>
                <c:pt idx="9" formatCode="0.0%">
                  <c:v>0.40683673618638849</c:v>
                </c:pt>
                <c:pt idx="10" formatCode="0.0%">
                  <c:v>0.4606102488523458</c:v>
                </c:pt>
                <c:pt idx="11" formatCode="0.0%">
                  <c:v>0.48649664006057347</c:v>
                </c:pt>
                <c:pt idx="12" formatCode="0.0%">
                  <c:v>0.47806752456768264</c:v>
                </c:pt>
                <c:pt idx="13" formatCode="0.0%">
                  <c:v>0.49498990677083099</c:v>
                </c:pt>
                <c:pt idx="14" formatCode="0.0%">
                  <c:v>0.51657012177384987</c:v>
                </c:pt>
                <c:pt idx="15" formatCode="0.0%">
                  <c:v>0.55395341402951859</c:v>
                </c:pt>
                <c:pt idx="16" formatCode="0.0%">
                  <c:v>0.56139563694742289</c:v>
                </c:pt>
                <c:pt idx="17" formatCode="0.0%">
                  <c:v>0.57685409478488525</c:v>
                </c:pt>
                <c:pt idx="18" formatCode="0.0%">
                  <c:v>0.5621219551032286</c:v>
                </c:pt>
                <c:pt idx="19" formatCode="0.0%">
                  <c:v>0.54651076786905528</c:v>
                </c:pt>
                <c:pt idx="20" formatCode="0.0%">
                  <c:v>0.54686706216053493</c:v>
                </c:pt>
                <c:pt idx="21" formatCode="0.0%">
                  <c:v>0.53716344849358144</c:v>
                </c:pt>
                <c:pt idx="22" formatCode="0.0%">
                  <c:v>0.50386400920701502</c:v>
                </c:pt>
                <c:pt idx="23" formatCode="0.0%">
                  <c:v>0.52134473054630837</c:v>
                </c:pt>
                <c:pt idx="24" formatCode="0.0%">
                  <c:v>0.53897443944139778</c:v>
                </c:pt>
                <c:pt idx="25" formatCode="0.0%">
                  <c:v>0.53235265235642593</c:v>
                </c:pt>
                <c:pt idx="26" formatCode="0.0%">
                  <c:v>0.50449785650660561</c:v>
                </c:pt>
                <c:pt idx="27" formatCode="0.0%">
                  <c:v>0.48421491767889369</c:v>
                </c:pt>
                <c:pt idx="28" formatCode="0.0%">
                  <c:v>0.45879853740468768</c:v>
                </c:pt>
                <c:pt idx="29" formatCode="0.0%">
                  <c:v>0.437501683132411</c:v>
                </c:pt>
                <c:pt idx="30" formatCode="0.0%">
                  <c:v>0.43039829184527534</c:v>
                </c:pt>
                <c:pt idx="31" formatCode="0.0%">
                  <c:v>0.42759241876564258</c:v>
                </c:pt>
                <c:pt idx="32" formatCode="0.0%">
                  <c:v>0.41061676460025121</c:v>
                </c:pt>
                <c:pt idx="33" formatCode="0.0%">
                  <c:v>0.37082584824939224</c:v>
                </c:pt>
                <c:pt idx="34" formatCode="0.0%">
                  <c:v>0.37973560341656531</c:v>
                </c:pt>
                <c:pt idx="35" formatCode="0.0%">
                  <c:v>0.36344799615903223</c:v>
                </c:pt>
                <c:pt idx="36" formatCode="0.0%">
                  <c:v>0.36866887188441999</c:v>
                </c:pt>
                <c:pt idx="37" formatCode="0.0%">
                  <c:v>0.39175357208896155</c:v>
                </c:pt>
                <c:pt idx="38" formatCode="0.0%">
                  <c:v>0.41195354265197293</c:v>
                </c:pt>
                <c:pt idx="39" formatCode="0.0%">
                  <c:v>0.43007128476731671</c:v>
                </c:pt>
                <c:pt idx="40" formatCode="0.0%">
                  <c:v>0.4646152065600111</c:v>
                </c:pt>
                <c:pt idx="41" formatCode="0.0%">
                  <c:v>0.48942690445159021</c:v>
                </c:pt>
                <c:pt idx="42" formatCode="0.0%">
                  <c:v>0.50543421810346234</c:v>
                </c:pt>
                <c:pt idx="43" formatCode="0.0%">
                  <c:v>0.52124827072568158</c:v>
                </c:pt>
                <c:pt idx="44" formatCode="0.0%">
                  <c:v>0.51498244194208875</c:v>
                </c:pt>
                <c:pt idx="45" formatCode="0.0%">
                  <c:v>0.52297612882491062</c:v>
                </c:pt>
                <c:pt idx="46" formatCode="0.0%">
                  <c:v>0.51690081189486303</c:v>
                </c:pt>
                <c:pt idx="47" formatCode="0.0%">
                  <c:v>0.50848289211664177</c:v>
                </c:pt>
                <c:pt idx="48" formatCode="0.0%">
                  <c:v>0.50663391852716355</c:v>
                </c:pt>
                <c:pt idx="49" formatCode="0.0%">
                  <c:v>0.50174614125804617</c:v>
                </c:pt>
                <c:pt idx="50" formatCode="0.0%">
                  <c:v>0.52177414323910498</c:v>
                </c:pt>
                <c:pt idx="51" formatCode="0.0%">
                  <c:v>0.55165409027180234</c:v>
                </c:pt>
                <c:pt idx="52" formatCode="0.0%">
                  <c:v>0.57881264884174066</c:v>
                </c:pt>
                <c:pt idx="53" formatCode="0.0%">
                  <c:v>0.60724668594811493</c:v>
                </c:pt>
                <c:pt idx="54" formatCode="0.0%">
                  <c:v>0.63894730286475987</c:v>
                </c:pt>
                <c:pt idx="55" formatCode="0.0%">
                  <c:v>0.7069469722339512</c:v>
                </c:pt>
                <c:pt idx="56" formatCode="0.0%">
                  <c:v>0.78631667532095473</c:v>
                </c:pt>
                <c:pt idx="57" formatCode="0.0%">
                  <c:v>0.83509876210725364</c:v>
                </c:pt>
                <c:pt idx="58" formatCode="0.0%">
                  <c:v>0.88640626835438407</c:v>
                </c:pt>
                <c:pt idx="59" formatCode="0.0%">
                  <c:v>0.92883535452797705</c:v>
                </c:pt>
                <c:pt idx="60" formatCode="0.0%">
                  <c:v>0.94883529771336361</c:v>
                </c:pt>
                <c:pt idx="61" formatCode="0.0%">
                  <c:v>0.99002684131587482</c:v>
                </c:pt>
                <c:pt idx="62" formatCode="0.0%">
                  <c:v>1.0274391822616225</c:v>
                </c:pt>
                <c:pt idx="63" formatCode="0.0%">
                  <c:v>1.0436950326345644</c:v>
                </c:pt>
                <c:pt idx="64" formatCode="0.0%">
                  <c:v>1.0894680236820919</c:v>
                </c:pt>
                <c:pt idx="65" formatCode="0.0%">
                  <c:v>1.1405252313189886</c:v>
                </c:pt>
                <c:pt idx="66" formatCode="0.0%">
                  <c:v>1.1535262143806571</c:v>
                </c:pt>
                <c:pt idx="67" formatCode="0.0%">
                  <c:v>1.1346046279337219</c:v>
                </c:pt>
                <c:pt idx="68" formatCode="0.0%">
                  <c:v>1.2461910771672802</c:v>
                </c:pt>
                <c:pt idx="69" formatCode="0.0%">
                  <c:v>1.3874185213334065</c:v>
                </c:pt>
                <c:pt idx="70" formatCode="0.0%">
                  <c:v>1.4306325579502976</c:v>
                </c:pt>
                <c:pt idx="71" formatCode="0.0%">
                  <c:v>1.6178516240922813</c:v>
                </c:pt>
                <c:pt idx="72" formatCode="0.0%">
                  <c:v>2.1295029622677646</c:v>
                </c:pt>
                <c:pt idx="73" formatCode="0.0%">
                  <c:v>2.5532832717658831</c:v>
                </c:pt>
                <c:pt idx="74" formatCode="0.0%">
                  <c:v>2.7521194122468593</c:v>
                </c:pt>
                <c:pt idx="75" formatCode="0.0%">
                  <c:v>2.8600198658082046</c:v>
                </c:pt>
                <c:pt idx="76" formatCode="0.0%">
                  <c:v>2.8789921194525094</c:v>
                </c:pt>
                <c:pt idx="77" formatCode="0.0%">
                  <c:v>2.7558964871504568</c:v>
                </c:pt>
                <c:pt idx="78" formatCode="0.0%">
                  <c:v>2.7109095132777208</c:v>
                </c:pt>
                <c:pt idx="79" formatCode="0.0%">
                  <c:v>2.6301165501165502</c:v>
                </c:pt>
                <c:pt idx="80" formatCode="0.0%">
                  <c:v>2.3590179398914337</c:v>
                </c:pt>
                <c:pt idx="81" formatCode="0.0%">
                  <c:v>2.0767153780650314</c:v>
                </c:pt>
                <c:pt idx="82" formatCode="0.0%">
                  <c:v>1.9153623997421438</c:v>
                </c:pt>
                <c:pt idx="83" formatCode="0.0%">
                  <c:v>1.6400013824108677</c:v>
                </c:pt>
                <c:pt idx="84" formatCode="0.0%">
                  <c:v>1.1576558668698023</c:v>
                </c:pt>
                <c:pt idx="85" formatCode="0.0%">
                  <c:v>0.8279759028893936</c:v>
                </c:pt>
                <c:pt idx="86" formatCode="0.0%">
                  <c:v>0.6583632595563822</c:v>
                </c:pt>
                <c:pt idx="87" formatCode="0.0%">
                  <c:v>0.55499538161418172</c:v>
                </c:pt>
                <c:pt idx="88" formatCode="0.0%">
                  <c:v>0.46809929648690107</c:v>
                </c:pt>
                <c:pt idx="89" formatCode="0.0%">
                  <c:v>0.42798337869709835</c:v>
                </c:pt>
                <c:pt idx="90" formatCode="0.0%">
                  <c:v>0.38602399481929339</c:v>
                </c:pt>
                <c:pt idx="91" formatCode="0.0%">
                  <c:v>0.3582595741401895</c:v>
                </c:pt>
                <c:pt idx="92" formatCode="0.0%">
                  <c:v>0.32824759418763416</c:v>
                </c:pt>
                <c:pt idx="93" formatCode="0.0%">
                  <c:v>0.31211118479975974</c:v>
                </c:pt>
                <c:pt idx="94" formatCode="0.0%">
                  <c:v>0.30942598776679153</c:v>
                </c:pt>
                <c:pt idx="95" formatCode="0.0%">
                  <c:v>0.31227557230162151</c:v>
                </c:pt>
                <c:pt idx="96" formatCode="0.0%">
                  <c:v>0.31480820200817239</c:v>
                </c:pt>
                <c:pt idx="97" formatCode="0.0%">
                  <c:v>0.32535651709820468</c:v>
                </c:pt>
                <c:pt idx="98" formatCode="0.0%">
                  <c:v>0.33176036138666642</c:v>
                </c:pt>
                <c:pt idx="99" formatCode="0.0%">
                  <c:v>0.32594022925441468</c:v>
                </c:pt>
                <c:pt idx="100" formatCode="0.0%">
                  <c:v>0.32252419509114505</c:v>
                </c:pt>
                <c:pt idx="101" formatCode="0.0%">
                  <c:v>0.3325555899645336</c:v>
                </c:pt>
                <c:pt idx="102" formatCode="0.0%">
                  <c:v>0.33705728216216269</c:v>
                </c:pt>
                <c:pt idx="103" formatCode="0.0%">
                  <c:v>0.3390161608852893</c:v>
                </c:pt>
                <c:pt idx="104" formatCode="0.0%">
                  <c:v>0.33632431520416439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AE-4A48-93E1-E089411C309C}"/>
            </c:ext>
          </c:extLst>
        </c:ser>
        <c:ser>
          <c:idx val="2"/>
          <c:order val="2"/>
          <c:tx>
            <c:strRef>
              <c:f>'Infla Interanual PondENGHO'!$BO$1</c:f>
              <c:strCache>
                <c:ptCount val="1"/>
                <c:pt idx="0">
                  <c:v>QUINTIL 3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'Infla Mensual PondENGHO'!$A$4:$A$850</c15:sqref>
                  </c15:fullRef>
                </c:ext>
              </c:extLst>
              <c:f>'Infla Mensual PondENGHO'!$A$16:$A$850</c:f>
              <c:numCache>
                <c:formatCode>mmm\-yy</c:formatCode>
                <c:ptCount val="835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  <c:pt idx="80">
                  <c:v>45505</c:v>
                </c:pt>
                <c:pt idx="81">
                  <c:v>45536</c:v>
                </c:pt>
                <c:pt idx="82">
                  <c:v>45566</c:v>
                </c:pt>
                <c:pt idx="83">
                  <c:v>45597</c:v>
                </c:pt>
                <c:pt idx="84">
                  <c:v>45627</c:v>
                </c:pt>
                <c:pt idx="85">
                  <c:v>45658</c:v>
                </c:pt>
                <c:pt idx="86">
                  <c:v>45689</c:v>
                </c:pt>
                <c:pt idx="87">
                  <c:v>45717</c:v>
                </c:pt>
                <c:pt idx="88">
                  <c:v>45748</c:v>
                </c:pt>
                <c:pt idx="89">
                  <c:v>45778</c:v>
                </c:pt>
                <c:pt idx="90">
                  <c:v>45809</c:v>
                </c:pt>
                <c:pt idx="91">
                  <c:v>45839</c:v>
                </c:pt>
                <c:pt idx="92">
                  <c:v>45870</c:v>
                </c:pt>
                <c:pt idx="93">
                  <c:v>45901</c:v>
                </c:pt>
                <c:pt idx="94">
                  <c:v>45931</c:v>
                </c:pt>
                <c:pt idx="95">
                  <c:v>45962</c:v>
                </c:pt>
                <c:pt idx="96">
                  <c:v>45992</c:v>
                </c:pt>
                <c:pt idx="97">
                  <c:v>46023</c:v>
                </c:pt>
                <c:pt idx="98">
                  <c:v>46054</c:v>
                </c:pt>
                <c:pt idx="99">
                  <c:v>46082</c:v>
                </c:pt>
                <c:pt idx="100">
                  <c:v>46113</c:v>
                </c:pt>
                <c:pt idx="101">
                  <c:v>46143</c:v>
                </c:pt>
                <c:pt idx="102">
                  <c:v>46174</c:v>
                </c:pt>
                <c:pt idx="103">
                  <c:v>46204</c:v>
                </c:pt>
                <c:pt idx="104">
                  <c:v>46235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'Infla Interanual PondENGHO'!$BO$4:$BO$850</c15:sqref>
                  </c15:fullRef>
                </c:ext>
              </c:extLst>
              <c:f>'Infla Interanual PondENGHO'!$BO$16:$BO$850</c:f>
              <c:numCache>
                <c:formatCode>General</c:formatCode>
                <c:ptCount val="835"/>
                <c:pt idx="0" formatCode="0.0%">
                  <c:v>0.24957763671875011</c:v>
                </c:pt>
                <c:pt idx="1" formatCode="0.0%">
                  <c:v>0.25163084463847674</c:v>
                </c:pt>
                <c:pt idx="2" formatCode="0.0%">
                  <c:v>0.25601132562459394</c:v>
                </c:pt>
                <c:pt idx="3" formatCode="0.0%">
                  <c:v>0.25384316141165453</c:v>
                </c:pt>
                <c:pt idx="4" formatCode="0.0%">
                  <c:v>0.2559467420406174</c:v>
                </c:pt>
                <c:pt idx="5" formatCode="0.0%">
                  <c:v>0.26329122144729622</c:v>
                </c:pt>
                <c:pt idx="6" formatCode="0.0%">
                  <c:v>0.29465838081865603</c:v>
                </c:pt>
                <c:pt idx="7" formatCode="0.0%">
                  <c:v>0.31281330884275604</c:v>
                </c:pt>
                <c:pt idx="8" formatCode="0.0%">
                  <c:v>0.34472786042735937</c:v>
                </c:pt>
                <c:pt idx="9" formatCode="0.0%">
                  <c:v>0.40542725111735733</c:v>
                </c:pt>
                <c:pt idx="10" formatCode="0.0%">
                  <c:v>0.4594939558873139</c:v>
                </c:pt>
                <c:pt idx="11" formatCode="0.0%">
                  <c:v>0.48583405736115681</c:v>
                </c:pt>
                <c:pt idx="12" formatCode="0.0%">
                  <c:v>0.47740593989766067</c:v>
                </c:pt>
                <c:pt idx="13" formatCode="0.0%">
                  <c:v>0.49386506966230481</c:v>
                </c:pt>
                <c:pt idx="14" formatCode="0.0%">
                  <c:v>0.51357219635968021</c:v>
                </c:pt>
                <c:pt idx="15" formatCode="0.0%">
                  <c:v>0.55049778067093325</c:v>
                </c:pt>
                <c:pt idx="16" formatCode="0.0%">
                  <c:v>0.55862666402231786</c:v>
                </c:pt>
                <c:pt idx="17" formatCode="0.0%">
                  <c:v>0.57480374035453341</c:v>
                </c:pt>
                <c:pt idx="18" formatCode="0.0%">
                  <c:v>0.56047538875773761</c:v>
                </c:pt>
                <c:pt idx="19" formatCode="0.0%">
                  <c:v>0.54634386745186525</c:v>
                </c:pt>
                <c:pt idx="20" formatCode="0.0%">
                  <c:v>0.54646955450072854</c:v>
                </c:pt>
                <c:pt idx="21" formatCode="0.0%">
                  <c:v>0.53832410629131111</c:v>
                </c:pt>
                <c:pt idx="22" formatCode="0.0%">
                  <c:v>0.50573865996669309</c:v>
                </c:pt>
                <c:pt idx="23" formatCode="0.0%">
                  <c:v>0.52315319518530901</c:v>
                </c:pt>
                <c:pt idx="24" formatCode="0.0%">
                  <c:v>0.54053634982585086</c:v>
                </c:pt>
                <c:pt idx="25" formatCode="0.0%">
                  <c:v>0.53202474372042086</c:v>
                </c:pt>
                <c:pt idx="26" formatCode="0.0%">
                  <c:v>0.50557562613800044</c:v>
                </c:pt>
                <c:pt idx="27" formatCode="0.0%">
                  <c:v>0.48557018722565615</c:v>
                </c:pt>
                <c:pt idx="28" formatCode="0.0%">
                  <c:v>0.45795660460821885</c:v>
                </c:pt>
                <c:pt idx="29" formatCode="0.0%">
                  <c:v>0.43664157929425795</c:v>
                </c:pt>
                <c:pt idx="30" formatCode="0.0%">
                  <c:v>0.42955128109378515</c:v>
                </c:pt>
                <c:pt idx="31" formatCode="0.0%">
                  <c:v>0.42619696434242615</c:v>
                </c:pt>
                <c:pt idx="32" formatCode="0.0%">
                  <c:v>0.40958296653096915</c:v>
                </c:pt>
                <c:pt idx="33" formatCode="0.0%">
                  <c:v>0.36881347927157093</c:v>
                </c:pt>
                <c:pt idx="34" formatCode="0.0%">
                  <c:v>0.37648535514134807</c:v>
                </c:pt>
                <c:pt idx="35" formatCode="0.0%">
                  <c:v>0.35987254298950244</c:v>
                </c:pt>
                <c:pt idx="36" formatCode="0.0%">
                  <c:v>0.3634718181638692</c:v>
                </c:pt>
                <c:pt idx="37" formatCode="0.0%">
                  <c:v>0.38776905310616727</c:v>
                </c:pt>
                <c:pt idx="38" formatCode="0.0%">
                  <c:v>0.40807755210749619</c:v>
                </c:pt>
                <c:pt idx="39" formatCode="0.0%">
                  <c:v>0.42755766502526815</c:v>
                </c:pt>
                <c:pt idx="40" formatCode="0.0%">
                  <c:v>0.46336096154913609</c:v>
                </c:pt>
                <c:pt idx="41" formatCode="0.0%">
                  <c:v>0.48838107408560072</c:v>
                </c:pt>
                <c:pt idx="42" formatCode="0.0%">
                  <c:v>0.50382157667010419</c:v>
                </c:pt>
                <c:pt idx="43" formatCode="0.0%">
                  <c:v>0.51971361769994018</c:v>
                </c:pt>
                <c:pt idx="44" formatCode="0.0%">
                  <c:v>0.51449648060450803</c:v>
                </c:pt>
                <c:pt idx="45" formatCode="0.0%">
                  <c:v>0.52365536406462643</c:v>
                </c:pt>
                <c:pt idx="46" formatCode="0.0%">
                  <c:v>0.51874270038056025</c:v>
                </c:pt>
                <c:pt idx="47" formatCode="0.0%">
                  <c:v>0.51045853304946243</c:v>
                </c:pt>
                <c:pt idx="48" formatCode="0.0%">
                  <c:v>0.5079345841847247</c:v>
                </c:pt>
                <c:pt idx="49" formatCode="0.0%">
                  <c:v>0.50411317808620493</c:v>
                </c:pt>
                <c:pt idx="50" formatCode="0.0%">
                  <c:v>0.52315355083187964</c:v>
                </c:pt>
                <c:pt idx="51" formatCode="0.0%">
                  <c:v>0.55061001714061675</c:v>
                </c:pt>
                <c:pt idx="52" formatCode="0.0%">
                  <c:v>0.57824785945876167</c:v>
                </c:pt>
                <c:pt idx="53" formatCode="0.0%">
                  <c:v>0.60624701396091329</c:v>
                </c:pt>
                <c:pt idx="54" formatCode="0.0%">
                  <c:v>0.6389594527841187</c:v>
                </c:pt>
                <c:pt idx="55" formatCode="0.0%">
                  <c:v>0.70793468506614765</c:v>
                </c:pt>
                <c:pt idx="56" formatCode="0.0%">
                  <c:v>0.78493631901542016</c:v>
                </c:pt>
                <c:pt idx="57" formatCode="0.0%">
                  <c:v>0.83116180030865361</c:v>
                </c:pt>
                <c:pt idx="58" formatCode="0.0%">
                  <c:v>0.88269169032222661</c:v>
                </c:pt>
                <c:pt idx="59" formatCode="0.0%">
                  <c:v>0.92537364270450273</c:v>
                </c:pt>
                <c:pt idx="60" formatCode="0.0%">
                  <c:v>0.94898501106425615</c:v>
                </c:pt>
                <c:pt idx="61" formatCode="0.0%">
                  <c:v>0.98871494843647856</c:v>
                </c:pt>
                <c:pt idx="62" formatCode="0.0%">
                  <c:v>1.0247998492151358</c:v>
                </c:pt>
                <c:pt idx="63" formatCode="0.0%">
                  <c:v>1.0428423909825835</c:v>
                </c:pt>
                <c:pt idx="64" formatCode="0.0%">
                  <c:v>1.0882217901641544</c:v>
                </c:pt>
                <c:pt idx="65" formatCode="0.0%">
                  <c:v>1.1404825807828942</c:v>
                </c:pt>
                <c:pt idx="66" formatCode="0.0%">
                  <c:v>1.1538170436465065</c:v>
                </c:pt>
                <c:pt idx="67" formatCode="0.0%">
                  <c:v>1.1348821108963851</c:v>
                </c:pt>
                <c:pt idx="68" formatCode="0.0%">
                  <c:v>1.2458148162600882</c:v>
                </c:pt>
                <c:pt idx="69" formatCode="0.0%">
                  <c:v>1.3871414234828974</c:v>
                </c:pt>
                <c:pt idx="70" formatCode="0.0%">
                  <c:v>1.4297707136776951</c:v>
                </c:pt>
                <c:pt idx="71" formatCode="0.0%">
                  <c:v>1.6166307650685581</c:v>
                </c:pt>
                <c:pt idx="72" formatCode="0.0%">
                  <c:v>2.1241405874104062</c:v>
                </c:pt>
                <c:pt idx="73" formatCode="0.0%">
                  <c:v>2.5492067985894109</c:v>
                </c:pt>
                <c:pt idx="74" formatCode="0.0%">
                  <c:v>2.7535807172250277</c:v>
                </c:pt>
                <c:pt idx="75" formatCode="0.0%">
                  <c:v>2.8677980482458714</c:v>
                </c:pt>
                <c:pt idx="76" formatCode="0.0%">
                  <c:v>2.8920727522165048</c:v>
                </c:pt>
                <c:pt idx="77" formatCode="0.0%">
                  <c:v>2.7639331122261352</c:v>
                </c:pt>
                <c:pt idx="78" formatCode="0.0%">
                  <c:v>2.7182632313575388</c:v>
                </c:pt>
                <c:pt idx="79" formatCode="0.0%">
                  <c:v>2.6360601299840467</c:v>
                </c:pt>
                <c:pt idx="80" formatCode="0.0%">
                  <c:v>2.3666086059131981</c:v>
                </c:pt>
                <c:pt idx="81" formatCode="0.0%">
                  <c:v>2.0870591484212611</c:v>
                </c:pt>
                <c:pt idx="82" formatCode="0.0%">
                  <c:v>1.9261428110930772</c:v>
                </c:pt>
                <c:pt idx="83" formatCode="0.0%">
                  <c:v>1.6512054930292428</c:v>
                </c:pt>
                <c:pt idx="84" formatCode="0.0%">
                  <c:v>1.1682030114515469</c:v>
                </c:pt>
                <c:pt idx="85" formatCode="0.0%">
                  <c:v>0.83748653425717978</c:v>
                </c:pt>
                <c:pt idx="86" formatCode="0.0%">
                  <c:v>0.66659248755134359</c:v>
                </c:pt>
                <c:pt idx="87" formatCode="0.0%">
                  <c:v>0.55933751704778745</c:v>
                </c:pt>
                <c:pt idx="88" formatCode="0.0%">
                  <c:v>0.47023633404681386</c:v>
                </c:pt>
                <c:pt idx="89" formatCode="0.0%">
                  <c:v>0.43207398062915292</c:v>
                </c:pt>
                <c:pt idx="90" formatCode="0.0%">
                  <c:v>0.39024721143259744</c:v>
                </c:pt>
                <c:pt idx="91" formatCode="0.0%">
                  <c:v>0.36189257224499505</c:v>
                </c:pt>
                <c:pt idx="92" formatCode="0.0%">
                  <c:v>0.33246829852830828</c:v>
                </c:pt>
                <c:pt idx="93" formatCode="0.0%">
                  <c:v>0.31608043972261868</c:v>
                </c:pt>
                <c:pt idx="94" formatCode="0.0%">
                  <c:v>0.31256426924098624</c:v>
                </c:pt>
                <c:pt idx="95" formatCode="0.0%">
                  <c:v>0.31435080407440852</c:v>
                </c:pt>
                <c:pt idx="96" formatCode="0.0%">
                  <c:v>0.31619682671043803</c:v>
                </c:pt>
                <c:pt idx="97" formatCode="0.0%">
                  <c:v>0.32578370682962188</c:v>
                </c:pt>
                <c:pt idx="98" formatCode="0.0%">
                  <c:v>0.33165357133180873</c:v>
                </c:pt>
                <c:pt idx="99" formatCode="0.0%">
                  <c:v>0.325576832096661</c:v>
                </c:pt>
                <c:pt idx="100" formatCode="0.0%">
                  <c:v>0.32261297453580529</c:v>
                </c:pt>
                <c:pt idx="101" formatCode="0.0%">
                  <c:v>0.3314030891867199</c:v>
                </c:pt>
                <c:pt idx="102" formatCode="0.0%">
                  <c:v>0.33543832511901361</c:v>
                </c:pt>
                <c:pt idx="103" formatCode="0.0%">
                  <c:v>0.33769533481099612</c:v>
                </c:pt>
                <c:pt idx="104" formatCode="0.0%">
                  <c:v>0.33499097363439723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AE-4A48-93E1-E089411C309C}"/>
            </c:ext>
          </c:extLst>
        </c:ser>
        <c:ser>
          <c:idx val="3"/>
          <c:order val="3"/>
          <c:tx>
            <c:strRef>
              <c:f>'Infla Interanual PondENGHO'!$BP$1</c:f>
              <c:strCache>
                <c:ptCount val="1"/>
                <c:pt idx="0">
                  <c:v>QUINTIL 4</c:v>
                </c:pt>
              </c:strCache>
            </c:strRef>
          </c:tx>
          <c:spPr>
            <a:ln w="12700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'Infla Mensual PondENGHO'!$A$4:$A$850</c15:sqref>
                  </c15:fullRef>
                </c:ext>
              </c:extLst>
              <c:f>'Infla Mensual PondENGHO'!$A$16:$A$850</c:f>
              <c:numCache>
                <c:formatCode>mmm\-yy</c:formatCode>
                <c:ptCount val="835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  <c:pt idx="80">
                  <c:v>45505</c:v>
                </c:pt>
                <c:pt idx="81">
                  <c:v>45536</c:v>
                </c:pt>
                <c:pt idx="82">
                  <c:v>45566</c:v>
                </c:pt>
                <c:pt idx="83">
                  <c:v>45597</c:v>
                </c:pt>
                <c:pt idx="84">
                  <c:v>45627</c:v>
                </c:pt>
                <c:pt idx="85">
                  <c:v>45658</c:v>
                </c:pt>
                <c:pt idx="86">
                  <c:v>45689</c:v>
                </c:pt>
                <c:pt idx="87">
                  <c:v>45717</c:v>
                </c:pt>
                <c:pt idx="88">
                  <c:v>45748</c:v>
                </c:pt>
                <c:pt idx="89">
                  <c:v>45778</c:v>
                </c:pt>
                <c:pt idx="90">
                  <c:v>45809</c:v>
                </c:pt>
                <c:pt idx="91">
                  <c:v>45839</c:v>
                </c:pt>
                <c:pt idx="92">
                  <c:v>45870</c:v>
                </c:pt>
                <c:pt idx="93">
                  <c:v>45901</c:v>
                </c:pt>
                <c:pt idx="94">
                  <c:v>45931</c:v>
                </c:pt>
                <c:pt idx="95">
                  <c:v>45962</c:v>
                </c:pt>
                <c:pt idx="96">
                  <c:v>45992</c:v>
                </c:pt>
                <c:pt idx="97">
                  <c:v>46023</c:v>
                </c:pt>
                <c:pt idx="98">
                  <c:v>46054</c:v>
                </c:pt>
                <c:pt idx="99">
                  <c:v>46082</c:v>
                </c:pt>
                <c:pt idx="100">
                  <c:v>46113</c:v>
                </c:pt>
                <c:pt idx="101">
                  <c:v>46143</c:v>
                </c:pt>
                <c:pt idx="102">
                  <c:v>46174</c:v>
                </c:pt>
                <c:pt idx="103">
                  <c:v>46204</c:v>
                </c:pt>
                <c:pt idx="104">
                  <c:v>46235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'Infla Interanual PondENGHO'!$BP$4:$BP$850</c15:sqref>
                  </c15:fullRef>
                </c:ext>
              </c:extLst>
              <c:f>'Infla Interanual PondENGHO'!$BP$16:$BP$850</c:f>
              <c:numCache>
                <c:formatCode>General</c:formatCode>
                <c:ptCount val="835"/>
                <c:pt idx="0" formatCode="0.0%">
                  <c:v>0.24854957580566417</c:v>
                </c:pt>
                <c:pt idx="1" formatCode="0.0%">
                  <c:v>0.25052365037004787</c:v>
                </c:pt>
                <c:pt idx="2" formatCode="0.0%">
                  <c:v>0.25546685321712759</c:v>
                </c:pt>
                <c:pt idx="3" formatCode="0.0%">
                  <c:v>0.25447252408245946</c:v>
                </c:pt>
                <c:pt idx="4" formatCode="0.0%">
                  <c:v>0.25804734359315584</c:v>
                </c:pt>
                <c:pt idx="5" formatCode="0.0%">
                  <c:v>0.26506896696322912</c:v>
                </c:pt>
                <c:pt idx="6" formatCode="0.0%">
                  <c:v>0.29659945206902383</c:v>
                </c:pt>
                <c:pt idx="7" formatCode="0.0%">
                  <c:v>0.31394309333460302</c:v>
                </c:pt>
                <c:pt idx="8" formatCode="0.0%">
                  <c:v>0.34561808126897819</c:v>
                </c:pt>
                <c:pt idx="9" formatCode="0.0%">
                  <c:v>0.40808543761093685</c:v>
                </c:pt>
                <c:pt idx="10" formatCode="0.0%">
                  <c:v>0.46276936833135918</c:v>
                </c:pt>
                <c:pt idx="11" formatCode="0.0%">
                  <c:v>0.48832266603062791</c:v>
                </c:pt>
                <c:pt idx="12" formatCode="0.0%">
                  <c:v>0.48041394956024708</c:v>
                </c:pt>
                <c:pt idx="13" formatCode="0.0%">
                  <c:v>0.49599888994305918</c:v>
                </c:pt>
                <c:pt idx="14" formatCode="0.0%">
                  <c:v>0.51287017677381286</c:v>
                </c:pt>
                <c:pt idx="15" formatCode="0.0%">
                  <c:v>0.54821124384788344</c:v>
                </c:pt>
                <c:pt idx="16" formatCode="0.0%">
                  <c:v>0.55675506534751706</c:v>
                </c:pt>
                <c:pt idx="17" formatCode="0.0%">
                  <c:v>0.57409600561616592</c:v>
                </c:pt>
                <c:pt idx="18" formatCode="0.0%">
                  <c:v>0.55872035421308452</c:v>
                </c:pt>
                <c:pt idx="19" formatCode="0.0%">
                  <c:v>0.54484307466111326</c:v>
                </c:pt>
                <c:pt idx="20" formatCode="0.0%">
                  <c:v>0.54582960983774798</c:v>
                </c:pt>
                <c:pt idx="21" formatCode="0.0%">
                  <c:v>0.53605398047681607</c:v>
                </c:pt>
                <c:pt idx="22" formatCode="0.0%">
                  <c:v>0.50498273885587652</c:v>
                </c:pt>
                <c:pt idx="23" formatCode="0.0%">
                  <c:v>0.52159707328417637</c:v>
                </c:pt>
                <c:pt idx="24" formatCode="0.0%">
                  <c:v>0.53906668761303012</c:v>
                </c:pt>
                <c:pt idx="25" formatCode="0.0%">
                  <c:v>0.52822359024744392</c:v>
                </c:pt>
                <c:pt idx="26" formatCode="0.0%">
                  <c:v>0.50317382211262562</c:v>
                </c:pt>
                <c:pt idx="27" formatCode="0.0%">
                  <c:v>0.48319840502026801</c:v>
                </c:pt>
                <c:pt idx="28" formatCode="0.0%">
                  <c:v>0.45329392839233673</c:v>
                </c:pt>
                <c:pt idx="29" formatCode="0.0%">
                  <c:v>0.43199714949927981</c:v>
                </c:pt>
                <c:pt idx="30" formatCode="0.0%">
                  <c:v>0.4257442039847863</c:v>
                </c:pt>
                <c:pt idx="31" formatCode="0.0%">
                  <c:v>0.42243091855635373</c:v>
                </c:pt>
                <c:pt idx="32" formatCode="0.0%">
                  <c:v>0.40550927007976489</c:v>
                </c:pt>
                <c:pt idx="33" formatCode="0.0%">
                  <c:v>0.3644865170676248</c:v>
                </c:pt>
                <c:pt idx="34" formatCode="0.0%">
                  <c:v>0.37012762459057047</c:v>
                </c:pt>
                <c:pt idx="35" formatCode="0.0%">
                  <c:v>0.35521640038295987</c:v>
                </c:pt>
                <c:pt idx="36" formatCode="0.0%">
                  <c:v>0.35724392671485949</c:v>
                </c:pt>
                <c:pt idx="37" formatCode="0.0%">
                  <c:v>0.38234180794220496</c:v>
                </c:pt>
                <c:pt idx="38" formatCode="0.0%">
                  <c:v>0.40404743563904688</c:v>
                </c:pt>
                <c:pt idx="39" formatCode="0.0%">
                  <c:v>0.42509246200467743</c:v>
                </c:pt>
                <c:pt idx="40" formatCode="0.0%">
                  <c:v>0.462740434671157</c:v>
                </c:pt>
                <c:pt idx="41" formatCode="0.0%">
                  <c:v>0.48886956743610654</c:v>
                </c:pt>
                <c:pt idx="42" formatCode="0.0%">
                  <c:v>0.50338548008265738</c:v>
                </c:pt>
                <c:pt idx="43" formatCode="0.0%">
                  <c:v>0.51874142099458642</c:v>
                </c:pt>
                <c:pt idx="44" formatCode="0.0%">
                  <c:v>0.51558441933212507</c:v>
                </c:pt>
                <c:pt idx="45" formatCode="0.0%">
                  <c:v>0.52603170655058262</c:v>
                </c:pt>
                <c:pt idx="46" formatCode="0.0%">
                  <c:v>0.5227269248418025</c:v>
                </c:pt>
                <c:pt idx="47" formatCode="0.0%">
                  <c:v>0.51374963291152786</c:v>
                </c:pt>
                <c:pt idx="48" formatCode="0.0%">
                  <c:v>0.51137667074301185</c:v>
                </c:pt>
                <c:pt idx="49" formatCode="0.0%">
                  <c:v>0.50882392250786146</c:v>
                </c:pt>
                <c:pt idx="50" formatCode="0.0%">
                  <c:v>0.52495312052340637</c:v>
                </c:pt>
                <c:pt idx="51" formatCode="0.0%">
                  <c:v>0.55087251955820249</c:v>
                </c:pt>
                <c:pt idx="52" formatCode="0.0%">
                  <c:v>0.57828325057461116</c:v>
                </c:pt>
                <c:pt idx="53" formatCode="0.0%">
                  <c:v>0.60496372482000416</c:v>
                </c:pt>
                <c:pt idx="54" formatCode="0.0%">
                  <c:v>0.63913625567976773</c:v>
                </c:pt>
                <c:pt idx="55" formatCode="0.0%">
                  <c:v>0.7101001593426064</c:v>
                </c:pt>
                <c:pt idx="56" formatCode="0.0%">
                  <c:v>0.78435141665484576</c:v>
                </c:pt>
                <c:pt idx="57" formatCode="0.0%">
                  <c:v>0.82785883717502129</c:v>
                </c:pt>
                <c:pt idx="58" formatCode="0.0%">
                  <c:v>0.87797895353855582</c:v>
                </c:pt>
                <c:pt idx="59" formatCode="0.0%">
                  <c:v>0.92223934851774692</c:v>
                </c:pt>
                <c:pt idx="60" formatCode="0.0%">
                  <c:v>0.94764906085854195</c:v>
                </c:pt>
                <c:pt idx="61" formatCode="0.0%">
                  <c:v>0.98744618886209157</c:v>
                </c:pt>
                <c:pt idx="62" formatCode="0.0%">
                  <c:v>1.0221562710091163</c:v>
                </c:pt>
                <c:pt idx="63" formatCode="0.0%">
                  <c:v>1.0392704764106839</c:v>
                </c:pt>
                <c:pt idx="64" formatCode="0.0%">
                  <c:v>1.0829486119591509</c:v>
                </c:pt>
                <c:pt idx="65" formatCode="0.0%">
                  <c:v>1.1367956236120524</c:v>
                </c:pt>
                <c:pt idx="66" formatCode="0.0%">
                  <c:v>1.1517460101881167</c:v>
                </c:pt>
                <c:pt idx="67" formatCode="0.0%">
                  <c:v>1.1319700377075597</c:v>
                </c:pt>
                <c:pt idx="68" formatCode="0.0%">
                  <c:v>1.2401593574163483</c:v>
                </c:pt>
                <c:pt idx="69" formatCode="0.0%">
                  <c:v>1.3796165401335458</c:v>
                </c:pt>
                <c:pt idx="70" formatCode="0.0%">
                  <c:v>1.422957881780079</c:v>
                </c:pt>
                <c:pt idx="71" formatCode="0.0%">
                  <c:v>1.6041262707092949</c:v>
                </c:pt>
                <c:pt idx="72" formatCode="0.0%">
                  <c:v>2.1053377870384291</c:v>
                </c:pt>
                <c:pt idx="73" formatCode="0.0%">
                  <c:v>2.5354491573743512</c:v>
                </c:pt>
                <c:pt idx="74" formatCode="0.0%">
                  <c:v>2.758479609821479</c:v>
                </c:pt>
                <c:pt idx="75" formatCode="0.0%">
                  <c:v>2.8802602390313514</c:v>
                </c:pt>
                <c:pt idx="76" formatCode="0.0%">
                  <c:v>2.9064532238008307</c:v>
                </c:pt>
                <c:pt idx="77" formatCode="0.0%">
                  <c:v>2.771535954264468</c:v>
                </c:pt>
                <c:pt idx="78" formatCode="0.0%">
                  <c:v>2.7222081322893934</c:v>
                </c:pt>
                <c:pt idx="79" formatCode="0.0%">
                  <c:v>2.639998024323575</c:v>
                </c:pt>
                <c:pt idx="80" formatCode="0.0%">
                  <c:v>2.3769398953956959</c:v>
                </c:pt>
                <c:pt idx="81" formatCode="0.0%">
                  <c:v>2.1031932536890903</c:v>
                </c:pt>
                <c:pt idx="82" formatCode="0.0%">
                  <c:v>1.9439228606730508</c:v>
                </c:pt>
                <c:pt idx="83" formatCode="0.0%">
                  <c:v>1.6744612590520402</c:v>
                </c:pt>
                <c:pt idx="84" formatCode="0.0%">
                  <c:v>1.1885158691251045</c:v>
                </c:pt>
                <c:pt idx="85" formatCode="0.0%">
                  <c:v>0.85164096125741828</c:v>
                </c:pt>
                <c:pt idx="86" formatCode="0.0%">
                  <c:v>0.67335896758935543</c:v>
                </c:pt>
                <c:pt idx="87" formatCode="0.0%">
                  <c:v>0.5621074988935848</c:v>
                </c:pt>
                <c:pt idx="88" formatCode="0.0%">
                  <c:v>0.47289056030907761</c:v>
                </c:pt>
                <c:pt idx="89" formatCode="0.0%">
                  <c:v>0.43622955425045684</c:v>
                </c:pt>
                <c:pt idx="90" formatCode="0.0%">
                  <c:v>0.39530476961929839</c:v>
                </c:pt>
                <c:pt idx="91" formatCode="0.0%">
                  <c:v>0.36671928628731321</c:v>
                </c:pt>
                <c:pt idx="92" formatCode="0.0%">
                  <c:v>0.33740959143616234</c:v>
                </c:pt>
                <c:pt idx="93" formatCode="0.0%">
                  <c:v>0.32043815041865353</c:v>
                </c:pt>
                <c:pt idx="94" formatCode="0.0%">
                  <c:v>0.31593574837570926</c:v>
                </c:pt>
                <c:pt idx="95" formatCode="0.0%">
                  <c:v>0.31557089609745126</c:v>
                </c:pt>
                <c:pt idx="96" formatCode="0.0%">
                  <c:v>0.31722892454328999</c:v>
                </c:pt>
                <c:pt idx="97" formatCode="0.0%">
                  <c:v>0.32510187869522533</c:v>
                </c:pt>
                <c:pt idx="98" formatCode="0.0%">
                  <c:v>0.33056546008526655</c:v>
                </c:pt>
                <c:pt idx="99" formatCode="0.0%">
                  <c:v>0.32643219827910497</c:v>
                </c:pt>
                <c:pt idx="100" formatCode="0.0%">
                  <c:v>0.32498837225609956</c:v>
                </c:pt>
                <c:pt idx="101" formatCode="0.0%">
                  <c:v>0.33285188020797252</c:v>
                </c:pt>
                <c:pt idx="102" formatCode="0.0%">
                  <c:v>0.33588384626153434</c:v>
                </c:pt>
                <c:pt idx="103" formatCode="0.0%">
                  <c:v>0.33811079693284629</c:v>
                </c:pt>
                <c:pt idx="104" formatCode="0.0%">
                  <c:v>0.3344031519535493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AE-4A48-93E1-E089411C309C}"/>
            </c:ext>
          </c:extLst>
        </c:ser>
        <c:ser>
          <c:idx val="4"/>
          <c:order val="4"/>
          <c:tx>
            <c:strRef>
              <c:f>'Infla Interanual PondENGHO'!$BQ$1</c:f>
              <c:strCache>
                <c:ptCount val="1"/>
                <c:pt idx="0">
                  <c:v>QUINTIL 5</c:v>
                </c:pt>
              </c:strCache>
            </c:strRef>
          </c:tx>
          <c:spPr>
            <a:ln w="12700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'Infla Mensual PondENGHO'!$A$4:$A$850</c15:sqref>
                  </c15:fullRef>
                </c:ext>
              </c:extLst>
              <c:f>'Infla Mensual PondENGHO'!$A$16:$A$850</c:f>
              <c:numCache>
                <c:formatCode>mmm\-yy</c:formatCode>
                <c:ptCount val="835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  <c:pt idx="80">
                  <c:v>45505</c:v>
                </c:pt>
                <c:pt idx="81">
                  <c:v>45536</c:v>
                </c:pt>
                <c:pt idx="82">
                  <c:v>45566</c:v>
                </c:pt>
                <c:pt idx="83">
                  <c:v>45597</c:v>
                </c:pt>
                <c:pt idx="84">
                  <c:v>45627</c:v>
                </c:pt>
                <c:pt idx="85">
                  <c:v>45658</c:v>
                </c:pt>
                <c:pt idx="86">
                  <c:v>45689</c:v>
                </c:pt>
                <c:pt idx="87">
                  <c:v>45717</c:v>
                </c:pt>
                <c:pt idx="88">
                  <c:v>45748</c:v>
                </c:pt>
                <c:pt idx="89">
                  <c:v>45778</c:v>
                </c:pt>
                <c:pt idx="90">
                  <c:v>45809</c:v>
                </c:pt>
                <c:pt idx="91">
                  <c:v>45839</c:v>
                </c:pt>
                <c:pt idx="92">
                  <c:v>45870</c:v>
                </c:pt>
                <c:pt idx="93">
                  <c:v>45901</c:v>
                </c:pt>
                <c:pt idx="94">
                  <c:v>45931</c:v>
                </c:pt>
                <c:pt idx="95">
                  <c:v>45962</c:v>
                </c:pt>
                <c:pt idx="96">
                  <c:v>45992</c:v>
                </c:pt>
                <c:pt idx="97">
                  <c:v>46023</c:v>
                </c:pt>
                <c:pt idx="98">
                  <c:v>46054</c:v>
                </c:pt>
                <c:pt idx="99">
                  <c:v>46082</c:v>
                </c:pt>
                <c:pt idx="100">
                  <c:v>46113</c:v>
                </c:pt>
                <c:pt idx="101">
                  <c:v>46143</c:v>
                </c:pt>
                <c:pt idx="102">
                  <c:v>46174</c:v>
                </c:pt>
                <c:pt idx="103">
                  <c:v>46204</c:v>
                </c:pt>
                <c:pt idx="104">
                  <c:v>46235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'Infla Interanual PondENGHO'!$BQ$4:$BQ$850</c15:sqref>
                  </c15:fullRef>
                </c:ext>
              </c:extLst>
              <c:f>'Infla Interanual PondENGHO'!$BQ$16:$BQ$850</c:f>
              <c:numCache>
                <c:formatCode>General</c:formatCode>
                <c:ptCount val="835"/>
                <c:pt idx="0" formatCode="0.0%">
                  <c:v>0.25112045288085927</c:v>
                </c:pt>
                <c:pt idx="1" formatCode="0.0%">
                  <c:v>0.25267435197061872</c:v>
                </c:pt>
                <c:pt idx="2" formatCode="0.0%">
                  <c:v>0.25650192024483331</c:v>
                </c:pt>
                <c:pt idx="3" formatCode="0.0%">
                  <c:v>0.25756627345916305</c:v>
                </c:pt>
                <c:pt idx="4" formatCode="0.0%">
                  <c:v>0.26165784679956894</c:v>
                </c:pt>
                <c:pt idx="5" formatCode="0.0%">
                  <c:v>0.26741518907396289</c:v>
                </c:pt>
                <c:pt idx="6" formatCode="0.0%">
                  <c:v>0.29760269147905216</c:v>
                </c:pt>
                <c:pt idx="7" formatCode="0.0%">
                  <c:v>0.31245652138925606</c:v>
                </c:pt>
                <c:pt idx="8" formatCode="0.0%">
                  <c:v>0.34411148944910996</c:v>
                </c:pt>
                <c:pt idx="9" formatCode="0.0%">
                  <c:v>0.40556161014487468</c:v>
                </c:pt>
                <c:pt idx="10" formatCode="0.0%">
                  <c:v>0.45940352569073428</c:v>
                </c:pt>
                <c:pt idx="11" formatCode="0.0%">
                  <c:v>0.48500740288703126</c:v>
                </c:pt>
                <c:pt idx="12" formatCode="0.0%">
                  <c:v>0.47639682838002995</c:v>
                </c:pt>
                <c:pt idx="13" formatCode="0.0%">
                  <c:v>0.49099734857820621</c:v>
                </c:pt>
                <c:pt idx="14" formatCode="0.0%">
                  <c:v>0.50618644422109993</c:v>
                </c:pt>
                <c:pt idx="15" formatCode="0.0%">
                  <c:v>0.53879594488398386</c:v>
                </c:pt>
                <c:pt idx="16" formatCode="0.0%">
                  <c:v>0.54796724733689484</c:v>
                </c:pt>
                <c:pt idx="17" formatCode="0.0%">
                  <c:v>0.5675025594362848</c:v>
                </c:pt>
                <c:pt idx="18" formatCode="0.0%">
                  <c:v>0.55272345255160293</c:v>
                </c:pt>
                <c:pt idx="19" formatCode="0.0%">
                  <c:v>0.54070056998525429</c:v>
                </c:pt>
                <c:pt idx="20" formatCode="0.0%">
                  <c:v>0.54216127796037927</c:v>
                </c:pt>
                <c:pt idx="21" formatCode="0.0%">
                  <c:v>0.53322787074354827</c:v>
                </c:pt>
                <c:pt idx="22" formatCode="0.0%">
                  <c:v>0.50588257396651781</c:v>
                </c:pt>
                <c:pt idx="23" formatCode="0.0%">
                  <c:v>0.5205821565509352</c:v>
                </c:pt>
                <c:pt idx="24" formatCode="0.0%">
                  <c:v>0.53772273789300784</c:v>
                </c:pt>
                <c:pt idx="25" formatCode="0.0%">
                  <c:v>0.52383197127528147</c:v>
                </c:pt>
                <c:pt idx="26" formatCode="0.0%">
                  <c:v>0.49976351280101339</c:v>
                </c:pt>
                <c:pt idx="27" formatCode="0.0%">
                  <c:v>0.48101866527529191</c:v>
                </c:pt>
                <c:pt idx="28" formatCode="0.0%">
                  <c:v>0.44875051687433754</c:v>
                </c:pt>
                <c:pt idx="29" formatCode="0.0%">
                  <c:v>0.42685032188316674</c:v>
                </c:pt>
                <c:pt idx="30" formatCode="0.0%">
                  <c:v>0.42130181028497615</c:v>
                </c:pt>
                <c:pt idx="31" formatCode="0.0%">
                  <c:v>0.4176559244301874</c:v>
                </c:pt>
                <c:pt idx="32" formatCode="0.0%">
                  <c:v>0.40041938948726208</c:v>
                </c:pt>
                <c:pt idx="33" formatCode="0.0%">
                  <c:v>0.3582908321481173</c:v>
                </c:pt>
                <c:pt idx="34" formatCode="0.0%">
                  <c:v>0.36044819756138091</c:v>
                </c:pt>
                <c:pt idx="35" formatCode="0.0%">
                  <c:v>0.3482176407196631</c:v>
                </c:pt>
                <c:pt idx="36" formatCode="0.0%">
                  <c:v>0.34805943933664252</c:v>
                </c:pt>
                <c:pt idx="37" formatCode="0.0%">
                  <c:v>0.37370566471938571</c:v>
                </c:pt>
                <c:pt idx="38" formatCode="0.0%">
                  <c:v>0.39648483766871956</c:v>
                </c:pt>
                <c:pt idx="39" formatCode="0.0%">
                  <c:v>0.41836560257448041</c:v>
                </c:pt>
                <c:pt idx="40" formatCode="0.0%">
                  <c:v>0.45731622796049765</c:v>
                </c:pt>
                <c:pt idx="41" formatCode="0.0%">
                  <c:v>0.48371527986816032</c:v>
                </c:pt>
                <c:pt idx="42" formatCode="0.0%">
                  <c:v>0.49650309360796796</c:v>
                </c:pt>
                <c:pt idx="43" formatCode="0.0%">
                  <c:v>0.51192287389059232</c:v>
                </c:pt>
                <c:pt idx="44" formatCode="0.0%">
                  <c:v>0.51157136550840221</c:v>
                </c:pt>
                <c:pt idx="45" formatCode="0.0%">
                  <c:v>0.52488565742569304</c:v>
                </c:pt>
                <c:pt idx="46" formatCode="0.0%">
                  <c:v>0.52434584683252106</c:v>
                </c:pt>
                <c:pt idx="47" formatCode="0.0%">
                  <c:v>0.51487462979017895</c:v>
                </c:pt>
                <c:pt idx="48" formatCode="0.0%">
                  <c:v>0.51239600984491807</c:v>
                </c:pt>
                <c:pt idx="49" formatCode="0.0%">
                  <c:v>0.51225005093297415</c:v>
                </c:pt>
                <c:pt idx="50" formatCode="0.0%">
                  <c:v>0.52422968810205495</c:v>
                </c:pt>
                <c:pt idx="51" formatCode="0.0%">
                  <c:v>0.54799151599213825</c:v>
                </c:pt>
                <c:pt idx="52" formatCode="0.0%">
                  <c:v>0.57570552387716378</c:v>
                </c:pt>
                <c:pt idx="53" formatCode="0.0%">
                  <c:v>0.60186522257967834</c:v>
                </c:pt>
                <c:pt idx="54" formatCode="0.0%">
                  <c:v>0.63909211412976541</c:v>
                </c:pt>
                <c:pt idx="55" formatCode="0.0%">
                  <c:v>0.7134796853023222</c:v>
                </c:pt>
                <c:pt idx="56" formatCode="0.0%">
                  <c:v>0.78364256936279664</c:v>
                </c:pt>
                <c:pt idx="57" formatCode="0.0%">
                  <c:v>0.82227453816867579</c:v>
                </c:pt>
                <c:pt idx="58" formatCode="0.0%">
                  <c:v>0.87213628031772772</c:v>
                </c:pt>
                <c:pt idx="59" formatCode="0.0%">
                  <c:v>0.91823027368504007</c:v>
                </c:pt>
                <c:pt idx="60" formatCode="0.0%">
                  <c:v>0.94716211063193279</c:v>
                </c:pt>
                <c:pt idx="61" formatCode="0.0%">
                  <c:v>0.98713064362291525</c:v>
                </c:pt>
                <c:pt idx="62" formatCode="0.0%">
                  <c:v>1.0221542968264234</c:v>
                </c:pt>
                <c:pt idx="63" formatCode="0.0%">
                  <c:v>1.0390699157194638</c:v>
                </c:pt>
                <c:pt idx="64" formatCode="0.0%">
                  <c:v>1.0810145506521645</c:v>
                </c:pt>
                <c:pt idx="65" formatCode="0.0%">
                  <c:v>1.1389842954113791</c:v>
                </c:pt>
                <c:pt idx="66" formatCode="0.0%">
                  <c:v>1.1558970711920575</c:v>
                </c:pt>
                <c:pt idx="67" formatCode="0.0%">
                  <c:v>1.1342055616243529</c:v>
                </c:pt>
                <c:pt idx="68" formatCode="0.0%">
                  <c:v>1.2414072617123812</c:v>
                </c:pt>
                <c:pt idx="69" formatCode="0.0%">
                  <c:v>1.3799792439040375</c:v>
                </c:pt>
                <c:pt idx="70" formatCode="0.0%">
                  <c:v>1.4243012067246759</c:v>
                </c:pt>
                <c:pt idx="71" formatCode="0.0%">
                  <c:v>1.6000542722632676</c:v>
                </c:pt>
                <c:pt idx="72" formatCode="0.0%">
                  <c:v>2.0898740427302713</c:v>
                </c:pt>
                <c:pt idx="73" formatCode="0.0%">
                  <c:v>2.5197658445487927</c:v>
                </c:pt>
                <c:pt idx="74" formatCode="0.0%">
                  <c:v>2.7554671087533413</c:v>
                </c:pt>
                <c:pt idx="75" formatCode="0.0%">
                  <c:v>2.8829176580354172</c:v>
                </c:pt>
                <c:pt idx="76" formatCode="0.0%">
                  <c:v>2.9205830180446024</c:v>
                </c:pt>
                <c:pt idx="77" formatCode="0.0%">
                  <c:v>2.7748424923389328</c:v>
                </c:pt>
                <c:pt idx="78" formatCode="0.0%">
                  <c:v>2.7213919723032398</c:v>
                </c:pt>
                <c:pt idx="79" formatCode="0.0%">
                  <c:v>2.6382811778979542</c:v>
                </c:pt>
                <c:pt idx="80" formatCode="0.0%">
                  <c:v>2.3805442872536764</c:v>
                </c:pt>
                <c:pt idx="81" formatCode="0.0%">
                  <c:v>2.115177191719527</c:v>
                </c:pt>
                <c:pt idx="82" formatCode="0.0%">
                  <c:v>1.9576881979696186</c:v>
                </c:pt>
                <c:pt idx="83" formatCode="0.0%">
                  <c:v>1.6942735390319306</c:v>
                </c:pt>
                <c:pt idx="84" formatCode="0.0%">
                  <c:v>1.2108902974380333</c:v>
                </c:pt>
                <c:pt idx="85" formatCode="0.0%">
                  <c:v>0.87149364099224824</c:v>
                </c:pt>
                <c:pt idx="86" formatCode="0.0%">
                  <c:v>0.68814206008825285</c:v>
                </c:pt>
                <c:pt idx="87" formatCode="0.0%">
                  <c:v>0.57289399940765429</c:v>
                </c:pt>
                <c:pt idx="88" formatCode="0.0%">
                  <c:v>0.47995543225662063</c:v>
                </c:pt>
                <c:pt idx="89" formatCode="0.0%">
                  <c:v>0.44577825518228598</c:v>
                </c:pt>
                <c:pt idx="90" formatCode="0.0%">
                  <c:v>0.40575977947725117</c:v>
                </c:pt>
                <c:pt idx="91" formatCode="0.0%">
                  <c:v>0.37590401433244924</c:v>
                </c:pt>
                <c:pt idx="92" formatCode="0.0%">
                  <c:v>0.34625884474138524</c:v>
                </c:pt>
                <c:pt idx="93" formatCode="0.0%">
                  <c:v>0.32823510366685693</c:v>
                </c:pt>
                <c:pt idx="94" formatCode="0.0%">
                  <c:v>0.32139536370491872</c:v>
                </c:pt>
                <c:pt idx="95" formatCode="0.0%">
                  <c:v>0.31851743254126497</c:v>
                </c:pt>
                <c:pt idx="96" formatCode="0.0%">
                  <c:v>0.31889056781833292</c:v>
                </c:pt>
                <c:pt idx="97" formatCode="0.0%">
                  <c:v>0.32393456776983021</c:v>
                </c:pt>
                <c:pt idx="98" formatCode="0.0%">
                  <c:v>0.32958969934808535</c:v>
                </c:pt>
                <c:pt idx="99" formatCode="0.0%">
                  <c:v>0.32721363710586449</c:v>
                </c:pt>
                <c:pt idx="100" formatCode="0.0%">
                  <c:v>0.32712764853926068</c:v>
                </c:pt>
                <c:pt idx="101" formatCode="0.0%">
                  <c:v>0.33304772442447295</c:v>
                </c:pt>
                <c:pt idx="102" formatCode="0.0%">
                  <c:v>0.33473518497942956</c:v>
                </c:pt>
                <c:pt idx="103" formatCode="0.0%">
                  <c:v>0.33766021512883082</c:v>
                </c:pt>
                <c:pt idx="104" formatCode="0.0%">
                  <c:v>0.33387162797060421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AE-4A48-93E1-E089411C3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313759"/>
        <c:axId val="823312511"/>
      </c:lineChart>
      <c:dateAx>
        <c:axId val="82331375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23312511"/>
        <c:crosses val="autoZero"/>
        <c:auto val="1"/>
        <c:lblOffset val="100"/>
        <c:baseTimeUnit val="months"/>
      </c:dateAx>
      <c:valAx>
        <c:axId val="823312511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2331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Inflación</a:t>
            </a:r>
            <a:r>
              <a:rPr lang="es-AR" baseline="0"/>
              <a:t> interanual por quintiles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3.7182685792509482E-2"/>
          <c:y val="7.7466456468319123E-2"/>
          <c:w val="0.94916684867287382"/>
          <c:h val="0.80124102762126015"/>
        </c:manualLayout>
      </c:layout>
      <c:lineChart>
        <c:grouping val="standard"/>
        <c:varyColors val="0"/>
        <c:ser>
          <c:idx val="0"/>
          <c:order val="0"/>
          <c:tx>
            <c:strRef>
              <c:f>'Infla Interanual PondENGHO'!$BM$1</c:f>
              <c:strCache>
                <c:ptCount val="1"/>
                <c:pt idx="0">
                  <c:v>QUINTIL 1</c:v>
                </c:pt>
              </c:strCache>
            </c:strRef>
          </c:tx>
          <c:spPr>
            <a:ln w="12700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'Infla Mensual PondENGHO'!$A$4:$A$850</c15:sqref>
                  </c15:fullRef>
                </c:ext>
              </c:extLst>
              <c:f>'Infla Mensual PondENGHO'!$A$16:$A$850</c:f>
              <c:numCache>
                <c:formatCode>mmm\-yy</c:formatCode>
                <c:ptCount val="835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  <c:pt idx="80">
                  <c:v>45505</c:v>
                </c:pt>
                <c:pt idx="81">
                  <c:v>45536</c:v>
                </c:pt>
                <c:pt idx="82">
                  <c:v>45566</c:v>
                </c:pt>
                <c:pt idx="83">
                  <c:v>45597</c:v>
                </c:pt>
                <c:pt idx="84">
                  <c:v>45627</c:v>
                </c:pt>
                <c:pt idx="85">
                  <c:v>45658</c:v>
                </c:pt>
                <c:pt idx="86">
                  <c:v>45689</c:v>
                </c:pt>
                <c:pt idx="87">
                  <c:v>45717</c:v>
                </c:pt>
                <c:pt idx="88">
                  <c:v>45748</c:v>
                </c:pt>
                <c:pt idx="89">
                  <c:v>45778</c:v>
                </c:pt>
                <c:pt idx="90">
                  <c:v>45809</c:v>
                </c:pt>
                <c:pt idx="91">
                  <c:v>45839</c:v>
                </c:pt>
                <c:pt idx="92">
                  <c:v>45870</c:v>
                </c:pt>
                <c:pt idx="93">
                  <c:v>45901</c:v>
                </c:pt>
                <c:pt idx="94">
                  <c:v>45931</c:v>
                </c:pt>
                <c:pt idx="95">
                  <c:v>45962</c:v>
                </c:pt>
                <c:pt idx="96">
                  <c:v>45992</c:v>
                </c:pt>
                <c:pt idx="97">
                  <c:v>46023</c:v>
                </c:pt>
                <c:pt idx="98">
                  <c:v>46054</c:v>
                </c:pt>
                <c:pt idx="99">
                  <c:v>46082</c:v>
                </c:pt>
                <c:pt idx="100">
                  <c:v>46113</c:v>
                </c:pt>
                <c:pt idx="101">
                  <c:v>46143</c:v>
                </c:pt>
                <c:pt idx="102">
                  <c:v>46174</c:v>
                </c:pt>
                <c:pt idx="103">
                  <c:v>46204</c:v>
                </c:pt>
                <c:pt idx="104">
                  <c:v>46235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'Infla Interanual PondENGHO'!$BM$4:$BM$850</c15:sqref>
                  </c15:fullRef>
                </c:ext>
              </c:extLst>
              <c:f>'Infla Interanual PondENGHO'!$BM$16:$BM$850</c:f>
              <c:numCache>
                <c:formatCode>General</c:formatCode>
                <c:ptCount val="835"/>
                <c:pt idx="0" formatCode="0.0%">
                  <c:v>0.24222610473632811</c:v>
                </c:pt>
                <c:pt idx="1" formatCode="0.0%">
                  <c:v>0.2454705920320952</c:v>
                </c:pt>
                <c:pt idx="2" formatCode="0.0%">
                  <c:v>0.24880331753904494</c:v>
                </c:pt>
                <c:pt idx="3" formatCode="0.0%">
                  <c:v>0.24567633084851281</c:v>
                </c:pt>
                <c:pt idx="4" formatCode="0.0%">
                  <c:v>0.24696035116169734</c:v>
                </c:pt>
                <c:pt idx="5" formatCode="0.0%">
                  <c:v>0.25552844953132436</c:v>
                </c:pt>
                <c:pt idx="6" formatCode="0.0%">
                  <c:v>0.28789485676069515</c:v>
                </c:pt>
                <c:pt idx="7" formatCode="0.0%">
                  <c:v>0.30940716165333271</c:v>
                </c:pt>
                <c:pt idx="8" formatCode="0.0%">
                  <c:v>0.34144672892288086</c:v>
                </c:pt>
                <c:pt idx="9" formatCode="0.0%">
                  <c:v>0.4038855933654768</c:v>
                </c:pt>
                <c:pt idx="10" formatCode="0.0%">
                  <c:v>0.45732762310378683</c:v>
                </c:pt>
                <c:pt idx="11" formatCode="0.0%">
                  <c:v>0.48387182408945195</c:v>
                </c:pt>
                <c:pt idx="12" formatCode="0.0%">
                  <c:v>0.47747643947287899</c:v>
                </c:pt>
                <c:pt idx="13" formatCode="0.0%">
                  <c:v>0.49501503507460098</c:v>
                </c:pt>
                <c:pt idx="14" formatCode="0.0%">
                  <c:v>0.52213236511578409</c:v>
                </c:pt>
                <c:pt idx="15" formatCode="0.0%">
                  <c:v>0.56096809094388567</c:v>
                </c:pt>
                <c:pt idx="16" formatCode="0.0%">
                  <c:v>0.56886065765968419</c:v>
                </c:pt>
                <c:pt idx="17" formatCode="0.0%">
                  <c:v>0.58214940761308442</c:v>
                </c:pt>
                <c:pt idx="18" formatCode="0.0%">
                  <c:v>0.5669088507825959</c:v>
                </c:pt>
                <c:pt idx="19" formatCode="0.0%">
                  <c:v>0.5499126695949923</c:v>
                </c:pt>
                <c:pt idx="20" formatCode="0.0%">
                  <c:v>0.55169565567234757</c:v>
                </c:pt>
                <c:pt idx="21" formatCode="0.0%">
                  <c:v>0.54229688108800111</c:v>
                </c:pt>
                <c:pt idx="22" formatCode="0.0%">
                  <c:v>0.50737016656969502</c:v>
                </c:pt>
                <c:pt idx="23" formatCode="0.0%">
                  <c:v>0.5250295060616279</c:v>
                </c:pt>
                <c:pt idx="24" formatCode="0.0%">
                  <c:v>0.54299832044890461</c:v>
                </c:pt>
                <c:pt idx="25" formatCode="0.0%">
                  <c:v>0.53981019389807261</c:v>
                </c:pt>
                <c:pt idx="26" formatCode="0.0%">
                  <c:v>0.50936074375625373</c:v>
                </c:pt>
                <c:pt idx="27" formatCode="0.0%">
                  <c:v>0.48851265028865964</c:v>
                </c:pt>
                <c:pt idx="28" formatCode="0.0%">
                  <c:v>0.46756640977418695</c:v>
                </c:pt>
                <c:pt idx="29" formatCode="0.0%">
                  <c:v>0.44656889492745</c:v>
                </c:pt>
                <c:pt idx="30" formatCode="0.0%">
                  <c:v>0.43904860814923485</c:v>
                </c:pt>
                <c:pt idx="31" formatCode="0.0%">
                  <c:v>0.43646093020390264</c:v>
                </c:pt>
                <c:pt idx="32" formatCode="0.0%">
                  <c:v>0.41834659864844714</c:v>
                </c:pt>
                <c:pt idx="33" formatCode="0.0%">
                  <c:v>0.37836389517375446</c:v>
                </c:pt>
                <c:pt idx="34" formatCode="0.0%">
                  <c:v>0.3904105408349543</c:v>
                </c:pt>
                <c:pt idx="35" formatCode="0.0%">
                  <c:v>0.37393131477986796</c:v>
                </c:pt>
                <c:pt idx="36" formatCode="0.0%">
                  <c:v>0.38327490687525545</c:v>
                </c:pt>
                <c:pt idx="37" formatCode="0.0%">
                  <c:v>0.40435559949115318</c:v>
                </c:pt>
                <c:pt idx="38" formatCode="0.0%">
                  <c:v>0.42338325586260606</c:v>
                </c:pt>
                <c:pt idx="39" formatCode="0.0%">
                  <c:v>0.43868245709237397</c:v>
                </c:pt>
                <c:pt idx="40" formatCode="0.0%">
                  <c:v>0.46941707845240233</c:v>
                </c:pt>
                <c:pt idx="41" formatCode="0.0%">
                  <c:v>0.49348771577472794</c:v>
                </c:pt>
                <c:pt idx="42" formatCode="0.0%">
                  <c:v>0.50958610646981395</c:v>
                </c:pt>
                <c:pt idx="43" formatCode="0.0%">
                  <c:v>0.52573884179964647</c:v>
                </c:pt>
                <c:pt idx="44" formatCode="0.0%">
                  <c:v>0.51806783688419067</c:v>
                </c:pt>
                <c:pt idx="45" formatCode="0.0%">
                  <c:v>0.5241550771997876</c:v>
                </c:pt>
                <c:pt idx="46" formatCode="0.0%">
                  <c:v>0.51622816249918735</c:v>
                </c:pt>
                <c:pt idx="47" formatCode="0.0%">
                  <c:v>0.50773746004374387</c:v>
                </c:pt>
                <c:pt idx="48" formatCode="0.0%">
                  <c:v>0.50401649053418573</c:v>
                </c:pt>
                <c:pt idx="49" formatCode="0.0%">
                  <c:v>0.49829126373031651</c:v>
                </c:pt>
                <c:pt idx="50" formatCode="0.0%">
                  <c:v>0.52126746502510413</c:v>
                </c:pt>
                <c:pt idx="51" formatCode="0.0%">
                  <c:v>0.55542080192547938</c:v>
                </c:pt>
                <c:pt idx="52" formatCode="0.0%">
                  <c:v>0.58374681085618119</c:v>
                </c:pt>
                <c:pt idx="53" formatCode="0.0%">
                  <c:v>0.61313897527830163</c:v>
                </c:pt>
                <c:pt idx="54" formatCode="0.0%">
                  <c:v>0.6439043374568405</c:v>
                </c:pt>
                <c:pt idx="55" formatCode="0.0%">
                  <c:v>0.71068463921040625</c:v>
                </c:pt>
                <c:pt idx="56" formatCode="0.0%">
                  <c:v>0.79357607250943141</c:v>
                </c:pt>
                <c:pt idx="57" formatCode="0.0%">
                  <c:v>0.84633063036526024</c:v>
                </c:pt>
                <c:pt idx="58" formatCode="0.0%">
                  <c:v>0.89725039807583551</c:v>
                </c:pt>
                <c:pt idx="59" formatCode="0.0%">
                  <c:v>0.93662857932440757</c:v>
                </c:pt>
                <c:pt idx="60" formatCode="0.0%">
                  <c:v>0.95188125704435467</c:v>
                </c:pt>
                <c:pt idx="61" formatCode="0.0%">
                  <c:v>0.99301626601800819</c:v>
                </c:pt>
                <c:pt idx="62" formatCode="0.0%">
                  <c:v>1.0331029682153194</c:v>
                </c:pt>
                <c:pt idx="63" formatCode="0.0%">
                  <c:v>1.0474173234695932</c:v>
                </c:pt>
                <c:pt idx="64" formatCode="0.0%">
                  <c:v>1.094786227991063</c:v>
                </c:pt>
                <c:pt idx="65" formatCode="0.0%">
                  <c:v>1.1433218142250476</c:v>
                </c:pt>
                <c:pt idx="66" formatCode="0.0%">
                  <c:v>1.1562767493963024</c:v>
                </c:pt>
                <c:pt idx="67" formatCode="0.0%">
                  <c:v>1.1367287291446351</c:v>
                </c:pt>
                <c:pt idx="68" formatCode="0.0%">
                  <c:v>1.254836894464832</c:v>
                </c:pt>
                <c:pt idx="69" formatCode="0.0%">
                  <c:v>1.399021380595971</c:v>
                </c:pt>
                <c:pt idx="70" formatCode="0.0%">
                  <c:v>1.4403913236172876</c:v>
                </c:pt>
                <c:pt idx="71" formatCode="0.0%">
                  <c:v>1.6365181531387019</c:v>
                </c:pt>
                <c:pt idx="72" formatCode="0.0%">
                  <c:v>2.1657646977901832</c:v>
                </c:pt>
                <c:pt idx="73" formatCode="0.0%">
                  <c:v>2.5882933127270809</c:v>
                </c:pt>
                <c:pt idx="74" formatCode="0.0%">
                  <c:v>2.7588262416850786</c:v>
                </c:pt>
                <c:pt idx="75" formatCode="0.0%">
                  <c:v>2.8529119405650656</c:v>
                </c:pt>
                <c:pt idx="76" formatCode="0.0%">
                  <c:v>2.8573766910033265</c:v>
                </c:pt>
                <c:pt idx="77" formatCode="0.0%">
                  <c:v>2.7394620923778437</c:v>
                </c:pt>
                <c:pt idx="78" formatCode="0.0%">
                  <c:v>2.6941806561951482</c:v>
                </c:pt>
                <c:pt idx="79" formatCode="0.0%">
                  <c:v>2.6144210672827115</c:v>
                </c:pt>
                <c:pt idx="80" formatCode="0.0%">
                  <c:v>2.3313548732179648</c:v>
                </c:pt>
                <c:pt idx="81" formatCode="0.0%">
                  <c:v>2.0416593408093622</c:v>
                </c:pt>
                <c:pt idx="82" formatCode="0.0%">
                  <c:v>1.8822295213058307</c:v>
                </c:pt>
                <c:pt idx="83" formatCode="0.0%">
                  <c:v>1.6002136732094474</c:v>
                </c:pt>
                <c:pt idx="84" formatCode="0.0%">
                  <c:v>1.1182100587628918</c:v>
                </c:pt>
                <c:pt idx="85" formatCode="0.0%">
                  <c:v>0.79630817342128291</c:v>
                </c:pt>
                <c:pt idx="86" formatCode="0.0%">
                  <c:v>0.63856643724900297</c:v>
                </c:pt>
                <c:pt idx="87" formatCode="0.0%">
                  <c:v>0.54425957591856511</c:v>
                </c:pt>
                <c:pt idx="88" formatCode="0.0%">
                  <c:v>0.46206857039552762</c:v>
                </c:pt>
                <c:pt idx="89" formatCode="0.0%">
                  <c:v>0.42106216362974735</c:v>
                </c:pt>
                <c:pt idx="90" formatCode="0.0%">
                  <c:v>0.37841826975792214</c:v>
                </c:pt>
                <c:pt idx="91" formatCode="0.0%">
                  <c:v>0.35125743488299266</c:v>
                </c:pt>
                <c:pt idx="92" formatCode="0.0%">
                  <c:v>0.31983767334025459</c:v>
                </c:pt>
                <c:pt idx="93" formatCode="0.0%">
                  <c:v>0.30431967797232251</c:v>
                </c:pt>
                <c:pt idx="94" formatCode="0.0%">
                  <c:v>0.30270855158230203</c:v>
                </c:pt>
                <c:pt idx="95" formatCode="0.0%">
                  <c:v>0.30857303714538409</c:v>
                </c:pt>
                <c:pt idx="96" formatCode="0.0%">
                  <c:v>0.3121566232821904</c:v>
                </c:pt>
                <c:pt idx="97" formatCode="0.0%">
                  <c:v>0.32519002743185976</c:v>
                </c:pt>
                <c:pt idx="98" formatCode="0.0%">
                  <c:v>0.33221616792256148</c:v>
                </c:pt>
                <c:pt idx="99" formatCode="0.0%">
                  <c:v>0.32503676260720371</c:v>
                </c:pt>
                <c:pt idx="100" formatCode="0.0%">
                  <c:v>0.31934928683167008</c:v>
                </c:pt>
                <c:pt idx="101" formatCode="0.0%">
                  <c:v>0.33114061244068771</c:v>
                </c:pt>
                <c:pt idx="102" formatCode="0.0%">
                  <c:v>0.33722516272699909</c:v>
                </c:pt>
                <c:pt idx="103" formatCode="0.0%">
                  <c:v>0.33943126317554428</c:v>
                </c:pt>
                <c:pt idx="104" formatCode="0.0%">
                  <c:v>0.33834918868799257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9A-44BB-B29D-091C33A8A517}"/>
            </c:ext>
          </c:extLst>
        </c:ser>
        <c:ser>
          <c:idx val="4"/>
          <c:order val="1"/>
          <c:tx>
            <c:strRef>
              <c:f>'Infla Interanual PondENGHO'!$BQ$1</c:f>
              <c:strCache>
                <c:ptCount val="1"/>
                <c:pt idx="0">
                  <c:v>QUINTIL 5</c:v>
                </c:pt>
              </c:strCache>
            </c:strRef>
          </c:tx>
          <c:spPr>
            <a:ln w="12700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'Infla Mensual PondENGHO'!$A$4:$A$850</c15:sqref>
                  </c15:fullRef>
                </c:ext>
              </c:extLst>
              <c:f>'Infla Mensual PondENGHO'!$A$16:$A$850</c:f>
              <c:numCache>
                <c:formatCode>mmm\-yy</c:formatCode>
                <c:ptCount val="835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  <c:pt idx="80">
                  <c:v>45505</c:v>
                </c:pt>
                <c:pt idx="81">
                  <c:v>45536</c:v>
                </c:pt>
                <c:pt idx="82">
                  <c:v>45566</c:v>
                </c:pt>
                <c:pt idx="83">
                  <c:v>45597</c:v>
                </c:pt>
                <c:pt idx="84">
                  <c:v>45627</c:v>
                </c:pt>
                <c:pt idx="85">
                  <c:v>45658</c:v>
                </c:pt>
                <c:pt idx="86">
                  <c:v>45689</c:v>
                </c:pt>
                <c:pt idx="87">
                  <c:v>45717</c:v>
                </c:pt>
                <c:pt idx="88">
                  <c:v>45748</c:v>
                </c:pt>
                <c:pt idx="89">
                  <c:v>45778</c:v>
                </c:pt>
                <c:pt idx="90">
                  <c:v>45809</c:v>
                </c:pt>
                <c:pt idx="91">
                  <c:v>45839</c:v>
                </c:pt>
                <c:pt idx="92">
                  <c:v>45870</c:v>
                </c:pt>
                <c:pt idx="93">
                  <c:v>45901</c:v>
                </c:pt>
                <c:pt idx="94">
                  <c:v>45931</c:v>
                </c:pt>
                <c:pt idx="95">
                  <c:v>45962</c:v>
                </c:pt>
                <c:pt idx="96">
                  <c:v>45992</c:v>
                </c:pt>
                <c:pt idx="97">
                  <c:v>46023</c:v>
                </c:pt>
                <c:pt idx="98">
                  <c:v>46054</c:v>
                </c:pt>
                <c:pt idx="99">
                  <c:v>46082</c:v>
                </c:pt>
                <c:pt idx="100">
                  <c:v>46113</c:v>
                </c:pt>
                <c:pt idx="101">
                  <c:v>46143</c:v>
                </c:pt>
                <c:pt idx="102">
                  <c:v>46174</c:v>
                </c:pt>
                <c:pt idx="103">
                  <c:v>46204</c:v>
                </c:pt>
                <c:pt idx="104">
                  <c:v>46235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'Infla Interanual PondENGHO'!$BQ$4:$BQ$850</c15:sqref>
                  </c15:fullRef>
                </c:ext>
              </c:extLst>
              <c:f>'Infla Interanual PondENGHO'!$BQ$16:$BQ$850</c:f>
              <c:numCache>
                <c:formatCode>General</c:formatCode>
                <c:ptCount val="835"/>
                <c:pt idx="0" formatCode="0.0%">
                  <c:v>0.25112045288085927</c:v>
                </c:pt>
                <c:pt idx="1" formatCode="0.0%">
                  <c:v>0.25267435197061872</c:v>
                </c:pt>
                <c:pt idx="2" formatCode="0.0%">
                  <c:v>0.25650192024483331</c:v>
                </c:pt>
                <c:pt idx="3" formatCode="0.0%">
                  <c:v>0.25756627345916305</c:v>
                </c:pt>
                <c:pt idx="4" formatCode="0.0%">
                  <c:v>0.26165784679956894</c:v>
                </c:pt>
                <c:pt idx="5" formatCode="0.0%">
                  <c:v>0.26741518907396289</c:v>
                </c:pt>
                <c:pt idx="6" formatCode="0.0%">
                  <c:v>0.29760269147905216</c:v>
                </c:pt>
                <c:pt idx="7" formatCode="0.0%">
                  <c:v>0.31245652138925606</c:v>
                </c:pt>
                <c:pt idx="8" formatCode="0.0%">
                  <c:v>0.34411148944910996</c:v>
                </c:pt>
                <c:pt idx="9" formatCode="0.0%">
                  <c:v>0.40556161014487468</c:v>
                </c:pt>
                <c:pt idx="10" formatCode="0.0%">
                  <c:v>0.45940352569073428</c:v>
                </c:pt>
                <c:pt idx="11" formatCode="0.0%">
                  <c:v>0.48500740288703126</c:v>
                </c:pt>
                <c:pt idx="12" formatCode="0.0%">
                  <c:v>0.47639682838002995</c:v>
                </c:pt>
                <c:pt idx="13" formatCode="0.0%">
                  <c:v>0.49099734857820621</c:v>
                </c:pt>
                <c:pt idx="14" formatCode="0.0%">
                  <c:v>0.50618644422109993</c:v>
                </c:pt>
                <c:pt idx="15" formatCode="0.0%">
                  <c:v>0.53879594488398386</c:v>
                </c:pt>
                <c:pt idx="16" formatCode="0.0%">
                  <c:v>0.54796724733689484</c:v>
                </c:pt>
                <c:pt idx="17" formatCode="0.0%">
                  <c:v>0.5675025594362848</c:v>
                </c:pt>
                <c:pt idx="18" formatCode="0.0%">
                  <c:v>0.55272345255160293</c:v>
                </c:pt>
                <c:pt idx="19" formatCode="0.0%">
                  <c:v>0.54070056998525429</c:v>
                </c:pt>
                <c:pt idx="20" formatCode="0.0%">
                  <c:v>0.54216127796037927</c:v>
                </c:pt>
                <c:pt idx="21" formatCode="0.0%">
                  <c:v>0.53322787074354827</c:v>
                </c:pt>
                <c:pt idx="22" formatCode="0.0%">
                  <c:v>0.50588257396651781</c:v>
                </c:pt>
                <c:pt idx="23" formatCode="0.0%">
                  <c:v>0.5205821565509352</c:v>
                </c:pt>
                <c:pt idx="24" formatCode="0.0%">
                  <c:v>0.53772273789300784</c:v>
                </c:pt>
                <c:pt idx="25" formatCode="0.0%">
                  <c:v>0.52383197127528147</c:v>
                </c:pt>
                <c:pt idx="26" formatCode="0.0%">
                  <c:v>0.49976351280101339</c:v>
                </c:pt>
                <c:pt idx="27" formatCode="0.0%">
                  <c:v>0.48101866527529191</c:v>
                </c:pt>
                <c:pt idx="28" formatCode="0.0%">
                  <c:v>0.44875051687433754</c:v>
                </c:pt>
                <c:pt idx="29" formatCode="0.0%">
                  <c:v>0.42685032188316674</c:v>
                </c:pt>
                <c:pt idx="30" formatCode="0.0%">
                  <c:v>0.42130181028497615</c:v>
                </c:pt>
                <c:pt idx="31" formatCode="0.0%">
                  <c:v>0.4176559244301874</c:v>
                </c:pt>
                <c:pt idx="32" formatCode="0.0%">
                  <c:v>0.40041938948726208</c:v>
                </c:pt>
                <c:pt idx="33" formatCode="0.0%">
                  <c:v>0.3582908321481173</c:v>
                </c:pt>
                <c:pt idx="34" formatCode="0.0%">
                  <c:v>0.36044819756138091</c:v>
                </c:pt>
                <c:pt idx="35" formatCode="0.0%">
                  <c:v>0.3482176407196631</c:v>
                </c:pt>
                <c:pt idx="36" formatCode="0.0%">
                  <c:v>0.34805943933664252</c:v>
                </c:pt>
                <c:pt idx="37" formatCode="0.0%">
                  <c:v>0.37370566471938571</c:v>
                </c:pt>
                <c:pt idx="38" formatCode="0.0%">
                  <c:v>0.39648483766871956</c:v>
                </c:pt>
                <c:pt idx="39" formatCode="0.0%">
                  <c:v>0.41836560257448041</c:v>
                </c:pt>
                <c:pt idx="40" formatCode="0.0%">
                  <c:v>0.45731622796049765</c:v>
                </c:pt>
                <c:pt idx="41" formatCode="0.0%">
                  <c:v>0.48371527986816032</c:v>
                </c:pt>
                <c:pt idx="42" formatCode="0.0%">
                  <c:v>0.49650309360796796</c:v>
                </c:pt>
                <c:pt idx="43" formatCode="0.0%">
                  <c:v>0.51192287389059232</c:v>
                </c:pt>
                <c:pt idx="44" formatCode="0.0%">
                  <c:v>0.51157136550840221</c:v>
                </c:pt>
                <c:pt idx="45" formatCode="0.0%">
                  <c:v>0.52488565742569304</c:v>
                </c:pt>
                <c:pt idx="46" formatCode="0.0%">
                  <c:v>0.52434584683252106</c:v>
                </c:pt>
                <c:pt idx="47" formatCode="0.0%">
                  <c:v>0.51487462979017895</c:v>
                </c:pt>
                <c:pt idx="48" formatCode="0.0%">
                  <c:v>0.51239600984491807</c:v>
                </c:pt>
                <c:pt idx="49" formatCode="0.0%">
                  <c:v>0.51225005093297415</c:v>
                </c:pt>
                <c:pt idx="50" formatCode="0.0%">
                  <c:v>0.52422968810205495</c:v>
                </c:pt>
                <c:pt idx="51" formatCode="0.0%">
                  <c:v>0.54799151599213825</c:v>
                </c:pt>
                <c:pt idx="52" formatCode="0.0%">
                  <c:v>0.57570552387716378</c:v>
                </c:pt>
                <c:pt idx="53" formatCode="0.0%">
                  <c:v>0.60186522257967834</c:v>
                </c:pt>
                <c:pt idx="54" formatCode="0.0%">
                  <c:v>0.63909211412976541</c:v>
                </c:pt>
                <c:pt idx="55" formatCode="0.0%">
                  <c:v>0.7134796853023222</c:v>
                </c:pt>
                <c:pt idx="56" formatCode="0.0%">
                  <c:v>0.78364256936279664</c:v>
                </c:pt>
                <c:pt idx="57" formatCode="0.0%">
                  <c:v>0.82227453816867579</c:v>
                </c:pt>
                <c:pt idx="58" formatCode="0.0%">
                  <c:v>0.87213628031772772</c:v>
                </c:pt>
                <c:pt idx="59" formatCode="0.0%">
                  <c:v>0.91823027368504007</c:v>
                </c:pt>
                <c:pt idx="60" formatCode="0.0%">
                  <c:v>0.94716211063193279</c:v>
                </c:pt>
                <c:pt idx="61" formatCode="0.0%">
                  <c:v>0.98713064362291525</c:v>
                </c:pt>
                <c:pt idx="62" formatCode="0.0%">
                  <c:v>1.0221542968264234</c:v>
                </c:pt>
                <c:pt idx="63" formatCode="0.0%">
                  <c:v>1.0390699157194638</c:v>
                </c:pt>
                <c:pt idx="64" formatCode="0.0%">
                  <c:v>1.0810145506521645</c:v>
                </c:pt>
                <c:pt idx="65" formatCode="0.0%">
                  <c:v>1.1389842954113791</c:v>
                </c:pt>
                <c:pt idx="66" formatCode="0.0%">
                  <c:v>1.1558970711920575</c:v>
                </c:pt>
                <c:pt idx="67" formatCode="0.0%">
                  <c:v>1.1342055616243529</c:v>
                </c:pt>
                <c:pt idx="68" formatCode="0.0%">
                  <c:v>1.2414072617123812</c:v>
                </c:pt>
                <c:pt idx="69" formatCode="0.0%">
                  <c:v>1.3799792439040375</c:v>
                </c:pt>
                <c:pt idx="70" formatCode="0.0%">
                  <c:v>1.4243012067246759</c:v>
                </c:pt>
                <c:pt idx="71" formatCode="0.0%">
                  <c:v>1.6000542722632676</c:v>
                </c:pt>
                <c:pt idx="72" formatCode="0.0%">
                  <c:v>2.0898740427302713</c:v>
                </c:pt>
                <c:pt idx="73" formatCode="0.0%">
                  <c:v>2.5197658445487927</c:v>
                </c:pt>
                <c:pt idx="74" formatCode="0.0%">
                  <c:v>2.7554671087533413</c:v>
                </c:pt>
                <c:pt idx="75" formatCode="0.0%">
                  <c:v>2.8829176580354172</c:v>
                </c:pt>
                <c:pt idx="76" formatCode="0.0%">
                  <c:v>2.9205830180446024</c:v>
                </c:pt>
                <c:pt idx="77" formatCode="0.0%">
                  <c:v>2.7748424923389328</c:v>
                </c:pt>
                <c:pt idx="78" formatCode="0.0%">
                  <c:v>2.7213919723032398</c:v>
                </c:pt>
                <c:pt idx="79" formatCode="0.0%">
                  <c:v>2.6382811778979542</c:v>
                </c:pt>
                <c:pt idx="80" formatCode="0.0%">
                  <c:v>2.3805442872536764</c:v>
                </c:pt>
                <c:pt idx="81" formatCode="0.0%">
                  <c:v>2.115177191719527</c:v>
                </c:pt>
                <c:pt idx="82" formatCode="0.0%">
                  <c:v>1.9576881979696186</c:v>
                </c:pt>
                <c:pt idx="83" formatCode="0.0%">
                  <c:v>1.6942735390319306</c:v>
                </c:pt>
                <c:pt idx="84" formatCode="0.0%">
                  <c:v>1.2108902974380333</c:v>
                </c:pt>
                <c:pt idx="85" formatCode="0.0%">
                  <c:v>0.87149364099224824</c:v>
                </c:pt>
                <c:pt idx="86" formatCode="0.0%">
                  <c:v>0.68814206008825285</c:v>
                </c:pt>
                <c:pt idx="87" formatCode="0.0%">
                  <c:v>0.57289399940765429</c:v>
                </c:pt>
                <c:pt idx="88" formatCode="0.0%">
                  <c:v>0.47995543225662063</c:v>
                </c:pt>
                <c:pt idx="89" formatCode="0.0%">
                  <c:v>0.44577825518228598</c:v>
                </c:pt>
                <c:pt idx="90" formatCode="0.0%">
                  <c:v>0.40575977947725117</c:v>
                </c:pt>
                <c:pt idx="91" formatCode="0.0%">
                  <c:v>0.37590401433244924</c:v>
                </c:pt>
                <c:pt idx="92" formatCode="0.0%">
                  <c:v>0.34625884474138524</c:v>
                </c:pt>
                <c:pt idx="93" formatCode="0.0%">
                  <c:v>0.32823510366685693</c:v>
                </c:pt>
                <c:pt idx="94" formatCode="0.0%">
                  <c:v>0.32139536370491872</c:v>
                </c:pt>
                <c:pt idx="95" formatCode="0.0%">
                  <c:v>0.31851743254126497</c:v>
                </c:pt>
                <c:pt idx="96" formatCode="0.0%">
                  <c:v>0.31889056781833292</c:v>
                </c:pt>
                <c:pt idx="97" formatCode="0.0%">
                  <c:v>0.32393456776983021</c:v>
                </c:pt>
                <c:pt idx="98" formatCode="0.0%">
                  <c:v>0.32958969934808535</c:v>
                </c:pt>
                <c:pt idx="99" formatCode="0.0%">
                  <c:v>0.32721363710586449</c:v>
                </c:pt>
                <c:pt idx="100" formatCode="0.0%">
                  <c:v>0.32712764853926068</c:v>
                </c:pt>
                <c:pt idx="101" formatCode="0.0%">
                  <c:v>0.33304772442447295</c:v>
                </c:pt>
                <c:pt idx="102" formatCode="0.0%">
                  <c:v>0.33473518497942956</c:v>
                </c:pt>
                <c:pt idx="103" formatCode="0.0%">
                  <c:v>0.33766021512883082</c:v>
                </c:pt>
                <c:pt idx="104" formatCode="0.0%">
                  <c:v>0.33387162797060421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9A-44BB-B29D-091C33A8A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313759"/>
        <c:axId val="823312511"/>
      </c:lineChart>
      <c:dateAx>
        <c:axId val="82331375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23312511"/>
        <c:crosses val="autoZero"/>
        <c:auto val="1"/>
        <c:lblOffset val="100"/>
        <c:baseTimeUnit val="months"/>
      </c:dateAx>
      <c:valAx>
        <c:axId val="823312511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2331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59A5C21-FC6A-4374-B01E-CB7A24774CCE}">
  <sheetPr/>
  <sheetViews>
    <sheetView zoomScale="85" workbookViewId="0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D0D88B-2D52-47CC-98CE-D9F6A088FB20}">
  <sheetPr/>
  <sheetViews>
    <sheetView workbookViewId="0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7EF79D0-37E4-46C3-832F-738F542BE1C5}">
  <sheetPr/>
  <sheetViews>
    <sheetView zoomScale="131" workbookViewId="0" zoomToFit="1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0EDC503-D061-4934-A8C3-5140CC2C92F7}">
  <sheetPr/>
  <sheetViews>
    <sheetView zoomScale="160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388B0E-B347-421A-B87C-18C1EF2295F3}">
  <sheetPr/>
  <sheetViews>
    <sheetView zoomScale="131" workbookViewId="0" zoomToFit="1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A380CDB-D879-4A1E-9CAA-A546767C65BB}">
  <sheetPr/>
  <sheetViews>
    <sheetView zoomScale="131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81</xdr:col>
      <xdr:colOff>520211</xdr:colOff>
      <xdr:row>86</xdr:row>
      <xdr:rowOff>481</xdr:rowOff>
    </xdr:from>
    <xdr:to>
      <xdr:col>87</xdr:col>
      <xdr:colOff>520211</xdr:colOff>
      <xdr:row>100</xdr:row>
      <xdr:rowOff>76681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921F7A1-D8BB-1DE5-C3EA-B0AB95B00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88</xdr:col>
      <xdr:colOff>472357</xdr:colOff>
      <xdr:row>85</xdr:row>
      <xdr:rowOff>142211</xdr:rowOff>
    </xdr:from>
    <xdr:to>
      <xdr:col>94</xdr:col>
      <xdr:colOff>472357</xdr:colOff>
      <xdr:row>100</xdr:row>
      <xdr:rowOff>24935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018BE1C-6EF1-B53B-D288-03E36CA6C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86</xdr:col>
      <xdr:colOff>542192</xdr:colOff>
      <xdr:row>42</xdr:row>
      <xdr:rowOff>97447</xdr:rowOff>
    </xdr:from>
    <xdr:to>
      <xdr:col>92</xdr:col>
      <xdr:colOff>542192</xdr:colOff>
      <xdr:row>56</xdr:row>
      <xdr:rowOff>173647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B181097-31E1-D7CA-FDD3-619E87412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7054</xdr:colOff>
      <xdr:row>88</xdr:row>
      <xdr:rowOff>107443</xdr:rowOff>
    </xdr:from>
    <xdr:to>
      <xdr:col>10</xdr:col>
      <xdr:colOff>180116</xdr:colOff>
      <xdr:row>105</xdr:row>
      <xdr:rowOff>57249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67422C-19D8-1B72-4CBA-6E6698419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59</xdr:col>
      <xdr:colOff>28705</xdr:colOff>
      <xdr:row>107</xdr:row>
      <xdr:rowOff>84085</xdr:rowOff>
    </xdr:from>
    <xdr:to>
      <xdr:col>68</xdr:col>
      <xdr:colOff>307298</xdr:colOff>
      <xdr:row>127</xdr:row>
      <xdr:rowOff>126692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4A39AC6-F2D8-D258-7142-EB6C3714D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73</xdr:col>
      <xdr:colOff>66301</xdr:colOff>
      <xdr:row>106</xdr:row>
      <xdr:rowOff>155285</xdr:rowOff>
    </xdr:from>
    <xdr:to>
      <xdr:col>82</xdr:col>
      <xdr:colOff>305137</xdr:colOff>
      <xdr:row>127</xdr:row>
      <xdr:rowOff>40740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0D6FC2E-9CBA-4623-B8FD-75C4823FE8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74</xdr:col>
      <xdr:colOff>423496</xdr:colOff>
      <xdr:row>120</xdr:row>
      <xdr:rowOff>95346</xdr:rowOff>
    </xdr:from>
    <xdr:to>
      <xdr:col>88</xdr:col>
      <xdr:colOff>282453</xdr:colOff>
      <xdr:row>151</xdr:row>
      <xdr:rowOff>44055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053CA2D-EA45-0109-A54F-2E0464E66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91</xdr:col>
      <xdr:colOff>463963</xdr:colOff>
      <xdr:row>121</xdr:row>
      <xdr:rowOff>30862</xdr:rowOff>
    </xdr:from>
    <xdr:to>
      <xdr:col>99</xdr:col>
      <xdr:colOff>401263</xdr:colOff>
      <xdr:row>139</xdr:row>
      <xdr:rowOff>92369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D8FEDE-BD9A-1390-4CB7-6CF7BD0A3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80824" cy="630517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1B7010C-7D16-26E8-9266-5BDB549DF1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4100" cy="62865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AB3363-E910-7BE8-29DF-EAEDE433BB7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6718" cy="629183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862174-D6EA-9535-5B8B-E737118FDCC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159294</xdr:colOff>
      <xdr:row>85</xdr:row>
      <xdr:rowOff>21451</xdr:rowOff>
    </xdr:from>
    <xdr:to>
      <xdr:col>15</xdr:col>
      <xdr:colOff>328491</xdr:colOff>
      <xdr:row>101</xdr:row>
      <xdr:rowOff>131870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2CC99A-445C-4B79-B0A8-9653F0A2D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59</xdr:col>
      <xdr:colOff>323727</xdr:colOff>
      <xdr:row>78</xdr:row>
      <xdr:rowOff>126068</xdr:rowOff>
    </xdr:from>
    <xdr:to>
      <xdr:col>69</xdr:col>
      <xdr:colOff>65299</xdr:colOff>
      <xdr:row>98</xdr:row>
      <xdr:rowOff>53548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D9AFC47-6DA9-4373-A3A6-DA1C69580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72</xdr:col>
      <xdr:colOff>146763</xdr:colOff>
      <xdr:row>77</xdr:row>
      <xdr:rowOff>61000</xdr:rowOff>
    </xdr:from>
    <xdr:to>
      <xdr:col>81</xdr:col>
      <xdr:colOff>419661</xdr:colOff>
      <xdr:row>96</xdr:row>
      <xdr:rowOff>155760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5CAD0ED-9BDE-4D08-89D8-66A7CCC36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146</xdr:col>
      <xdr:colOff>251377</xdr:colOff>
      <xdr:row>47</xdr:row>
      <xdr:rowOff>132522</xdr:rowOff>
    </xdr:from>
    <xdr:to>
      <xdr:col>152</xdr:col>
      <xdr:colOff>165654</xdr:colOff>
      <xdr:row>59</xdr:row>
      <xdr:rowOff>49197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687FB8C-D65C-42F7-81B2-F40783591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140</xdr:col>
      <xdr:colOff>404813</xdr:colOff>
      <xdr:row>89</xdr:row>
      <xdr:rowOff>34925</xdr:rowOff>
    </xdr:from>
    <xdr:to>
      <xdr:col>151</xdr:col>
      <xdr:colOff>508000</xdr:colOff>
      <xdr:row>117</xdr:row>
      <xdr:rowOff>134937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75F4B03-2BE3-B8A0-2FD5-ECA634B2F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638" cy="606742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84CB31-99B9-EB68-CDF7-047B453FD8B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6718" cy="629183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142210-252B-05D9-E3AF-3038A52A05A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76718" cy="629183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210E05-75D8-CF33-4F30-139E7C67093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Tables_tomi/IPCse%20Reconstruido%20Quintiles%20Rescale.xlsx" TargetMode="External"/><Relationship Id="rId1" Type="http://schemas.openxmlformats.org/officeDocument/2006/relationships/externalLinkPath" Target="/Users/tomasejberowicz/Library/CloudStorage/Dropbox/IPC%20seasonal%20adjustment/Ponderadores/Tables_tomi/IPCse%20Reconstruido%20Quintiles%20Rescal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IPCse/IPCse.xlsx" TargetMode="External"/><Relationship Id="rId1" Type="http://schemas.openxmlformats.org/officeDocument/2006/relationships/externalLinkPath" Target="/Users/tomasejberowicz/Library/CloudStorage/Dropbox/IPC%20seasonal%20adjustment/IPCse/IPCs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iaral/Dropbox/IPC%20seasonal%20adjustment/Ponderadores/Tables/IPC%20por%20quintiles.xlsx" TargetMode="External"/><Relationship Id="rId1" Type="http://schemas.openxmlformats.org/officeDocument/2006/relationships/externalLinkPath" Target="IPC%20por%20quintil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IPC%20por%20quintiles%20nue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IPCse Reconstruido Quintiles Re"/>
    </sheetNames>
    <sheetDataSet>
      <sheetData sheetId="0">
        <row r="2">
          <cell r="A2">
            <v>42705</v>
          </cell>
          <cell r="B2">
            <v>12</v>
          </cell>
          <cell r="C2">
            <v>2016</v>
          </cell>
          <cell r="D2">
            <v>100</v>
          </cell>
          <cell r="E2">
            <v>100</v>
          </cell>
          <cell r="F2">
            <v>100</v>
          </cell>
          <cell r="G2">
            <v>100</v>
          </cell>
          <cell r="H2">
            <v>100</v>
          </cell>
          <cell r="I2">
            <v>100</v>
          </cell>
          <cell r="J2">
            <v>100</v>
          </cell>
          <cell r="K2">
            <v>100</v>
          </cell>
          <cell r="L2">
            <v>100</v>
          </cell>
          <cell r="M2">
            <v>100</v>
          </cell>
          <cell r="N2">
            <v>100</v>
          </cell>
          <cell r="O2">
            <v>100</v>
          </cell>
          <cell r="P2">
            <v>100</v>
          </cell>
          <cell r="Q2">
            <v>100</v>
          </cell>
          <cell r="R2">
            <v>100</v>
          </cell>
          <cell r="S2">
            <v>100</v>
          </cell>
          <cell r="T2">
            <v>100</v>
          </cell>
          <cell r="U2">
            <v>100</v>
          </cell>
          <cell r="V2">
            <v>100</v>
          </cell>
          <cell r="W2">
            <v>100</v>
          </cell>
          <cell r="X2">
            <v>100</v>
          </cell>
          <cell r="Y2">
            <v>100</v>
          </cell>
          <cell r="Z2">
            <v>100</v>
          </cell>
          <cell r="AA2">
            <v>100</v>
          </cell>
          <cell r="AB2">
            <v>100</v>
          </cell>
          <cell r="AC2">
            <v>100</v>
          </cell>
          <cell r="AD2">
            <v>100</v>
          </cell>
          <cell r="AE2">
            <v>100</v>
          </cell>
          <cell r="AF2">
            <v>100</v>
          </cell>
          <cell r="AG2">
            <v>100</v>
          </cell>
          <cell r="AH2">
            <v>100</v>
          </cell>
          <cell r="AI2">
            <v>100</v>
          </cell>
          <cell r="AJ2">
            <v>100</v>
          </cell>
          <cell r="AK2">
            <v>100</v>
          </cell>
          <cell r="AL2">
            <v>100</v>
          </cell>
          <cell r="AM2">
            <v>100</v>
          </cell>
          <cell r="AN2">
            <v>100</v>
          </cell>
          <cell r="AO2">
            <v>100</v>
          </cell>
          <cell r="AP2">
            <v>100</v>
          </cell>
          <cell r="AQ2">
            <v>100</v>
          </cell>
          <cell r="AR2">
            <v>100</v>
          </cell>
          <cell r="AS2">
            <v>100</v>
          </cell>
          <cell r="AT2">
            <v>100</v>
          </cell>
          <cell r="AU2">
            <v>100</v>
          </cell>
          <cell r="AV2">
            <v>100</v>
          </cell>
          <cell r="AW2">
            <v>100</v>
          </cell>
          <cell r="AX2">
            <v>100</v>
          </cell>
          <cell r="AY2">
            <v>100</v>
          </cell>
          <cell r="AZ2">
            <v>100</v>
          </cell>
          <cell r="BA2">
            <v>100</v>
          </cell>
          <cell r="BB2">
            <v>100</v>
          </cell>
          <cell r="BC2">
            <v>100</v>
          </cell>
          <cell r="BD2">
            <v>100</v>
          </cell>
          <cell r="BE2">
            <v>100</v>
          </cell>
          <cell r="BF2">
            <v>100</v>
          </cell>
          <cell r="BG2">
            <v>100</v>
          </cell>
          <cell r="BH2">
            <v>100</v>
          </cell>
          <cell r="BI2">
            <v>100</v>
          </cell>
          <cell r="BJ2">
            <v>100</v>
          </cell>
          <cell r="BK2">
            <v>100</v>
          </cell>
          <cell r="BL2">
            <v>100</v>
          </cell>
          <cell r="BM2">
            <v>100</v>
          </cell>
          <cell r="BN2">
            <v>100</v>
          </cell>
          <cell r="BO2">
            <v>100</v>
          </cell>
          <cell r="BP2">
            <v>100</v>
          </cell>
          <cell r="BQ2">
            <v>100</v>
          </cell>
          <cell r="BR2">
            <v>100</v>
          </cell>
          <cell r="BS2">
            <v>100</v>
          </cell>
          <cell r="BT2">
            <v>100</v>
          </cell>
          <cell r="BU2">
            <v>100</v>
          </cell>
          <cell r="BV2">
            <v>100</v>
          </cell>
          <cell r="BW2">
            <v>100</v>
          </cell>
          <cell r="BX2">
            <v>100</v>
          </cell>
          <cell r="BY2">
            <v>100</v>
          </cell>
          <cell r="BZ2">
            <v>100</v>
          </cell>
          <cell r="CA2">
            <v>100</v>
          </cell>
          <cell r="CB2">
            <v>100</v>
          </cell>
          <cell r="CC2">
            <v>100</v>
          </cell>
          <cell r="CD2">
            <v>100</v>
          </cell>
        </row>
        <row r="3">
          <cell r="A3">
            <v>42736</v>
          </cell>
          <cell r="B3">
            <v>1</v>
          </cell>
          <cell r="C3">
            <v>2017</v>
          </cell>
          <cell r="D3">
            <v>100.75442504882812</v>
          </cell>
          <cell r="E3">
            <v>100.07867431640625</v>
          </cell>
          <cell r="F3">
            <v>101.87359619140625</v>
          </cell>
          <cell r="G3">
            <v>101.75705718994141</v>
          </cell>
          <cell r="H3">
            <v>101.41307067871094</v>
          </cell>
          <cell r="I3">
            <v>102.52073669433594</v>
          </cell>
          <cell r="J3">
            <v>102.16384124755859</v>
          </cell>
          <cell r="K3">
            <v>101.82204437255859</v>
          </cell>
          <cell r="L3">
            <v>103.20416259765625</v>
          </cell>
          <cell r="M3">
            <v>103.01587677001953</v>
          </cell>
          <cell r="N3">
            <v>102.89750671386719</v>
          </cell>
          <cell r="O3">
            <v>101.89511871337891</v>
          </cell>
          <cell r="P3">
            <v>100.70419311523438</v>
          </cell>
          <cell r="Q3">
            <v>99.996070861816406</v>
          </cell>
          <cell r="R3">
            <v>101.84783935546875</v>
          </cell>
          <cell r="S3">
            <v>101.66712951660156</v>
          </cell>
          <cell r="T3">
            <v>101.41153717041016</v>
          </cell>
          <cell r="U3">
            <v>102.4412841796875</v>
          </cell>
          <cell r="V3">
            <v>102.16096496582031</v>
          </cell>
          <cell r="W3">
            <v>101.87346649169922</v>
          </cell>
          <cell r="X3">
            <v>103.15564727783203</v>
          </cell>
          <cell r="Y3">
            <v>103.03514099121094</v>
          </cell>
          <cell r="Z3">
            <v>102.8734130859375</v>
          </cell>
          <cell r="AA3">
            <v>101.85387420654297</v>
          </cell>
          <cell r="AB3">
            <v>100.67266845703125</v>
          </cell>
          <cell r="AC3">
            <v>100.08025360107422</v>
          </cell>
          <cell r="AD3">
            <v>101.84864044189453</v>
          </cell>
          <cell r="AE3">
            <v>101.63207244873047</v>
          </cell>
          <cell r="AF3">
            <v>101.34274291992188</v>
          </cell>
          <cell r="AG3">
            <v>102.53168487548828</v>
          </cell>
          <cell r="AH3">
            <v>102.1861572265625</v>
          </cell>
          <cell r="AI3">
            <v>101.88583374023438</v>
          </cell>
          <cell r="AJ3">
            <v>103.15522766113281</v>
          </cell>
          <cell r="AK3">
            <v>103.05339813232422</v>
          </cell>
          <cell r="AL3">
            <v>102.9501953125</v>
          </cell>
          <cell r="AM3">
            <v>101.83516693115234</v>
          </cell>
          <cell r="AN3">
            <v>100.64975738525391</v>
          </cell>
          <cell r="AO3">
            <v>100.05492401123047</v>
          </cell>
          <cell r="AP3">
            <v>101.82460784912109</v>
          </cell>
          <cell r="AQ3">
            <v>101.77842712402344</v>
          </cell>
          <cell r="AR3">
            <v>101.34243774414062</v>
          </cell>
          <cell r="AS3">
            <v>102.30985260009766</v>
          </cell>
          <cell r="AT3">
            <v>102.138427734375</v>
          </cell>
          <cell r="AU3">
            <v>101.88125610351562</v>
          </cell>
          <cell r="AV3">
            <v>103.09641265869141</v>
          </cell>
          <cell r="AW3">
            <v>103.21598052978516</v>
          </cell>
          <cell r="AX3">
            <v>102.90845489501953</v>
          </cell>
          <cell r="AY3">
            <v>101.83477783203125</v>
          </cell>
          <cell r="AZ3">
            <v>100.58473205566406</v>
          </cell>
          <cell r="BA3">
            <v>99.966995239257812</v>
          </cell>
          <cell r="BB3">
            <v>101.80143737792969</v>
          </cell>
          <cell r="BC3">
            <v>101.74652099609375</v>
          </cell>
          <cell r="BD3">
            <v>101.40193939208984</v>
          </cell>
          <cell r="BE3">
            <v>102.14666748046875</v>
          </cell>
          <cell r="BF3">
            <v>102.12139129638672</v>
          </cell>
          <cell r="BG3">
            <v>101.94763946533203</v>
          </cell>
          <cell r="BH3">
            <v>103.07907104492188</v>
          </cell>
          <cell r="BI3">
            <v>103.3760986328125</v>
          </cell>
          <cell r="BJ3">
            <v>103.02216339111328</v>
          </cell>
          <cell r="BK3">
            <v>101.78677368164062</v>
          </cell>
          <cell r="BL3">
            <v>101.53516387939453</v>
          </cell>
          <cell r="BM3">
            <v>101.60148620605469</v>
          </cell>
          <cell r="BN3">
            <v>101.67335510253906</v>
          </cell>
          <cell r="BO3">
            <v>101.74340057373047</v>
          </cell>
          <cell r="BP3">
            <v>101.83573150634766</v>
          </cell>
          <cell r="BQ3">
            <v>100.66861724853516</v>
          </cell>
          <cell r="BR3">
            <v>100.02457427978516</v>
          </cell>
          <cell r="BS3">
            <v>101.83309936523438</v>
          </cell>
          <cell r="BT3">
            <v>101.72183990478516</v>
          </cell>
          <cell r="BU3">
            <v>101.38227081298828</v>
          </cell>
          <cell r="BV3">
            <v>102.31170654296875</v>
          </cell>
          <cell r="BW3">
            <v>102.14546966552734</v>
          </cell>
          <cell r="BX3">
            <v>101.89325714111328</v>
          </cell>
          <cell r="BY3">
            <v>103.11925506591797</v>
          </cell>
          <cell r="BZ3">
            <v>103.21541595458984</v>
          </cell>
          <cell r="CA3">
            <v>102.95611572265625</v>
          </cell>
          <cell r="CB3">
            <v>101.82563018798828</v>
          </cell>
          <cell r="CC3">
            <v>101.71334838867188</v>
          </cell>
          <cell r="CD3">
            <v>101.71334075927734</v>
          </cell>
        </row>
        <row r="4">
          <cell r="A4">
            <v>42767</v>
          </cell>
          <cell r="B4">
            <v>2</v>
          </cell>
          <cell r="C4">
            <v>2017</v>
          </cell>
          <cell r="D4">
            <v>101.49557495117188</v>
          </cell>
          <cell r="E4">
            <v>104.12119293212891</v>
          </cell>
          <cell r="F4">
            <v>103.72801971435547</v>
          </cell>
          <cell r="G4">
            <v>106.74596405029297</v>
          </cell>
          <cell r="H4">
            <v>102.41474151611328</v>
          </cell>
          <cell r="I4">
            <v>105.097412109375</v>
          </cell>
          <cell r="J4">
            <v>104.14701080322266</v>
          </cell>
          <cell r="K4">
            <v>104.71086883544922</v>
          </cell>
          <cell r="L4">
            <v>103.94693756103516</v>
          </cell>
          <cell r="M4">
            <v>108.05858612060547</v>
          </cell>
          <cell r="N4">
            <v>104.66279602050781</v>
          </cell>
          <cell r="O4">
            <v>104.02025604248047</v>
          </cell>
          <cell r="P4">
            <v>101.35954284667969</v>
          </cell>
          <cell r="Q4">
            <v>104.15870666503906</v>
          </cell>
          <cell r="R4">
            <v>103.73888397216797</v>
          </cell>
          <cell r="S4">
            <v>106.94501495361328</v>
          </cell>
          <cell r="T4">
            <v>102.42124938964844</v>
          </cell>
          <cell r="U4">
            <v>105.08712005615234</v>
          </cell>
          <cell r="V4">
            <v>104.13935089111328</v>
          </cell>
          <cell r="W4">
            <v>104.70816040039062</v>
          </cell>
          <cell r="X4">
            <v>103.84827423095703</v>
          </cell>
          <cell r="Y4">
            <v>108.12017059326172</v>
          </cell>
          <cell r="Z4">
            <v>104.57994079589844</v>
          </cell>
          <cell r="AA4">
            <v>104.05554962158203</v>
          </cell>
          <cell r="AB4">
            <v>101.27277374267578</v>
          </cell>
          <cell r="AC4">
            <v>104.20213317871094</v>
          </cell>
          <cell r="AD4">
            <v>103.80011749267578</v>
          </cell>
          <cell r="AE4">
            <v>106.88734436035156</v>
          </cell>
          <cell r="AF4">
            <v>102.32918548583984</v>
          </cell>
          <cell r="AG4">
            <v>105.14878845214844</v>
          </cell>
          <cell r="AH4">
            <v>104.16664123535156</v>
          </cell>
          <cell r="AI4">
            <v>104.69351959228516</v>
          </cell>
          <cell r="AJ4">
            <v>103.83189392089844</v>
          </cell>
          <cell r="AK4">
            <v>108.11550903320312</v>
          </cell>
          <cell r="AL4">
            <v>104.64325714111328</v>
          </cell>
          <cell r="AM4">
            <v>104.06272888183594</v>
          </cell>
          <cell r="AN4">
            <v>101.21137237548828</v>
          </cell>
          <cell r="AO4">
            <v>104.25440216064453</v>
          </cell>
          <cell r="AP4">
            <v>103.822265625</v>
          </cell>
          <cell r="AQ4">
            <v>107.09703826904297</v>
          </cell>
          <cell r="AR4">
            <v>102.33718872070312</v>
          </cell>
          <cell r="AS4">
            <v>105.09143829345703</v>
          </cell>
          <cell r="AT4">
            <v>104.08714294433594</v>
          </cell>
          <cell r="AU4">
            <v>104.71537780761719</v>
          </cell>
          <cell r="AV4">
            <v>103.74836730957031</v>
          </cell>
          <cell r="AW4">
            <v>108.25426483154297</v>
          </cell>
          <cell r="AX4">
            <v>104.65019989013672</v>
          </cell>
          <cell r="AY4">
            <v>104.09265899658203</v>
          </cell>
          <cell r="AZ4">
            <v>101.09395599365234</v>
          </cell>
          <cell r="BA4">
            <v>104.31430053710938</v>
          </cell>
          <cell r="BB4">
            <v>103.87718200683594</v>
          </cell>
          <cell r="BC4">
            <v>107.4716796875</v>
          </cell>
          <cell r="BD4">
            <v>102.4720458984375</v>
          </cell>
          <cell r="BE4">
            <v>105.05295562744141</v>
          </cell>
          <cell r="BF4">
            <v>104.05460357666016</v>
          </cell>
          <cell r="BG4">
            <v>104.74573516845703</v>
          </cell>
          <cell r="BH4">
            <v>103.65223693847656</v>
          </cell>
          <cell r="BI4">
            <v>108.570068359375</v>
          </cell>
          <cell r="BJ4">
            <v>104.78861236572266</v>
          </cell>
          <cell r="BK4">
            <v>104.1553955078125</v>
          </cell>
          <cell r="BL4">
            <v>103.31423950195312</v>
          </cell>
          <cell r="BM4">
            <v>103.51961517333984</v>
          </cell>
          <cell r="BN4">
            <v>103.60584259033203</v>
          </cell>
          <cell r="BO4">
            <v>103.73715209960938</v>
          </cell>
          <cell r="BP4">
            <v>103.98492431640625</v>
          </cell>
          <cell r="BQ4">
            <v>101.27587890625</v>
          </cell>
          <cell r="BR4">
            <v>104.22805786132812</v>
          </cell>
          <cell r="BS4">
            <v>103.80696105957031</v>
          </cell>
          <cell r="BT4">
            <v>107.11888122558594</v>
          </cell>
          <cell r="BU4">
            <v>102.40959167480469</v>
          </cell>
          <cell r="BV4">
            <v>105.08534240722656</v>
          </cell>
          <cell r="BW4">
            <v>104.10099029541016</v>
          </cell>
          <cell r="BX4">
            <v>104.71817016601562</v>
          </cell>
          <cell r="BY4">
            <v>103.76136779785156</v>
          </cell>
          <cell r="BZ4">
            <v>108.32610321044922</v>
          </cell>
          <cell r="CA4">
            <v>104.69762420654297</v>
          </cell>
          <cell r="CB4">
            <v>104.09860992431641</v>
          </cell>
          <cell r="CC4">
            <v>103.70849609375</v>
          </cell>
          <cell r="CD4">
            <v>103.70849609375</v>
          </cell>
        </row>
        <row r="5">
          <cell r="A5">
            <v>42795</v>
          </cell>
          <cell r="B5">
            <v>3</v>
          </cell>
          <cell r="C5">
            <v>2017</v>
          </cell>
          <cell r="D5">
            <v>102.59162139892578</v>
          </cell>
          <cell r="E5">
            <v>105.44258117675781</v>
          </cell>
          <cell r="F5">
            <v>105.09715270996094</v>
          </cell>
          <cell r="G5">
            <v>111.78063201904297</v>
          </cell>
          <cell r="H5">
            <v>103.34508514404297</v>
          </cell>
          <cell r="I5">
            <v>107.29403686523438</v>
          </cell>
          <cell r="J5">
            <v>105.33860778808594</v>
          </cell>
          <cell r="K5">
            <v>107.79423522949219</v>
          </cell>
          <cell r="L5">
            <v>105.59775543212891</v>
          </cell>
          <cell r="M5">
            <v>105.67228698730469</v>
          </cell>
          <cell r="N5">
            <v>105.86055755615234</v>
          </cell>
          <cell r="O5">
            <v>106.36736297607422</v>
          </cell>
          <cell r="P5">
            <v>102.54792022705078</v>
          </cell>
          <cell r="Q5">
            <v>105.40651702880859</v>
          </cell>
          <cell r="R5">
            <v>104.98887634277344</v>
          </cell>
          <cell r="S5">
            <v>111.29001617431641</v>
          </cell>
          <cell r="T5">
            <v>103.27943420410156</v>
          </cell>
          <cell r="U5">
            <v>107.21910095214844</v>
          </cell>
          <cell r="V5">
            <v>105.37874603271484</v>
          </cell>
          <cell r="W5">
            <v>107.70053100585938</v>
          </cell>
          <cell r="X5">
            <v>105.59311676025391</v>
          </cell>
          <cell r="Y5">
            <v>104.69486999511719</v>
          </cell>
          <cell r="Z5">
            <v>105.72129821777344</v>
          </cell>
          <cell r="AA5">
            <v>106.41734313964844</v>
          </cell>
          <cell r="AB5">
            <v>102.51809692382812</v>
          </cell>
          <cell r="AC5">
            <v>105.48846435546875</v>
          </cell>
          <cell r="AD5">
            <v>105.00643920898438</v>
          </cell>
          <cell r="AE5">
            <v>110.77870178222656</v>
          </cell>
          <cell r="AF5">
            <v>103.12186431884766</v>
          </cell>
          <cell r="AG5">
            <v>107.23089599609375</v>
          </cell>
          <cell r="AH5">
            <v>105.41883850097656</v>
          </cell>
          <cell r="AI5">
            <v>107.64414978027344</v>
          </cell>
          <cell r="AJ5">
            <v>105.60984039306641</v>
          </cell>
          <cell r="AK5">
            <v>104.59162902832031</v>
          </cell>
          <cell r="AL5">
            <v>105.73076629638672</v>
          </cell>
          <cell r="AM5">
            <v>106.44632720947266</v>
          </cell>
          <cell r="AN5">
            <v>102.51294708251953</v>
          </cell>
          <cell r="AO5">
            <v>105.47531890869141</v>
          </cell>
          <cell r="AP5">
            <v>104.96242523193359</v>
          </cell>
          <cell r="AQ5">
            <v>110.76978302001953</v>
          </cell>
          <cell r="AR5">
            <v>103.12465667724609</v>
          </cell>
          <cell r="AS5">
            <v>107.13477325439453</v>
          </cell>
          <cell r="AT5">
            <v>105.35311126708984</v>
          </cell>
          <cell r="AU5">
            <v>107.61155700683594</v>
          </cell>
          <cell r="AV5">
            <v>105.53782653808594</v>
          </cell>
          <cell r="AW5">
            <v>104.46784210205078</v>
          </cell>
          <cell r="AX5">
            <v>105.67346954345703</v>
          </cell>
          <cell r="AY5">
            <v>106.43729400634766</v>
          </cell>
          <cell r="AZ5">
            <v>102.52655029296875</v>
          </cell>
          <cell r="BA5">
            <v>105.4111328125</v>
          </cell>
          <cell r="BB5">
            <v>104.94365692138672</v>
          </cell>
          <cell r="BC5">
            <v>110.73004913330078</v>
          </cell>
          <cell r="BD5">
            <v>103.23456573486328</v>
          </cell>
          <cell r="BE5">
            <v>107.04807281494141</v>
          </cell>
          <cell r="BF5">
            <v>105.30276489257812</v>
          </cell>
          <cell r="BG5">
            <v>107.55099487304688</v>
          </cell>
          <cell r="BH5">
            <v>105.43785095214844</v>
          </cell>
          <cell r="BI5">
            <v>103.66548156738281</v>
          </cell>
          <cell r="BJ5">
            <v>105.79383087158203</v>
          </cell>
          <cell r="BK5">
            <v>106.42733001708984</v>
          </cell>
          <cell r="BL5">
            <v>104.94219970703125</v>
          </cell>
          <cell r="BM5">
            <v>105.09463500976562</v>
          </cell>
          <cell r="BN5">
            <v>105.13997650146484</v>
          </cell>
          <cell r="BO5">
            <v>105.23006439208984</v>
          </cell>
          <cell r="BP5">
            <v>105.39371490478516</v>
          </cell>
          <cell r="BQ5">
            <v>102.53777313232422</v>
          </cell>
          <cell r="BR5">
            <v>105.44071960449219</v>
          </cell>
          <cell r="BS5">
            <v>104.98831176757812</v>
          </cell>
          <cell r="BT5">
            <v>110.95750427246094</v>
          </cell>
          <cell r="BU5">
            <v>103.20915222167969</v>
          </cell>
          <cell r="BV5">
            <v>107.13741302490234</v>
          </cell>
          <cell r="BW5">
            <v>105.34815979003906</v>
          </cell>
          <cell r="BX5">
            <v>107.63640594482422</v>
          </cell>
          <cell r="BY5">
            <v>105.52664184570312</v>
          </cell>
          <cell r="BZ5">
            <v>104.27559661865234</v>
          </cell>
          <cell r="CA5">
            <v>105.75234222412109</v>
          </cell>
          <cell r="CB5">
            <v>106.42546844482422</v>
          </cell>
          <cell r="CC5">
            <v>105.21077728271484</v>
          </cell>
          <cell r="CD5">
            <v>105.21077728271484</v>
          </cell>
        </row>
        <row r="6">
          <cell r="A6">
            <v>42826</v>
          </cell>
          <cell r="B6">
            <v>4</v>
          </cell>
          <cell r="C6">
            <v>2017</v>
          </cell>
          <cell r="D6">
            <v>104.83715057373047</v>
          </cell>
          <cell r="E6">
            <v>109.06272125244141</v>
          </cell>
          <cell r="F6">
            <v>107.19996643066406</v>
          </cell>
          <cell r="G6">
            <v>118.5626220703125</v>
          </cell>
          <cell r="H6">
            <v>104.728515625</v>
          </cell>
          <cell r="I6">
            <v>109.37293243408203</v>
          </cell>
          <cell r="J6">
            <v>106.10595703125</v>
          </cell>
          <cell r="K6">
            <v>115.7587890625</v>
          </cell>
          <cell r="L6">
            <v>108.28703308105469</v>
          </cell>
          <cell r="M6">
            <v>109.45865631103516</v>
          </cell>
          <cell r="N6">
            <v>107.78984832763672</v>
          </cell>
          <cell r="O6">
            <v>109.00267028808594</v>
          </cell>
          <cell r="P6">
            <v>104.751953125</v>
          </cell>
          <cell r="Q6">
            <v>109.00347900390625</v>
          </cell>
          <cell r="R6">
            <v>107.27706146240234</v>
          </cell>
          <cell r="S6">
            <v>118.03879547119141</v>
          </cell>
          <cell r="T6">
            <v>104.62651062011719</v>
          </cell>
          <cell r="U6">
            <v>109.22288513183594</v>
          </cell>
          <cell r="V6">
            <v>106.11813354492188</v>
          </cell>
          <cell r="W6">
            <v>115.66632843017578</v>
          </cell>
          <cell r="X6">
            <v>108.27418518066406</v>
          </cell>
          <cell r="Y6">
            <v>108.84674835205078</v>
          </cell>
          <cell r="Z6">
            <v>107.71375274658203</v>
          </cell>
          <cell r="AA6">
            <v>109.02912902832031</v>
          </cell>
          <cell r="AB6">
            <v>104.69496917724609</v>
          </cell>
          <cell r="AC6">
            <v>109.09650421142578</v>
          </cell>
          <cell r="AD6">
            <v>107.38519287109375</v>
          </cell>
          <cell r="AE6">
            <v>117.53134918212891</v>
          </cell>
          <cell r="AF6">
            <v>104.42990875244141</v>
          </cell>
          <cell r="AG6">
            <v>109.21701812744141</v>
          </cell>
          <cell r="AH6">
            <v>106.14378356933594</v>
          </cell>
          <cell r="AI6">
            <v>115.60731506347656</v>
          </cell>
          <cell r="AJ6">
            <v>108.27204895019531</v>
          </cell>
          <cell r="AK6">
            <v>108.81174468994141</v>
          </cell>
          <cell r="AL6">
            <v>107.75721740722656</v>
          </cell>
          <cell r="AM6">
            <v>109.04194641113281</v>
          </cell>
          <cell r="AN6">
            <v>104.66839599609375</v>
          </cell>
          <cell r="AO6">
            <v>109.09341430664062</v>
          </cell>
          <cell r="AP6">
            <v>107.32416534423828</v>
          </cell>
          <cell r="AQ6">
            <v>117.32734680175781</v>
          </cell>
          <cell r="AR6">
            <v>104.4310302734375</v>
          </cell>
          <cell r="AS6">
            <v>109.02224731445312</v>
          </cell>
          <cell r="AT6">
            <v>106.06478118896484</v>
          </cell>
          <cell r="AU6">
            <v>115.57176971435547</v>
          </cell>
          <cell r="AV6">
            <v>108.29593658447266</v>
          </cell>
          <cell r="AW6">
            <v>108.63511657714844</v>
          </cell>
          <cell r="AX6">
            <v>107.72626495361328</v>
          </cell>
          <cell r="AY6">
            <v>109.06868743896484</v>
          </cell>
          <cell r="AZ6">
            <v>104.63965606689453</v>
          </cell>
          <cell r="BA6">
            <v>109.01500701904297</v>
          </cell>
          <cell r="BB6">
            <v>107.33573150634766</v>
          </cell>
          <cell r="BC6">
            <v>116.94340515136719</v>
          </cell>
          <cell r="BD6">
            <v>104.54823303222656</v>
          </cell>
          <cell r="BE6">
            <v>108.84668731689453</v>
          </cell>
          <cell r="BF6">
            <v>105.99791717529297</v>
          </cell>
          <cell r="BG6">
            <v>115.47173309326172</v>
          </cell>
          <cell r="BH6">
            <v>108.32003021240234</v>
          </cell>
          <cell r="BI6">
            <v>108.02688598632812</v>
          </cell>
          <cell r="BJ6">
            <v>107.86588287353516</v>
          </cell>
          <cell r="BK6">
            <v>109.13835906982422</v>
          </cell>
          <cell r="BL6">
            <v>107.66093444824219</v>
          </cell>
          <cell r="BM6">
            <v>107.83685302734375</v>
          </cell>
          <cell r="BN6">
            <v>107.87683868408203</v>
          </cell>
          <cell r="BO6">
            <v>107.87377166748047</v>
          </cell>
          <cell r="BP6">
            <v>108.00254058837891</v>
          </cell>
          <cell r="BQ6">
            <v>104.71319580078125</v>
          </cell>
          <cell r="BR6">
            <v>109.04904937744141</v>
          </cell>
          <cell r="BS6">
            <v>107.31377410888672</v>
          </cell>
          <cell r="BT6">
            <v>117.49214172363281</v>
          </cell>
          <cell r="BU6">
            <v>104.53081512451172</v>
          </cell>
          <cell r="BV6">
            <v>109.03316497802734</v>
          </cell>
          <cell r="BW6">
            <v>106.0648193359375</v>
          </cell>
          <cell r="BX6">
            <v>115.58718109130859</v>
          </cell>
          <cell r="BY6">
            <v>108.29698181152344</v>
          </cell>
          <cell r="BZ6">
            <v>108.50327301025391</v>
          </cell>
          <cell r="CA6">
            <v>107.79146575927734</v>
          </cell>
          <cell r="CB6">
            <v>109.07804107666016</v>
          </cell>
          <cell r="CC6">
            <v>107.8841552734375</v>
          </cell>
          <cell r="CD6">
            <v>107.88414764404297</v>
          </cell>
        </row>
        <row r="7">
          <cell r="A7">
            <v>42856</v>
          </cell>
          <cell r="B7">
            <v>5</v>
          </cell>
          <cell r="C7">
            <v>2017</v>
          </cell>
          <cell r="D7">
            <v>107.56224060058594</v>
          </cell>
          <cell r="E7">
            <v>111.66263580322266</v>
          </cell>
          <cell r="F7">
            <v>109.13325500488281</v>
          </cell>
          <cell r="G7">
            <v>120.76380157470703</v>
          </cell>
          <cell r="H7">
            <v>107.61268615722656</v>
          </cell>
          <cell r="I7">
            <v>111.09175872802734</v>
          </cell>
          <cell r="J7">
            <v>107.22450256347656</v>
          </cell>
          <cell r="K7">
            <v>117.0133056640625</v>
          </cell>
          <cell r="L7">
            <v>109.09556579589844</v>
          </cell>
          <cell r="M7">
            <v>112.82154083251953</v>
          </cell>
          <cell r="N7">
            <v>109.60440826416016</v>
          </cell>
          <cell r="O7">
            <v>111.24797058105469</v>
          </cell>
          <cell r="P7">
            <v>107.48645782470703</v>
          </cell>
          <cell r="Q7">
            <v>111.62477874755859</v>
          </cell>
          <cell r="R7">
            <v>109.18457794189453</v>
          </cell>
          <cell r="S7">
            <v>120.23442077636719</v>
          </cell>
          <cell r="T7">
            <v>107.52555847167969</v>
          </cell>
          <cell r="U7">
            <v>110.90552520751953</v>
          </cell>
          <cell r="V7">
            <v>107.16980743408203</v>
          </cell>
          <cell r="W7">
            <v>116.83939361572266</v>
          </cell>
          <cell r="X7">
            <v>109.09867858886719</v>
          </cell>
          <cell r="Y7">
            <v>112.33087158203125</v>
          </cell>
          <cell r="Z7">
            <v>109.44147491455078</v>
          </cell>
          <cell r="AA7">
            <v>111.28009796142578</v>
          </cell>
          <cell r="AB7">
            <v>107.44383239746094</v>
          </cell>
          <cell r="AC7">
            <v>111.72004699707031</v>
          </cell>
          <cell r="AD7">
            <v>109.29567718505859</v>
          </cell>
          <cell r="AE7">
            <v>119.64897918701172</v>
          </cell>
          <cell r="AF7">
            <v>107.32375335693359</v>
          </cell>
          <cell r="AG7">
            <v>110.88224029541016</v>
          </cell>
          <cell r="AH7">
            <v>107.13929748535156</v>
          </cell>
          <cell r="AI7">
            <v>116.75405120849609</v>
          </cell>
          <cell r="AJ7">
            <v>109.06800079345703</v>
          </cell>
          <cell r="AK7">
            <v>112.34040832519531</v>
          </cell>
          <cell r="AL7">
            <v>109.41754913330078</v>
          </cell>
          <cell r="AM7">
            <v>111.29026794433594</v>
          </cell>
          <cell r="AN7">
            <v>107.43630218505859</v>
          </cell>
          <cell r="AO7">
            <v>111.73908233642578</v>
          </cell>
          <cell r="AP7">
            <v>109.17729187011719</v>
          </cell>
          <cell r="AQ7">
            <v>119.47243499755859</v>
          </cell>
          <cell r="AR7">
            <v>107.32717132568359</v>
          </cell>
          <cell r="AS7">
            <v>110.67787170410156</v>
          </cell>
          <cell r="AT7">
            <v>107.03856658935547</v>
          </cell>
          <cell r="AU7">
            <v>116.66754150390625</v>
          </cell>
          <cell r="AV7">
            <v>109.17523956298828</v>
          </cell>
          <cell r="AW7">
            <v>112.10787200927734</v>
          </cell>
          <cell r="AX7">
            <v>109.32611083984375</v>
          </cell>
          <cell r="AY7">
            <v>111.35779571533203</v>
          </cell>
          <cell r="AZ7">
            <v>107.41988372802734</v>
          </cell>
          <cell r="BA7">
            <v>111.68989562988281</v>
          </cell>
          <cell r="BB7">
            <v>109.14247894287109</v>
          </cell>
          <cell r="BC7">
            <v>119.11395263671875</v>
          </cell>
          <cell r="BD7">
            <v>107.48705291748047</v>
          </cell>
          <cell r="BE7">
            <v>110.48543548583984</v>
          </cell>
          <cell r="BF7">
            <v>106.95250701904297</v>
          </cell>
          <cell r="BG7">
            <v>116.47908782958984</v>
          </cell>
          <cell r="BH7">
            <v>109.23655700683594</v>
          </cell>
          <cell r="BI7">
            <v>111.56393432617188</v>
          </cell>
          <cell r="BJ7">
            <v>109.38279724121094</v>
          </cell>
          <cell r="BK7">
            <v>111.49162292480469</v>
          </cell>
          <cell r="BL7">
            <v>109.86200714111328</v>
          </cell>
          <cell r="BM7">
            <v>109.96263885498047</v>
          </cell>
          <cell r="BN7">
            <v>109.95909118652344</v>
          </cell>
          <cell r="BO7">
            <v>109.89157104492188</v>
          </cell>
          <cell r="BP7">
            <v>109.97686767578125</v>
          </cell>
          <cell r="BQ7">
            <v>107.46614837646484</v>
          </cell>
          <cell r="BR7">
            <v>111.68917846679688</v>
          </cell>
          <cell r="BS7">
            <v>109.18442535400391</v>
          </cell>
          <cell r="BT7">
            <v>119.65522766113281</v>
          </cell>
          <cell r="BU7">
            <v>107.44364929199219</v>
          </cell>
          <cell r="BV7">
            <v>110.69146728515625</v>
          </cell>
          <cell r="BW7">
            <v>107.05883026123047</v>
          </cell>
          <cell r="BX7">
            <v>116.6986083984375</v>
          </cell>
          <cell r="BY7">
            <v>109.16131591796875</v>
          </cell>
          <cell r="BZ7">
            <v>112.00590515136719</v>
          </cell>
          <cell r="CA7">
            <v>109.40016937255859</v>
          </cell>
          <cell r="CB7">
            <v>111.37447357177734</v>
          </cell>
          <cell r="CC7">
            <v>109.9384765625</v>
          </cell>
          <cell r="CD7">
            <v>109.9384765625</v>
          </cell>
        </row>
        <row r="8">
          <cell r="A8">
            <v>42887</v>
          </cell>
          <cell r="B8">
            <v>6</v>
          </cell>
          <cell r="C8">
            <v>2017</v>
          </cell>
          <cell r="D8">
            <v>109.82121276855469</v>
          </cell>
          <cell r="E8">
            <v>113.23004150390625</v>
          </cell>
          <cell r="F8">
            <v>110.39193725585938</v>
          </cell>
          <cell r="G8">
            <v>122.76113891601562</v>
          </cell>
          <cell r="H8">
            <v>108.65284729003906</v>
          </cell>
          <cell r="I8">
            <v>112.79503631591797</v>
          </cell>
          <cell r="J8">
            <v>108.34583282470703</v>
          </cell>
          <cell r="K8">
            <v>118.17312622070312</v>
          </cell>
          <cell r="L8">
            <v>111.46802520751953</v>
          </cell>
          <cell r="M8">
            <v>115.29723358154297</v>
          </cell>
          <cell r="N8">
            <v>110.84902191162109</v>
          </cell>
          <cell r="O8">
            <v>113.34226226806641</v>
          </cell>
          <cell r="P8">
            <v>109.76815795898438</v>
          </cell>
          <cell r="Q8">
            <v>113.07240295410156</v>
          </cell>
          <cell r="R8">
            <v>110.37295532226562</v>
          </cell>
          <cell r="S8">
            <v>122.27115631103516</v>
          </cell>
          <cell r="T8">
            <v>108.63914489746094</v>
          </cell>
          <cell r="U8">
            <v>112.58722686767578</v>
          </cell>
          <cell r="V8">
            <v>108.19886016845703</v>
          </cell>
          <cell r="W8">
            <v>118.07914733886719</v>
          </cell>
          <cell r="X8">
            <v>111.51966094970703</v>
          </cell>
          <cell r="Y8">
            <v>114.79111480712891</v>
          </cell>
          <cell r="Z8">
            <v>110.78803253173828</v>
          </cell>
          <cell r="AA8">
            <v>113.34966278076172</v>
          </cell>
          <cell r="AB8">
            <v>109.75202941894531</v>
          </cell>
          <cell r="AC8">
            <v>113.15972900390625</v>
          </cell>
          <cell r="AD8">
            <v>110.44609832763672</v>
          </cell>
          <cell r="AE8">
            <v>121.68155670166016</v>
          </cell>
          <cell r="AF8">
            <v>108.49829864501953</v>
          </cell>
          <cell r="AG8">
            <v>112.56238555908203</v>
          </cell>
          <cell r="AH8">
            <v>108.07978820800781</v>
          </cell>
          <cell r="AI8">
            <v>118.02191925048828</v>
          </cell>
          <cell r="AJ8">
            <v>111.50658416748047</v>
          </cell>
          <cell r="AK8">
            <v>114.79740905761719</v>
          </cell>
          <cell r="AL8">
            <v>110.84529113769531</v>
          </cell>
          <cell r="AM8">
            <v>113.35276031494141</v>
          </cell>
          <cell r="AN8">
            <v>109.77256011962891</v>
          </cell>
          <cell r="AO8">
            <v>113.17707061767578</v>
          </cell>
          <cell r="AP8">
            <v>110.32783508300781</v>
          </cell>
          <cell r="AQ8">
            <v>121.54619598388672</v>
          </cell>
          <cell r="AR8">
            <v>108.51290893554688</v>
          </cell>
          <cell r="AS8">
            <v>112.29852294921875</v>
          </cell>
          <cell r="AT8">
            <v>107.89032745361328</v>
          </cell>
          <cell r="AU8">
            <v>117.92927551269531</v>
          </cell>
          <cell r="AV8">
            <v>111.70178985595703</v>
          </cell>
          <cell r="AW8">
            <v>114.58089447021484</v>
          </cell>
          <cell r="AX8">
            <v>110.8253173828125</v>
          </cell>
          <cell r="AY8">
            <v>113.41471099853516</v>
          </cell>
          <cell r="AZ8">
            <v>109.83669281005859</v>
          </cell>
          <cell r="BA8">
            <v>113.07392883300781</v>
          </cell>
          <cell r="BB8">
            <v>110.27806091308594</v>
          </cell>
          <cell r="BC8">
            <v>121.30478668212891</v>
          </cell>
          <cell r="BD8">
            <v>108.69236755371094</v>
          </cell>
          <cell r="BE8">
            <v>112.05512237548828</v>
          </cell>
          <cell r="BF8">
            <v>107.67905426025391</v>
          </cell>
          <cell r="BG8">
            <v>117.79836273193359</v>
          </cell>
          <cell r="BH8">
            <v>111.88104248046875</v>
          </cell>
          <cell r="BI8">
            <v>114.02833557128906</v>
          </cell>
          <cell r="BJ8">
            <v>110.9569091796875</v>
          </cell>
          <cell r="BK8">
            <v>113.56168365478516</v>
          </cell>
          <cell r="BL8">
            <v>111.70587158203125</v>
          </cell>
          <cell r="BM8">
            <v>111.75686645507812</v>
          </cell>
          <cell r="BN8">
            <v>111.74760437011719</v>
          </cell>
          <cell r="BO8">
            <v>111.64268493652344</v>
          </cell>
          <cell r="BP8">
            <v>111.72139739990234</v>
          </cell>
          <cell r="BQ8">
            <v>109.79095458984375</v>
          </cell>
          <cell r="BR8">
            <v>113.13005828857422</v>
          </cell>
          <cell r="BS8">
            <v>110.35195159912109</v>
          </cell>
          <cell r="BT8">
            <v>121.74565887451172</v>
          </cell>
          <cell r="BU8">
            <v>108.61374664306641</v>
          </cell>
          <cell r="BV8">
            <v>112.31462860107422</v>
          </cell>
          <cell r="BW8">
            <v>107.92867279052734</v>
          </cell>
          <cell r="BX8">
            <v>117.9627685546875</v>
          </cell>
          <cell r="BY8">
            <v>111.68613433837891</v>
          </cell>
          <cell r="BZ8">
            <v>114.47122192382812</v>
          </cell>
          <cell r="CA8">
            <v>110.87924957275391</v>
          </cell>
          <cell r="CB8">
            <v>113.44263458251953</v>
          </cell>
          <cell r="CC8">
            <v>111.71211242675781</v>
          </cell>
          <cell r="CD8">
            <v>111.71211242675781</v>
          </cell>
        </row>
        <row r="9">
          <cell r="A9">
            <v>42917</v>
          </cell>
          <cell r="B9">
            <v>7</v>
          </cell>
          <cell r="C9">
            <v>2017</v>
          </cell>
          <cell r="D9">
            <v>111.87271881103516</v>
          </cell>
          <cell r="E9">
            <v>117.20149230957031</v>
          </cell>
          <cell r="F9">
            <v>111.47214508056641</v>
          </cell>
          <cell r="G9">
            <v>125.07801055908203</v>
          </cell>
          <cell r="H9">
            <v>110.44017028808594</v>
          </cell>
          <cell r="I9">
            <v>116.40586090087891</v>
          </cell>
          <cell r="J9">
            <v>110.79775238037109</v>
          </cell>
          <cell r="K9">
            <v>120.91594696044922</v>
          </cell>
          <cell r="L9">
            <v>115.31314849853516</v>
          </cell>
          <cell r="M9">
            <v>117.40393829345703</v>
          </cell>
          <cell r="N9">
            <v>113.32638549804688</v>
          </cell>
          <cell r="O9">
            <v>114.77159118652344</v>
          </cell>
          <cell r="P9">
            <v>111.85421752929688</v>
          </cell>
          <cell r="Q9">
            <v>117.119384765625</v>
          </cell>
          <cell r="R9">
            <v>111.47237396240234</v>
          </cell>
          <cell r="S9">
            <v>124.65029144287109</v>
          </cell>
          <cell r="T9">
            <v>110.41615295410156</v>
          </cell>
          <cell r="U9">
            <v>116.28125762939453</v>
          </cell>
          <cell r="V9">
            <v>110.54726409912109</v>
          </cell>
          <cell r="W9">
            <v>120.85836791992188</v>
          </cell>
          <cell r="X9">
            <v>115.49361419677734</v>
          </cell>
          <cell r="Y9">
            <v>116.88991546630859</v>
          </cell>
          <cell r="Z9">
            <v>113.39763641357422</v>
          </cell>
          <cell r="AA9">
            <v>114.82140350341797</v>
          </cell>
          <cell r="AB9">
            <v>111.86241912841797</v>
          </cell>
          <cell r="AC9">
            <v>117.14088439941406</v>
          </cell>
          <cell r="AD9">
            <v>111.56752777099609</v>
          </cell>
          <cell r="AE9">
            <v>124.07578277587891</v>
          </cell>
          <cell r="AF9">
            <v>110.34797668457031</v>
          </cell>
          <cell r="AG9">
            <v>116.35279846191406</v>
          </cell>
          <cell r="AH9">
            <v>110.45663452148438</v>
          </cell>
          <cell r="AI9">
            <v>120.83124542236328</v>
          </cell>
          <cell r="AJ9">
            <v>115.57077026367188</v>
          </cell>
          <cell r="AK9">
            <v>116.88002014160156</v>
          </cell>
          <cell r="AL9">
            <v>113.61573791503906</v>
          </cell>
          <cell r="AM9">
            <v>114.85511016845703</v>
          </cell>
          <cell r="AN9">
            <v>111.88101959228516</v>
          </cell>
          <cell r="AO9">
            <v>117.16868591308594</v>
          </cell>
          <cell r="AP9">
            <v>111.45220947265625</v>
          </cell>
          <cell r="AQ9">
            <v>123.98919677734375</v>
          </cell>
          <cell r="AR9">
            <v>110.35367584228516</v>
          </cell>
          <cell r="AS9">
            <v>116.07585144042969</v>
          </cell>
          <cell r="AT9">
            <v>110.15937042236328</v>
          </cell>
          <cell r="AU9">
            <v>120.6705322265625</v>
          </cell>
          <cell r="AV9">
            <v>115.72178649902344</v>
          </cell>
          <cell r="AW9">
            <v>116.66180419921875</v>
          </cell>
          <cell r="AX9">
            <v>113.60879516601562</v>
          </cell>
          <cell r="AY9">
            <v>114.91858673095703</v>
          </cell>
          <cell r="AZ9">
            <v>111.95671081542969</v>
          </cell>
          <cell r="BA9">
            <v>117.11751556396484</v>
          </cell>
          <cell r="BB9">
            <v>111.42111968994141</v>
          </cell>
          <cell r="BC9">
            <v>123.86968231201172</v>
          </cell>
          <cell r="BD9">
            <v>110.42879486083984</v>
          </cell>
          <cell r="BE9">
            <v>115.86715698242188</v>
          </cell>
          <cell r="BF9">
            <v>109.92497253417969</v>
          </cell>
          <cell r="BG9">
            <v>120.50825500488281</v>
          </cell>
          <cell r="BH9">
            <v>115.89675140380859</v>
          </cell>
          <cell r="BI9">
            <v>116.08888244628906</v>
          </cell>
          <cell r="BJ9">
            <v>113.80833435058594</v>
          </cell>
          <cell r="BK9">
            <v>115.07533264160156</v>
          </cell>
          <cell r="BL9">
            <v>113.98283386230469</v>
          </cell>
          <cell r="BM9">
            <v>114.11589813232422</v>
          </cell>
          <cell r="BN9">
            <v>114.17134857177734</v>
          </cell>
          <cell r="BO9">
            <v>114.08590698242188</v>
          </cell>
          <cell r="BP9">
            <v>114.24497222900391</v>
          </cell>
          <cell r="BQ9">
            <v>111.88796234130859</v>
          </cell>
          <cell r="BR9">
            <v>117.14339447021484</v>
          </cell>
          <cell r="BS9">
            <v>111.47085571289062</v>
          </cell>
          <cell r="BT9">
            <v>124.19557952880859</v>
          </cell>
          <cell r="BU9">
            <v>110.39965057373047</v>
          </cell>
          <cell r="BV9">
            <v>116.08597564697266</v>
          </cell>
          <cell r="BW9">
            <v>110.23397064208984</v>
          </cell>
          <cell r="BX9">
            <v>120.71480560302734</v>
          </cell>
          <cell r="BY9">
            <v>115.68686676025391</v>
          </cell>
          <cell r="BZ9">
            <v>116.54824829101562</v>
          </cell>
          <cell r="CA9">
            <v>113.64236450195312</v>
          </cell>
          <cell r="CB9">
            <v>114.93807220458984</v>
          </cell>
          <cell r="CC9">
            <v>114.14444732666016</v>
          </cell>
          <cell r="CD9">
            <v>114.14444732666016</v>
          </cell>
        </row>
        <row r="10">
          <cell r="A10">
            <v>42948</v>
          </cell>
          <cell r="B10">
            <v>8</v>
          </cell>
          <cell r="C10">
            <v>2017</v>
          </cell>
          <cell r="D10">
            <v>113.92787933349609</v>
          </cell>
          <cell r="E10">
            <v>119.41687774658203</v>
          </cell>
          <cell r="F10">
            <v>111.4837646484375</v>
          </cell>
          <cell r="G10">
            <v>127.60695648193359</v>
          </cell>
          <cell r="H10">
            <v>111.23627471923828</v>
          </cell>
          <cell r="I10">
            <v>119.20448303222656</v>
          </cell>
          <cell r="J10">
            <v>111.92923736572266</v>
          </cell>
          <cell r="K10">
            <v>123.72789764404297</v>
          </cell>
          <cell r="L10">
            <v>116.54331207275391</v>
          </cell>
          <cell r="M10">
            <v>119.84690856933594</v>
          </cell>
          <cell r="N10">
            <v>114.22012329101562</v>
          </cell>
          <cell r="O10">
            <v>115.49369812011719</v>
          </cell>
          <cell r="P10">
            <v>114.02769470214844</v>
          </cell>
          <cell r="Q10">
            <v>119.32083129882812</v>
          </cell>
          <cell r="R10">
            <v>111.53281402587891</v>
          </cell>
          <cell r="S10">
            <v>127.27413940429688</v>
          </cell>
          <cell r="T10">
            <v>111.27158355712891</v>
          </cell>
          <cell r="U10">
            <v>119.11890411376953</v>
          </cell>
          <cell r="V10">
            <v>111.68930816650391</v>
          </cell>
          <cell r="W10">
            <v>123.79657745361328</v>
          </cell>
          <cell r="X10">
            <v>116.47142028808594</v>
          </cell>
          <cell r="Y10">
            <v>119.31082916259766</v>
          </cell>
          <cell r="Z10">
            <v>114.28814697265625</v>
          </cell>
          <cell r="AA10">
            <v>115.40478515625</v>
          </cell>
          <cell r="AB10">
            <v>114.11539459228516</v>
          </cell>
          <cell r="AC10">
            <v>119.30536651611328</v>
          </cell>
          <cell r="AD10">
            <v>111.65298461914062</v>
          </cell>
          <cell r="AE10">
            <v>126.71115112304688</v>
          </cell>
          <cell r="AF10">
            <v>111.27217102050781</v>
          </cell>
          <cell r="AG10">
            <v>119.17709350585938</v>
          </cell>
          <cell r="AH10">
            <v>111.62105560302734</v>
          </cell>
          <cell r="AI10">
            <v>123.84600830078125</v>
          </cell>
          <cell r="AJ10">
            <v>116.43339538574219</v>
          </cell>
          <cell r="AK10">
            <v>119.30657958984375</v>
          </cell>
          <cell r="AL10">
            <v>114.48406982421875</v>
          </cell>
          <cell r="AM10">
            <v>115.3775634765625</v>
          </cell>
          <cell r="AN10">
            <v>114.17298126220703</v>
          </cell>
          <cell r="AO10">
            <v>119.31385803222656</v>
          </cell>
          <cell r="AP10">
            <v>111.5634765625</v>
          </cell>
          <cell r="AQ10">
            <v>126.69412994384766</v>
          </cell>
          <cell r="AR10">
            <v>111.28029632568359</v>
          </cell>
          <cell r="AS10">
            <v>119.0048828125</v>
          </cell>
          <cell r="AT10">
            <v>111.34088134765625</v>
          </cell>
          <cell r="AU10">
            <v>123.68959045410156</v>
          </cell>
          <cell r="AV10">
            <v>116.46016693115234</v>
          </cell>
          <cell r="AW10">
            <v>119.09661865234375</v>
          </cell>
          <cell r="AX10">
            <v>114.50042724609375</v>
          </cell>
          <cell r="AY10">
            <v>115.40787506103516</v>
          </cell>
          <cell r="AZ10">
            <v>114.31362915039062</v>
          </cell>
          <cell r="BA10">
            <v>119.25136566162109</v>
          </cell>
          <cell r="BB10">
            <v>111.54960632324219</v>
          </cell>
          <cell r="BC10">
            <v>126.69509124755859</v>
          </cell>
          <cell r="BD10">
            <v>111.35432434082031</v>
          </cell>
          <cell r="BE10">
            <v>118.88123321533203</v>
          </cell>
          <cell r="BF10">
            <v>111.14497375488281</v>
          </cell>
          <cell r="BG10">
            <v>123.64109039306641</v>
          </cell>
          <cell r="BH10">
            <v>116.46833801269531</v>
          </cell>
          <cell r="BI10">
            <v>118.45149993896484</v>
          </cell>
          <cell r="BJ10">
            <v>114.70124816894531</v>
          </cell>
          <cell r="BK10">
            <v>115.41820526123047</v>
          </cell>
          <cell r="BL10">
            <v>115.63741302490234</v>
          </cell>
          <cell r="BM10">
            <v>115.78845977783203</v>
          </cell>
          <cell r="BN10">
            <v>115.86358642578125</v>
          </cell>
          <cell r="BO10">
            <v>115.75139617919922</v>
          </cell>
          <cell r="BP10">
            <v>115.88470458984375</v>
          </cell>
          <cell r="BQ10">
            <v>114.1220703125</v>
          </cell>
          <cell r="BR10">
            <v>119.30832672119141</v>
          </cell>
          <cell r="BS10">
            <v>111.56000518798828</v>
          </cell>
          <cell r="BT10">
            <v>126.89476013183594</v>
          </cell>
          <cell r="BU10">
            <v>111.30481719970703</v>
          </cell>
          <cell r="BV10">
            <v>119.01167297363281</v>
          </cell>
          <cell r="BW10">
            <v>111.41654968261719</v>
          </cell>
          <cell r="BX10">
            <v>123.72853088378906</v>
          </cell>
          <cell r="BY10">
            <v>116.46917724609375</v>
          </cell>
          <cell r="BZ10">
            <v>118.95161437988281</v>
          </cell>
          <cell r="CA10">
            <v>114.53083038330078</v>
          </cell>
          <cell r="CB10">
            <v>115.41463470458984</v>
          </cell>
          <cell r="CC10">
            <v>115.80610656738281</v>
          </cell>
          <cell r="CD10">
            <v>115.80610656738281</v>
          </cell>
        </row>
        <row r="11">
          <cell r="A11">
            <v>42979</v>
          </cell>
          <cell r="B11">
            <v>9</v>
          </cell>
          <cell r="C11">
            <v>2017</v>
          </cell>
          <cell r="D11">
            <v>115.58741760253906</v>
          </cell>
          <cell r="E11">
            <v>119.55397033691406</v>
          </cell>
          <cell r="F11">
            <v>111.56204223632812</v>
          </cell>
          <cell r="G11">
            <v>130.02391052246094</v>
          </cell>
          <cell r="H11">
            <v>111.74674224853516</v>
          </cell>
          <cell r="I11">
            <v>122.00970458984375</v>
          </cell>
          <cell r="J11">
            <v>112.70040130615234</v>
          </cell>
          <cell r="K11">
            <v>125.10906219482422</v>
          </cell>
          <cell r="L11">
            <v>119.39632415771484</v>
          </cell>
          <cell r="M11">
            <v>125.166015625</v>
          </cell>
          <cell r="N11">
            <v>115.85674285888672</v>
          </cell>
          <cell r="O11">
            <v>116.52854156494141</v>
          </cell>
          <cell r="P11">
            <v>115.68148040771484</v>
          </cell>
          <cell r="Q11">
            <v>119.43605804443359</v>
          </cell>
          <cell r="R11">
            <v>111.66944885253906</v>
          </cell>
          <cell r="S11">
            <v>129.72239685058594</v>
          </cell>
          <cell r="T11">
            <v>111.83586883544922</v>
          </cell>
          <cell r="U11">
            <v>122.00078582763672</v>
          </cell>
          <cell r="V11">
            <v>112.51077270507812</v>
          </cell>
          <cell r="W11">
            <v>125.09378051757812</v>
          </cell>
          <cell r="X11">
            <v>119.46163177490234</v>
          </cell>
          <cell r="Y11">
            <v>124.9603271484375</v>
          </cell>
          <cell r="Z11">
            <v>115.95729827880859</v>
          </cell>
          <cell r="AA11">
            <v>116.47073364257812</v>
          </cell>
          <cell r="AB11">
            <v>115.72702026367188</v>
          </cell>
          <cell r="AC11">
            <v>119.41716766357422</v>
          </cell>
          <cell r="AD11">
            <v>111.84104156494141</v>
          </cell>
          <cell r="AE11">
            <v>129.35911560058594</v>
          </cell>
          <cell r="AF11">
            <v>111.93772888183594</v>
          </cell>
          <cell r="AG11">
            <v>122.09652709960938</v>
          </cell>
          <cell r="AH11">
            <v>112.45285034179688</v>
          </cell>
          <cell r="AI11">
            <v>125.12493133544922</v>
          </cell>
          <cell r="AJ11">
            <v>119.48076629638672</v>
          </cell>
          <cell r="AK11">
            <v>125.02977752685547</v>
          </cell>
          <cell r="AL11">
            <v>116.15990447998047</v>
          </cell>
          <cell r="AM11">
            <v>116.44420623779297</v>
          </cell>
          <cell r="AN11">
            <v>115.75611114501953</v>
          </cell>
          <cell r="AO11">
            <v>119.39232635498047</v>
          </cell>
          <cell r="AP11">
            <v>111.71741485595703</v>
          </cell>
          <cell r="AQ11">
            <v>129.27000427246094</v>
          </cell>
          <cell r="AR11">
            <v>111.9434814453125</v>
          </cell>
          <cell r="AS11">
            <v>121.93182373046875</v>
          </cell>
          <cell r="AT11">
            <v>112.22250366210938</v>
          </cell>
          <cell r="AU11">
            <v>124.93800354003906</v>
          </cell>
          <cell r="AV11">
            <v>119.58907318115234</v>
          </cell>
          <cell r="AW11">
            <v>124.7608642578125</v>
          </cell>
          <cell r="AX11">
            <v>116.16761779785156</v>
          </cell>
          <cell r="AY11">
            <v>116.48428344726562</v>
          </cell>
          <cell r="AZ11">
            <v>115.89392852783203</v>
          </cell>
          <cell r="BA11">
            <v>119.29476165771484</v>
          </cell>
          <cell r="BB11">
            <v>111.70132446289062</v>
          </cell>
          <cell r="BC11">
            <v>129.08296203613281</v>
          </cell>
          <cell r="BD11">
            <v>111.93544769287109</v>
          </cell>
          <cell r="BE11">
            <v>121.82199096679688</v>
          </cell>
          <cell r="BF11">
            <v>112.06448364257812</v>
          </cell>
          <cell r="BG11">
            <v>124.83382415771484</v>
          </cell>
          <cell r="BH11">
            <v>119.70295715332031</v>
          </cell>
          <cell r="BI11">
            <v>124.5499267578125</v>
          </cell>
          <cell r="BJ11">
            <v>116.32647705078125</v>
          </cell>
          <cell r="BK11">
            <v>116.53500366210938</v>
          </cell>
          <cell r="BL11">
            <v>117.16096496582031</v>
          </cell>
          <cell r="BM11">
            <v>117.36240386962891</v>
          </cell>
          <cell r="BN11">
            <v>117.51451110839844</v>
          </cell>
          <cell r="BO11">
            <v>117.40309143066406</v>
          </cell>
          <cell r="BP11">
            <v>117.58843231201172</v>
          </cell>
          <cell r="BQ11">
            <v>115.73719787597656</v>
          </cell>
          <cell r="BR11">
            <v>119.39649963378906</v>
          </cell>
          <cell r="BS11">
            <v>111.70627593994141</v>
          </cell>
          <cell r="BT11">
            <v>129.38278198242188</v>
          </cell>
          <cell r="BU11">
            <v>111.90813446044922</v>
          </cell>
          <cell r="BV11">
            <v>121.92850494384766</v>
          </cell>
          <cell r="BW11">
            <v>112.28556060791016</v>
          </cell>
          <cell r="BX11">
            <v>124.99029541015625</v>
          </cell>
          <cell r="BY11">
            <v>119.57539367675781</v>
          </cell>
          <cell r="BZ11">
            <v>124.77524566650391</v>
          </cell>
          <cell r="CA11">
            <v>116.18015289306641</v>
          </cell>
          <cell r="CB11">
            <v>116.49883270263672</v>
          </cell>
          <cell r="CC11">
            <v>117.44673156738281</v>
          </cell>
          <cell r="CD11">
            <v>117.44673919677734</v>
          </cell>
        </row>
        <row r="12">
          <cell r="A12">
            <v>43009</v>
          </cell>
          <cell r="B12">
            <v>10</v>
          </cell>
          <cell r="C12">
            <v>2017</v>
          </cell>
          <cell r="D12">
            <v>117.12005615234375</v>
          </cell>
          <cell r="E12">
            <v>123.16584014892578</v>
          </cell>
          <cell r="F12">
            <v>112.53707885742188</v>
          </cell>
          <cell r="G12">
            <v>131.26573181152344</v>
          </cell>
          <cell r="H12">
            <v>112.17808532714844</v>
          </cell>
          <cell r="I12">
            <v>123.40145111083984</v>
          </cell>
          <cell r="J12">
            <v>114.26388549804688</v>
          </cell>
          <cell r="K12">
            <v>132.64593505859375</v>
          </cell>
          <cell r="L12">
            <v>121.09073638916016</v>
          </cell>
          <cell r="M12">
            <v>127.4970703125</v>
          </cell>
          <cell r="N12">
            <v>117.49349975585938</v>
          </cell>
          <cell r="O12">
            <v>117.70712280273438</v>
          </cell>
          <cell r="P12">
            <v>117.17027282714844</v>
          </cell>
          <cell r="Q12">
            <v>123.07585906982422</v>
          </cell>
          <cell r="R12">
            <v>112.64280700683594</v>
          </cell>
          <cell r="S12">
            <v>130.93063354492188</v>
          </cell>
          <cell r="T12">
            <v>112.27014923095703</v>
          </cell>
          <cell r="U12">
            <v>123.3851318359375</v>
          </cell>
          <cell r="V12">
            <v>114.03542327880859</v>
          </cell>
          <cell r="W12">
            <v>132.65434265136719</v>
          </cell>
          <cell r="X12">
            <v>121.10472869873047</v>
          </cell>
          <cell r="Y12">
            <v>127.06671905517578</v>
          </cell>
          <cell r="Z12">
            <v>117.58666229248047</v>
          </cell>
          <cell r="AA12">
            <v>117.69468688964844</v>
          </cell>
          <cell r="AB12">
            <v>117.15962219238281</v>
          </cell>
          <cell r="AC12">
            <v>123.02572631835938</v>
          </cell>
          <cell r="AD12">
            <v>112.82610321044922</v>
          </cell>
          <cell r="AE12">
            <v>130.55621337890625</v>
          </cell>
          <cell r="AF12">
            <v>112.40066528320312</v>
          </cell>
          <cell r="AG12">
            <v>123.48641967773438</v>
          </cell>
          <cell r="AH12">
            <v>113.98370361328125</v>
          </cell>
          <cell r="AI12">
            <v>132.69978332519531</v>
          </cell>
          <cell r="AJ12">
            <v>121.10719299316406</v>
          </cell>
          <cell r="AK12">
            <v>127.08301544189453</v>
          </cell>
          <cell r="AL12">
            <v>117.83829498291016</v>
          </cell>
          <cell r="AM12">
            <v>117.70051574707031</v>
          </cell>
          <cell r="AN12">
            <v>117.15113830566406</v>
          </cell>
          <cell r="AO12">
            <v>123.00725555419922</v>
          </cell>
          <cell r="AP12">
            <v>112.65967559814453</v>
          </cell>
          <cell r="AQ12">
            <v>130.49684143066406</v>
          </cell>
          <cell r="AR12">
            <v>112.40575408935547</v>
          </cell>
          <cell r="AS12">
            <v>123.21665191650391</v>
          </cell>
          <cell r="AT12">
            <v>113.68499755859375</v>
          </cell>
          <cell r="AU12">
            <v>132.50456237792969</v>
          </cell>
          <cell r="AV12">
            <v>121.12333679199219</v>
          </cell>
          <cell r="AW12">
            <v>126.8253173828125</v>
          </cell>
          <cell r="AX12">
            <v>117.84261322021484</v>
          </cell>
          <cell r="AY12">
            <v>117.74117279052734</v>
          </cell>
          <cell r="AZ12">
            <v>117.24300384521484</v>
          </cell>
          <cell r="BA12">
            <v>122.92916870117188</v>
          </cell>
          <cell r="BB12">
            <v>112.60720062255859</v>
          </cell>
          <cell r="BC12">
            <v>130.28230285644531</v>
          </cell>
          <cell r="BD12">
            <v>112.37606811523438</v>
          </cell>
          <cell r="BE12">
            <v>123.02489471435547</v>
          </cell>
          <cell r="BF12">
            <v>113.46522521972656</v>
          </cell>
          <cell r="BG12">
            <v>132.38151550292969</v>
          </cell>
          <cell r="BH12">
            <v>121.07688140869141</v>
          </cell>
          <cell r="BI12">
            <v>126.48468780517578</v>
          </cell>
          <cell r="BJ12">
            <v>118.07394409179688</v>
          </cell>
          <cell r="BK12">
            <v>117.8001708984375</v>
          </cell>
          <cell r="BL12">
            <v>118.80712127685547</v>
          </cell>
          <cell r="BM12">
            <v>119.01252746582031</v>
          </cell>
          <cell r="BN12">
            <v>119.14205932617188</v>
          </cell>
          <cell r="BO12">
            <v>118.97760009765625</v>
          </cell>
          <cell r="BP12">
            <v>119.09607696533203</v>
          </cell>
          <cell r="BQ12">
            <v>117.17162322998047</v>
          </cell>
          <cell r="BR12">
            <v>123.02051544189453</v>
          </cell>
          <cell r="BS12">
            <v>112.65578460693359</v>
          </cell>
          <cell r="BT12">
            <v>130.59403991699219</v>
          </cell>
          <cell r="BU12">
            <v>112.35520935058594</v>
          </cell>
          <cell r="BV12">
            <v>123.21709442138672</v>
          </cell>
          <cell r="BW12">
            <v>113.75459289550781</v>
          </cell>
          <cell r="BX12">
            <v>132.54856872558594</v>
          </cell>
          <cell r="BY12">
            <v>121.09747314453125</v>
          </cell>
          <cell r="BZ12">
            <v>126.80838012695312</v>
          </cell>
          <cell r="CA12">
            <v>117.87644195556641</v>
          </cell>
          <cell r="CB12">
            <v>117.74641418457031</v>
          </cell>
          <cell r="CC12">
            <v>119.02952575683594</v>
          </cell>
          <cell r="CD12">
            <v>119.02952575683594</v>
          </cell>
        </row>
        <row r="13">
          <cell r="A13">
            <v>43040</v>
          </cell>
          <cell r="B13">
            <v>11</v>
          </cell>
          <cell r="C13">
            <v>2017</v>
          </cell>
          <cell r="D13">
            <v>119.28683471679688</v>
          </cell>
          <cell r="E13">
            <v>123.9073486328125</v>
          </cell>
          <cell r="F13">
            <v>114.22869873046875</v>
          </cell>
          <cell r="G13">
            <v>133.02287292480469</v>
          </cell>
          <cell r="H13">
            <v>113.32577514648438</v>
          </cell>
          <cell r="I13">
            <v>124.97241973876953</v>
          </cell>
          <cell r="J13">
            <v>117.56407928466797</v>
          </cell>
          <cell r="K13">
            <v>133.903076171875</v>
          </cell>
          <cell r="L13">
            <v>122.10475921630859</v>
          </cell>
          <cell r="M13">
            <v>129.90336608886719</v>
          </cell>
          <cell r="N13">
            <v>119.60733032226562</v>
          </cell>
          <cell r="O13">
            <v>118.49614715576172</v>
          </cell>
          <cell r="P13">
            <v>119.33332061767578</v>
          </cell>
          <cell r="Q13">
            <v>123.85832214355469</v>
          </cell>
          <cell r="R13">
            <v>114.35173034667969</v>
          </cell>
          <cell r="S13">
            <v>132.64753723144531</v>
          </cell>
          <cell r="T13">
            <v>113.34542083740234</v>
          </cell>
          <cell r="U13">
            <v>124.97115325927734</v>
          </cell>
          <cell r="V13">
            <v>117.37164306640625</v>
          </cell>
          <cell r="W13">
            <v>133.89016723632812</v>
          </cell>
          <cell r="X13">
            <v>122.06282043457031</v>
          </cell>
          <cell r="Y13">
            <v>129.41854858398438</v>
          </cell>
          <cell r="Z13">
            <v>119.80137634277344</v>
          </cell>
          <cell r="AA13">
            <v>118.47916412353516</v>
          </cell>
          <cell r="AB13">
            <v>119.31497955322266</v>
          </cell>
          <cell r="AC13">
            <v>123.77783203125</v>
          </cell>
          <cell r="AD13">
            <v>114.54602813720703</v>
          </cell>
          <cell r="AE13">
            <v>132.22703552246094</v>
          </cell>
          <cell r="AF13">
            <v>113.46183776855469</v>
          </cell>
          <cell r="AG13">
            <v>125.12572479248047</v>
          </cell>
          <cell r="AH13">
            <v>117.39557647705078</v>
          </cell>
          <cell r="AI13">
            <v>133.93405151367188</v>
          </cell>
          <cell r="AJ13">
            <v>122.04585266113281</v>
          </cell>
          <cell r="AK13">
            <v>129.40296936035156</v>
          </cell>
          <cell r="AL13">
            <v>120.04494476318359</v>
          </cell>
          <cell r="AM13">
            <v>118.48543548583984</v>
          </cell>
          <cell r="AN13">
            <v>119.29090881347656</v>
          </cell>
          <cell r="AO13">
            <v>123.78031158447266</v>
          </cell>
          <cell r="AP13">
            <v>114.42796325683594</v>
          </cell>
          <cell r="AQ13">
            <v>132.12277221679688</v>
          </cell>
          <cell r="AR13">
            <v>113.45819091796875</v>
          </cell>
          <cell r="AS13">
            <v>124.81127166748047</v>
          </cell>
          <cell r="AT13">
            <v>117.08154296875</v>
          </cell>
          <cell r="AU13">
            <v>133.73387145996094</v>
          </cell>
          <cell r="AV13">
            <v>121.95716857910156</v>
          </cell>
          <cell r="AW13">
            <v>129.16319274902344</v>
          </cell>
          <cell r="AX13">
            <v>120.09404754638672</v>
          </cell>
          <cell r="AY13">
            <v>118.51541137695312</v>
          </cell>
          <cell r="AZ13">
            <v>119.37104797363281</v>
          </cell>
          <cell r="BA13">
            <v>123.73928070068359</v>
          </cell>
          <cell r="BB13">
            <v>114.43318176269531</v>
          </cell>
          <cell r="BC13">
            <v>131.79194641113281</v>
          </cell>
          <cell r="BD13">
            <v>113.34855651855469</v>
          </cell>
          <cell r="BE13">
            <v>124.6021728515625</v>
          </cell>
          <cell r="BF13">
            <v>116.86985778808594</v>
          </cell>
          <cell r="BG13">
            <v>133.59507751464844</v>
          </cell>
          <cell r="BH13">
            <v>121.81997680664062</v>
          </cell>
          <cell r="BI13">
            <v>128.78546142578125</v>
          </cell>
          <cell r="BJ13">
            <v>120.263671875</v>
          </cell>
          <cell r="BK13">
            <v>118.56156921386719</v>
          </cell>
          <cell r="BL13">
            <v>120.70565795898438</v>
          </cell>
          <cell r="BM13">
            <v>120.91445922851562</v>
          </cell>
          <cell r="BN13">
            <v>121.03997802734375</v>
          </cell>
          <cell r="BO13">
            <v>120.87935638427734</v>
          </cell>
          <cell r="BP13">
            <v>120.91996765136719</v>
          </cell>
          <cell r="BQ13">
            <v>119.32103729248047</v>
          </cell>
          <cell r="BR13">
            <v>123.798828125</v>
          </cell>
          <cell r="BS13">
            <v>114.41111755371094</v>
          </cell>
          <cell r="BT13">
            <v>132.21907043457031</v>
          </cell>
          <cell r="BU13">
            <v>113.38709259033203</v>
          </cell>
          <cell r="BV13">
            <v>124.809326171875</v>
          </cell>
          <cell r="BW13">
            <v>117.13961791992188</v>
          </cell>
          <cell r="BX13">
            <v>133.77859497070312</v>
          </cell>
          <cell r="BY13">
            <v>121.95121765136719</v>
          </cell>
          <cell r="BZ13">
            <v>129.13446044921875</v>
          </cell>
          <cell r="CA13">
            <v>120.08016967773438</v>
          </cell>
          <cell r="CB13">
            <v>118.52056121826172</v>
          </cell>
          <cell r="CC13">
            <v>120.90509033203125</v>
          </cell>
          <cell r="CD13">
            <v>120.90509033203125</v>
          </cell>
        </row>
        <row r="14">
          <cell r="A14">
            <v>43070</v>
          </cell>
          <cell r="B14">
            <v>12</v>
          </cell>
          <cell r="C14">
            <v>2017</v>
          </cell>
          <cell r="D14">
            <v>120.36917114257812</v>
          </cell>
          <cell r="E14">
            <v>123.73631286621094</v>
          </cell>
          <cell r="F14">
            <v>116.41912078857422</v>
          </cell>
          <cell r="G14">
            <v>155.42205810546875</v>
          </cell>
          <cell r="H14">
            <v>117.06754302978516</v>
          </cell>
          <cell r="I14">
            <v>127.71626281738281</v>
          </cell>
          <cell r="J14">
            <v>121.38289642333984</v>
          </cell>
          <cell r="K14">
            <v>134.00991821289062</v>
          </cell>
          <cell r="L14">
            <v>123.06742858886719</v>
          </cell>
          <cell r="M14">
            <v>132.21025085449219</v>
          </cell>
          <cell r="N14">
            <v>121.50279235839844</v>
          </cell>
          <cell r="O14">
            <v>119.84957122802734</v>
          </cell>
          <cell r="P14">
            <v>120.3790283203125</v>
          </cell>
          <cell r="Q14">
            <v>123.73860168457031</v>
          </cell>
          <cell r="R14">
            <v>116.58248901367188</v>
          </cell>
          <cell r="S14">
            <v>155.77748107910156</v>
          </cell>
          <cell r="T14">
            <v>117.24296569824219</v>
          </cell>
          <cell r="U14">
            <v>127.84889221191406</v>
          </cell>
          <cell r="V14">
            <v>121.20750427246094</v>
          </cell>
          <cell r="W14">
            <v>134.17277526855469</v>
          </cell>
          <cell r="X14">
            <v>122.97339630126953</v>
          </cell>
          <cell r="Y14">
            <v>131.44961547851562</v>
          </cell>
          <cell r="Z14">
            <v>121.77609252929688</v>
          </cell>
          <cell r="AA14">
            <v>119.85814666748047</v>
          </cell>
          <cell r="AB14">
            <v>120.32044982910156</v>
          </cell>
          <cell r="AC14">
            <v>123.65911865234375</v>
          </cell>
          <cell r="AD14">
            <v>116.79456329345703</v>
          </cell>
          <cell r="AE14">
            <v>155.84657287597656</v>
          </cell>
          <cell r="AF14">
            <v>117.39944458007812</v>
          </cell>
          <cell r="AG14">
            <v>128.043212890625</v>
          </cell>
          <cell r="AH14">
            <v>121.24897003173828</v>
          </cell>
          <cell r="AI14">
            <v>134.29057312011719</v>
          </cell>
          <cell r="AJ14">
            <v>122.932373046875</v>
          </cell>
          <cell r="AK14">
            <v>131.372314453125</v>
          </cell>
          <cell r="AL14">
            <v>122.10237884521484</v>
          </cell>
          <cell r="AM14">
            <v>119.87687683105469</v>
          </cell>
          <cell r="AN14">
            <v>120.2742919921875</v>
          </cell>
          <cell r="AO14">
            <v>123.69338989257812</v>
          </cell>
          <cell r="AP14">
            <v>116.70951080322266</v>
          </cell>
          <cell r="AQ14">
            <v>155.53079223632812</v>
          </cell>
          <cell r="AR14">
            <v>117.41450500488281</v>
          </cell>
          <cell r="AS14">
            <v>127.86435699462891</v>
          </cell>
          <cell r="AT14">
            <v>120.93953704833984</v>
          </cell>
          <cell r="AU14">
            <v>134.11837768554688</v>
          </cell>
          <cell r="AV14">
            <v>122.81515502929688</v>
          </cell>
          <cell r="AW14">
            <v>131.17301940917969</v>
          </cell>
          <cell r="AX14">
            <v>122.20929718017578</v>
          </cell>
          <cell r="AY14">
            <v>119.92328643798828</v>
          </cell>
          <cell r="AZ14">
            <v>120.3199462890625</v>
          </cell>
          <cell r="BA14">
            <v>123.70887756347656</v>
          </cell>
          <cell r="BB14">
            <v>116.75281524658203</v>
          </cell>
          <cell r="BC14">
            <v>155.16561889648438</v>
          </cell>
          <cell r="BD14">
            <v>117.49354553222656</v>
          </cell>
          <cell r="BE14">
            <v>127.79058074951172</v>
          </cell>
          <cell r="BF14">
            <v>120.73185729980469</v>
          </cell>
          <cell r="BG14">
            <v>134.12948608398438</v>
          </cell>
          <cell r="BH14">
            <v>122.65215301513672</v>
          </cell>
          <cell r="BI14">
            <v>130.55340576171875</v>
          </cell>
          <cell r="BJ14">
            <v>122.42783355712891</v>
          </cell>
          <cell r="BK14">
            <v>119.92669677734375</v>
          </cell>
          <cell r="BL14">
            <v>124.22261047363281</v>
          </cell>
          <cell r="BM14">
            <v>124.74165344238281</v>
          </cell>
          <cell r="BN14">
            <v>124.957763671875</v>
          </cell>
          <cell r="BO14">
            <v>124.85495758056641</v>
          </cell>
          <cell r="BP14">
            <v>125.11204528808594</v>
          </cell>
          <cell r="BQ14">
            <v>120.33049011230469</v>
          </cell>
          <cell r="BR14">
            <v>123.70636749267578</v>
          </cell>
          <cell r="BS14">
            <v>116.67636108398438</v>
          </cell>
          <cell r="BT14">
            <v>155.49244689941406</v>
          </cell>
          <cell r="BU14">
            <v>117.39247894287109</v>
          </cell>
          <cell r="BV14">
            <v>127.85108184814453</v>
          </cell>
          <cell r="BW14">
            <v>120.99176788330078</v>
          </cell>
          <cell r="BX14">
            <v>134.15191650390625</v>
          </cell>
          <cell r="BY14">
            <v>122.82270812988281</v>
          </cell>
          <cell r="BZ14">
            <v>131.06246948242188</v>
          </cell>
          <cell r="CA14">
            <v>122.17116546630859</v>
          </cell>
          <cell r="CB14">
            <v>119.90045166015625</v>
          </cell>
          <cell r="CC14">
            <v>124.86128234863281</v>
          </cell>
          <cell r="CD14">
            <v>124.86128234863281</v>
          </cell>
        </row>
        <row r="15">
          <cell r="A15">
            <v>43101</v>
          </cell>
          <cell r="B15">
            <v>1</v>
          </cell>
          <cell r="C15">
            <v>2018</v>
          </cell>
          <cell r="D15">
            <v>121.96694183349609</v>
          </cell>
          <cell r="E15">
            <v>125.44020080566406</v>
          </cell>
          <cell r="F15">
            <v>118.77617645263672</v>
          </cell>
          <cell r="G15">
            <v>158.42131042480469</v>
          </cell>
          <cell r="H15">
            <v>118.88059997558594</v>
          </cell>
          <cell r="I15">
            <v>129.93443298339844</v>
          </cell>
          <cell r="J15">
            <v>124.27405548095703</v>
          </cell>
          <cell r="K15">
            <v>134.80215454101562</v>
          </cell>
          <cell r="L15">
            <v>127.11897277832031</v>
          </cell>
          <cell r="M15">
            <v>136.16242980957031</v>
          </cell>
          <cell r="N15">
            <v>124.74626159667969</v>
          </cell>
          <cell r="O15">
            <v>122.45413970947266</v>
          </cell>
          <cell r="P15">
            <v>122.00799560546875</v>
          </cell>
          <cell r="Q15">
            <v>125.39476776123047</v>
          </cell>
          <cell r="R15">
            <v>118.98492431640625</v>
          </cell>
          <cell r="S15">
            <v>158.02507019042969</v>
          </cell>
          <cell r="T15">
            <v>119.05857086181641</v>
          </cell>
          <cell r="U15">
            <v>130.0738525390625</v>
          </cell>
          <cell r="V15">
            <v>124.05086517333984</v>
          </cell>
          <cell r="W15">
            <v>134.89764404296875</v>
          </cell>
          <cell r="X15">
            <v>127.11994171142578</v>
          </cell>
          <cell r="Y15">
            <v>135.33114624023438</v>
          </cell>
          <cell r="Z15">
            <v>125.08883666992188</v>
          </cell>
          <cell r="AA15">
            <v>122.59319305419922</v>
          </cell>
          <cell r="AB15">
            <v>121.98814392089844</v>
          </cell>
          <cell r="AC15">
            <v>125.38626861572266</v>
          </cell>
          <cell r="AD15">
            <v>119.25594329833984</v>
          </cell>
          <cell r="AE15">
            <v>157.77369689941406</v>
          </cell>
          <cell r="AF15">
            <v>119.16230773925781</v>
          </cell>
          <cell r="AG15">
            <v>130.26527404785156</v>
          </cell>
          <cell r="AH15">
            <v>123.98899841308594</v>
          </cell>
          <cell r="AI15">
            <v>134.99978637695312</v>
          </cell>
          <cell r="AJ15">
            <v>127.12223052978516</v>
          </cell>
          <cell r="AK15">
            <v>135.23355102539062</v>
          </cell>
          <cell r="AL15">
            <v>125.53971099853516</v>
          </cell>
          <cell r="AM15">
            <v>122.66153717041016</v>
          </cell>
          <cell r="AN15">
            <v>121.96890258789062</v>
          </cell>
          <cell r="AO15">
            <v>125.40764617919922</v>
          </cell>
          <cell r="AP15">
            <v>119.12794494628906</v>
          </cell>
          <cell r="AQ15">
            <v>157.49641418457031</v>
          </cell>
          <cell r="AR15">
            <v>119.19312286376953</v>
          </cell>
          <cell r="AS15">
            <v>130.11648559570312</v>
          </cell>
          <cell r="AT15">
            <v>123.64864349365234</v>
          </cell>
          <cell r="AU15">
            <v>134.81039428710938</v>
          </cell>
          <cell r="AV15">
            <v>127.06595611572266</v>
          </cell>
          <cell r="AW15">
            <v>134.99526977539062</v>
          </cell>
          <cell r="AX15">
            <v>125.6583251953125</v>
          </cell>
          <cell r="AY15">
            <v>122.74802398681641</v>
          </cell>
          <cell r="AZ15">
            <v>122.06398773193359</v>
          </cell>
          <cell r="BA15">
            <v>125.36510467529297</v>
          </cell>
          <cell r="BB15">
            <v>119.16725158691406</v>
          </cell>
          <cell r="BC15">
            <v>156.67953491210938</v>
          </cell>
          <cell r="BD15">
            <v>119.40967559814453</v>
          </cell>
          <cell r="BE15">
            <v>130.06710815429688</v>
          </cell>
          <cell r="BF15">
            <v>123.34037017822266</v>
          </cell>
          <cell r="BG15">
            <v>134.82125854492188</v>
          </cell>
          <cell r="BH15">
            <v>127.02516174316406</v>
          </cell>
          <cell r="BI15">
            <v>134.31275939941406</v>
          </cell>
          <cell r="BJ15">
            <v>126.00877380371094</v>
          </cell>
          <cell r="BK15">
            <v>122.91001129150391</v>
          </cell>
          <cell r="BL15">
            <v>126.45906066894531</v>
          </cell>
          <cell r="BM15">
            <v>127.01258850097656</v>
          </cell>
          <cell r="BN15">
            <v>127.25750732421875</v>
          </cell>
          <cell r="BO15">
            <v>127.23252868652344</v>
          </cell>
          <cell r="BP15">
            <v>127.56700897216797</v>
          </cell>
          <cell r="BQ15">
            <v>122.00121307373047</v>
          </cell>
          <cell r="BR15">
            <v>125.39286041259766</v>
          </cell>
          <cell r="BS15">
            <v>119.09046936035156</v>
          </cell>
          <cell r="BT15">
            <v>157.46632385253906</v>
          </cell>
          <cell r="BU15">
            <v>119.23361206054688</v>
          </cell>
          <cell r="BV15">
            <v>130.10240173339844</v>
          </cell>
          <cell r="BW15">
            <v>123.7047119140625</v>
          </cell>
          <cell r="BX15">
            <v>134.86433410644531</v>
          </cell>
          <cell r="BY15">
            <v>127.07318115234375</v>
          </cell>
          <cell r="BZ15">
            <v>134.88233947753906</v>
          </cell>
          <cell r="CA15">
            <v>125.63871002197266</v>
          </cell>
          <cell r="CB15">
            <v>122.74313354492188</v>
          </cell>
          <cell r="CC15">
            <v>127.21628570556641</v>
          </cell>
          <cell r="CD15">
            <v>127.21627807617188</v>
          </cell>
        </row>
        <row r="16">
          <cell r="A16">
            <v>43132</v>
          </cell>
          <cell r="B16">
            <v>2</v>
          </cell>
          <cell r="C16">
            <v>2018</v>
          </cell>
          <cell r="D16">
            <v>123.07311248779297</v>
          </cell>
          <cell r="E16">
            <v>127.56281280517578</v>
          </cell>
          <cell r="F16">
            <v>120.3946533203125</v>
          </cell>
          <cell r="G16">
            <v>163.95657348632812</v>
          </cell>
          <cell r="H16">
            <v>121.512939453125</v>
          </cell>
          <cell r="I16">
            <v>132.85513305664062</v>
          </cell>
          <cell r="J16">
            <v>129.79165649414062</v>
          </cell>
          <cell r="K16">
            <v>145.90101623535156</v>
          </cell>
          <cell r="L16">
            <v>128.50334167480469</v>
          </cell>
          <cell r="M16">
            <v>140.46861267089844</v>
          </cell>
          <cell r="N16">
            <v>127.50270843505859</v>
          </cell>
          <cell r="O16">
            <v>125.0069580078125</v>
          </cell>
          <cell r="P16">
            <v>123.09796142578125</v>
          </cell>
          <cell r="Q16">
            <v>127.50530242919922</v>
          </cell>
          <cell r="R16">
            <v>120.66893768310547</v>
          </cell>
          <cell r="S16">
            <v>163.73030090332031</v>
          </cell>
          <cell r="T16">
            <v>121.72528839111328</v>
          </cell>
          <cell r="U16">
            <v>133.03411865234375</v>
          </cell>
          <cell r="V16">
            <v>129.60540771484375</v>
          </cell>
          <cell r="W16">
            <v>145.6837158203125</v>
          </cell>
          <cell r="X16">
            <v>128.50234985351562</v>
          </cell>
          <cell r="Y16">
            <v>139.593994140625</v>
          </cell>
          <cell r="Z16">
            <v>127.81620788574219</v>
          </cell>
          <cell r="AA16">
            <v>125.13220977783203</v>
          </cell>
          <cell r="AB16">
            <v>123.07764434814453</v>
          </cell>
          <cell r="AC16">
            <v>127.50951385498047</v>
          </cell>
          <cell r="AD16">
            <v>120.94570922851562</v>
          </cell>
          <cell r="AE16">
            <v>163.57514953613281</v>
          </cell>
          <cell r="AF16">
            <v>121.80087280273438</v>
          </cell>
          <cell r="AG16">
            <v>133.22244262695312</v>
          </cell>
          <cell r="AH16">
            <v>129.5780029296875</v>
          </cell>
          <cell r="AI16">
            <v>145.60113525390625</v>
          </cell>
          <cell r="AJ16">
            <v>128.51136779785156</v>
          </cell>
          <cell r="AK16">
            <v>139.52796936035156</v>
          </cell>
          <cell r="AL16">
            <v>128.13249206542969</v>
          </cell>
          <cell r="AM16">
            <v>125.20438385009766</v>
          </cell>
          <cell r="AN16">
            <v>123.07130432128906</v>
          </cell>
          <cell r="AO16">
            <v>127.54724884033203</v>
          </cell>
          <cell r="AP16">
            <v>120.84490203857422</v>
          </cell>
          <cell r="AQ16">
            <v>163.28266906738281</v>
          </cell>
          <cell r="AR16">
            <v>121.84320831298828</v>
          </cell>
          <cell r="AS16">
            <v>133.20082092285156</v>
          </cell>
          <cell r="AT16">
            <v>129.20462036132812</v>
          </cell>
          <cell r="AU16">
            <v>145.296142578125</v>
          </cell>
          <cell r="AV16">
            <v>128.38681030273438</v>
          </cell>
          <cell r="AW16">
            <v>139.52882385253906</v>
          </cell>
          <cell r="AX16">
            <v>128.25331115722656</v>
          </cell>
          <cell r="AY16">
            <v>125.27843475341797</v>
          </cell>
          <cell r="AZ16">
            <v>123.17575073242188</v>
          </cell>
          <cell r="BA16">
            <v>127.51094818115234</v>
          </cell>
          <cell r="BB16">
            <v>120.89725494384766</v>
          </cell>
          <cell r="BC16">
            <v>162.64439392089844</v>
          </cell>
          <cell r="BD16">
            <v>122.15599060058594</v>
          </cell>
          <cell r="BE16">
            <v>133.25822448730469</v>
          </cell>
          <cell r="BF16">
            <v>128.87075805664062</v>
          </cell>
          <cell r="BG16">
            <v>144.95980834960938</v>
          </cell>
          <cell r="BH16">
            <v>128.22923278808594</v>
          </cell>
          <cell r="BI16">
            <v>138.75361633300781</v>
          </cell>
          <cell r="BJ16">
            <v>128.47608947753906</v>
          </cell>
          <cell r="BK16">
            <v>125.44664001464844</v>
          </cell>
          <cell r="BL16">
            <v>129.0191650390625</v>
          </cell>
          <cell r="BM16">
            <v>129.82905578613281</v>
          </cell>
          <cell r="BN16">
            <v>130.13011169433594</v>
          </cell>
          <cell r="BO16">
            <v>130.23855590820312</v>
          </cell>
          <cell r="BP16">
            <v>130.65725708007812</v>
          </cell>
          <cell r="BQ16">
            <v>123.10154724121094</v>
          </cell>
          <cell r="BR16">
            <v>127.52386474609375</v>
          </cell>
          <cell r="BS16">
            <v>120.78697204589844</v>
          </cell>
          <cell r="BT16">
            <v>163.27243041992188</v>
          </cell>
          <cell r="BU16">
            <v>121.9224853515625</v>
          </cell>
          <cell r="BV16">
            <v>133.18223571777344</v>
          </cell>
          <cell r="BW16">
            <v>129.25337219238281</v>
          </cell>
          <cell r="BX16">
            <v>145.39323425292969</v>
          </cell>
          <cell r="BY16">
            <v>128.37727355957031</v>
          </cell>
          <cell r="BZ16">
            <v>139.28805541992188</v>
          </cell>
          <cell r="CA16">
            <v>128.21072387695312</v>
          </cell>
          <cell r="CB16">
            <v>125.28133392333984</v>
          </cell>
          <cell r="CC16">
            <v>130.14198303222656</v>
          </cell>
          <cell r="CD16">
            <v>130.14198303222656</v>
          </cell>
        </row>
        <row r="17">
          <cell r="A17">
            <v>43160</v>
          </cell>
          <cell r="B17">
            <v>3</v>
          </cell>
          <cell r="C17">
            <v>2018</v>
          </cell>
          <cell r="D17">
            <v>124.05901336669922</v>
          </cell>
          <cell r="E17">
            <v>127.47757720947266</v>
          </cell>
          <cell r="F17">
            <v>122.52677154541016</v>
          </cell>
          <cell r="G17">
            <v>165.16801452636719</v>
          </cell>
          <cell r="H17">
            <v>126.76025390625</v>
          </cell>
          <cell r="I17">
            <v>134.77398681640625</v>
          </cell>
          <cell r="J17">
            <v>132.51580810546875</v>
          </cell>
          <cell r="K17">
            <v>149.32463073730469</v>
          </cell>
          <cell r="L17">
            <v>130.35543823242188</v>
          </cell>
          <cell r="M17">
            <v>140.49101257324219</v>
          </cell>
          <cell r="N17">
            <v>129.9151611328125</v>
          </cell>
          <cell r="O17">
            <v>127.6343994140625</v>
          </cell>
          <cell r="P17">
            <v>123.93671417236328</v>
          </cell>
          <cell r="Q17">
            <v>127.36080932617188</v>
          </cell>
          <cell r="R17">
            <v>122.96640777587891</v>
          </cell>
          <cell r="S17">
            <v>164.82405090332031</v>
          </cell>
          <cell r="T17">
            <v>127.09953308105469</v>
          </cell>
          <cell r="U17">
            <v>134.87249755859375</v>
          </cell>
          <cell r="V17">
            <v>132.10482788085938</v>
          </cell>
          <cell r="W17">
            <v>149.15853881835938</v>
          </cell>
          <cell r="X17">
            <v>130.13717651367188</v>
          </cell>
          <cell r="Y17">
            <v>139.74362182617188</v>
          </cell>
          <cell r="Z17">
            <v>130.12362670898438</v>
          </cell>
          <cell r="AA17">
            <v>127.93535614013672</v>
          </cell>
          <cell r="AB17">
            <v>123.82447814941406</v>
          </cell>
          <cell r="AC17">
            <v>127.37820434570312</v>
          </cell>
          <cell r="AD17">
            <v>123.30638885498047</v>
          </cell>
          <cell r="AE17">
            <v>164.41313171386719</v>
          </cell>
          <cell r="AF17">
            <v>127.24246978759766</v>
          </cell>
          <cell r="AG17">
            <v>135.021484375</v>
          </cell>
          <cell r="AH17">
            <v>131.98103332519531</v>
          </cell>
          <cell r="AI17">
            <v>149.09492492675781</v>
          </cell>
          <cell r="AJ17">
            <v>130.03305053710938</v>
          </cell>
          <cell r="AK17">
            <v>139.67242431640625</v>
          </cell>
          <cell r="AL17">
            <v>130.31385803222656</v>
          </cell>
          <cell r="AM17">
            <v>128.07347106933594</v>
          </cell>
          <cell r="AN17">
            <v>123.75775146484375</v>
          </cell>
          <cell r="AO17">
            <v>127.40806579589844</v>
          </cell>
          <cell r="AP17">
            <v>123.29219818115234</v>
          </cell>
          <cell r="AQ17">
            <v>164.30523681640625</v>
          </cell>
          <cell r="AR17">
            <v>127.30615997314453</v>
          </cell>
          <cell r="AS17">
            <v>134.91575622558594</v>
          </cell>
          <cell r="AT17">
            <v>131.41622924804688</v>
          </cell>
          <cell r="AU17">
            <v>148.80145263671875</v>
          </cell>
          <cell r="AV17">
            <v>129.84129333496094</v>
          </cell>
          <cell r="AW17">
            <v>139.379638671875</v>
          </cell>
          <cell r="AX17">
            <v>130.43751525878906</v>
          </cell>
          <cell r="AY17">
            <v>128.19754028320312</v>
          </cell>
          <cell r="AZ17">
            <v>123.73361968994141</v>
          </cell>
          <cell r="BA17">
            <v>127.3321533203125</v>
          </cell>
          <cell r="BB17">
            <v>123.44522094726562</v>
          </cell>
          <cell r="BC17">
            <v>163.90008544921875</v>
          </cell>
          <cell r="BD17">
            <v>127.72061157226562</v>
          </cell>
          <cell r="BE17">
            <v>134.87971496582031</v>
          </cell>
          <cell r="BF17">
            <v>130.99598693847656</v>
          </cell>
          <cell r="BG17">
            <v>148.44474792480469</v>
          </cell>
          <cell r="BH17">
            <v>129.67408752441406</v>
          </cell>
          <cell r="BI17">
            <v>138.80117797851562</v>
          </cell>
          <cell r="BJ17">
            <v>130.55099487304688</v>
          </cell>
          <cell r="BK17">
            <v>128.51164245605469</v>
          </cell>
          <cell r="BL17">
            <v>130.72401428222656</v>
          </cell>
          <cell r="BM17">
            <v>131.55072021484375</v>
          </cell>
          <cell r="BN17">
            <v>131.82904052734375</v>
          </cell>
          <cell r="BO17">
            <v>132.00822448730469</v>
          </cell>
          <cell r="BP17">
            <v>132.53958129882812</v>
          </cell>
          <cell r="BQ17">
            <v>123.85328674316406</v>
          </cell>
          <cell r="BR17">
            <v>127.380126953125</v>
          </cell>
          <cell r="BS17">
            <v>123.17841339111328</v>
          </cell>
          <cell r="BT17">
            <v>164.37234497070312</v>
          </cell>
          <cell r="BU17">
            <v>127.39405822753906</v>
          </cell>
          <cell r="BV17">
            <v>134.90293884277344</v>
          </cell>
          <cell r="BW17">
            <v>131.55030822753906</v>
          </cell>
          <cell r="BX17">
            <v>148.87582397460938</v>
          </cell>
          <cell r="BY17">
            <v>129.90634155273438</v>
          </cell>
          <cell r="BZ17">
            <v>139.31773376464844</v>
          </cell>
          <cell r="CA17">
            <v>130.38343811035156</v>
          </cell>
          <cell r="CB17">
            <v>128.20132446289062</v>
          </cell>
          <cell r="CC17">
            <v>131.92015075683594</v>
          </cell>
          <cell r="CD17">
            <v>131.92015075683594</v>
          </cell>
        </row>
        <row r="18">
          <cell r="A18">
            <v>43191</v>
          </cell>
          <cell r="B18">
            <v>4</v>
          </cell>
          <cell r="C18">
            <v>2018</v>
          </cell>
          <cell r="D18">
            <v>126.06195831298828</v>
          </cell>
          <cell r="E18">
            <v>130.44956970214844</v>
          </cell>
          <cell r="F18">
            <v>124.81195831298828</v>
          </cell>
          <cell r="G18">
            <v>179.348876953125</v>
          </cell>
          <cell r="H18">
            <v>128.52342224121094</v>
          </cell>
          <cell r="I18">
            <v>137.31088256835938</v>
          </cell>
          <cell r="J18">
            <v>137.49266052246094</v>
          </cell>
          <cell r="K18">
            <v>151.72344970703125</v>
          </cell>
          <cell r="L18">
            <v>132.85513305664062</v>
          </cell>
          <cell r="M18">
            <v>142.58706665039062</v>
          </cell>
          <cell r="N18">
            <v>132.75894165039062</v>
          </cell>
          <cell r="O18">
            <v>130.613037109375</v>
          </cell>
          <cell r="P18">
            <v>125.99345397949219</v>
          </cell>
          <cell r="Q18">
            <v>130.300537109375</v>
          </cell>
          <cell r="R18">
            <v>125.21567535400391</v>
          </cell>
          <cell r="S18">
            <v>178.50787353515625</v>
          </cell>
          <cell r="T18">
            <v>128.86766052246094</v>
          </cell>
          <cell r="U18">
            <v>137.36932373046875</v>
          </cell>
          <cell r="V18">
            <v>137.19892883300781</v>
          </cell>
          <cell r="W18">
            <v>151.399169921875</v>
          </cell>
          <cell r="X18">
            <v>132.62216186523438</v>
          </cell>
          <cell r="Y18">
            <v>141.78497314453125</v>
          </cell>
          <cell r="Z18">
            <v>133.01699829101562</v>
          </cell>
          <cell r="AA18">
            <v>130.92573547363281</v>
          </cell>
          <cell r="AB18">
            <v>125.92295837402344</v>
          </cell>
          <cell r="AC18">
            <v>130.34703063964844</v>
          </cell>
          <cell r="AD18">
            <v>125.5836181640625</v>
          </cell>
          <cell r="AE18">
            <v>177.77932739257812</v>
          </cell>
          <cell r="AF18">
            <v>129.01548767089844</v>
          </cell>
          <cell r="AG18">
            <v>137.52830505371094</v>
          </cell>
          <cell r="AH18">
            <v>137.0465087890625</v>
          </cell>
          <cell r="AI18">
            <v>151.29859924316406</v>
          </cell>
          <cell r="AJ18">
            <v>132.49613952636719</v>
          </cell>
          <cell r="AK18">
            <v>141.72172546386719</v>
          </cell>
          <cell r="AL18">
            <v>133.35435485839844</v>
          </cell>
          <cell r="AM18">
            <v>131.07984924316406</v>
          </cell>
          <cell r="AN18">
            <v>125.91938781738281</v>
          </cell>
          <cell r="AO18">
            <v>130.37045288085938</v>
          </cell>
          <cell r="AP18">
            <v>125.52930450439453</v>
          </cell>
          <cell r="AQ18">
            <v>177.33572387695312</v>
          </cell>
          <cell r="AR18">
            <v>129.09873962402344</v>
          </cell>
          <cell r="AS18">
            <v>137.31886291503906</v>
          </cell>
          <cell r="AT18">
            <v>136.66535949707031</v>
          </cell>
          <cell r="AU18">
            <v>150.91767883300781</v>
          </cell>
          <cell r="AV18">
            <v>132.28800964355469</v>
          </cell>
          <cell r="AW18">
            <v>141.38163757324219</v>
          </cell>
          <cell r="AX18">
            <v>133.51412963867188</v>
          </cell>
          <cell r="AY18">
            <v>131.17538452148438</v>
          </cell>
          <cell r="AZ18">
            <v>125.97933197021484</v>
          </cell>
          <cell r="BA18">
            <v>130.26614379882812</v>
          </cell>
          <cell r="BB18">
            <v>125.66068267822266</v>
          </cell>
          <cell r="BC18">
            <v>176.27426147460938</v>
          </cell>
          <cell r="BD18">
            <v>129.55889892578125</v>
          </cell>
          <cell r="BE18">
            <v>137.19586181640625</v>
          </cell>
          <cell r="BF18">
            <v>136.334228515625</v>
          </cell>
          <cell r="BG18">
            <v>150.45863342285156</v>
          </cell>
          <cell r="BH18">
            <v>132.1190185546875</v>
          </cell>
          <cell r="BI18">
            <v>140.71536254882812</v>
          </cell>
          <cell r="BJ18">
            <v>133.68695068359375</v>
          </cell>
          <cell r="BK18">
            <v>131.50686645507812</v>
          </cell>
          <cell r="BL18">
            <v>134.24891662597656</v>
          </cell>
          <cell r="BM18">
            <v>135.21229553222656</v>
          </cell>
          <cell r="BN18">
            <v>135.48756408691406</v>
          </cell>
          <cell r="BO18">
            <v>135.71031188964844</v>
          </cell>
          <cell r="BP18">
            <v>136.26225280761719</v>
          </cell>
          <cell r="BQ18">
            <v>125.97323608398438</v>
          </cell>
          <cell r="BR18">
            <v>130.33200073242188</v>
          </cell>
          <cell r="BS18">
            <v>125.42546844482422</v>
          </cell>
          <cell r="BT18">
            <v>177.48200988769531</v>
          </cell>
          <cell r="BU18">
            <v>129.19696044921875</v>
          </cell>
          <cell r="BV18">
            <v>137.3089599609375</v>
          </cell>
          <cell r="BW18">
            <v>136.75599670410156</v>
          </cell>
          <cell r="BX18">
            <v>151.03303527832031</v>
          </cell>
          <cell r="BY18">
            <v>132.36599731445312</v>
          </cell>
          <cell r="BZ18">
            <v>141.30406188964844</v>
          </cell>
          <cell r="CA18">
            <v>133.43714904785156</v>
          </cell>
          <cell r="CB18">
            <v>131.19223022460938</v>
          </cell>
          <cell r="CC18">
            <v>135.59323120117188</v>
          </cell>
          <cell r="CD18">
            <v>135.59323120117188</v>
          </cell>
        </row>
        <row r="19">
          <cell r="A19">
            <v>43221</v>
          </cell>
          <cell r="B19">
            <v>5</v>
          </cell>
          <cell r="C19">
            <v>2018</v>
          </cell>
          <cell r="D19">
            <v>131.40280151367188</v>
          </cell>
          <cell r="E19">
            <v>133.57669067382812</v>
          </cell>
          <cell r="F19">
            <v>127.26893615722656</v>
          </cell>
          <cell r="G19">
            <v>178.71258544921875</v>
          </cell>
          <cell r="H19">
            <v>131.48788452148438</v>
          </cell>
          <cell r="I19">
            <v>140.369384765625</v>
          </cell>
          <cell r="J19">
            <v>140.20234680175781</v>
          </cell>
          <cell r="K19">
            <v>158.64382934570312</v>
          </cell>
          <cell r="L19">
            <v>136.14405822753906</v>
          </cell>
          <cell r="M19">
            <v>145.93283081054688</v>
          </cell>
          <cell r="N19">
            <v>135.89866638183594</v>
          </cell>
          <cell r="O19">
            <v>134.11186218261719</v>
          </cell>
          <cell r="P19">
            <v>131.33439636230469</v>
          </cell>
          <cell r="Q19">
            <v>133.34837341308594</v>
          </cell>
          <cell r="R19">
            <v>127.71894836425781</v>
          </cell>
          <cell r="S19">
            <v>177.49566650390625</v>
          </cell>
          <cell r="T19">
            <v>131.85835266113281</v>
          </cell>
          <cell r="U19">
            <v>140.37767028808594</v>
          </cell>
          <cell r="V19">
            <v>139.89505004882812</v>
          </cell>
          <cell r="W19">
            <v>158.32875061035156</v>
          </cell>
          <cell r="X19">
            <v>135.99830627441406</v>
          </cell>
          <cell r="Y19">
            <v>144.98043823242188</v>
          </cell>
          <cell r="Z19">
            <v>136.21298217773438</v>
          </cell>
          <cell r="AA19">
            <v>134.46511840820312</v>
          </cell>
          <cell r="AB19">
            <v>131.2730712890625</v>
          </cell>
          <cell r="AC19">
            <v>133.44923400878906</v>
          </cell>
          <cell r="AD19">
            <v>128.10438537597656</v>
          </cell>
          <cell r="AE19">
            <v>176.51980590820312</v>
          </cell>
          <cell r="AF19">
            <v>131.98468017578125</v>
          </cell>
          <cell r="AG19">
            <v>140.4949951171875</v>
          </cell>
          <cell r="AH19">
            <v>139.69047546386719</v>
          </cell>
          <cell r="AI19">
            <v>158.27906799316406</v>
          </cell>
          <cell r="AJ19">
            <v>135.94282531738281</v>
          </cell>
          <cell r="AK19">
            <v>144.9110107421875</v>
          </cell>
          <cell r="AL19">
            <v>136.61088562011719</v>
          </cell>
          <cell r="AM19">
            <v>134.64472961425781</v>
          </cell>
          <cell r="AN19">
            <v>131.28135681152344</v>
          </cell>
          <cell r="AO19">
            <v>133.47154235839844</v>
          </cell>
          <cell r="AP19">
            <v>128.06794738769531</v>
          </cell>
          <cell r="AQ19">
            <v>175.99737548828125</v>
          </cell>
          <cell r="AR19">
            <v>132.07061767578125</v>
          </cell>
          <cell r="AS19">
            <v>140.327880859375</v>
          </cell>
          <cell r="AT19">
            <v>139.33772277832031</v>
          </cell>
          <cell r="AU19">
            <v>157.79225158691406</v>
          </cell>
          <cell r="AV19">
            <v>135.71441650390625</v>
          </cell>
          <cell r="AW19">
            <v>144.60569763183594</v>
          </cell>
          <cell r="AX19">
            <v>136.74147033691406</v>
          </cell>
          <cell r="AY19">
            <v>134.74581909179688</v>
          </cell>
          <cell r="AZ19">
            <v>131.38088989257812</v>
          </cell>
          <cell r="BA19">
            <v>133.30018615722656</v>
          </cell>
          <cell r="BB19">
            <v>128.23309326171875</v>
          </cell>
          <cell r="BC19">
            <v>174.73233032226562</v>
          </cell>
          <cell r="BD19">
            <v>132.55099487304688</v>
          </cell>
          <cell r="BE19">
            <v>140.21568298339844</v>
          </cell>
          <cell r="BF19">
            <v>139.02262878417969</v>
          </cell>
          <cell r="BG19">
            <v>157.25897216796875</v>
          </cell>
          <cell r="BH19">
            <v>135.49710083007812</v>
          </cell>
          <cell r="BI19">
            <v>143.81071472167969</v>
          </cell>
          <cell r="BJ19">
            <v>136.88291931152344</v>
          </cell>
          <cell r="BK19">
            <v>135.08078002929688</v>
          </cell>
          <cell r="BL19">
            <v>137.93487548828125</v>
          </cell>
          <cell r="BM19">
            <v>138.70036315917969</v>
          </cell>
          <cell r="BN19">
            <v>138.91035461425781</v>
          </cell>
          <cell r="BO19">
            <v>139.02041625976562</v>
          </cell>
          <cell r="BP19">
            <v>139.3863525390625</v>
          </cell>
          <cell r="BQ19">
            <v>131.33407592773438</v>
          </cell>
          <cell r="BR19">
            <v>133.40629577636719</v>
          </cell>
          <cell r="BS19">
            <v>127.95325469970703</v>
          </cell>
          <cell r="BT19">
            <v>176.22325134277344</v>
          </cell>
          <cell r="BU19">
            <v>132.1785888671875</v>
          </cell>
          <cell r="BV19">
            <v>140.31903076171875</v>
          </cell>
          <cell r="BW19">
            <v>139.43609619140625</v>
          </cell>
          <cell r="BX19">
            <v>157.92132568359375</v>
          </cell>
          <cell r="BY19">
            <v>135.75630187988281</v>
          </cell>
          <cell r="BZ19">
            <v>144.47486877441406</v>
          </cell>
          <cell r="CA19">
            <v>136.64553833007812</v>
          </cell>
          <cell r="CB19">
            <v>134.75166320800781</v>
          </cell>
          <cell r="CC19">
            <v>138.936767578125</v>
          </cell>
          <cell r="CD19">
            <v>138.936767578125</v>
          </cell>
        </row>
        <row r="20">
          <cell r="A20">
            <v>43252</v>
          </cell>
          <cell r="B20">
            <v>6</v>
          </cell>
          <cell r="C20">
            <v>2018</v>
          </cell>
          <cell r="D20">
            <v>139.86317443847656</v>
          </cell>
          <cell r="E20">
            <v>135.61927795410156</v>
          </cell>
          <cell r="F20">
            <v>129.59584045410156</v>
          </cell>
          <cell r="G20">
            <v>182.97903442382812</v>
          </cell>
          <cell r="H20">
            <v>136.40789794921875</v>
          </cell>
          <cell r="I20">
            <v>146.256103515625</v>
          </cell>
          <cell r="J20">
            <v>148.28694152832031</v>
          </cell>
          <cell r="K20">
            <v>159.24955749511719</v>
          </cell>
          <cell r="L20">
            <v>140.33036804199219</v>
          </cell>
          <cell r="M20">
            <v>149.58078002929688</v>
          </cell>
          <cell r="N20">
            <v>139.54106140136719</v>
          </cell>
          <cell r="O20">
            <v>139.21580505371094</v>
          </cell>
          <cell r="P20">
            <v>139.88211059570312</v>
          </cell>
          <cell r="Q20">
            <v>135.39495849609375</v>
          </cell>
          <cell r="R20">
            <v>130.13922119140625</v>
          </cell>
          <cell r="S20">
            <v>181.961181640625</v>
          </cell>
          <cell r="T20">
            <v>136.83688354492188</v>
          </cell>
          <cell r="U20">
            <v>146.29290771484375</v>
          </cell>
          <cell r="V20">
            <v>148.03611755371094</v>
          </cell>
          <cell r="W20">
            <v>158.82728576660156</v>
          </cell>
          <cell r="X20">
            <v>140.41850280761719</v>
          </cell>
          <cell r="Y20">
            <v>148.73298645019531</v>
          </cell>
          <cell r="Z20">
            <v>139.91603088378906</v>
          </cell>
          <cell r="AA20">
            <v>139.54208374023438</v>
          </cell>
          <cell r="AB20">
            <v>139.89486694335938</v>
          </cell>
          <cell r="AC20">
            <v>135.41679382324219</v>
          </cell>
          <cell r="AD20">
            <v>130.55419921875</v>
          </cell>
          <cell r="AE20">
            <v>181.01365661621094</v>
          </cell>
          <cell r="AF20">
            <v>137.04823303222656</v>
          </cell>
          <cell r="AG20">
            <v>146.33360290527344</v>
          </cell>
          <cell r="AH20">
            <v>147.87449645996094</v>
          </cell>
          <cell r="AI20">
            <v>158.68370056152344</v>
          </cell>
          <cell r="AJ20">
            <v>140.45135498046875</v>
          </cell>
          <cell r="AK20">
            <v>148.68211364746094</v>
          </cell>
          <cell r="AL20">
            <v>140.30479431152344</v>
          </cell>
          <cell r="AM20">
            <v>139.69767761230469</v>
          </cell>
          <cell r="AN20">
            <v>139.88755798339844</v>
          </cell>
          <cell r="AO20">
            <v>135.42733764648438</v>
          </cell>
          <cell r="AP20">
            <v>130.59355163574219</v>
          </cell>
          <cell r="AQ20">
            <v>180.50924682617188</v>
          </cell>
          <cell r="AR20">
            <v>137.14292907714844</v>
          </cell>
          <cell r="AS20">
            <v>146.37565612792969</v>
          </cell>
          <cell r="AT20">
            <v>147.62973022460938</v>
          </cell>
          <cell r="AU20">
            <v>158.19570922851562</v>
          </cell>
          <cell r="AV20">
            <v>140.37394714355469</v>
          </cell>
          <cell r="AW20">
            <v>148.3524169921875</v>
          </cell>
          <cell r="AX20">
            <v>140.50527954101562</v>
          </cell>
          <cell r="AY20">
            <v>139.78251647949219</v>
          </cell>
          <cell r="AZ20">
            <v>139.95451354980469</v>
          </cell>
          <cell r="BA20">
            <v>135.27934265136719</v>
          </cell>
          <cell r="BB20">
            <v>130.84205627441406</v>
          </cell>
          <cell r="BC20">
            <v>179.4844970703125</v>
          </cell>
          <cell r="BD20">
            <v>137.58015441894531</v>
          </cell>
          <cell r="BE20">
            <v>146.40354919433594</v>
          </cell>
          <cell r="BF20">
            <v>147.40525817871094</v>
          </cell>
          <cell r="BG20">
            <v>157.54216003417969</v>
          </cell>
          <cell r="BH20">
            <v>140.31849670410156</v>
          </cell>
          <cell r="BI20">
            <v>147.69059753417969</v>
          </cell>
          <cell r="BJ20">
            <v>140.6890869140625</v>
          </cell>
          <cell r="BK20">
            <v>140.08647155761719</v>
          </cell>
          <cell r="BL20">
            <v>143.86541748046875</v>
          </cell>
          <cell r="BM20">
            <v>144.50738525390625</v>
          </cell>
          <cell r="BN20">
            <v>144.67497253417969</v>
          </cell>
          <cell r="BO20">
            <v>144.75584411621094</v>
          </cell>
          <cell r="BP20">
            <v>144.96998596191406</v>
          </cell>
          <cell r="BQ20">
            <v>139.89874267578125</v>
          </cell>
          <cell r="BR20">
            <v>135.39981079101562</v>
          </cell>
          <cell r="BS20">
            <v>130.443603515625</v>
          </cell>
          <cell r="BT20">
            <v>180.77555847167969</v>
          </cell>
          <cell r="BU20">
            <v>137.20620727539062</v>
          </cell>
          <cell r="BV20">
            <v>146.36138916015625</v>
          </cell>
          <cell r="BW20">
            <v>147.70362854003906</v>
          </cell>
          <cell r="BX20">
            <v>158.32945251464844</v>
          </cell>
          <cell r="BY20">
            <v>140.36767578125</v>
          </cell>
          <cell r="BZ20">
            <v>148.27334594726562</v>
          </cell>
          <cell r="CA20">
            <v>140.39823913574219</v>
          </cell>
          <cell r="CB20">
            <v>139.79180908203125</v>
          </cell>
          <cell r="CC20">
            <v>144.66329956054688</v>
          </cell>
          <cell r="CD20">
            <v>144.66329956054688</v>
          </cell>
        </row>
        <row r="21">
          <cell r="A21">
            <v>43282</v>
          </cell>
          <cell r="B21">
            <v>7</v>
          </cell>
          <cell r="C21">
            <v>2018</v>
          </cell>
          <cell r="D21">
            <v>146.61543273925781</v>
          </cell>
          <cell r="E21">
            <v>140.04580688476562</v>
          </cell>
          <cell r="F21">
            <v>132.47402954101562</v>
          </cell>
          <cell r="G21">
            <v>185.08723449707031</v>
          </cell>
          <cell r="H21">
            <v>141.04255676269531</v>
          </cell>
          <cell r="I21">
            <v>150.52381896972656</v>
          </cell>
          <cell r="J21">
            <v>156.27799987792969</v>
          </cell>
          <cell r="K21">
            <v>162.55061340332031</v>
          </cell>
          <cell r="L21">
            <v>147.21737670898438</v>
          </cell>
          <cell r="M21">
            <v>153.50637817382812</v>
          </cell>
          <cell r="N21">
            <v>143.66294860839844</v>
          </cell>
          <cell r="O21">
            <v>144.6094970703125</v>
          </cell>
          <cell r="P21">
            <v>146.62953186035156</v>
          </cell>
          <cell r="Q21">
            <v>139.76992797851562</v>
          </cell>
          <cell r="R21">
            <v>132.93818664550781</v>
          </cell>
          <cell r="S21">
            <v>183.91229248046875</v>
          </cell>
          <cell r="T21">
            <v>141.53144836425781</v>
          </cell>
          <cell r="U21">
            <v>150.49276733398438</v>
          </cell>
          <cell r="V21">
            <v>155.89064025878906</v>
          </cell>
          <cell r="W21">
            <v>162.00917053222656</v>
          </cell>
          <cell r="X21">
            <v>147.51298522949219</v>
          </cell>
          <cell r="Y21">
            <v>152.87600708007812</v>
          </cell>
          <cell r="Z21">
            <v>144.00840759277344</v>
          </cell>
          <cell r="AA21">
            <v>144.95828247070312</v>
          </cell>
          <cell r="AB21">
            <v>146.63121032714844</v>
          </cell>
          <cell r="AC21">
            <v>139.75152587890625</v>
          </cell>
          <cell r="AD21">
            <v>133.30917358398438</v>
          </cell>
          <cell r="AE21">
            <v>182.99433898925781</v>
          </cell>
          <cell r="AF21">
            <v>141.87100219726562</v>
          </cell>
          <cell r="AG21">
            <v>150.57414245605469</v>
          </cell>
          <cell r="AH21">
            <v>155.71882629394531</v>
          </cell>
          <cell r="AI21">
            <v>161.81265258789062</v>
          </cell>
          <cell r="AJ21">
            <v>147.65550231933594</v>
          </cell>
          <cell r="AK21">
            <v>152.86659240722656</v>
          </cell>
          <cell r="AL21">
            <v>144.28729248046875</v>
          </cell>
          <cell r="AM21">
            <v>145.12980651855469</v>
          </cell>
          <cell r="AN21">
            <v>146.60275268554688</v>
          </cell>
          <cell r="AO21">
            <v>139.73471069335938</v>
          </cell>
          <cell r="AP21">
            <v>133.2708740234375</v>
          </cell>
          <cell r="AQ21">
            <v>182.42768859863281</v>
          </cell>
          <cell r="AR21">
            <v>141.97740173339844</v>
          </cell>
          <cell r="AS21">
            <v>150.44993591308594</v>
          </cell>
          <cell r="AT21">
            <v>155.32243347167969</v>
          </cell>
          <cell r="AU21">
            <v>161.23004150390625</v>
          </cell>
          <cell r="AV21">
            <v>147.58442687988281</v>
          </cell>
          <cell r="AW21">
            <v>152.51268005371094</v>
          </cell>
          <cell r="AX21">
            <v>144.42472839355469</v>
          </cell>
          <cell r="AY21">
            <v>145.22442626953125</v>
          </cell>
          <cell r="AZ21">
            <v>146.65570068359375</v>
          </cell>
          <cell r="BA21">
            <v>139.55680847167969</v>
          </cell>
          <cell r="BB21">
            <v>133.44290161132812</v>
          </cell>
          <cell r="BC21">
            <v>181.13874816894531</v>
          </cell>
          <cell r="BD21">
            <v>142.35003662109375</v>
          </cell>
          <cell r="BE21">
            <v>150.36427307128906</v>
          </cell>
          <cell r="BF21">
            <v>154.97705078125</v>
          </cell>
          <cell r="BG21">
            <v>160.5191650390625</v>
          </cell>
          <cell r="BH21">
            <v>147.53477478027344</v>
          </cell>
          <cell r="BI21">
            <v>152.05351257324219</v>
          </cell>
          <cell r="BJ21">
            <v>144.57258605957031</v>
          </cell>
          <cell r="BK21">
            <v>145.61885070800781</v>
          </cell>
          <cell r="BL21">
            <v>149.24993896484375</v>
          </cell>
          <cell r="BM21">
            <v>149.77545166015625</v>
          </cell>
          <cell r="BN21">
            <v>149.88566589355469</v>
          </cell>
          <cell r="BO21">
            <v>149.90238952636719</v>
          </cell>
          <cell r="BP21">
            <v>149.94155883789062</v>
          </cell>
          <cell r="BQ21">
            <v>146.62767028808594</v>
          </cell>
          <cell r="BR21">
            <v>139.7313232421875</v>
          </cell>
          <cell r="BS21">
            <v>133.16151428222656</v>
          </cell>
          <cell r="BT21">
            <v>182.64492797851562</v>
          </cell>
          <cell r="BU21">
            <v>141.9765625</v>
          </cell>
          <cell r="BV21">
            <v>150.44639587402344</v>
          </cell>
          <cell r="BW21">
            <v>155.42642211914062</v>
          </cell>
          <cell r="BX21">
            <v>161.4212646484375</v>
          </cell>
          <cell r="BY21">
            <v>147.52891540527344</v>
          </cell>
          <cell r="BZ21">
            <v>152.50143432617188</v>
          </cell>
          <cell r="CA21">
            <v>144.3507080078125</v>
          </cell>
          <cell r="CB21">
            <v>145.25729370117188</v>
          </cell>
          <cell r="CC21">
            <v>149.8126220703125</v>
          </cell>
          <cell r="CD21">
            <v>149.8126220703125</v>
          </cell>
        </row>
        <row r="22">
          <cell r="A22">
            <v>43313</v>
          </cell>
          <cell r="B22">
            <v>8</v>
          </cell>
          <cell r="C22">
            <v>2018</v>
          </cell>
          <cell r="D22">
            <v>152.72602844238281</v>
          </cell>
          <cell r="E22">
            <v>142.71224975585938</v>
          </cell>
          <cell r="F22">
            <v>133.47750854492188</v>
          </cell>
          <cell r="G22">
            <v>195.96054077148438</v>
          </cell>
          <cell r="H22">
            <v>145.22401428222656</v>
          </cell>
          <cell r="I22">
            <v>156.1966552734375</v>
          </cell>
          <cell r="J22">
            <v>162.76840209960938</v>
          </cell>
          <cell r="K22">
            <v>182.95237731933594</v>
          </cell>
          <cell r="L22">
            <v>152.29342651367188</v>
          </cell>
          <cell r="M22">
            <v>156.73435974121094</v>
          </cell>
          <cell r="N22">
            <v>147.26982116699219</v>
          </cell>
          <cell r="O22">
            <v>149.83082580566406</v>
          </cell>
          <cell r="P22">
            <v>152.61697387695312</v>
          </cell>
          <cell r="Q22">
            <v>142.41937255859375</v>
          </cell>
          <cell r="R22">
            <v>134.02061462402344</v>
          </cell>
          <cell r="S22">
            <v>195.00822448730469</v>
          </cell>
          <cell r="T22">
            <v>145.74221801757812</v>
          </cell>
          <cell r="U22">
            <v>156.36746215820312</v>
          </cell>
          <cell r="V22">
            <v>162.27296447753906</v>
          </cell>
          <cell r="W22">
            <v>183.29298400878906</v>
          </cell>
          <cell r="X22">
            <v>152.67094421386719</v>
          </cell>
          <cell r="Y22">
            <v>156.1728515625</v>
          </cell>
          <cell r="Z22">
            <v>147.52690124511719</v>
          </cell>
          <cell r="AA22">
            <v>150.31512451171875</v>
          </cell>
          <cell r="AB22">
            <v>152.52732849121094</v>
          </cell>
          <cell r="AC22">
            <v>142.45829772949219</v>
          </cell>
          <cell r="AD22">
            <v>134.40534973144531</v>
          </cell>
          <cell r="AE22">
            <v>193.85951232910156</v>
          </cell>
          <cell r="AF22">
            <v>146.11213684082031</v>
          </cell>
          <cell r="AG22">
            <v>156.43424987792969</v>
          </cell>
          <cell r="AH22">
            <v>162.15132141113281</v>
          </cell>
          <cell r="AI22">
            <v>183.66435241699219</v>
          </cell>
          <cell r="AJ22">
            <v>152.93096923828125</v>
          </cell>
          <cell r="AK22">
            <v>156.19261169433594</v>
          </cell>
          <cell r="AL22">
            <v>147.7957763671875</v>
          </cell>
          <cell r="AM22">
            <v>150.54743957519531</v>
          </cell>
          <cell r="AN22">
            <v>152.43716430664062</v>
          </cell>
          <cell r="AO22">
            <v>142.43183898925781</v>
          </cell>
          <cell r="AP22">
            <v>134.47331237792969</v>
          </cell>
          <cell r="AQ22">
            <v>193.31660461425781</v>
          </cell>
          <cell r="AR22">
            <v>146.234619140625</v>
          </cell>
          <cell r="AS22">
            <v>156.67562866210938</v>
          </cell>
          <cell r="AT22">
            <v>161.61679077148438</v>
          </cell>
          <cell r="AU22">
            <v>183.04756164550781</v>
          </cell>
          <cell r="AV22">
            <v>152.54248046875</v>
          </cell>
          <cell r="AW22">
            <v>155.78605651855469</v>
          </cell>
          <cell r="AX22">
            <v>147.92085266113281</v>
          </cell>
          <cell r="AY22">
            <v>150.68099975585938</v>
          </cell>
          <cell r="AZ22">
            <v>152.39703369140625</v>
          </cell>
          <cell r="BA22">
            <v>142.214111328125</v>
          </cell>
          <cell r="BB22">
            <v>134.73919677734375</v>
          </cell>
          <cell r="BC22">
            <v>192.46208190917969</v>
          </cell>
          <cell r="BD22">
            <v>146.63603210449219</v>
          </cell>
          <cell r="BE22">
            <v>156.89382934570312</v>
          </cell>
          <cell r="BF22">
            <v>161.22477722167969</v>
          </cell>
          <cell r="BG22">
            <v>183.01759338378906</v>
          </cell>
          <cell r="BH22">
            <v>152.15812683105469</v>
          </cell>
          <cell r="BI22">
            <v>155.36300659179688</v>
          </cell>
          <cell r="BJ22">
            <v>148.09658813476562</v>
          </cell>
          <cell r="BK22">
            <v>151.17239379882812</v>
          </cell>
          <cell r="BL22">
            <v>155.12142944335938</v>
          </cell>
          <cell r="BM22">
            <v>155.705078125</v>
          </cell>
          <cell r="BN22">
            <v>155.80499267578125</v>
          </cell>
          <cell r="BO22">
            <v>155.75717163085938</v>
          </cell>
          <cell r="BP22">
            <v>155.761962890625</v>
          </cell>
          <cell r="BQ22">
            <v>152.5316162109375</v>
          </cell>
          <cell r="BR22">
            <v>142.4049072265625</v>
          </cell>
          <cell r="BS22">
            <v>134.32356262207031</v>
          </cell>
          <cell r="BT22">
            <v>193.7039794921875</v>
          </cell>
          <cell r="BU22">
            <v>146.23068237304688</v>
          </cell>
          <cell r="BV22">
            <v>156.65219116210938</v>
          </cell>
          <cell r="BW22">
            <v>161.75588989257812</v>
          </cell>
          <cell r="BX22">
            <v>183.18986511230469</v>
          </cell>
          <cell r="BY22">
            <v>152.45530700683594</v>
          </cell>
          <cell r="BZ22">
            <v>155.79852294921875</v>
          </cell>
          <cell r="CA22">
            <v>147.8717041015625</v>
          </cell>
          <cell r="CB22">
            <v>150.70628356933594</v>
          </cell>
          <cell r="CC22">
            <v>155.68138122558594</v>
          </cell>
          <cell r="CD22">
            <v>155.68138122558594</v>
          </cell>
        </row>
        <row r="23">
          <cell r="A23">
            <v>43344</v>
          </cell>
          <cell r="B23">
            <v>9</v>
          </cell>
          <cell r="C23">
            <v>2018</v>
          </cell>
          <cell r="D23">
            <v>162.66021728515625</v>
          </cell>
          <cell r="E23">
            <v>148.19703674316406</v>
          </cell>
          <cell r="F23">
            <v>141.04035949707031</v>
          </cell>
          <cell r="G23">
            <v>201.41946411132812</v>
          </cell>
          <cell r="H23">
            <v>158.36697387695312</v>
          </cell>
          <cell r="I23">
            <v>163.43707275390625</v>
          </cell>
          <cell r="J23">
            <v>179.02584838867188</v>
          </cell>
          <cell r="K23">
            <v>187.29502868652344</v>
          </cell>
          <cell r="L23">
            <v>162.44537353515625</v>
          </cell>
          <cell r="M23">
            <v>160.67343139648438</v>
          </cell>
          <cell r="N23">
            <v>156.10758972167969</v>
          </cell>
          <cell r="O23">
            <v>160.83816528320312</v>
          </cell>
          <cell r="P23">
            <v>162.65740966796875</v>
          </cell>
          <cell r="Q23">
            <v>147.84764099121094</v>
          </cell>
          <cell r="R23">
            <v>141.73040771484375</v>
          </cell>
          <cell r="S23">
            <v>199.871826171875</v>
          </cell>
          <cell r="T23">
            <v>159.06651306152344</v>
          </cell>
          <cell r="U23">
            <v>163.49578857421875</v>
          </cell>
          <cell r="V23">
            <v>178.69007873535156</v>
          </cell>
          <cell r="W23">
            <v>187.36276245117188</v>
          </cell>
          <cell r="X23">
            <v>162.82368469238281</v>
          </cell>
          <cell r="Y23">
            <v>160.20436096191406</v>
          </cell>
          <cell r="Z23">
            <v>156.30673217773438</v>
          </cell>
          <cell r="AA23">
            <v>161.267578125</v>
          </cell>
          <cell r="AB23">
            <v>162.58134460449219</v>
          </cell>
          <cell r="AC23">
            <v>147.90232849121094</v>
          </cell>
          <cell r="AD23">
            <v>142.16752624511719</v>
          </cell>
          <cell r="AE23">
            <v>198.51748657226562</v>
          </cell>
          <cell r="AF23">
            <v>159.59469604492188</v>
          </cell>
          <cell r="AG23">
            <v>163.50466918945312</v>
          </cell>
          <cell r="AH23">
            <v>178.73394775390625</v>
          </cell>
          <cell r="AI23">
            <v>187.63758850097656</v>
          </cell>
          <cell r="AJ23">
            <v>163.05044555664062</v>
          </cell>
          <cell r="AK23">
            <v>160.2611083984375</v>
          </cell>
          <cell r="AL23">
            <v>156.37806701660156</v>
          </cell>
          <cell r="AM23">
            <v>161.50352478027344</v>
          </cell>
          <cell r="AN23">
            <v>162.4949951171875</v>
          </cell>
          <cell r="AO23">
            <v>147.82882690429688</v>
          </cell>
          <cell r="AP23">
            <v>142.31631469726562</v>
          </cell>
          <cell r="AQ23">
            <v>197.96170043945312</v>
          </cell>
          <cell r="AR23">
            <v>159.71946716308594</v>
          </cell>
          <cell r="AS23">
            <v>163.69305419921875</v>
          </cell>
          <cell r="AT23">
            <v>178.39668273925781</v>
          </cell>
          <cell r="AU23">
            <v>186.850341796875</v>
          </cell>
          <cell r="AV23">
            <v>162.78036499023438</v>
          </cell>
          <cell r="AW23">
            <v>159.81388854980469</v>
          </cell>
          <cell r="AX23">
            <v>156.50448608398438</v>
          </cell>
          <cell r="AY23">
            <v>161.54129028320312</v>
          </cell>
          <cell r="AZ23">
            <v>162.47047424316406</v>
          </cell>
          <cell r="BA23">
            <v>147.53982543945312</v>
          </cell>
          <cell r="BB23">
            <v>142.69964599609375</v>
          </cell>
          <cell r="BC23">
            <v>196.70468139648438</v>
          </cell>
          <cell r="BD23">
            <v>160.13670349121094</v>
          </cell>
          <cell r="BE23">
            <v>163.84133911132812</v>
          </cell>
          <cell r="BF23">
            <v>178.16488647460938</v>
          </cell>
          <cell r="BG23">
            <v>186.54057312011719</v>
          </cell>
          <cell r="BH23">
            <v>162.52922058105469</v>
          </cell>
          <cell r="BI23">
            <v>159.58290100097656</v>
          </cell>
          <cell r="BJ23">
            <v>156.65013122558594</v>
          </cell>
          <cell r="BK23">
            <v>161.84248352050781</v>
          </cell>
          <cell r="BL23">
            <v>164.4805908203125</v>
          </cell>
          <cell r="BM23">
            <v>165.1097412109375</v>
          </cell>
          <cell r="BN23">
            <v>165.15809631347656</v>
          </cell>
          <cell r="BO23">
            <v>165.31358337402344</v>
          </cell>
          <cell r="BP23">
            <v>165.27778625488281</v>
          </cell>
          <cell r="BQ23">
            <v>162.56672668457031</v>
          </cell>
          <cell r="BR23">
            <v>147.80577087402344</v>
          </cell>
          <cell r="BS23">
            <v>142.12420654296875</v>
          </cell>
          <cell r="BT23">
            <v>198.34721374511719</v>
          </cell>
          <cell r="BU23">
            <v>159.6710205078125</v>
          </cell>
          <cell r="BV23">
            <v>163.67979431152344</v>
          </cell>
          <cell r="BW23">
            <v>178.46438598632812</v>
          </cell>
          <cell r="BX23">
            <v>187.05206298828125</v>
          </cell>
          <cell r="BY23">
            <v>162.70219421386719</v>
          </cell>
          <cell r="BZ23">
            <v>159.90478515625</v>
          </cell>
          <cell r="CA23">
            <v>156.48747253417969</v>
          </cell>
          <cell r="CB23">
            <v>161.53941345214844</v>
          </cell>
          <cell r="CC23">
            <v>165.14108276367188</v>
          </cell>
          <cell r="CD23">
            <v>165.14108276367188</v>
          </cell>
        </row>
        <row r="24">
          <cell r="A24">
            <v>43374</v>
          </cell>
          <cell r="B24">
            <v>10</v>
          </cell>
          <cell r="C24">
            <v>2018</v>
          </cell>
          <cell r="D24">
            <v>171.71157836914062</v>
          </cell>
          <cell r="E24">
            <v>151.65145874023438</v>
          </cell>
          <cell r="F24">
            <v>146.32208251953125</v>
          </cell>
          <cell r="G24">
            <v>218.43557739257812</v>
          </cell>
          <cell r="H24">
            <v>165.14991760253906</v>
          </cell>
          <cell r="I24">
            <v>172.05401611328125</v>
          </cell>
          <cell r="J24">
            <v>192.73390197753906</v>
          </cell>
          <cell r="K24">
            <v>190.09645080566406</v>
          </cell>
          <cell r="L24">
            <v>167.39985656738281</v>
          </cell>
          <cell r="M24">
            <v>165.66026306152344</v>
          </cell>
          <cell r="N24">
            <v>161.01573181152344</v>
          </cell>
          <cell r="O24">
            <v>170.15837097167969</v>
          </cell>
          <cell r="P24">
            <v>171.72604370117188</v>
          </cell>
          <cell r="Q24">
            <v>151.31784057617188</v>
          </cell>
          <cell r="R24">
            <v>147.00288391113281</v>
          </cell>
          <cell r="S24">
            <v>217.38726806640625</v>
          </cell>
          <cell r="T24">
            <v>165.62022399902344</v>
          </cell>
          <cell r="U24">
            <v>172.28913879394531</v>
          </cell>
          <cell r="V24">
            <v>192.36624145507812</v>
          </cell>
          <cell r="W24">
            <v>190.05523681640625</v>
          </cell>
          <cell r="X24">
            <v>167.49969482421875</v>
          </cell>
          <cell r="Y24">
            <v>165.51518249511719</v>
          </cell>
          <cell r="Z24">
            <v>161.15557861328125</v>
          </cell>
          <cell r="AA24">
            <v>170.728271484375</v>
          </cell>
          <cell r="AB24">
            <v>171.63473510742188</v>
          </cell>
          <cell r="AC24">
            <v>151.33692932128906</v>
          </cell>
          <cell r="AD24">
            <v>147.43017578125</v>
          </cell>
          <cell r="AE24">
            <v>216.49018859863281</v>
          </cell>
          <cell r="AF24">
            <v>166.03266906738281</v>
          </cell>
          <cell r="AG24">
            <v>172.38053894042969</v>
          </cell>
          <cell r="AH24">
            <v>192.48715209960938</v>
          </cell>
          <cell r="AI24">
            <v>190.27909851074219</v>
          </cell>
          <cell r="AJ24">
            <v>167.60488891601562</v>
          </cell>
          <cell r="AK24">
            <v>165.63325500488281</v>
          </cell>
          <cell r="AL24">
            <v>161.26417541503906</v>
          </cell>
          <cell r="AM24">
            <v>171.0340576171875</v>
          </cell>
          <cell r="AN24">
            <v>171.53036499023438</v>
          </cell>
          <cell r="AO24">
            <v>151.25759887695312</v>
          </cell>
          <cell r="AP24">
            <v>147.58297729492188</v>
          </cell>
          <cell r="AQ24">
            <v>215.80924987792969</v>
          </cell>
          <cell r="AR24">
            <v>166.1153564453125</v>
          </cell>
          <cell r="AS24">
            <v>172.70785522460938</v>
          </cell>
          <cell r="AT24">
            <v>192.02328491210938</v>
          </cell>
          <cell r="AU24">
            <v>189.44456481933594</v>
          </cell>
          <cell r="AV24">
            <v>167.23410034179688</v>
          </cell>
          <cell r="AW24">
            <v>165.1263427734375</v>
          </cell>
          <cell r="AX24">
            <v>161.3125</v>
          </cell>
          <cell r="AY24">
            <v>171.10009765625</v>
          </cell>
          <cell r="AZ24">
            <v>171.49081420898438</v>
          </cell>
          <cell r="BA24">
            <v>150.99070739746094</v>
          </cell>
          <cell r="BB24">
            <v>147.96418762207031</v>
          </cell>
          <cell r="BC24">
            <v>214.0657958984375</v>
          </cell>
          <cell r="BD24">
            <v>166.28434753417969</v>
          </cell>
          <cell r="BE24">
            <v>173.01252746582031</v>
          </cell>
          <cell r="BF24">
            <v>191.72683715820312</v>
          </cell>
          <cell r="BG24">
            <v>189.05325317382812</v>
          </cell>
          <cell r="BH24">
            <v>166.86309814453125</v>
          </cell>
          <cell r="BI24">
            <v>164.99398803710938</v>
          </cell>
          <cell r="BJ24">
            <v>161.40208435058594</v>
          </cell>
          <cell r="BK24">
            <v>171.40255737304688</v>
          </cell>
          <cell r="BL24">
            <v>173.14089965820312</v>
          </cell>
          <cell r="BM24">
            <v>173.83091735839844</v>
          </cell>
          <cell r="BN24">
            <v>173.88711547851562</v>
          </cell>
          <cell r="BO24">
            <v>174.03678894042969</v>
          </cell>
          <cell r="BP24">
            <v>173.80923461914062</v>
          </cell>
          <cell r="BQ24">
            <v>171.61137390136719</v>
          </cell>
          <cell r="BR24">
            <v>151.25347900390625</v>
          </cell>
          <cell r="BS24">
            <v>147.392578125</v>
          </cell>
          <cell r="BT24">
            <v>215.90739440917969</v>
          </cell>
          <cell r="BU24">
            <v>166.02450561523438</v>
          </cell>
          <cell r="BV24">
            <v>172.67919921875</v>
          </cell>
          <cell r="BW24">
            <v>192.10246276855469</v>
          </cell>
          <cell r="BX24">
            <v>189.67231750488281</v>
          </cell>
          <cell r="BY24">
            <v>167.21194458007812</v>
          </cell>
          <cell r="BZ24">
            <v>165.24609375</v>
          </cell>
          <cell r="CA24">
            <v>161.29815673828125</v>
          </cell>
          <cell r="CB24">
            <v>171.05682373046875</v>
          </cell>
          <cell r="CC24">
            <v>173.79537963867188</v>
          </cell>
          <cell r="CD24">
            <v>173.79537963867188</v>
          </cell>
        </row>
        <row r="25">
          <cell r="A25">
            <v>43405</v>
          </cell>
          <cell r="B25">
            <v>11</v>
          </cell>
          <cell r="C25">
            <v>2018</v>
          </cell>
          <cell r="D25">
            <v>178.55496215820312</v>
          </cell>
          <cell r="E25">
            <v>157.79147338867188</v>
          </cell>
          <cell r="F25">
            <v>150.1663818359375</v>
          </cell>
          <cell r="G25">
            <v>223.35749816894531</v>
          </cell>
          <cell r="H25">
            <v>171.18069458007812</v>
          </cell>
          <cell r="I25">
            <v>182.95147705078125</v>
          </cell>
          <cell r="J25">
            <v>197.63652038574219</v>
          </cell>
          <cell r="K25">
            <v>195.69404602050781</v>
          </cell>
          <cell r="L25">
            <v>171.8369140625</v>
          </cell>
          <cell r="M25">
            <v>170.39707946777344</v>
          </cell>
          <cell r="N25">
            <v>165.15724182128906</v>
          </cell>
          <cell r="O25">
            <v>177.31069946289062</v>
          </cell>
          <cell r="P25">
            <v>178.64646911621094</v>
          </cell>
          <cell r="Q25">
            <v>157.54302978515625</v>
          </cell>
          <cell r="R25">
            <v>150.96702575683594</v>
          </cell>
          <cell r="S25">
            <v>222.23042297363281</v>
          </cell>
          <cell r="T25">
            <v>171.64506530761719</v>
          </cell>
          <cell r="U25">
            <v>182.76017761230469</v>
          </cell>
          <cell r="V25">
            <v>197.31973266601562</v>
          </cell>
          <cell r="W25">
            <v>195.96726989746094</v>
          </cell>
          <cell r="X25">
            <v>171.93446350097656</v>
          </cell>
          <cell r="Y25">
            <v>169.99038696289062</v>
          </cell>
          <cell r="Z25">
            <v>165.32469177246094</v>
          </cell>
          <cell r="AA25">
            <v>177.58453369140625</v>
          </cell>
          <cell r="AB25">
            <v>178.61227416992188</v>
          </cell>
          <cell r="AC25">
            <v>157.45936584472656</v>
          </cell>
          <cell r="AD25">
            <v>151.41532897949219</v>
          </cell>
          <cell r="AE25">
            <v>221.36776733398438</v>
          </cell>
          <cell r="AF25">
            <v>171.99201965332031</v>
          </cell>
          <cell r="AG25">
            <v>182.86691284179688</v>
          </cell>
          <cell r="AH25">
            <v>197.44480895996094</v>
          </cell>
          <cell r="AI25">
            <v>196.3466796875</v>
          </cell>
          <cell r="AJ25">
            <v>171.98504638671875</v>
          </cell>
          <cell r="AK25">
            <v>170.10211181640625</v>
          </cell>
          <cell r="AL25">
            <v>165.51182556152344</v>
          </cell>
          <cell r="AM25">
            <v>177.75863647460938</v>
          </cell>
          <cell r="AN25">
            <v>178.5494384765625</v>
          </cell>
          <cell r="AO25">
            <v>157.43153381347656</v>
          </cell>
          <cell r="AP25">
            <v>151.614013671875</v>
          </cell>
          <cell r="AQ25">
            <v>220.68902587890625</v>
          </cell>
          <cell r="AR25">
            <v>172.08760070800781</v>
          </cell>
          <cell r="AS25">
            <v>182.20632934570312</v>
          </cell>
          <cell r="AT25">
            <v>197.03575134277344</v>
          </cell>
          <cell r="AU25">
            <v>195.5283203125</v>
          </cell>
          <cell r="AV25">
            <v>171.83503723144531</v>
          </cell>
          <cell r="AW25">
            <v>169.52133178710938</v>
          </cell>
          <cell r="AX25">
            <v>165.59855651855469</v>
          </cell>
          <cell r="AY25">
            <v>177.792724609375</v>
          </cell>
          <cell r="AZ25">
            <v>178.55458068847656</v>
          </cell>
          <cell r="BA25">
            <v>157.29771423339844</v>
          </cell>
          <cell r="BB25">
            <v>152.0186767578125</v>
          </cell>
          <cell r="BC25">
            <v>218.66940307617188</v>
          </cell>
          <cell r="BD25">
            <v>172.30357360839844</v>
          </cell>
          <cell r="BE25">
            <v>181.68722534179688</v>
          </cell>
          <cell r="BF25">
            <v>196.79133605957031</v>
          </cell>
          <cell r="BG25">
            <v>195.45350646972656</v>
          </cell>
          <cell r="BH25">
            <v>171.69686889648438</v>
          </cell>
          <cell r="BI25">
            <v>169.23362731933594</v>
          </cell>
          <cell r="BJ25">
            <v>165.77139282226562</v>
          </cell>
          <cell r="BK25">
            <v>177.72752380371094</v>
          </cell>
          <cell r="BL25">
            <v>179.11172485351562</v>
          </cell>
          <cell r="BM25">
            <v>179.73893737792969</v>
          </cell>
          <cell r="BN25">
            <v>179.84532165527344</v>
          </cell>
          <cell r="BO25">
            <v>179.90748596191406</v>
          </cell>
          <cell r="BP25">
            <v>179.56704711914062</v>
          </cell>
          <cell r="BQ25">
            <v>178.58222961425781</v>
          </cell>
          <cell r="BR25">
            <v>157.46430969238281</v>
          </cell>
          <cell r="BS25">
            <v>151.38478088378906</v>
          </cell>
          <cell r="BT25">
            <v>220.69461059570312</v>
          </cell>
          <cell r="BU25">
            <v>172.02622985839844</v>
          </cell>
          <cell r="BV25">
            <v>182.225830078125</v>
          </cell>
          <cell r="BW25">
            <v>197.10679626464844</v>
          </cell>
          <cell r="BX25">
            <v>195.75971984863281</v>
          </cell>
          <cell r="BY25">
            <v>171.82247924804688</v>
          </cell>
          <cell r="BZ25">
            <v>169.62413024902344</v>
          </cell>
          <cell r="CA25">
            <v>165.58592224121094</v>
          </cell>
          <cell r="CB25">
            <v>177.68647766113281</v>
          </cell>
          <cell r="CC25">
            <v>179.66311645507812</v>
          </cell>
          <cell r="CD25">
            <v>179.66311645507812</v>
          </cell>
        </row>
        <row r="26">
          <cell r="A26">
            <v>43435</v>
          </cell>
          <cell r="B26">
            <v>12</v>
          </cell>
          <cell r="C26">
            <v>2018</v>
          </cell>
          <cell r="D26">
            <v>181.94932556152344</v>
          </cell>
          <cell r="E26">
            <v>158.93679809570312</v>
          </cell>
          <cell r="F26">
            <v>153.62150573730469</v>
          </cell>
          <cell r="G26">
            <v>229.03337097167969</v>
          </cell>
          <cell r="H26">
            <v>175.18048095703125</v>
          </cell>
          <cell r="I26">
            <v>191.96786499023438</v>
          </cell>
          <cell r="J26">
            <v>202.64710998535156</v>
          </cell>
          <cell r="K26">
            <v>208.23922729492188</v>
          </cell>
          <cell r="L26">
            <v>176.44956970214844</v>
          </cell>
          <cell r="M26">
            <v>175.36776733398438</v>
          </cell>
          <cell r="N26">
            <v>169.4046630859375</v>
          </cell>
          <cell r="O26">
            <v>183.60566711425781</v>
          </cell>
          <cell r="P26">
            <v>181.99461364746094</v>
          </cell>
          <cell r="Q26">
            <v>158.72285461425781</v>
          </cell>
          <cell r="R26">
            <v>154.4420166015625</v>
          </cell>
          <cell r="S26">
            <v>228.41757202148438</v>
          </cell>
          <cell r="T26">
            <v>175.7640380859375</v>
          </cell>
          <cell r="U26">
            <v>192.0172119140625</v>
          </cell>
          <cell r="V26">
            <v>202.29727172851562</v>
          </cell>
          <cell r="W26">
            <v>208.54364013671875</v>
          </cell>
          <cell r="X26">
            <v>176.44483947753906</v>
          </cell>
          <cell r="Y26">
            <v>174.97256469726562</v>
          </cell>
          <cell r="Z26">
            <v>169.62083435058594</v>
          </cell>
          <cell r="AA26">
            <v>183.85432434082031</v>
          </cell>
          <cell r="AB26">
            <v>181.93385314941406</v>
          </cell>
          <cell r="AC26">
            <v>158.63519287109375</v>
          </cell>
          <cell r="AD26">
            <v>154.92366027832031</v>
          </cell>
          <cell r="AE26">
            <v>227.69429016113281</v>
          </cell>
          <cell r="AF26">
            <v>176.16529846191406</v>
          </cell>
          <cell r="AG26">
            <v>192.19380187988281</v>
          </cell>
          <cell r="AH26">
            <v>202.12290954589844</v>
          </cell>
          <cell r="AI26">
            <v>208.93415832519531</v>
          </cell>
          <cell r="AJ26">
            <v>176.44828796386719</v>
          </cell>
          <cell r="AK26">
            <v>175.0751953125</v>
          </cell>
          <cell r="AL26">
            <v>169.84909057617188</v>
          </cell>
          <cell r="AM26">
            <v>183.97239685058594</v>
          </cell>
          <cell r="AN26">
            <v>181.86676025390625</v>
          </cell>
          <cell r="AO26">
            <v>158.63804626464844</v>
          </cell>
          <cell r="AP26">
            <v>155.07174682617188</v>
          </cell>
          <cell r="AQ26">
            <v>227.180908203125</v>
          </cell>
          <cell r="AR26">
            <v>176.28219604492188</v>
          </cell>
          <cell r="AS26">
            <v>191.91488647460938</v>
          </cell>
          <cell r="AT26">
            <v>201.83213806152344</v>
          </cell>
          <cell r="AU26">
            <v>208.14114379882812</v>
          </cell>
          <cell r="AV26">
            <v>176.25236511230469</v>
          </cell>
          <cell r="AW26">
            <v>174.45196533203125</v>
          </cell>
          <cell r="AX26">
            <v>169.94651794433594</v>
          </cell>
          <cell r="AY26">
            <v>184.14140319824219</v>
          </cell>
          <cell r="AZ26">
            <v>181.86212158203125</v>
          </cell>
          <cell r="BA26">
            <v>158.54637145996094</v>
          </cell>
          <cell r="BB26">
            <v>155.43820190429688</v>
          </cell>
          <cell r="BC26">
            <v>225.72030639648438</v>
          </cell>
          <cell r="BD26">
            <v>176.58775329589844</v>
          </cell>
          <cell r="BE26">
            <v>191.72398376464844</v>
          </cell>
          <cell r="BF26">
            <v>201.5611572265625</v>
          </cell>
          <cell r="BG26">
            <v>208.0081787109375</v>
          </cell>
          <cell r="BH26">
            <v>176.03636169433594</v>
          </cell>
          <cell r="BI26">
            <v>174.28216552734375</v>
          </cell>
          <cell r="BJ26">
            <v>170.06242370605469</v>
          </cell>
          <cell r="BK26">
            <v>184.18881225585938</v>
          </cell>
          <cell r="BL26">
            <v>183.53598022460938</v>
          </cell>
          <cell r="BM26">
            <v>184.3765869140625</v>
          </cell>
          <cell r="BN26">
            <v>184.61334228515625</v>
          </cell>
          <cell r="BO26">
            <v>184.83702087402344</v>
          </cell>
          <cell r="BP26">
            <v>184.71502685546875</v>
          </cell>
          <cell r="BQ26">
            <v>181.91783142089844</v>
          </cell>
          <cell r="BR26">
            <v>158.66525268554688</v>
          </cell>
          <cell r="BS26">
            <v>154.84349060058594</v>
          </cell>
          <cell r="BT26">
            <v>227.19912719726562</v>
          </cell>
          <cell r="BU26">
            <v>176.22793579101562</v>
          </cell>
          <cell r="BV26">
            <v>191.89956665039062</v>
          </cell>
          <cell r="BW26">
            <v>201.9188232421875</v>
          </cell>
          <cell r="BX26">
            <v>208.33676147460938</v>
          </cell>
          <cell r="BY26">
            <v>176.25212097167969</v>
          </cell>
          <cell r="BZ26">
            <v>174.61827087402344</v>
          </cell>
          <cell r="CA26">
            <v>169.89460754394531</v>
          </cell>
          <cell r="CB26">
            <v>184.03800964355469</v>
          </cell>
          <cell r="CC26">
            <v>184.52757263183594</v>
          </cell>
          <cell r="CD26">
            <v>184.52757263183594</v>
          </cell>
        </row>
        <row r="27">
          <cell r="A27">
            <v>43466</v>
          </cell>
          <cell r="B27">
            <v>1</v>
          </cell>
          <cell r="C27">
            <v>2019</v>
          </cell>
          <cell r="D27">
            <v>186.87342834472656</v>
          </cell>
          <cell r="E27">
            <v>162.76618957519531</v>
          </cell>
          <cell r="F27">
            <v>157.20750427246094</v>
          </cell>
          <cell r="G27">
            <v>237.51080322265625</v>
          </cell>
          <cell r="H27">
            <v>180.92839050292969</v>
          </cell>
          <cell r="I27">
            <v>198.20674133300781</v>
          </cell>
          <cell r="J27">
            <v>206.98275756835938</v>
          </cell>
          <cell r="K27">
            <v>219.97299194335938</v>
          </cell>
          <cell r="L27">
            <v>182.71014404296875</v>
          </cell>
          <cell r="M27">
            <v>180.75350952148438</v>
          </cell>
          <cell r="N27">
            <v>175.85589599609375</v>
          </cell>
          <cell r="O27">
            <v>190.39266967773438</v>
          </cell>
          <cell r="P27">
            <v>186.88798522949219</v>
          </cell>
          <cell r="Q27">
            <v>162.62228393554688</v>
          </cell>
          <cell r="R27">
            <v>157.97396850585938</v>
          </cell>
          <cell r="S27">
            <v>236.02229309082031</v>
          </cell>
          <cell r="T27">
            <v>181.50730895996094</v>
          </cell>
          <cell r="U27">
            <v>197.98262023925781</v>
          </cell>
          <cell r="V27">
            <v>206.89175415039062</v>
          </cell>
          <cell r="W27">
            <v>220.39524841308594</v>
          </cell>
          <cell r="X27">
            <v>182.72125244140625</v>
          </cell>
          <cell r="Y27">
            <v>180.07041931152344</v>
          </cell>
          <cell r="Z27">
            <v>175.93954467773438</v>
          </cell>
          <cell r="AA27">
            <v>190.45680236816406</v>
          </cell>
          <cell r="AB27">
            <v>186.79672241210938</v>
          </cell>
          <cell r="AC27">
            <v>162.53439331054688</v>
          </cell>
          <cell r="AD27">
            <v>158.39555358886719</v>
          </cell>
          <cell r="AE27">
            <v>234.97660827636719</v>
          </cell>
          <cell r="AF27">
            <v>181.81979370117188</v>
          </cell>
          <cell r="AG27">
            <v>198.03825378417969</v>
          </cell>
          <cell r="AH27">
            <v>206.820068359375</v>
          </cell>
          <cell r="AI27">
            <v>220.85615539550781</v>
          </cell>
          <cell r="AJ27">
            <v>182.73478698730469</v>
          </cell>
          <cell r="AK27">
            <v>180.02006530761719</v>
          </cell>
          <cell r="AL27">
            <v>175.98971557617188</v>
          </cell>
          <cell r="AM27">
            <v>190.49238586425781</v>
          </cell>
          <cell r="AN27">
            <v>186.71511840820312</v>
          </cell>
          <cell r="AO27">
            <v>162.58262634277344</v>
          </cell>
          <cell r="AP27">
            <v>158.673583984375</v>
          </cell>
          <cell r="AQ27">
            <v>234.29331970214844</v>
          </cell>
          <cell r="AR27">
            <v>181.94924926757812</v>
          </cell>
          <cell r="AS27">
            <v>197.36543273925781</v>
          </cell>
          <cell r="AT27">
            <v>206.77227783203125</v>
          </cell>
          <cell r="AU27">
            <v>220.125732421875</v>
          </cell>
          <cell r="AV27">
            <v>182.51020812988281</v>
          </cell>
          <cell r="AW27">
            <v>179.52838134765625</v>
          </cell>
          <cell r="AX27">
            <v>175.98020935058594</v>
          </cell>
          <cell r="AY27">
            <v>190.62139892578125</v>
          </cell>
          <cell r="AZ27">
            <v>186.70535278320312</v>
          </cell>
          <cell r="BA27">
            <v>162.56111145019531</v>
          </cell>
          <cell r="BB27">
            <v>159.13421630859375</v>
          </cell>
          <cell r="BC27">
            <v>232.20378112792969</v>
          </cell>
          <cell r="BD27">
            <v>182.40632629394531</v>
          </cell>
          <cell r="BE27">
            <v>196.80281066894531</v>
          </cell>
          <cell r="BF27">
            <v>206.62297058105469</v>
          </cell>
          <cell r="BG27">
            <v>220.17265319824219</v>
          </cell>
          <cell r="BH27">
            <v>182.21421813964844</v>
          </cell>
          <cell r="BI27">
            <v>179.40939331054688</v>
          </cell>
          <cell r="BJ27">
            <v>175.94937133789062</v>
          </cell>
          <cell r="BK27">
            <v>190.54766845703125</v>
          </cell>
          <cell r="BL27">
            <v>189.05819702148438</v>
          </cell>
          <cell r="BM27">
            <v>189.88253784179688</v>
          </cell>
          <cell r="BN27">
            <v>190.10554504394531</v>
          </cell>
          <cell r="BO27">
            <v>190.3397216796875</v>
          </cell>
          <cell r="BP27">
            <v>190.20207214355469</v>
          </cell>
          <cell r="BQ27">
            <v>186.78997802734375</v>
          </cell>
          <cell r="BR27">
            <v>162.59965515136719</v>
          </cell>
          <cell r="BS27">
            <v>158.43435668945312</v>
          </cell>
          <cell r="BT27">
            <v>234.369873046875</v>
          </cell>
          <cell r="BU27">
            <v>181.97291564941406</v>
          </cell>
          <cell r="BV27">
            <v>197.38389587402344</v>
          </cell>
          <cell r="BW27">
            <v>206.76174926757812</v>
          </cell>
          <cell r="BX27">
            <v>220.30998229980469</v>
          </cell>
          <cell r="BY27">
            <v>182.48793029785156</v>
          </cell>
          <cell r="BZ27">
            <v>179.71418762207031</v>
          </cell>
          <cell r="CA27">
            <v>175.95425415039062</v>
          </cell>
          <cell r="CB27">
            <v>190.52702331542969</v>
          </cell>
          <cell r="CC27">
            <v>190.0262451171875</v>
          </cell>
          <cell r="CD27">
            <v>190.0262451171875</v>
          </cell>
        </row>
        <row r="28">
          <cell r="A28">
            <v>43497</v>
          </cell>
          <cell r="B28">
            <v>2</v>
          </cell>
          <cell r="C28">
            <v>2019</v>
          </cell>
          <cell r="D28">
            <v>195.48381042480469</v>
          </cell>
          <cell r="E28">
            <v>166.5830078125</v>
          </cell>
          <cell r="F28">
            <v>161.90521240234375</v>
          </cell>
          <cell r="G28">
            <v>253.32862854003906</v>
          </cell>
          <cell r="H28">
            <v>186.91851806640625</v>
          </cell>
          <cell r="I28">
            <v>204.21714782714844</v>
          </cell>
          <cell r="J28">
            <v>211.4853515625</v>
          </cell>
          <cell r="K28">
            <v>219.91998291015625</v>
          </cell>
          <cell r="L28">
            <v>186.81597900390625</v>
          </cell>
          <cell r="M28">
            <v>186.54672241210938</v>
          </cell>
          <cell r="N28">
            <v>182.00581359863281</v>
          </cell>
          <cell r="O28">
            <v>197.09504699707031</v>
          </cell>
          <cell r="P28">
            <v>195.32778930664062</v>
          </cell>
          <cell r="Q28">
            <v>166.402099609375</v>
          </cell>
          <cell r="R28">
            <v>162.5965576171875</v>
          </cell>
          <cell r="S28">
            <v>251.32131958007812</v>
          </cell>
          <cell r="T28">
            <v>187.39942932128906</v>
          </cell>
          <cell r="U28">
            <v>204.14186096191406</v>
          </cell>
          <cell r="V28">
            <v>211.37144470214844</v>
          </cell>
          <cell r="W28">
            <v>220.14767456054688</v>
          </cell>
          <cell r="X28">
            <v>186.73153686523438</v>
          </cell>
          <cell r="Y28">
            <v>186.04444885253906</v>
          </cell>
          <cell r="Z28">
            <v>182.15206909179688</v>
          </cell>
          <cell r="AA28">
            <v>196.8759765625</v>
          </cell>
          <cell r="AB28">
            <v>195.12083435058594</v>
          </cell>
          <cell r="AC28">
            <v>166.335693359375</v>
          </cell>
          <cell r="AD28">
            <v>162.98442077636719</v>
          </cell>
          <cell r="AE28">
            <v>249.76325988769531</v>
          </cell>
          <cell r="AF28">
            <v>187.62428283691406</v>
          </cell>
          <cell r="AG28">
            <v>204.2213134765625</v>
          </cell>
          <cell r="AH28">
            <v>211.18460083007812</v>
          </cell>
          <cell r="AI28">
            <v>220.43040466308594</v>
          </cell>
          <cell r="AJ28">
            <v>186.68255615234375</v>
          </cell>
          <cell r="AK28">
            <v>186.17427062988281</v>
          </cell>
          <cell r="AL28">
            <v>182.29603576660156</v>
          </cell>
          <cell r="AM28">
            <v>196.78817749023438</v>
          </cell>
          <cell r="AN28">
            <v>194.8797607421875</v>
          </cell>
          <cell r="AO28">
            <v>166.41232299804688</v>
          </cell>
          <cell r="AP28">
            <v>163.29325866699219</v>
          </cell>
          <cell r="AQ28">
            <v>249.03399658203125</v>
          </cell>
          <cell r="AR28">
            <v>187.7537841796875</v>
          </cell>
          <cell r="AS28">
            <v>203.73472595214844</v>
          </cell>
          <cell r="AT28">
            <v>211.28314208984375</v>
          </cell>
          <cell r="AU28">
            <v>219.69169616699219</v>
          </cell>
          <cell r="AV28">
            <v>186.45115661621094</v>
          </cell>
          <cell r="AW28">
            <v>185.78945922851562</v>
          </cell>
          <cell r="AX28">
            <v>182.27827453613281</v>
          </cell>
          <cell r="AY28">
            <v>196.87397766113281</v>
          </cell>
          <cell r="AZ28">
            <v>194.64410400390625</v>
          </cell>
          <cell r="BA28">
            <v>166.38116455078125</v>
          </cell>
          <cell r="BB28">
            <v>163.78706359863281</v>
          </cell>
          <cell r="BC28">
            <v>246.89791870117188</v>
          </cell>
          <cell r="BD28">
            <v>188.18508911132812</v>
          </cell>
          <cell r="BE28">
            <v>203.34257507324219</v>
          </cell>
          <cell r="BF28">
            <v>211.17483520507812</v>
          </cell>
          <cell r="BG28">
            <v>219.57096862792969</v>
          </cell>
          <cell r="BH28">
            <v>186.10546875</v>
          </cell>
          <cell r="BI28">
            <v>185.76022338867188</v>
          </cell>
          <cell r="BJ28">
            <v>182.30345153808594</v>
          </cell>
          <cell r="BK28">
            <v>196.71058654785156</v>
          </cell>
          <cell r="BL28">
            <v>196.38424682617188</v>
          </cell>
          <cell r="BM28">
            <v>196.89486694335938</v>
          </cell>
          <cell r="BN28">
            <v>196.96131896972656</v>
          </cell>
          <cell r="BO28">
            <v>197.03402709960938</v>
          </cell>
          <cell r="BP28">
            <v>196.794189453125</v>
          </cell>
          <cell r="BQ28">
            <v>195.06683349609375</v>
          </cell>
          <cell r="BR28">
            <v>166.41046142578125</v>
          </cell>
          <cell r="BS28">
            <v>163.06910705566406</v>
          </cell>
          <cell r="BT28">
            <v>249.31632995605469</v>
          </cell>
          <cell r="BU28">
            <v>187.79434204101562</v>
          </cell>
          <cell r="BV28">
            <v>203.73992919921875</v>
          </cell>
          <cell r="BW28">
            <v>211.25840759277344</v>
          </cell>
          <cell r="BX28">
            <v>219.90425109863281</v>
          </cell>
          <cell r="BY28">
            <v>186.43869018554688</v>
          </cell>
          <cell r="BZ28">
            <v>185.92591857910156</v>
          </cell>
          <cell r="CA28">
            <v>182.25401306152344</v>
          </cell>
          <cell r="CB28">
            <v>196.82102966308594</v>
          </cell>
          <cell r="CC28">
            <v>196.84269714355469</v>
          </cell>
          <cell r="CD28">
            <v>196.84269714355469</v>
          </cell>
        </row>
        <row r="29">
          <cell r="A29">
            <v>43525</v>
          </cell>
          <cell r="B29">
            <v>3</v>
          </cell>
          <cell r="C29">
            <v>2019</v>
          </cell>
          <cell r="D29">
            <v>204.40463256835938</v>
          </cell>
          <cell r="E29">
            <v>171.912353515625</v>
          </cell>
          <cell r="F29">
            <v>168.22877502441406</v>
          </cell>
          <cell r="G29">
            <v>260.36074829101562</v>
          </cell>
          <cell r="H29">
            <v>193.87724304199219</v>
          </cell>
          <cell r="I29">
            <v>211.39678955078125</v>
          </cell>
          <cell r="J29">
            <v>220.26823425292969</v>
          </cell>
          <cell r="K29">
            <v>228.81266784667969</v>
          </cell>
          <cell r="L29">
            <v>190.75532531738281</v>
          </cell>
          <cell r="M29">
            <v>192.2510986328125</v>
          </cell>
          <cell r="N29">
            <v>189.986572265625</v>
          </cell>
          <cell r="O29">
            <v>203.87026977539062</v>
          </cell>
          <cell r="P29">
            <v>204.1448974609375</v>
          </cell>
          <cell r="Q29">
            <v>171.7261962890625</v>
          </cell>
          <cell r="R29">
            <v>168.9908447265625</v>
          </cell>
          <cell r="S29">
            <v>258.14425659179688</v>
          </cell>
          <cell r="T29">
            <v>194.48199462890625</v>
          </cell>
          <cell r="U29">
            <v>211.109375</v>
          </cell>
          <cell r="V29">
            <v>220.11286926269531</v>
          </cell>
          <cell r="W29">
            <v>229.17730712890625</v>
          </cell>
          <cell r="X29">
            <v>190.65673828125</v>
          </cell>
          <cell r="Y29">
            <v>191.59117126464844</v>
          </cell>
          <cell r="Z29">
            <v>190.19926452636719</v>
          </cell>
          <cell r="AA29">
            <v>203.61270141601562</v>
          </cell>
          <cell r="AB29">
            <v>203.84414672851562</v>
          </cell>
          <cell r="AC29">
            <v>171.68011474609375</v>
          </cell>
          <cell r="AD29">
            <v>169.44638061523438</v>
          </cell>
          <cell r="AE29">
            <v>256.48800659179688</v>
          </cell>
          <cell r="AF29">
            <v>194.73489379882812</v>
          </cell>
          <cell r="AG29">
            <v>211.04302978515625</v>
          </cell>
          <cell r="AH29">
            <v>219.88444519042969</v>
          </cell>
          <cell r="AI29">
            <v>229.52149963378906</v>
          </cell>
          <cell r="AJ29">
            <v>190.66201782226562</v>
          </cell>
          <cell r="AK29">
            <v>191.69400024414062</v>
          </cell>
          <cell r="AL29">
            <v>190.17984008789062</v>
          </cell>
          <cell r="AM29">
            <v>203.51321411132812</v>
          </cell>
          <cell r="AN29">
            <v>203.58734130859375</v>
          </cell>
          <cell r="AO29">
            <v>171.76652526855469</v>
          </cell>
          <cell r="AP29">
            <v>169.80224609375</v>
          </cell>
          <cell r="AQ29">
            <v>255.7637939453125</v>
          </cell>
          <cell r="AR29">
            <v>194.86912536621094</v>
          </cell>
          <cell r="AS29">
            <v>210.28028869628906</v>
          </cell>
          <cell r="AT29">
            <v>219.96694946289062</v>
          </cell>
          <cell r="AU29">
            <v>228.86227416992188</v>
          </cell>
          <cell r="AV29">
            <v>190.23501586914062</v>
          </cell>
          <cell r="AW29">
            <v>190.84150695800781</v>
          </cell>
          <cell r="AX29">
            <v>190.16761779785156</v>
          </cell>
          <cell r="AY29">
            <v>203.58113098144531</v>
          </cell>
          <cell r="AZ29">
            <v>203.322509765625</v>
          </cell>
          <cell r="BA29">
            <v>171.75424194335938</v>
          </cell>
          <cell r="BB29">
            <v>170.38490295410156</v>
          </cell>
          <cell r="BC29">
            <v>253.828125</v>
          </cell>
          <cell r="BD29">
            <v>195.4146728515625</v>
          </cell>
          <cell r="BE29">
            <v>209.60797119140625</v>
          </cell>
          <cell r="BF29">
            <v>219.86517333984375</v>
          </cell>
          <cell r="BG29">
            <v>228.80317687988281</v>
          </cell>
          <cell r="BH29">
            <v>189.65873718261719</v>
          </cell>
          <cell r="BI29">
            <v>190.75555419921875</v>
          </cell>
          <cell r="BJ29">
            <v>190.02308654785156</v>
          </cell>
          <cell r="BK29">
            <v>203.41697692871094</v>
          </cell>
          <cell r="BL29">
            <v>204.05601501464844</v>
          </cell>
          <cell r="BM29">
            <v>204.42369079589844</v>
          </cell>
          <cell r="BN29">
            <v>204.400634765625</v>
          </cell>
          <cell r="BO29">
            <v>204.37661743164062</v>
          </cell>
          <cell r="BP29">
            <v>203.95137023925781</v>
          </cell>
          <cell r="BQ29">
            <v>203.82987976074219</v>
          </cell>
          <cell r="BR29">
            <v>171.75984191894531</v>
          </cell>
          <cell r="BS29">
            <v>169.550048828125</v>
          </cell>
          <cell r="BT29">
            <v>256.1612548828125</v>
          </cell>
          <cell r="BU29">
            <v>194.93838500976562</v>
          </cell>
          <cell r="BV29">
            <v>210.31440734863281</v>
          </cell>
          <cell r="BW29">
            <v>219.96391296386719</v>
          </cell>
          <cell r="BX29">
            <v>229.02137756347656</v>
          </cell>
          <cell r="BY29">
            <v>190.205322265625</v>
          </cell>
          <cell r="BZ29">
            <v>191.14195251464844</v>
          </cell>
          <cell r="CA29">
            <v>190.10037231445312</v>
          </cell>
          <cell r="CB29">
            <v>203.54170227050781</v>
          </cell>
          <cell r="CC29">
            <v>204.21165466308594</v>
          </cell>
          <cell r="CD29">
            <v>204.211669921875</v>
          </cell>
        </row>
        <row r="30">
          <cell r="A30">
            <v>43556</v>
          </cell>
          <cell r="B30">
            <v>4</v>
          </cell>
          <cell r="C30">
            <v>2019</v>
          </cell>
          <cell r="D30">
            <v>209.70672607421875</v>
          </cell>
          <cell r="E30">
            <v>175.37200927734375</v>
          </cell>
          <cell r="F30">
            <v>174.76742553710938</v>
          </cell>
          <cell r="G30">
            <v>267.48974609375</v>
          </cell>
          <cell r="H30">
            <v>203.24652099609375</v>
          </cell>
          <cell r="I30">
            <v>219.19772338867188</v>
          </cell>
          <cell r="J30">
            <v>230.132080078125</v>
          </cell>
          <cell r="K30">
            <v>237.99446105957031</v>
          </cell>
          <cell r="L30">
            <v>196.93853759765625</v>
          </cell>
          <cell r="M30">
            <v>197.36587524414062</v>
          </cell>
          <cell r="N30">
            <v>197.96342468261719</v>
          </cell>
          <cell r="O30">
            <v>211.11637878417969</v>
          </cell>
          <cell r="P30">
            <v>209.28990173339844</v>
          </cell>
          <cell r="Q30">
            <v>175.24775695800781</v>
          </cell>
          <cell r="R30">
            <v>175.67955017089844</v>
          </cell>
          <cell r="S30">
            <v>265.41909790039062</v>
          </cell>
          <cell r="T30">
            <v>203.72137451171875</v>
          </cell>
          <cell r="U30">
            <v>218.71917724609375</v>
          </cell>
          <cell r="V30">
            <v>229.91596984863281</v>
          </cell>
          <cell r="W30">
            <v>238.19430541992188</v>
          </cell>
          <cell r="X30">
            <v>196.74880981445312</v>
          </cell>
          <cell r="Y30">
            <v>196.24496459960938</v>
          </cell>
          <cell r="Z30">
            <v>197.99960327148438</v>
          </cell>
          <cell r="AA30">
            <v>210.91488647460938</v>
          </cell>
          <cell r="AB30">
            <v>208.93724060058594</v>
          </cell>
          <cell r="AC30">
            <v>175.19081115722656</v>
          </cell>
          <cell r="AD30">
            <v>176.23014831542969</v>
          </cell>
          <cell r="AE30">
            <v>263.90185546875</v>
          </cell>
          <cell r="AF30">
            <v>203.90119934082031</v>
          </cell>
          <cell r="AG30">
            <v>218.62295532226562</v>
          </cell>
          <cell r="AH30">
            <v>229.76251220703125</v>
          </cell>
          <cell r="AI30">
            <v>238.42434692382812</v>
          </cell>
          <cell r="AJ30">
            <v>196.67451477050781</v>
          </cell>
          <cell r="AK30">
            <v>196.18031311035156</v>
          </cell>
          <cell r="AL30">
            <v>197.92611694335938</v>
          </cell>
          <cell r="AM30">
            <v>210.84365844726562</v>
          </cell>
          <cell r="AN30">
            <v>208.66751098632812</v>
          </cell>
          <cell r="AO30">
            <v>175.28874206542969</v>
          </cell>
          <cell r="AP30">
            <v>176.54570007324219</v>
          </cell>
          <cell r="AQ30">
            <v>263.11236572265625</v>
          </cell>
          <cell r="AR30">
            <v>204.03466796875</v>
          </cell>
          <cell r="AS30">
            <v>217.58245849609375</v>
          </cell>
          <cell r="AT30">
            <v>229.6787109375</v>
          </cell>
          <cell r="AU30">
            <v>237.66888427734375</v>
          </cell>
          <cell r="AV30">
            <v>196.29466247558594</v>
          </cell>
          <cell r="AW30">
            <v>195.27822875976562</v>
          </cell>
          <cell r="AX30">
            <v>197.76722717285156</v>
          </cell>
          <cell r="AY30">
            <v>210.87037658691406</v>
          </cell>
          <cell r="AZ30">
            <v>208.24024963378906</v>
          </cell>
          <cell r="BA30">
            <v>175.30992126464844</v>
          </cell>
          <cell r="BB30">
            <v>177.13584899902344</v>
          </cell>
          <cell r="BC30">
            <v>261.2952880859375</v>
          </cell>
          <cell r="BD30">
            <v>204.56936645507812</v>
          </cell>
          <cell r="BE30">
            <v>216.67204284667969</v>
          </cell>
          <cell r="BF30">
            <v>229.48898315429688</v>
          </cell>
          <cell r="BG30">
            <v>237.44654846191406</v>
          </cell>
          <cell r="BH30">
            <v>195.78636169433594</v>
          </cell>
          <cell r="BI30">
            <v>194.82774353027344</v>
          </cell>
          <cell r="BJ30">
            <v>197.64207458496094</v>
          </cell>
          <cell r="BK30">
            <v>210.70097351074219</v>
          </cell>
          <cell r="BL30">
            <v>210.61784362792969</v>
          </cell>
          <cell r="BM30">
            <v>211.11988830566406</v>
          </cell>
          <cell r="BN30">
            <v>211.17453002929688</v>
          </cell>
          <cell r="BO30">
            <v>211.26771545410156</v>
          </cell>
          <cell r="BP30">
            <v>210.92950439453125</v>
          </cell>
          <cell r="BQ30">
            <v>208.92791748046875</v>
          </cell>
          <cell r="BR30">
            <v>175.28179931640625</v>
          </cell>
          <cell r="BS30">
            <v>176.265625</v>
          </cell>
          <cell r="BT30">
            <v>263.5235595703125</v>
          </cell>
          <cell r="BU30">
            <v>204.12699890136719</v>
          </cell>
          <cell r="BV30">
            <v>217.63945007324219</v>
          </cell>
          <cell r="BW30">
            <v>229.697265625</v>
          </cell>
          <cell r="BX30">
            <v>237.87814331054688</v>
          </cell>
          <cell r="BY30">
            <v>196.29998779296875</v>
          </cell>
          <cell r="BZ30">
            <v>195.51303100585938</v>
          </cell>
          <cell r="CA30">
            <v>197.78614807128906</v>
          </cell>
          <cell r="CB30">
            <v>210.83346557617188</v>
          </cell>
          <cell r="CC30">
            <v>211.03962707519531</v>
          </cell>
          <cell r="CD30">
            <v>211.03962707519531</v>
          </cell>
        </row>
        <row r="31">
          <cell r="A31">
            <v>43586</v>
          </cell>
          <cell r="B31">
            <v>5</v>
          </cell>
          <cell r="C31">
            <v>2019</v>
          </cell>
          <cell r="D31">
            <v>217.33163452148438</v>
          </cell>
          <cell r="E31">
            <v>180.2796630859375</v>
          </cell>
          <cell r="F31">
            <v>180.897216796875</v>
          </cell>
          <cell r="G31">
            <v>279.94659423828125</v>
          </cell>
          <cell r="H31">
            <v>210.28694152832031</v>
          </cell>
          <cell r="I31">
            <v>229.97196960449219</v>
          </cell>
          <cell r="J31">
            <v>238.56808471679688</v>
          </cell>
          <cell r="K31">
            <v>244.93891906738281</v>
          </cell>
          <cell r="L31">
            <v>201.49461364746094</v>
          </cell>
          <cell r="M31">
            <v>206.32752990722656</v>
          </cell>
          <cell r="N31">
            <v>202.74636840820312</v>
          </cell>
          <cell r="O31">
            <v>218.47933959960938</v>
          </cell>
          <cell r="P31">
            <v>217.01820373535156</v>
          </cell>
          <cell r="Q31">
            <v>180.27316284179688</v>
          </cell>
          <cell r="R31">
            <v>181.97755432128906</v>
          </cell>
          <cell r="S31">
            <v>276.68426513671875</v>
          </cell>
          <cell r="T31">
            <v>210.77229309082031</v>
          </cell>
          <cell r="U31">
            <v>229.607421875</v>
          </cell>
          <cell r="V31">
            <v>238.20323181152344</v>
          </cell>
          <cell r="W31">
            <v>244.73974609375</v>
          </cell>
          <cell r="X31">
            <v>201.42193603515625</v>
          </cell>
          <cell r="Y31">
            <v>206.13165283203125</v>
          </cell>
          <cell r="Z31">
            <v>202.68634033203125</v>
          </cell>
          <cell r="AA31">
            <v>218.35258483886719</v>
          </cell>
          <cell r="AB31">
            <v>216.73251342773438</v>
          </cell>
          <cell r="AC31">
            <v>180.30470275878906</v>
          </cell>
          <cell r="AD31">
            <v>182.61863708496094</v>
          </cell>
          <cell r="AE31">
            <v>274.29843139648438</v>
          </cell>
          <cell r="AF31">
            <v>210.88774108886719</v>
          </cell>
          <cell r="AG31">
            <v>229.52548217773438</v>
          </cell>
          <cell r="AH31">
            <v>238.09077453613281</v>
          </cell>
          <cell r="AI31">
            <v>244.73892211914062</v>
          </cell>
          <cell r="AJ31">
            <v>201.3558349609375</v>
          </cell>
          <cell r="AK31">
            <v>206.29794311523438</v>
          </cell>
          <cell r="AL31">
            <v>202.54183959960938</v>
          </cell>
          <cell r="AM31">
            <v>218.28645324707031</v>
          </cell>
          <cell r="AN31">
            <v>216.55130004882812</v>
          </cell>
          <cell r="AO31">
            <v>180.41508483886719</v>
          </cell>
          <cell r="AP31">
            <v>182.95899963378906</v>
          </cell>
          <cell r="AQ31">
            <v>273.17355346679688</v>
          </cell>
          <cell r="AR31">
            <v>211.04603576660156</v>
          </cell>
          <cell r="AS31">
            <v>228.70304870605469</v>
          </cell>
          <cell r="AT31">
            <v>237.73828125</v>
          </cell>
          <cell r="AU31">
            <v>243.88859558105469</v>
          </cell>
          <cell r="AV31">
            <v>201.08894348144531</v>
          </cell>
          <cell r="AW31">
            <v>205.21234130859375</v>
          </cell>
          <cell r="AX31">
            <v>202.37673950195312</v>
          </cell>
          <cell r="AY31">
            <v>218.41206359863281</v>
          </cell>
          <cell r="AZ31">
            <v>216.29196166992188</v>
          </cell>
          <cell r="BA31">
            <v>180.45899963378906</v>
          </cell>
          <cell r="BB31">
            <v>183.59954833984375</v>
          </cell>
          <cell r="BC31">
            <v>270.9315185546875</v>
          </cell>
          <cell r="BD31">
            <v>211.70828247070312</v>
          </cell>
          <cell r="BE31">
            <v>227.98052978515625</v>
          </cell>
          <cell r="BF31">
            <v>237.40325927734375</v>
          </cell>
          <cell r="BG31">
            <v>243.27621459960938</v>
          </cell>
          <cell r="BH31">
            <v>200.66598510742188</v>
          </cell>
          <cell r="BI31">
            <v>205.896484375</v>
          </cell>
          <cell r="BJ31">
            <v>202.15260314941406</v>
          </cell>
          <cell r="BK31">
            <v>218.29251098632812</v>
          </cell>
          <cell r="BL31">
            <v>218.23358154296875</v>
          </cell>
          <cell r="BM31">
            <v>218.71023559570312</v>
          </cell>
          <cell r="BN31">
            <v>218.75654602050781</v>
          </cell>
          <cell r="BO31">
            <v>218.83148193359375</v>
          </cell>
          <cell r="BP31">
            <v>218.48846435546875</v>
          </cell>
          <cell r="BQ31">
            <v>216.7564697265625</v>
          </cell>
          <cell r="BR31">
            <v>180.3648681640625</v>
          </cell>
          <cell r="BS31">
            <v>182.63029479980469</v>
          </cell>
          <cell r="BT31">
            <v>273.97164916992188</v>
          </cell>
          <cell r="BU31">
            <v>211.19522094726562</v>
          </cell>
          <cell r="BV31">
            <v>228.74700927734375</v>
          </cell>
          <cell r="BW31">
            <v>237.81327819824219</v>
          </cell>
          <cell r="BX31">
            <v>244.14167785644531</v>
          </cell>
          <cell r="BY31">
            <v>201.0653076171875</v>
          </cell>
          <cell r="BZ31">
            <v>205.86318969726562</v>
          </cell>
          <cell r="CA31">
            <v>202.3797607421875</v>
          </cell>
          <cell r="CB31">
            <v>218.34500122070312</v>
          </cell>
          <cell r="CC31">
            <v>218.61555480957031</v>
          </cell>
          <cell r="CD31">
            <v>218.61555480957031</v>
          </cell>
        </row>
        <row r="32">
          <cell r="A32">
            <v>43617</v>
          </cell>
          <cell r="B32">
            <v>6</v>
          </cell>
          <cell r="C32">
            <v>2019</v>
          </cell>
          <cell r="D32">
            <v>225.45382690429688</v>
          </cell>
          <cell r="E32">
            <v>186.32911682128906</v>
          </cell>
          <cell r="F32">
            <v>184.99932861328125</v>
          </cell>
          <cell r="G32">
            <v>287.82098388671875</v>
          </cell>
          <cell r="H32">
            <v>216.88212585449219</v>
          </cell>
          <cell r="I32">
            <v>238.77084350585938</v>
          </cell>
          <cell r="J32">
            <v>242.30763244628906</v>
          </cell>
          <cell r="K32">
            <v>261.82424926757812</v>
          </cell>
          <cell r="L32">
            <v>209.2271728515625</v>
          </cell>
          <cell r="M32">
            <v>212.39485168457031</v>
          </cell>
          <cell r="N32">
            <v>208.40321350097656</v>
          </cell>
          <cell r="O32">
            <v>224.69964599609375</v>
          </cell>
          <cell r="P32">
            <v>225.23963928222656</v>
          </cell>
          <cell r="Q32">
            <v>186.32868957519531</v>
          </cell>
          <cell r="R32">
            <v>185.87620544433594</v>
          </cell>
          <cell r="S32">
            <v>284.25735473632812</v>
          </cell>
          <cell r="T32">
            <v>217.30763244628906</v>
          </cell>
          <cell r="U32">
            <v>238.14424133300781</v>
          </cell>
          <cell r="V32">
            <v>241.94802856445312</v>
          </cell>
          <cell r="W32">
            <v>261.87249755859375</v>
          </cell>
          <cell r="X32">
            <v>209.01701354980469</v>
          </cell>
          <cell r="Y32">
            <v>212.60000610351562</v>
          </cell>
          <cell r="Z32">
            <v>208.14663696289062</v>
          </cell>
          <cell r="AA32">
            <v>224.37184143066406</v>
          </cell>
          <cell r="AB32">
            <v>225.05252075195312</v>
          </cell>
          <cell r="AC32">
            <v>186.2999267578125</v>
          </cell>
          <cell r="AD32">
            <v>186.39320373535156</v>
          </cell>
          <cell r="AE32">
            <v>281.689453125</v>
          </cell>
          <cell r="AF32">
            <v>217.49168395996094</v>
          </cell>
          <cell r="AG32">
            <v>238.0194091796875</v>
          </cell>
          <cell r="AH32">
            <v>241.7664794921875</v>
          </cell>
          <cell r="AI32">
            <v>261.9586181640625</v>
          </cell>
          <cell r="AJ32">
            <v>208.92575073242188</v>
          </cell>
          <cell r="AK32">
            <v>212.83772277832031</v>
          </cell>
          <cell r="AL32">
            <v>207.83328247070312</v>
          </cell>
          <cell r="AM32">
            <v>224.23736572265625</v>
          </cell>
          <cell r="AN32">
            <v>224.95413208007812</v>
          </cell>
          <cell r="AO32">
            <v>186.39549255371094</v>
          </cell>
          <cell r="AP32">
            <v>186.63786315917969</v>
          </cell>
          <cell r="AQ32">
            <v>280.50970458984375</v>
          </cell>
          <cell r="AR32">
            <v>217.65116882324219</v>
          </cell>
          <cell r="AS32">
            <v>236.69456481933594</v>
          </cell>
          <cell r="AT32">
            <v>241.55323791503906</v>
          </cell>
          <cell r="AU32">
            <v>261.04067993164062</v>
          </cell>
          <cell r="AV32">
            <v>208.48515319824219</v>
          </cell>
          <cell r="AW32">
            <v>211.70735168457031</v>
          </cell>
          <cell r="AX32">
            <v>207.540771484375</v>
          </cell>
          <cell r="AY32">
            <v>224.25666809082031</v>
          </cell>
          <cell r="AZ32">
            <v>224.83369445800781</v>
          </cell>
          <cell r="BA32">
            <v>186.45494079589844</v>
          </cell>
          <cell r="BB32">
            <v>187.13125610351562</v>
          </cell>
          <cell r="BC32">
            <v>278.1507568359375</v>
          </cell>
          <cell r="BD32">
            <v>218.22554016113281</v>
          </cell>
          <cell r="BE32">
            <v>235.52915954589844</v>
          </cell>
          <cell r="BF32">
            <v>241.25555419921875</v>
          </cell>
          <cell r="BG32">
            <v>260.51263427734375</v>
          </cell>
          <cell r="BH32">
            <v>207.91583251953125</v>
          </cell>
          <cell r="BI32">
            <v>212.73861694335938</v>
          </cell>
          <cell r="BJ32">
            <v>207.13613891601562</v>
          </cell>
          <cell r="BK32">
            <v>223.91084289550781</v>
          </cell>
          <cell r="BL32">
            <v>225.42399597167969</v>
          </cell>
          <cell r="BM32">
            <v>225.7381591796875</v>
          </cell>
          <cell r="BN32">
            <v>225.76173400878906</v>
          </cell>
          <cell r="BO32">
            <v>225.63388061523438</v>
          </cell>
          <cell r="BP32">
            <v>225.09829711914062</v>
          </cell>
          <cell r="BQ32">
            <v>225.08982849121094</v>
          </cell>
          <cell r="BR32">
            <v>186.37583923339844</v>
          </cell>
          <cell r="BS32">
            <v>186.37998962402344</v>
          </cell>
          <cell r="BT32">
            <v>281.37869262695312</v>
          </cell>
          <cell r="BU32">
            <v>217.75389099121094</v>
          </cell>
          <cell r="BV32">
            <v>236.76640319824219</v>
          </cell>
          <cell r="BW32">
            <v>241.60252380371094</v>
          </cell>
          <cell r="BX32">
            <v>261.29739379882812</v>
          </cell>
          <cell r="BY32">
            <v>208.4990234375</v>
          </cell>
          <cell r="BZ32">
            <v>212.47367858886719</v>
          </cell>
          <cell r="CA32">
            <v>207.566650390625</v>
          </cell>
          <cell r="CB32">
            <v>224.18479919433594</v>
          </cell>
          <cell r="CC32">
            <v>225.47406005859375</v>
          </cell>
          <cell r="CD32">
            <v>225.47406005859375</v>
          </cell>
        </row>
        <row r="33">
          <cell r="A33">
            <v>43647</v>
          </cell>
          <cell r="B33">
            <v>7</v>
          </cell>
          <cell r="C33">
            <v>2019</v>
          </cell>
          <cell r="D33">
            <v>231.95706176757812</v>
          </cell>
          <cell r="E33">
            <v>189.03593444824219</v>
          </cell>
          <cell r="F33">
            <v>189.60020446777344</v>
          </cell>
          <cell r="G33">
            <v>293.77133178710938</v>
          </cell>
          <cell r="H33">
            <v>220.90673828125</v>
          </cell>
          <cell r="I33">
            <v>248.58316040039062</v>
          </cell>
          <cell r="J33">
            <v>245.78892517089844</v>
          </cell>
          <cell r="K33">
            <v>265.7537841796875</v>
          </cell>
          <cell r="L33">
            <v>217.05723571777344</v>
          </cell>
          <cell r="M33">
            <v>218.63774108886719</v>
          </cell>
          <cell r="N33">
            <v>214.67782592773438</v>
          </cell>
          <cell r="O33">
            <v>230.72897338867188</v>
          </cell>
          <cell r="P33">
            <v>231.90179443359375</v>
          </cell>
          <cell r="Q33">
            <v>189.0609130859375</v>
          </cell>
          <cell r="R33">
            <v>190.52867126464844</v>
          </cell>
          <cell r="S33">
            <v>290.4610595703125</v>
          </cell>
          <cell r="T33">
            <v>221.34970092773438</v>
          </cell>
          <cell r="U33">
            <v>247.89633178710938</v>
          </cell>
          <cell r="V33">
            <v>245.27357482910156</v>
          </cell>
          <cell r="W33">
            <v>265.76876831054688</v>
          </cell>
          <cell r="X33">
            <v>217.01261901855469</v>
          </cell>
          <cell r="Y33">
            <v>218.88032531738281</v>
          </cell>
          <cell r="Z33">
            <v>214.36715698242188</v>
          </cell>
          <cell r="AA33">
            <v>230.34123229980469</v>
          </cell>
          <cell r="AB33">
            <v>231.84498596191406</v>
          </cell>
          <cell r="AC33">
            <v>188.90664672851562</v>
          </cell>
          <cell r="AD33">
            <v>191.06224060058594</v>
          </cell>
          <cell r="AE33">
            <v>287.91802978515625</v>
          </cell>
          <cell r="AF33">
            <v>221.70356750488281</v>
          </cell>
          <cell r="AG33">
            <v>247.91429138183594</v>
          </cell>
          <cell r="AH33">
            <v>245.09762573242188</v>
          </cell>
          <cell r="AI33">
            <v>265.86489868164062</v>
          </cell>
          <cell r="AJ33">
            <v>216.97798156738281</v>
          </cell>
          <cell r="AK33">
            <v>219.123291015625</v>
          </cell>
          <cell r="AL33">
            <v>213.83724975585938</v>
          </cell>
          <cell r="AM33">
            <v>230.17243957519531</v>
          </cell>
          <cell r="AN33">
            <v>231.82546997070312</v>
          </cell>
          <cell r="AO33">
            <v>189.00567626953125</v>
          </cell>
          <cell r="AP33">
            <v>191.46548461914062</v>
          </cell>
          <cell r="AQ33">
            <v>286.7669677734375</v>
          </cell>
          <cell r="AR33">
            <v>221.85134887695312</v>
          </cell>
          <cell r="AS33">
            <v>246.40144348144531</v>
          </cell>
          <cell r="AT33">
            <v>244.50125122070312</v>
          </cell>
          <cell r="AU33">
            <v>264.9326171875</v>
          </cell>
          <cell r="AV33">
            <v>216.57527160644531</v>
          </cell>
          <cell r="AW33">
            <v>217.96199035644531</v>
          </cell>
          <cell r="AX33">
            <v>213.52198791503906</v>
          </cell>
          <cell r="AY33">
            <v>230.23188781738281</v>
          </cell>
          <cell r="AZ33">
            <v>231.83695983886719</v>
          </cell>
          <cell r="BA33">
            <v>189.1046142578125</v>
          </cell>
          <cell r="BB33">
            <v>192.10743713378906</v>
          </cell>
          <cell r="BC33">
            <v>284.41445922851562</v>
          </cell>
          <cell r="BD33">
            <v>222.14483642578125</v>
          </cell>
          <cell r="BE33">
            <v>245.13656616210938</v>
          </cell>
          <cell r="BF33">
            <v>243.92230224609375</v>
          </cell>
          <cell r="BG33">
            <v>264.47634887695312</v>
          </cell>
          <cell r="BH33">
            <v>216.04010009765625</v>
          </cell>
          <cell r="BI33">
            <v>219.15113830566406</v>
          </cell>
          <cell r="BJ33">
            <v>212.94647216796875</v>
          </cell>
          <cell r="BK33">
            <v>229.90278625488281</v>
          </cell>
          <cell r="BL33">
            <v>231.32437133789062</v>
          </cell>
          <cell r="BM33">
            <v>231.62934875488281</v>
          </cell>
          <cell r="BN33">
            <v>231.7747802734375</v>
          </cell>
          <cell r="BO33">
            <v>231.57566833496094</v>
          </cell>
          <cell r="BP33">
            <v>231.01504516601562</v>
          </cell>
          <cell r="BQ33">
            <v>231.86993408203125</v>
          </cell>
          <cell r="BR33">
            <v>189.03318786621094</v>
          </cell>
          <cell r="BS33">
            <v>191.16015625</v>
          </cell>
          <cell r="BT33">
            <v>287.58889770507812</v>
          </cell>
          <cell r="BU33">
            <v>221.80345153808594</v>
          </cell>
          <cell r="BV33">
            <v>246.47746276855469</v>
          </cell>
          <cell r="BW33">
            <v>244.61175537109375</v>
          </cell>
          <cell r="BX33">
            <v>265.21804809570312</v>
          </cell>
          <cell r="BY33">
            <v>216.55491638183594</v>
          </cell>
          <cell r="BZ33">
            <v>218.79913330078125</v>
          </cell>
          <cell r="CA33">
            <v>213.53506469726562</v>
          </cell>
          <cell r="CB33">
            <v>230.16398620605469</v>
          </cell>
          <cell r="CC33">
            <v>231.40742492675781</v>
          </cell>
          <cell r="CD33">
            <v>231.40742492675781</v>
          </cell>
        </row>
        <row r="34">
          <cell r="A34">
            <v>43678</v>
          </cell>
          <cell r="B34">
            <v>8</v>
          </cell>
          <cell r="C34">
            <v>2019</v>
          </cell>
          <cell r="D34">
            <v>242.68630981445312</v>
          </cell>
          <cell r="E34">
            <v>198.32258605957031</v>
          </cell>
          <cell r="F34">
            <v>196.20811462402344</v>
          </cell>
          <cell r="G34">
            <v>300.27255249023438</v>
          </cell>
          <cell r="H34">
            <v>234.13407897949219</v>
          </cell>
          <cell r="I34">
            <v>261.1558837890625</v>
          </cell>
          <cell r="J34">
            <v>254.86447143554688</v>
          </cell>
          <cell r="K34">
            <v>271.81201171875</v>
          </cell>
          <cell r="L34">
            <v>225.81057739257812</v>
          </cell>
          <cell r="M34">
            <v>224.53440856933594</v>
          </cell>
          <cell r="N34">
            <v>222.61044311523438</v>
          </cell>
          <cell r="O34">
            <v>238.86573791503906</v>
          </cell>
          <cell r="P34">
            <v>242.49136352539062</v>
          </cell>
          <cell r="Q34">
            <v>198.38333129882812</v>
          </cell>
          <cell r="R34">
            <v>197.26766967773438</v>
          </cell>
          <cell r="S34">
            <v>296.91915893554688</v>
          </cell>
          <cell r="T34">
            <v>234.47085571289062</v>
          </cell>
          <cell r="U34">
            <v>260.51605224609375</v>
          </cell>
          <cell r="V34">
            <v>254.53727722167969</v>
          </cell>
          <cell r="W34">
            <v>271.96783447265625</v>
          </cell>
          <cell r="X34">
            <v>225.77191162109375</v>
          </cell>
          <cell r="Y34">
            <v>224.37028503417969</v>
          </cell>
          <cell r="Z34">
            <v>222.2567138671875</v>
          </cell>
          <cell r="AA34">
            <v>238.13081359863281</v>
          </cell>
          <cell r="AB34">
            <v>242.28704833984375</v>
          </cell>
          <cell r="AC34">
            <v>198.21614074707031</v>
          </cell>
          <cell r="AD34">
            <v>197.85771179199219</v>
          </cell>
          <cell r="AE34">
            <v>294.27716064453125</v>
          </cell>
          <cell r="AF34">
            <v>234.71980285644531</v>
          </cell>
          <cell r="AG34">
            <v>260.59756469726562</v>
          </cell>
          <cell r="AH34">
            <v>254.49960327148438</v>
          </cell>
          <cell r="AI34">
            <v>272.1881103515625</v>
          </cell>
          <cell r="AJ34">
            <v>225.68157958984375</v>
          </cell>
          <cell r="AK34">
            <v>224.49813842773438</v>
          </cell>
          <cell r="AL34">
            <v>221.59609985351562</v>
          </cell>
          <cell r="AM34">
            <v>237.83935546875</v>
          </cell>
          <cell r="AN34">
            <v>242.17147827148438</v>
          </cell>
          <cell r="AO34">
            <v>198.34600830078125</v>
          </cell>
          <cell r="AP34">
            <v>198.29823303222656</v>
          </cell>
          <cell r="AQ34">
            <v>292.98104858398438</v>
          </cell>
          <cell r="AR34">
            <v>234.87246704101562</v>
          </cell>
          <cell r="AS34">
            <v>259.21875</v>
          </cell>
          <cell r="AT34">
            <v>254.18156433105469</v>
          </cell>
          <cell r="AU34">
            <v>271.18133544921875</v>
          </cell>
          <cell r="AV34">
            <v>225.52737426757812</v>
          </cell>
          <cell r="AW34">
            <v>223.38783264160156</v>
          </cell>
          <cell r="AX34">
            <v>221.22943115234375</v>
          </cell>
          <cell r="AY34">
            <v>237.70533752441406</v>
          </cell>
          <cell r="AZ34">
            <v>242.07644653320312</v>
          </cell>
          <cell r="BA34">
            <v>198.491943359375</v>
          </cell>
          <cell r="BB34">
            <v>198.99028015136719</v>
          </cell>
          <cell r="BC34">
            <v>290.2269287109375</v>
          </cell>
          <cell r="BD34">
            <v>235.27426147460938</v>
          </cell>
          <cell r="BE34">
            <v>258.06228637695312</v>
          </cell>
          <cell r="BF34">
            <v>253.83633422851562</v>
          </cell>
          <cell r="BG34">
            <v>270.83407592773438</v>
          </cell>
          <cell r="BH34">
            <v>225.29740905761719</v>
          </cell>
          <cell r="BI34">
            <v>224.34422302246094</v>
          </cell>
          <cell r="BJ34">
            <v>220.44023132324219</v>
          </cell>
          <cell r="BK34">
            <v>236.90097045898438</v>
          </cell>
          <cell r="BL34">
            <v>240.70124816894531</v>
          </cell>
          <cell r="BM34">
            <v>240.85505676269531</v>
          </cell>
          <cell r="BN34">
            <v>240.94767761230469</v>
          </cell>
          <cell r="BO34">
            <v>240.7740478515625</v>
          </cell>
          <cell r="BP34">
            <v>240.21006774902344</v>
          </cell>
          <cell r="BQ34">
            <v>242.32550048828125</v>
          </cell>
          <cell r="BR34">
            <v>198.3720703125</v>
          </cell>
          <cell r="BS34">
            <v>197.95358276367188</v>
          </cell>
          <cell r="BT34">
            <v>293.76776123046875</v>
          </cell>
          <cell r="BU34">
            <v>234.89984130859375</v>
          </cell>
          <cell r="BV34">
            <v>259.27523803710938</v>
          </cell>
          <cell r="BW34">
            <v>254.21908569335938</v>
          </cell>
          <cell r="BX34">
            <v>271.48263549804688</v>
          </cell>
          <cell r="BY34">
            <v>225.53146362304688</v>
          </cell>
          <cell r="BZ34">
            <v>224.16143798828125</v>
          </cell>
          <cell r="CA34">
            <v>221.204345703125</v>
          </cell>
          <cell r="CB34">
            <v>237.60289001464844</v>
          </cell>
          <cell r="CC34">
            <v>240.62628173828125</v>
          </cell>
          <cell r="CD34">
            <v>240.62628173828125</v>
          </cell>
        </row>
        <row r="35">
          <cell r="A35">
            <v>43709</v>
          </cell>
          <cell r="B35">
            <v>9</v>
          </cell>
          <cell r="C35">
            <v>2019</v>
          </cell>
          <cell r="D35">
            <v>255.46751403808594</v>
          </cell>
          <cell r="E35">
            <v>208.2376708984375</v>
          </cell>
          <cell r="F35">
            <v>207.94889831542969</v>
          </cell>
          <cell r="G35">
            <v>306.56375122070312</v>
          </cell>
          <cell r="H35">
            <v>249.837646484375</v>
          </cell>
          <cell r="I35">
            <v>283.48382568359375</v>
          </cell>
          <cell r="J35">
            <v>266.85891723632812</v>
          </cell>
          <cell r="K35">
            <v>290.98373413085938</v>
          </cell>
          <cell r="L35">
            <v>242.7091064453125</v>
          </cell>
          <cell r="M35">
            <v>229.04890441894531</v>
          </cell>
          <cell r="N35">
            <v>234.69174194335938</v>
          </cell>
          <cell r="O35">
            <v>257.46554565429688</v>
          </cell>
          <cell r="P35">
            <v>255.31500244140625</v>
          </cell>
          <cell r="Q35">
            <v>208.3472900390625</v>
          </cell>
          <cell r="R35">
            <v>208.87440490722656</v>
          </cell>
          <cell r="S35">
            <v>302.99612426757812</v>
          </cell>
          <cell r="T35">
            <v>250.43183898925781</v>
          </cell>
          <cell r="U35">
            <v>282.56671142578125</v>
          </cell>
          <cell r="V35">
            <v>266.51382446289062</v>
          </cell>
          <cell r="W35">
            <v>290.83071899414062</v>
          </cell>
          <cell r="X35">
            <v>242.77201843261719</v>
          </cell>
          <cell r="Y35">
            <v>228.62530517578125</v>
          </cell>
          <cell r="Z35">
            <v>234.19003295898438</v>
          </cell>
          <cell r="AA35">
            <v>256.5093994140625</v>
          </cell>
          <cell r="AB35">
            <v>255.13015747070312</v>
          </cell>
          <cell r="AC35">
            <v>208.15687561035156</v>
          </cell>
          <cell r="AD35">
            <v>209.44345092773438</v>
          </cell>
          <cell r="AE35">
            <v>300.2635498046875</v>
          </cell>
          <cell r="AF35">
            <v>250.95114135742188</v>
          </cell>
          <cell r="AG35">
            <v>282.81857299804688</v>
          </cell>
          <cell r="AH35">
            <v>266.51492309570312</v>
          </cell>
          <cell r="AI35">
            <v>290.9599609375</v>
          </cell>
          <cell r="AJ35">
            <v>242.73272705078125</v>
          </cell>
          <cell r="AK35">
            <v>228.669677734375</v>
          </cell>
          <cell r="AL35">
            <v>233.31103515625</v>
          </cell>
          <cell r="AM35">
            <v>256.08843994140625</v>
          </cell>
          <cell r="AN35">
            <v>254.99046325683594</v>
          </cell>
          <cell r="AO35">
            <v>208.30288696289062</v>
          </cell>
          <cell r="AP35">
            <v>209.88272094726562</v>
          </cell>
          <cell r="AQ35">
            <v>298.91128540039062</v>
          </cell>
          <cell r="AR35">
            <v>251.10366821289062</v>
          </cell>
          <cell r="AS35">
            <v>280.70108032226562</v>
          </cell>
          <cell r="AT35">
            <v>266.133056640625</v>
          </cell>
          <cell r="AU35">
            <v>289.78329467773438</v>
          </cell>
          <cell r="AV35">
            <v>242.64474487304688</v>
          </cell>
          <cell r="AW35">
            <v>227.61164855957031</v>
          </cell>
          <cell r="AX35">
            <v>232.85371398925781</v>
          </cell>
          <cell r="AY35">
            <v>255.92820739746094</v>
          </cell>
          <cell r="AZ35">
            <v>254.87162780761719</v>
          </cell>
          <cell r="BA35">
            <v>208.50018310546875</v>
          </cell>
          <cell r="BB35">
            <v>210.59422302246094</v>
          </cell>
          <cell r="BC35">
            <v>295.8646240234375</v>
          </cell>
          <cell r="BD35">
            <v>251.42619323730469</v>
          </cell>
          <cell r="BE35">
            <v>279.02783203125</v>
          </cell>
          <cell r="BF35">
            <v>265.72781372070312</v>
          </cell>
          <cell r="BG35">
            <v>289.28192138671875</v>
          </cell>
          <cell r="BH35">
            <v>242.37663269042969</v>
          </cell>
          <cell r="BI35">
            <v>228.47740173339844</v>
          </cell>
          <cell r="BJ35">
            <v>231.94818115234375</v>
          </cell>
          <cell r="BK35">
            <v>254.85893249511719</v>
          </cell>
          <cell r="BL35">
            <v>253.67790222167969</v>
          </cell>
          <cell r="BM35">
            <v>253.8006591796875</v>
          </cell>
          <cell r="BN35">
            <v>254.06668090820312</v>
          </cell>
          <cell r="BO35">
            <v>253.93058776855469</v>
          </cell>
          <cell r="BP35">
            <v>253.40850830078125</v>
          </cell>
          <cell r="BQ35">
            <v>255.13792419433594</v>
          </cell>
          <cell r="BR35">
            <v>208.33761596679688</v>
          </cell>
          <cell r="BS35">
            <v>209.56924438476562</v>
          </cell>
          <cell r="BT35">
            <v>299.67630004882812</v>
          </cell>
          <cell r="BU35">
            <v>251.01695251464844</v>
          </cell>
          <cell r="BV35">
            <v>280.80038452148438</v>
          </cell>
          <cell r="BW35">
            <v>266.16671752929688</v>
          </cell>
          <cell r="BX35">
            <v>290.18276977539062</v>
          </cell>
          <cell r="BY35">
            <v>242.58442687988281</v>
          </cell>
          <cell r="BZ35">
            <v>228.3624267578125</v>
          </cell>
          <cell r="CA35">
            <v>232.8704833984375</v>
          </cell>
          <cell r="CB35">
            <v>255.79069519042969</v>
          </cell>
          <cell r="CC35">
            <v>253.7349853515625</v>
          </cell>
          <cell r="CD35">
            <v>253.7349853515625</v>
          </cell>
        </row>
        <row r="36">
          <cell r="A36">
            <v>43739</v>
          </cell>
          <cell r="B36">
            <v>10</v>
          </cell>
          <cell r="C36">
            <v>2019</v>
          </cell>
          <cell r="D36">
            <v>260.79660034179688</v>
          </cell>
          <cell r="E36">
            <v>221.05015563964844</v>
          </cell>
          <cell r="F36">
            <v>215.45243835449219</v>
          </cell>
          <cell r="G36">
            <v>311.79135131835938</v>
          </cell>
          <cell r="H36">
            <v>268.99716186523438</v>
          </cell>
          <cell r="I36">
            <v>296.805419921875</v>
          </cell>
          <cell r="J36">
            <v>276.307861328125</v>
          </cell>
          <cell r="K36">
            <v>294.6749267578125</v>
          </cell>
          <cell r="L36">
            <v>247.84246826171875</v>
          </cell>
          <cell r="M36">
            <v>235.68748474121094</v>
          </cell>
          <cell r="N36">
            <v>240.68826293945312</v>
          </cell>
          <cell r="O36">
            <v>266.68597412109375</v>
          </cell>
          <cell r="P36">
            <v>260.72998046875</v>
          </cell>
          <cell r="Q36">
            <v>221.26338195800781</v>
          </cell>
          <cell r="R36">
            <v>216.28836059570312</v>
          </cell>
          <cell r="S36">
            <v>308.51275634765625</v>
          </cell>
          <cell r="T36">
            <v>269.82455444335938</v>
          </cell>
          <cell r="U36">
            <v>295.789794921875</v>
          </cell>
          <cell r="V36">
            <v>275.94873046875</v>
          </cell>
          <cell r="W36">
            <v>294.28094482421875</v>
          </cell>
          <cell r="X36">
            <v>247.63339233398438</v>
          </cell>
          <cell r="Y36">
            <v>234.86415100097656</v>
          </cell>
          <cell r="Z36">
            <v>240.22041320800781</v>
          </cell>
          <cell r="AA36">
            <v>265.63522338867188</v>
          </cell>
          <cell r="AB36">
            <v>260.60330200195312</v>
          </cell>
          <cell r="AC36">
            <v>221.029052734375</v>
          </cell>
          <cell r="AD36">
            <v>216.76055908203125</v>
          </cell>
          <cell r="AE36">
            <v>305.97329711914062</v>
          </cell>
          <cell r="AF36">
            <v>270.48947143554688</v>
          </cell>
          <cell r="AG36">
            <v>296.06936645507812</v>
          </cell>
          <cell r="AH36">
            <v>276.21112060546875</v>
          </cell>
          <cell r="AI36">
            <v>294.26495361328125</v>
          </cell>
          <cell r="AJ36">
            <v>247.4300537109375</v>
          </cell>
          <cell r="AK36">
            <v>234.80070495605469</v>
          </cell>
          <cell r="AL36">
            <v>239.30482482910156</v>
          </cell>
          <cell r="AM36">
            <v>265.16384887695312</v>
          </cell>
          <cell r="AN36">
            <v>260.49899291992188</v>
          </cell>
          <cell r="AO36">
            <v>221.22825622558594</v>
          </cell>
          <cell r="AP36">
            <v>217.12896728515625</v>
          </cell>
          <cell r="AQ36">
            <v>304.60598754882812</v>
          </cell>
          <cell r="AR36">
            <v>270.635986328125</v>
          </cell>
          <cell r="AS36">
            <v>293.74505615234375</v>
          </cell>
          <cell r="AT36">
            <v>275.55029296875</v>
          </cell>
          <cell r="AU36">
            <v>293.05282592773438</v>
          </cell>
          <cell r="AV36">
            <v>247.34217834472656</v>
          </cell>
          <cell r="AW36">
            <v>233.71852111816406</v>
          </cell>
          <cell r="AX36">
            <v>238.91317749023438</v>
          </cell>
          <cell r="AY36">
            <v>265.03341674804688</v>
          </cell>
          <cell r="AZ36">
            <v>260.38088989257812</v>
          </cell>
          <cell r="BA36">
            <v>221.52839660644531</v>
          </cell>
          <cell r="BB36">
            <v>217.71736145019531</v>
          </cell>
          <cell r="BC36">
            <v>301.54434204101562</v>
          </cell>
          <cell r="BD36">
            <v>271.04827880859375</v>
          </cell>
          <cell r="BE36">
            <v>291.9249267578125</v>
          </cell>
          <cell r="BF36">
            <v>274.91024780273438</v>
          </cell>
          <cell r="BG36">
            <v>292.3974609375</v>
          </cell>
          <cell r="BH36">
            <v>247.02816772460938</v>
          </cell>
          <cell r="BI36">
            <v>234.30255126953125</v>
          </cell>
          <cell r="BJ36">
            <v>237.97088623046875</v>
          </cell>
          <cell r="BK36">
            <v>263.83407592773438</v>
          </cell>
          <cell r="BL36">
            <v>260.9874267578125</v>
          </cell>
          <cell r="BM36">
            <v>261.41806030273438</v>
          </cell>
          <cell r="BN36">
            <v>261.82855224609375</v>
          </cell>
          <cell r="BO36">
            <v>261.92236328125</v>
          </cell>
          <cell r="BP36">
            <v>261.73629760742188</v>
          </cell>
          <cell r="BQ36">
            <v>260.58978271484375</v>
          </cell>
          <cell r="BR36">
            <v>221.26844787597656</v>
          </cell>
          <cell r="BS36">
            <v>216.85693359375</v>
          </cell>
          <cell r="BT36">
            <v>305.28643798828125</v>
          </cell>
          <cell r="BU36">
            <v>270.53665161132812</v>
          </cell>
          <cell r="BV36">
            <v>293.86083984375</v>
          </cell>
          <cell r="BW36">
            <v>275.55035400390625</v>
          </cell>
          <cell r="BX36">
            <v>293.49362182617188</v>
          </cell>
          <cell r="BY36">
            <v>247.33378601074219</v>
          </cell>
          <cell r="BZ36">
            <v>234.41200256347656</v>
          </cell>
          <cell r="CA36">
            <v>238.89590454101562</v>
          </cell>
          <cell r="CB36">
            <v>264.85687255859375</v>
          </cell>
          <cell r="CC36">
            <v>261.65310668945312</v>
          </cell>
          <cell r="CD36">
            <v>261.65310668945312</v>
          </cell>
        </row>
        <row r="37">
          <cell r="A37">
            <v>43770</v>
          </cell>
          <cell r="B37">
            <v>11</v>
          </cell>
          <cell r="C37">
            <v>2019</v>
          </cell>
          <cell r="D37">
            <v>275.77886962890625</v>
          </cell>
          <cell r="E37">
            <v>232.34504699707031</v>
          </cell>
          <cell r="F37">
            <v>225.59638977050781</v>
          </cell>
          <cell r="G37">
            <v>316.275390625</v>
          </cell>
          <cell r="H37">
            <v>271.16207885742188</v>
          </cell>
          <cell r="I37">
            <v>315.84869384765625</v>
          </cell>
          <cell r="J37">
            <v>289.46026611328125</v>
          </cell>
          <cell r="K37">
            <v>316.9971923828125</v>
          </cell>
          <cell r="L37">
            <v>256.48202514648438</v>
          </cell>
          <cell r="M37">
            <v>249.42054748535156</v>
          </cell>
          <cell r="N37">
            <v>248.87506103515625</v>
          </cell>
          <cell r="O37">
            <v>279.2802734375</v>
          </cell>
          <cell r="P37">
            <v>276.03106689453125</v>
          </cell>
          <cell r="Q37">
            <v>232.57252502441406</v>
          </cell>
          <cell r="R37">
            <v>226.65023803710938</v>
          </cell>
          <cell r="S37">
            <v>313.08218383789062</v>
          </cell>
          <cell r="T37">
            <v>271.77511596679688</v>
          </cell>
          <cell r="U37">
            <v>314.67575073242188</v>
          </cell>
          <cell r="V37">
            <v>288.83023071289062</v>
          </cell>
          <cell r="W37">
            <v>316.55026245117188</v>
          </cell>
          <cell r="X37">
            <v>256.148193359375</v>
          </cell>
          <cell r="Y37">
            <v>250.26408386230469</v>
          </cell>
          <cell r="Z37">
            <v>248.35763549804688</v>
          </cell>
          <cell r="AA37">
            <v>277.72955322265625</v>
          </cell>
          <cell r="AB37">
            <v>276.0872802734375</v>
          </cell>
          <cell r="AC37">
            <v>232.27641296386719</v>
          </cell>
          <cell r="AD37">
            <v>227.17617797851562</v>
          </cell>
          <cell r="AE37">
            <v>310.6004638671875</v>
          </cell>
          <cell r="AF37">
            <v>272.3804931640625</v>
          </cell>
          <cell r="AG37">
            <v>315.06668090820312</v>
          </cell>
          <cell r="AH37">
            <v>289.18380737304688</v>
          </cell>
          <cell r="AI37">
            <v>316.57330322265625</v>
          </cell>
          <cell r="AJ37">
            <v>255.899169921875</v>
          </cell>
          <cell r="AK37">
            <v>250.58580017089844</v>
          </cell>
          <cell r="AL37">
            <v>247.34980773925781</v>
          </cell>
          <cell r="AM37">
            <v>277.05242919921875</v>
          </cell>
          <cell r="AN37">
            <v>276.09567260742188</v>
          </cell>
          <cell r="AO37">
            <v>232.49276733398438</v>
          </cell>
          <cell r="AP37">
            <v>227.61203002929688</v>
          </cell>
          <cell r="AQ37">
            <v>309.40899658203125</v>
          </cell>
          <cell r="AR37">
            <v>272.53466796875</v>
          </cell>
          <cell r="AS37">
            <v>312.19686889648438</v>
          </cell>
          <cell r="AT37">
            <v>288.07742309570312</v>
          </cell>
          <cell r="AU37">
            <v>315.4049072265625</v>
          </cell>
          <cell r="AV37">
            <v>255.72480773925781</v>
          </cell>
          <cell r="AW37">
            <v>249.22113037109375</v>
          </cell>
          <cell r="AX37">
            <v>246.94186401367188</v>
          </cell>
          <cell r="AY37">
            <v>276.81524658203125</v>
          </cell>
          <cell r="AZ37">
            <v>276.2015380859375</v>
          </cell>
          <cell r="BA37">
            <v>232.82208251953125</v>
          </cell>
          <cell r="BB37">
            <v>228.27850341796875</v>
          </cell>
          <cell r="BC37">
            <v>306.53994750976562</v>
          </cell>
          <cell r="BD37">
            <v>272.73159790039062</v>
          </cell>
          <cell r="BE37">
            <v>309.9730224609375</v>
          </cell>
          <cell r="BF37">
            <v>287.19577026367188</v>
          </cell>
          <cell r="BG37">
            <v>314.7515869140625</v>
          </cell>
          <cell r="BH37">
            <v>255.14492797851562</v>
          </cell>
          <cell r="BI37">
            <v>251.66000366210938</v>
          </cell>
          <cell r="BJ37">
            <v>245.84883117675781</v>
          </cell>
          <cell r="BK37">
            <v>275.1053466796875</v>
          </cell>
          <cell r="BL37">
            <v>273.15066528320312</v>
          </cell>
          <cell r="BM37">
            <v>273.44488525390625</v>
          </cell>
          <cell r="BN37">
            <v>273.93197631835938</v>
          </cell>
          <cell r="BO37">
            <v>273.7467041015625</v>
          </cell>
          <cell r="BP37">
            <v>273.04644775390625</v>
          </cell>
          <cell r="BQ37">
            <v>276.04885864257812</v>
          </cell>
          <cell r="BR37">
            <v>232.55131530761719</v>
          </cell>
          <cell r="BS37">
            <v>227.28265380859375</v>
          </cell>
          <cell r="BT37">
            <v>310.04803466796875</v>
          </cell>
          <cell r="BU37">
            <v>272.37490844726562</v>
          </cell>
          <cell r="BV37">
            <v>312.33444213867188</v>
          </cell>
          <cell r="BW37">
            <v>288.1676025390625</v>
          </cell>
          <cell r="BX37">
            <v>315.82040405273438</v>
          </cell>
          <cell r="BY37">
            <v>255.67774963378906</v>
          </cell>
          <cell r="BZ37">
            <v>250.57707214355469</v>
          </cell>
          <cell r="CA37">
            <v>246.89192199707031</v>
          </cell>
          <cell r="CB37">
            <v>276.5906982421875</v>
          </cell>
          <cell r="CC37">
            <v>273.43359375</v>
          </cell>
          <cell r="CD37">
            <v>273.43359375</v>
          </cell>
        </row>
        <row r="38">
          <cell r="A38">
            <v>43800</v>
          </cell>
          <cell r="B38">
            <v>12</v>
          </cell>
          <cell r="C38">
            <v>2019</v>
          </cell>
          <cell r="D38">
            <v>285.0765380859375</v>
          </cell>
          <cell r="E38">
            <v>237.9908447265625</v>
          </cell>
          <cell r="F38">
            <v>233.41574096679688</v>
          </cell>
          <cell r="G38">
            <v>322.72726440429688</v>
          </cell>
          <cell r="H38">
            <v>287.00039672851562</v>
          </cell>
          <cell r="I38">
            <v>332.63717651367188</v>
          </cell>
          <cell r="J38">
            <v>304.42739868164062</v>
          </cell>
          <cell r="K38">
            <v>342.96023559570312</v>
          </cell>
          <cell r="L38">
            <v>262.6929931640625</v>
          </cell>
          <cell r="M38">
            <v>258.99826049804688</v>
          </cell>
          <cell r="N38">
            <v>256.58602905273438</v>
          </cell>
          <cell r="O38">
            <v>289.5311279296875</v>
          </cell>
          <cell r="P38">
            <v>285.24057006835938</v>
          </cell>
          <cell r="Q38">
            <v>238.27406311035156</v>
          </cell>
          <cell r="R38">
            <v>234.4669189453125</v>
          </cell>
          <cell r="S38">
            <v>319.53045654296875</v>
          </cell>
          <cell r="T38">
            <v>287.78173828125</v>
          </cell>
          <cell r="U38">
            <v>331.83963012695312</v>
          </cell>
          <cell r="V38">
            <v>303.6075439453125</v>
          </cell>
          <cell r="W38">
            <v>342.83554077148438</v>
          </cell>
          <cell r="X38">
            <v>262.2213134765625</v>
          </cell>
          <cell r="Y38">
            <v>260.48065185546875</v>
          </cell>
          <cell r="Z38">
            <v>256.14901733398438</v>
          </cell>
          <cell r="AA38">
            <v>288.0087890625</v>
          </cell>
          <cell r="AB38">
            <v>285.24444580078125</v>
          </cell>
          <cell r="AC38">
            <v>237.97723388671875</v>
          </cell>
          <cell r="AD38">
            <v>235.04728698730469</v>
          </cell>
          <cell r="AE38">
            <v>316.98593139648438</v>
          </cell>
          <cell r="AF38">
            <v>288.32720947265625</v>
          </cell>
          <cell r="AG38">
            <v>332.28250122070312</v>
          </cell>
          <cell r="AH38">
            <v>303.86306762695312</v>
          </cell>
          <cell r="AI38">
            <v>343.04766845703125</v>
          </cell>
          <cell r="AJ38">
            <v>261.8470458984375</v>
          </cell>
          <cell r="AK38">
            <v>260.9476318359375</v>
          </cell>
          <cell r="AL38">
            <v>255.32437133789062</v>
          </cell>
          <cell r="AM38">
            <v>287.36431884765625</v>
          </cell>
          <cell r="AN38">
            <v>285.22915649414062</v>
          </cell>
          <cell r="AO38">
            <v>238.24932861328125</v>
          </cell>
          <cell r="AP38">
            <v>235.54953002929688</v>
          </cell>
          <cell r="AQ38">
            <v>315.810302734375</v>
          </cell>
          <cell r="AR38">
            <v>288.48880004882812</v>
          </cell>
          <cell r="AS38">
            <v>329.88214111328125</v>
          </cell>
          <cell r="AT38">
            <v>302.65023803710938</v>
          </cell>
          <cell r="AU38">
            <v>341.80093383789062</v>
          </cell>
          <cell r="AV38">
            <v>261.67440795898438</v>
          </cell>
          <cell r="AW38">
            <v>259.44882202148438</v>
          </cell>
          <cell r="AX38">
            <v>254.97508239746094</v>
          </cell>
          <cell r="AY38">
            <v>287.18728637695312</v>
          </cell>
          <cell r="AZ38">
            <v>285.229248046875</v>
          </cell>
          <cell r="BA38">
            <v>238.65823364257812</v>
          </cell>
          <cell r="BB38">
            <v>236.31120300292969</v>
          </cell>
          <cell r="BC38">
            <v>313.15933227539062</v>
          </cell>
          <cell r="BD38">
            <v>288.96688842773438</v>
          </cell>
          <cell r="BE38">
            <v>328.06072998046875</v>
          </cell>
          <cell r="BF38">
            <v>301.67947387695312</v>
          </cell>
          <cell r="BG38">
            <v>341.51217651367188</v>
          </cell>
          <cell r="BH38">
            <v>261.18099975585938</v>
          </cell>
          <cell r="BI38">
            <v>262.61639404296875</v>
          </cell>
          <cell r="BJ38">
            <v>254.10438537597656</v>
          </cell>
          <cell r="BK38">
            <v>285.57659912109375</v>
          </cell>
          <cell r="BL38">
            <v>283.19570922851562</v>
          </cell>
          <cell r="BM38">
            <v>283.7508544921875</v>
          </cell>
          <cell r="BN38">
            <v>284.403564453125</v>
          </cell>
          <cell r="BO38">
            <v>284.47650146484375</v>
          </cell>
          <cell r="BP38">
            <v>284.04049682617188</v>
          </cell>
          <cell r="BQ38">
            <v>285.20687866210938</v>
          </cell>
          <cell r="BR38">
            <v>238.29754638671875</v>
          </cell>
          <cell r="BS38">
            <v>235.19863891601562</v>
          </cell>
          <cell r="BT38">
            <v>316.53189086914062</v>
          </cell>
          <cell r="BU38">
            <v>288.441162109375</v>
          </cell>
          <cell r="BV38">
            <v>329.97671508789062</v>
          </cell>
          <cell r="BW38">
            <v>302.78890991210938</v>
          </cell>
          <cell r="BX38">
            <v>342.2689208984375</v>
          </cell>
          <cell r="BY38">
            <v>261.70388793945312</v>
          </cell>
          <cell r="BZ38">
            <v>261.07565307617188</v>
          </cell>
          <cell r="CA38">
            <v>254.9505615234375</v>
          </cell>
          <cell r="CB38">
            <v>286.96456909179688</v>
          </cell>
          <cell r="CC38">
            <v>284.0535888671875</v>
          </cell>
          <cell r="CD38">
            <v>284.05355834960938</v>
          </cell>
        </row>
        <row r="39">
          <cell r="A39">
            <v>43831</v>
          </cell>
          <cell r="B39">
            <v>1</v>
          </cell>
          <cell r="C39">
            <v>2020</v>
          </cell>
          <cell r="D39">
            <v>297.10324096679688</v>
          </cell>
          <cell r="E39">
            <v>245.95346069335938</v>
          </cell>
          <cell r="F39">
            <v>242.36531066894531</v>
          </cell>
          <cell r="G39">
            <v>325.4935302734375</v>
          </cell>
          <cell r="H39">
            <v>285.38961791992188</v>
          </cell>
          <cell r="I39">
            <v>326.36099243164062</v>
          </cell>
          <cell r="J39">
            <v>309.37783813476562</v>
          </cell>
          <cell r="K39">
            <v>337.75961303710938</v>
          </cell>
          <cell r="L39">
            <v>274.9332275390625</v>
          </cell>
          <cell r="M39">
            <v>266.84136962890625</v>
          </cell>
          <cell r="N39">
            <v>266.91952514648438</v>
          </cell>
          <cell r="O39">
            <v>298.10955810546875</v>
          </cell>
          <cell r="P39">
            <v>296.9310302734375</v>
          </cell>
          <cell r="Q39">
            <v>246.26541137695312</v>
          </cell>
          <cell r="R39">
            <v>243.71321105957031</v>
          </cell>
          <cell r="S39">
            <v>321.93771362304688</v>
          </cell>
          <cell r="T39">
            <v>285.89999389648438</v>
          </cell>
          <cell r="U39">
            <v>325.33184814453125</v>
          </cell>
          <cell r="V39">
            <v>308.48944091796875</v>
          </cell>
          <cell r="W39">
            <v>337.64694213867188</v>
          </cell>
          <cell r="X39">
            <v>274.91354370117188</v>
          </cell>
          <cell r="Y39">
            <v>268.73312377929688</v>
          </cell>
          <cell r="Z39">
            <v>266.3336181640625</v>
          </cell>
          <cell r="AA39">
            <v>296.53732299804688</v>
          </cell>
          <cell r="AB39">
            <v>296.73687744140625</v>
          </cell>
          <cell r="AC39">
            <v>246.00131225585938</v>
          </cell>
          <cell r="AD39">
            <v>244.44931030273438</v>
          </cell>
          <cell r="AE39">
            <v>319.3743896484375</v>
          </cell>
          <cell r="AF39">
            <v>286.22210693359375</v>
          </cell>
          <cell r="AG39">
            <v>325.77520751953125</v>
          </cell>
          <cell r="AH39">
            <v>308.7716064453125</v>
          </cell>
          <cell r="AI39">
            <v>337.8460693359375</v>
          </cell>
          <cell r="AJ39">
            <v>274.78067016601562</v>
          </cell>
          <cell r="AK39">
            <v>269.28073120117188</v>
          </cell>
          <cell r="AL39">
            <v>265.4776611328125</v>
          </cell>
          <cell r="AM39">
            <v>295.90048217773438</v>
          </cell>
          <cell r="AN39">
            <v>296.5858154296875</v>
          </cell>
          <cell r="AO39">
            <v>246.33195495605469</v>
          </cell>
          <cell r="AP39">
            <v>245.08950805664062</v>
          </cell>
          <cell r="AQ39">
            <v>318.06173706054688</v>
          </cell>
          <cell r="AR39">
            <v>286.38168334960938</v>
          </cell>
          <cell r="AS39">
            <v>323.19500732421875</v>
          </cell>
          <cell r="AT39">
            <v>307.35061645507812</v>
          </cell>
          <cell r="AU39">
            <v>336.86566162109375</v>
          </cell>
          <cell r="AV39">
            <v>274.75006103515625</v>
          </cell>
          <cell r="AW39">
            <v>267.72686767578125</v>
          </cell>
          <cell r="AX39">
            <v>265.12286376953125</v>
          </cell>
          <cell r="AY39">
            <v>295.73208618164062</v>
          </cell>
          <cell r="AZ39">
            <v>296.31753540039062</v>
          </cell>
          <cell r="BA39">
            <v>246.78268432617188</v>
          </cell>
          <cell r="BB39">
            <v>246.04872131347656</v>
          </cell>
          <cell r="BC39">
            <v>314.82101440429688</v>
          </cell>
          <cell r="BD39">
            <v>286.78390502929688</v>
          </cell>
          <cell r="BE39">
            <v>321.20321655273438</v>
          </cell>
          <cell r="BF39">
            <v>306.17636108398438</v>
          </cell>
          <cell r="BG39">
            <v>336.69366455078125</v>
          </cell>
          <cell r="BH39">
            <v>274.52151489257812</v>
          </cell>
          <cell r="BI39">
            <v>271.37384033203125</v>
          </cell>
          <cell r="BJ39">
            <v>264.34521484375</v>
          </cell>
          <cell r="BK39">
            <v>294.00372314453125</v>
          </cell>
          <cell r="BL39">
            <v>291.11373901367188</v>
          </cell>
          <cell r="BM39">
            <v>290.96701049804688</v>
          </cell>
          <cell r="BN39">
            <v>291.24639892578125</v>
          </cell>
          <cell r="BO39">
            <v>290.88165283203125</v>
          </cell>
          <cell r="BP39">
            <v>289.83599853515625</v>
          </cell>
          <cell r="BQ39">
            <v>296.71286010742188</v>
          </cell>
          <cell r="BR39">
            <v>246.34979248046875</v>
          </cell>
          <cell r="BS39">
            <v>244.638916015625</v>
          </cell>
          <cell r="BT39">
            <v>318.69705200195312</v>
          </cell>
          <cell r="BU39">
            <v>286.37551879882812</v>
          </cell>
          <cell r="BV39">
            <v>323.3023681640625</v>
          </cell>
          <cell r="BW39">
            <v>307.49765014648438</v>
          </cell>
          <cell r="BX39">
            <v>337.2421875</v>
          </cell>
          <cell r="BY39">
            <v>274.71261596679688</v>
          </cell>
          <cell r="BZ39">
            <v>269.5233154296875</v>
          </cell>
          <cell r="CA39">
            <v>265.1563720703125</v>
          </cell>
          <cell r="CB39">
            <v>295.46536254882812</v>
          </cell>
          <cell r="CC39">
            <v>290.65005493164062</v>
          </cell>
          <cell r="CD39">
            <v>290.65008544921875</v>
          </cell>
        </row>
        <row r="40">
          <cell r="A40">
            <v>43862</v>
          </cell>
          <cell r="B40">
            <v>2</v>
          </cell>
          <cell r="C40">
            <v>2020</v>
          </cell>
          <cell r="D40">
            <v>301.97189331054688</v>
          </cell>
          <cell r="E40">
            <v>249.14596557617188</v>
          </cell>
          <cell r="F40">
            <v>252.36116027832031</v>
          </cell>
          <cell r="G40">
            <v>326.32421875</v>
          </cell>
          <cell r="H40">
            <v>292.28536987304688</v>
          </cell>
          <cell r="I40">
            <v>327.98330688476562</v>
          </cell>
          <cell r="J40">
            <v>314.248046875</v>
          </cell>
          <cell r="K40">
            <v>341.0465087890625</v>
          </cell>
          <cell r="L40">
            <v>281.95556640625</v>
          </cell>
          <cell r="M40">
            <v>275.86328125</v>
          </cell>
          <cell r="N40">
            <v>274.18978881835938</v>
          </cell>
          <cell r="O40">
            <v>305.7353515625</v>
          </cell>
          <cell r="P40">
            <v>301.46640014648438</v>
          </cell>
          <cell r="Q40">
            <v>249.38737487792969</v>
          </cell>
          <cell r="R40">
            <v>253.99783325195312</v>
          </cell>
          <cell r="S40">
            <v>323.44268798828125</v>
          </cell>
          <cell r="T40">
            <v>292.72811889648438</v>
          </cell>
          <cell r="U40">
            <v>326.8580322265625</v>
          </cell>
          <cell r="V40">
            <v>313.32003784179688</v>
          </cell>
          <cell r="W40">
            <v>340.76364135742188</v>
          </cell>
          <cell r="X40">
            <v>281.5709228515625</v>
          </cell>
          <cell r="Y40">
            <v>277.13665771484375</v>
          </cell>
          <cell r="Z40">
            <v>274.109375</v>
          </cell>
          <cell r="AA40">
            <v>304.25042724609375</v>
          </cell>
          <cell r="AB40">
            <v>301.03128051757812</v>
          </cell>
          <cell r="AC40">
            <v>249.18876647949219</v>
          </cell>
          <cell r="AD40">
            <v>254.88786315917969</v>
          </cell>
          <cell r="AE40">
            <v>321.30029296875</v>
          </cell>
          <cell r="AF40">
            <v>292.97048950195312</v>
          </cell>
          <cell r="AG40">
            <v>327.327392578125</v>
          </cell>
          <cell r="AH40">
            <v>313.784423828125</v>
          </cell>
          <cell r="AI40">
            <v>340.83364868164062</v>
          </cell>
          <cell r="AJ40">
            <v>281.29000854492188</v>
          </cell>
          <cell r="AK40">
            <v>277.57489013671875</v>
          </cell>
          <cell r="AL40">
            <v>273.73226928710938</v>
          </cell>
          <cell r="AM40">
            <v>303.63735961914062</v>
          </cell>
          <cell r="AN40">
            <v>300.73358154296875</v>
          </cell>
          <cell r="AO40">
            <v>249.57159423828125</v>
          </cell>
          <cell r="AP40">
            <v>255.56385803222656</v>
          </cell>
          <cell r="AQ40">
            <v>320.18209838867188</v>
          </cell>
          <cell r="AR40">
            <v>293.12005615234375</v>
          </cell>
          <cell r="AS40">
            <v>324.61102294921875</v>
          </cell>
          <cell r="AT40">
            <v>312.30062866210938</v>
          </cell>
          <cell r="AU40">
            <v>339.76254272460938</v>
          </cell>
          <cell r="AV40">
            <v>280.95587158203125</v>
          </cell>
          <cell r="AW40">
            <v>276.2645263671875</v>
          </cell>
          <cell r="AX40">
            <v>273.28524780273438</v>
          </cell>
          <cell r="AY40">
            <v>303.46035766601562</v>
          </cell>
          <cell r="AZ40">
            <v>300.19107055664062</v>
          </cell>
          <cell r="BA40">
            <v>250.00602722167969</v>
          </cell>
          <cell r="BB40">
            <v>256.62948608398438</v>
          </cell>
          <cell r="BC40">
            <v>317.22796630859375</v>
          </cell>
          <cell r="BD40">
            <v>293.552001953125</v>
          </cell>
          <cell r="BE40">
            <v>322.51077270507812</v>
          </cell>
          <cell r="BF40">
            <v>311.15277099609375</v>
          </cell>
          <cell r="BG40">
            <v>339.3125</v>
          </cell>
          <cell r="BH40">
            <v>280.10678100585938</v>
          </cell>
          <cell r="BI40">
            <v>279.58901977539062</v>
          </cell>
          <cell r="BJ40">
            <v>272.76199340820312</v>
          </cell>
          <cell r="BK40">
            <v>301.83175659179688</v>
          </cell>
          <cell r="BL40">
            <v>296.4146728515625</v>
          </cell>
          <cell r="BM40">
            <v>296.2279052734375</v>
          </cell>
          <cell r="BN40">
            <v>296.5401611328125</v>
          </cell>
          <cell r="BO40">
            <v>296.1763916015625</v>
          </cell>
          <cell r="BP40">
            <v>295.14474487304688</v>
          </cell>
          <cell r="BQ40">
            <v>301.02999877929688</v>
          </cell>
          <cell r="BR40">
            <v>249.54719543457031</v>
          </cell>
          <cell r="BS40">
            <v>255.03923034667969</v>
          </cell>
          <cell r="BT40">
            <v>320.63092041015625</v>
          </cell>
          <cell r="BU40">
            <v>293.15310668945312</v>
          </cell>
          <cell r="BV40">
            <v>324.72537231445312</v>
          </cell>
          <cell r="BW40">
            <v>312.44332885742188</v>
          </cell>
          <cell r="BX40">
            <v>340.15814208984375</v>
          </cell>
          <cell r="BY40">
            <v>280.88763427734375</v>
          </cell>
          <cell r="BZ40">
            <v>277.90353393554688</v>
          </cell>
          <cell r="CA40">
            <v>273.31805419921875</v>
          </cell>
          <cell r="CB40">
            <v>303.21987915039062</v>
          </cell>
          <cell r="CC40">
            <v>295.94464111328125</v>
          </cell>
          <cell r="CD40">
            <v>295.94464111328125</v>
          </cell>
        </row>
        <row r="41">
          <cell r="A41">
            <v>43891</v>
          </cell>
          <cell r="B41">
            <v>3</v>
          </cell>
          <cell r="C41">
            <v>2020</v>
          </cell>
          <cell r="D41">
            <v>309.64581298828125</v>
          </cell>
          <cell r="E41">
            <v>254.18782043457031</v>
          </cell>
          <cell r="F41">
            <v>258.157470703125</v>
          </cell>
          <cell r="G41">
            <v>330.51705932617188</v>
          </cell>
          <cell r="H41">
            <v>301.14639282226562</v>
          </cell>
          <cell r="I41">
            <v>336.92007446289062</v>
          </cell>
          <cell r="J41">
            <v>319.07858276367188</v>
          </cell>
          <cell r="K41">
            <v>368.39215087890625</v>
          </cell>
          <cell r="L41">
            <v>289.08859252929688</v>
          </cell>
          <cell r="M41">
            <v>280.2354736328125</v>
          </cell>
          <cell r="N41">
            <v>280.80252075195312</v>
          </cell>
          <cell r="O41">
            <v>312.77362060546875</v>
          </cell>
          <cell r="P41">
            <v>308.99624633789062</v>
          </cell>
          <cell r="Q41">
            <v>254.44509887695312</v>
          </cell>
          <cell r="R41">
            <v>259.08758544921875</v>
          </cell>
          <cell r="S41">
            <v>327.663330078125</v>
          </cell>
          <cell r="T41">
            <v>301.62319946289062</v>
          </cell>
          <cell r="U41">
            <v>335.668701171875</v>
          </cell>
          <cell r="V41">
            <v>318.162353515625</v>
          </cell>
          <cell r="W41">
            <v>368.2645263671875</v>
          </cell>
          <cell r="X41">
            <v>288.368896484375</v>
          </cell>
          <cell r="Y41">
            <v>284.01181030273438</v>
          </cell>
          <cell r="Z41">
            <v>280.49737548828125</v>
          </cell>
          <cell r="AA41">
            <v>311.18417358398438</v>
          </cell>
          <cell r="AB41">
            <v>308.47183227539062</v>
          </cell>
          <cell r="AC41">
            <v>254.15011596679688</v>
          </cell>
          <cell r="AD41">
            <v>259.75650024414062</v>
          </cell>
          <cell r="AE41">
            <v>325.48358154296875</v>
          </cell>
          <cell r="AF41">
            <v>301.85452270507812</v>
          </cell>
          <cell r="AG41">
            <v>336.0594482421875</v>
          </cell>
          <cell r="AH41">
            <v>318.44338989257812</v>
          </cell>
          <cell r="AI41">
            <v>368.31887817382812</v>
          </cell>
          <cell r="AJ41">
            <v>287.89898681640625</v>
          </cell>
          <cell r="AK41">
            <v>284.86761474609375</v>
          </cell>
          <cell r="AL41">
            <v>279.6915283203125</v>
          </cell>
          <cell r="AM41">
            <v>310.54074096679688</v>
          </cell>
          <cell r="AN41">
            <v>308.10488891601562</v>
          </cell>
          <cell r="AO41">
            <v>254.58053588867188</v>
          </cell>
          <cell r="AP41">
            <v>259.75701904296875</v>
          </cell>
          <cell r="AQ41">
            <v>324.4775390625</v>
          </cell>
          <cell r="AR41">
            <v>302.07974243164062</v>
          </cell>
          <cell r="AS41">
            <v>333.2470703125</v>
          </cell>
          <cell r="AT41">
            <v>317.16879272460938</v>
          </cell>
          <cell r="AU41">
            <v>367.20416259765625</v>
          </cell>
          <cell r="AV41">
            <v>287.637939453125</v>
          </cell>
          <cell r="AW41">
            <v>282.67822265625</v>
          </cell>
          <cell r="AX41">
            <v>279.109375</v>
          </cell>
          <cell r="AY41">
            <v>310.29586791992188</v>
          </cell>
          <cell r="AZ41">
            <v>307.52499389648438</v>
          </cell>
          <cell r="BA41">
            <v>255.10829162597656</v>
          </cell>
          <cell r="BB41">
            <v>260.13970947265625</v>
          </cell>
          <cell r="BC41">
            <v>321.81820678710938</v>
          </cell>
          <cell r="BD41">
            <v>302.78121948242188</v>
          </cell>
          <cell r="BE41">
            <v>331.0330810546875</v>
          </cell>
          <cell r="BF41">
            <v>316.04580688476562</v>
          </cell>
          <cell r="BG41">
            <v>366.78887939453125</v>
          </cell>
          <cell r="BH41">
            <v>286.90841674804688</v>
          </cell>
          <cell r="BI41">
            <v>287.93875122070312</v>
          </cell>
          <cell r="BJ41">
            <v>278.263671875</v>
          </cell>
          <cell r="BK41">
            <v>308.58529663085938</v>
          </cell>
          <cell r="BL41">
            <v>303.73995971679688</v>
          </cell>
          <cell r="BM41">
            <v>303.40869140625</v>
          </cell>
          <cell r="BN41">
            <v>303.6514892578125</v>
          </cell>
          <cell r="BO41">
            <v>303.13107299804688</v>
          </cell>
          <cell r="BP41">
            <v>302.0557861328125</v>
          </cell>
          <cell r="BQ41">
            <v>308.49072265625</v>
          </cell>
          <cell r="BR41">
            <v>254.59001159667969</v>
          </cell>
          <cell r="BS41">
            <v>259.53353881835938</v>
          </cell>
          <cell r="BT41">
            <v>324.98016357421875</v>
          </cell>
          <cell r="BU41">
            <v>302.19644165039062</v>
          </cell>
          <cell r="BV41">
            <v>333.37420654296875</v>
          </cell>
          <cell r="BW41">
            <v>317.27957153320312</v>
          </cell>
          <cell r="BX41">
            <v>367.61721801757812</v>
          </cell>
          <cell r="BY41">
            <v>287.66583251953125</v>
          </cell>
          <cell r="BZ41">
            <v>285.17138671875</v>
          </cell>
          <cell r="CA41">
            <v>279.16534423828125</v>
          </cell>
          <cell r="CB41">
            <v>310.06997680664062</v>
          </cell>
          <cell r="CC41">
            <v>302.99334716796875</v>
          </cell>
          <cell r="CD41">
            <v>302.99334716796875</v>
          </cell>
        </row>
        <row r="42">
          <cell r="A42">
            <v>43922</v>
          </cell>
          <cell r="B42">
            <v>4</v>
          </cell>
          <cell r="C42">
            <v>2020</v>
          </cell>
          <cell r="D42">
            <v>319.8984375</v>
          </cell>
          <cell r="E42">
            <v>260.56793212890625</v>
          </cell>
          <cell r="F42">
            <v>257.11868286132812</v>
          </cell>
          <cell r="G42">
            <v>330.74844360351562</v>
          </cell>
          <cell r="H42">
            <v>305.3828125</v>
          </cell>
          <cell r="I42">
            <v>341.60623168945312</v>
          </cell>
          <cell r="J42">
            <v>323.1688232421875</v>
          </cell>
          <cell r="K42">
            <v>353.48968505859375</v>
          </cell>
          <cell r="L42">
            <v>295.83950805664062</v>
          </cell>
          <cell r="M42">
            <v>279.46713256835938</v>
          </cell>
          <cell r="N42">
            <v>285.49990844726562</v>
          </cell>
          <cell r="O42">
            <v>315.103271484375</v>
          </cell>
          <cell r="P42">
            <v>318.87100219726562</v>
          </cell>
          <cell r="Q42">
            <v>260.65179443359375</v>
          </cell>
          <cell r="R42">
            <v>257.62124633789062</v>
          </cell>
          <cell r="S42">
            <v>327.65951538085938</v>
          </cell>
          <cell r="T42">
            <v>305.544921875</v>
          </cell>
          <cell r="U42">
            <v>340.00982666015625</v>
          </cell>
          <cell r="V42">
            <v>322.180419921875</v>
          </cell>
          <cell r="W42">
            <v>353.78604125976562</v>
          </cell>
          <cell r="X42">
            <v>295.08944702148438</v>
          </cell>
          <cell r="Y42">
            <v>282.37173461914062</v>
          </cell>
          <cell r="Z42">
            <v>284.97991943359375</v>
          </cell>
          <cell r="AA42">
            <v>313.28262329101562</v>
          </cell>
          <cell r="AB42">
            <v>318.07321166992188</v>
          </cell>
          <cell r="AC42">
            <v>260.47906494140625</v>
          </cell>
          <cell r="AD42">
            <v>258.07830810546875</v>
          </cell>
          <cell r="AE42">
            <v>325.34857177734375</v>
          </cell>
          <cell r="AF42">
            <v>305.65390014648438</v>
          </cell>
          <cell r="AG42">
            <v>340.1141357421875</v>
          </cell>
          <cell r="AH42">
            <v>322.45458984375</v>
          </cell>
          <cell r="AI42">
            <v>354.03292846679688</v>
          </cell>
          <cell r="AJ42">
            <v>294.62628173828125</v>
          </cell>
          <cell r="AK42">
            <v>283.11544799804688</v>
          </cell>
          <cell r="AL42">
            <v>283.94857788085938</v>
          </cell>
          <cell r="AM42">
            <v>312.629150390625</v>
          </cell>
          <cell r="AN42">
            <v>317.41036987304688</v>
          </cell>
          <cell r="AO42">
            <v>260.86929321289062</v>
          </cell>
          <cell r="AP42">
            <v>257.87750244140625</v>
          </cell>
          <cell r="AQ42">
            <v>324.3902587890625</v>
          </cell>
          <cell r="AR42">
            <v>305.81484985351562</v>
          </cell>
          <cell r="AS42">
            <v>337.03955078125</v>
          </cell>
          <cell r="AT42">
            <v>321.2999267578125</v>
          </cell>
          <cell r="AU42">
            <v>353.02093505859375</v>
          </cell>
          <cell r="AV42">
            <v>294.28097534179688</v>
          </cell>
          <cell r="AW42">
            <v>280.97494506835938</v>
          </cell>
          <cell r="AX42">
            <v>283.1732177734375</v>
          </cell>
          <cell r="AY42">
            <v>312.2109375</v>
          </cell>
          <cell r="AZ42">
            <v>316.50332641601562</v>
          </cell>
          <cell r="BA42">
            <v>261.24871826171875</v>
          </cell>
          <cell r="BB42">
            <v>257.99563598632812</v>
          </cell>
          <cell r="BC42">
            <v>321.8472900390625</v>
          </cell>
          <cell r="BD42">
            <v>306.22659301757812</v>
          </cell>
          <cell r="BE42">
            <v>334.47671508789062</v>
          </cell>
          <cell r="BF42">
            <v>320.43234252929688</v>
          </cell>
          <cell r="BG42">
            <v>353.0594482421875</v>
          </cell>
          <cell r="BH42">
            <v>293.51748657226562</v>
          </cell>
          <cell r="BI42">
            <v>285.38851928710938</v>
          </cell>
          <cell r="BJ42">
            <v>282.200927734375</v>
          </cell>
          <cell r="BK42">
            <v>310.27951049804688</v>
          </cell>
          <cell r="BL42">
            <v>309.09567260742188</v>
          </cell>
          <cell r="BM42">
            <v>307.98138427734375</v>
          </cell>
          <cell r="BN42">
            <v>307.88330078125</v>
          </cell>
          <cell r="BO42">
            <v>307.03408813476562</v>
          </cell>
          <cell r="BP42">
            <v>305.584228515625</v>
          </cell>
          <cell r="BQ42">
            <v>318.05789184570312</v>
          </cell>
          <cell r="BR42">
            <v>260.83718872070312</v>
          </cell>
          <cell r="BS42">
            <v>257.80087280273438</v>
          </cell>
          <cell r="BT42">
            <v>324.9730224609375</v>
          </cell>
          <cell r="BU42">
            <v>305.88900756835938</v>
          </cell>
          <cell r="BV42">
            <v>337.19973754882812</v>
          </cell>
          <cell r="BW42">
            <v>321.4630126953125</v>
          </cell>
          <cell r="BX42">
            <v>353.41287231445312</v>
          </cell>
          <cell r="BY42">
            <v>294.332275390625</v>
          </cell>
          <cell r="BZ42">
            <v>283.1898193359375</v>
          </cell>
          <cell r="CA42">
            <v>283.31085205078125</v>
          </cell>
          <cell r="CB42">
            <v>311.99853515625</v>
          </cell>
          <cell r="CC42">
            <v>307.11505126953125</v>
          </cell>
          <cell r="CD42">
            <v>307.11505126953125</v>
          </cell>
        </row>
        <row r="43">
          <cell r="A43">
            <v>43952</v>
          </cell>
          <cell r="B43">
            <v>5</v>
          </cell>
          <cell r="C43">
            <v>2020</v>
          </cell>
          <cell r="D43">
            <v>326.00970458984375</v>
          </cell>
          <cell r="E43">
            <v>262.46163940429688</v>
          </cell>
          <cell r="F43">
            <v>274.93344116210938</v>
          </cell>
          <cell r="G43">
            <v>331.2113037109375</v>
          </cell>
          <cell r="H43">
            <v>315.36740112304688</v>
          </cell>
          <cell r="I43">
            <v>345.62615966796875</v>
          </cell>
          <cell r="J43">
            <v>327.09402465820312</v>
          </cell>
          <cell r="K43">
            <v>356.81423950195312</v>
          </cell>
          <cell r="L43">
            <v>303.52426147460938</v>
          </cell>
          <cell r="M43">
            <v>282.22634887695312</v>
          </cell>
          <cell r="N43">
            <v>290.23406982421875</v>
          </cell>
          <cell r="O43">
            <v>322.89144897460938</v>
          </cell>
          <cell r="P43">
            <v>325.10382080078125</v>
          </cell>
          <cell r="Q43">
            <v>262.67153930664062</v>
          </cell>
          <cell r="R43">
            <v>276.3194580078125</v>
          </cell>
          <cell r="S43">
            <v>328.03829956054688</v>
          </cell>
          <cell r="T43">
            <v>315.38125610351562</v>
          </cell>
          <cell r="U43">
            <v>343.69464111328125</v>
          </cell>
          <cell r="V43">
            <v>325.9429931640625</v>
          </cell>
          <cell r="W43">
            <v>356.96990966796875</v>
          </cell>
          <cell r="X43">
            <v>302.27301025390625</v>
          </cell>
          <cell r="Y43">
            <v>284.2725830078125</v>
          </cell>
          <cell r="Z43">
            <v>289.65731811523438</v>
          </cell>
          <cell r="AA43">
            <v>321.27078247070312</v>
          </cell>
          <cell r="AB43">
            <v>324.43997192382812</v>
          </cell>
          <cell r="AC43">
            <v>262.61181640625</v>
          </cell>
          <cell r="AD43">
            <v>277.10812377929688</v>
          </cell>
          <cell r="AE43">
            <v>325.63568115234375</v>
          </cell>
          <cell r="AF43">
            <v>315.22772216796875</v>
          </cell>
          <cell r="AG43">
            <v>343.66632080078125</v>
          </cell>
          <cell r="AH43">
            <v>326.33908081054688</v>
          </cell>
          <cell r="AI43">
            <v>357.15658569335938</v>
          </cell>
          <cell r="AJ43">
            <v>301.4781494140625</v>
          </cell>
          <cell r="AK43">
            <v>284.86569213867188</v>
          </cell>
          <cell r="AL43">
            <v>288.5662841796875</v>
          </cell>
          <cell r="AM43">
            <v>320.63775634765625</v>
          </cell>
          <cell r="AN43">
            <v>323.83804321289062</v>
          </cell>
          <cell r="AO43">
            <v>262.946533203125</v>
          </cell>
          <cell r="AP43">
            <v>277.606689453125</v>
          </cell>
          <cell r="AQ43">
            <v>324.6805419921875</v>
          </cell>
          <cell r="AR43">
            <v>315.34439086914062</v>
          </cell>
          <cell r="AS43">
            <v>340.4627685546875</v>
          </cell>
          <cell r="AT43">
            <v>324.78408813476562</v>
          </cell>
          <cell r="AU43">
            <v>356.02874755859375</v>
          </cell>
          <cell r="AV43">
            <v>301.466796875</v>
          </cell>
          <cell r="AW43">
            <v>282.76080322265625</v>
          </cell>
          <cell r="AX43">
            <v>287.84063720703125</v>
          </cell>
          <cell r="AY43">
            <v>320.27880859375</v>
          </cell>
          <cell r="AZ43">
            <v>322.94500732421875</v>
          </cell>
          <cell r="BA43">
            <v>263.2998046875</v>
          </cell>
          <cell r="BB43">
            <v>278.60140991210938</v>
          </cell>
          <cell r="BC43">
            <v>322.16693115234375</v>
          </cell>
          <cell r="BD43">
            <v>315.78958129882812</v>
          </cell>
          <cell r="BE43">
            <v>337.71469116210938</v>
          </cell>
          <cell r="BF43">
            <v>323.57171630859375</v>
          </cell>
          <cell r="BG43">
            <v>355.96484375</v>
          </cell>
          <cell r="BH43">
            <v>300.9530029296875</v>
          </cell>
          <cell r="BI43">
            <v>286.20693969726562</v>
          </cell>
          <cell r="BJ43">
            <v>286.78472900390625</v>
          </cell>
          <cell r="BK43">
            <v>318.79815673828125</v>
          </cell>
          <cell r="BL43">
            <v>315.68991088867188</v>
          </cell>
          <cell r="BM43">
            <v>314.39633178710938</v>
          </cell>
          <cell r="BN43">
            <v>314.27474975585938</v>
          </cell>
          <cell r="BO43">
            <v>313.36605834960938</v>
          </cell>
          <cell r="BP43">
            <v>311.75033569335938</v>
          </cell>
          <cell r="BQ43">
            <v>324.38314819335938</v>
          </cell>
          <cell r="BR43">
            <v>262.8807373046875</v>
          </cell>
          <cell r="BS43">
            <v>277.21444702148438</v>
          </cell>
          <cell r="BT43">
            <v>325.30642700195312</v>
          </cell>
          <cell r="BU43">
            <v>315.51852416992188</v>
          </cell>
          <cell r="BV43">
            <v>340.64480590820312</v>
          </cell>
          <cell r="BW43">
            <v>324.96636962890625</v>
          </cell>
          <cell r="BX43">
            <v>356.47976684570312</v>
          </cell>
          <cell r="BY43">
            <v>301.60833740234375</v>
          </cell>
          <cell r="BZ43">
            <v>284.66079711914062</v>
          </cell>
          <cell r="CA43">
            <v>287.94290161132812</v>
          </cell>
          <cell r="CB43">
            <v>320.18499755859375</v>
          </cell>
          <cell r="CC43">
            <v>313.44894409179688</v>
          </cell>
          <cell r="CD43">
            <v>313.44894409179688</v>
          </cell>
        </row>
        <row r="44">
          <cell r="A44">
            <v>43983</v>
          </cell>
          <cell r="B44">
            <v>6</v>
          </cell>
          <cell r="C44">
            <v>2020</v>
          </cell>
          <cell r="D44">
            <v>333.61196899414062</v>
          </cell>
          <cell r="E44">
            <v>274.49826049804688</v>
          </cell>
          <cell r="F44">
            <v>294.39215087890625</v>
          </cell>
          <cell r="G44">
            <v>334.33749389648438</v>
          </cell>
          <cell r="H44">
            <v>328.10128784179688</v>
          </cell>
          <cell r="I44">
            <v>353.96029663085938</v>
          </cell>
          <cell r="J44">
            <v>332.7137451171875</v>
          </cell>
          <cell r="K44">
            <v>358.3455810546875</v>
          </cell>
          <cell r="L44">
            <v>315.19241333007812</v>
          </cell>
          <cell r="M44">
            <v>287.69815063476562</v>
          </cell>
          <cell r="N44">
            <v>296.94485473632812</v>
          </cell>
          <cell r="O44">
            <v>326.49322509765625</v>
          </cell>
          <cell r="P44">
            <v>332.663818359375</v>
          </cell>
          <cell r="Q44">
            <v>274.37045288085938</v>
          </cell>
          <cell r="R44">
            <v>295.98764038085938</v>
          </cell>
          <cell r="S44">
            <v>331.08642578125</v>
          </cell>
          <cell r="T44">
            <v>327.6387939453125</v>
          </cell>
          <cell r="U44">
            <v>351.61856079101562</v>
          </cell>
          <cell r="V44">
            <v>331.74700927734375</v>
          </cell>
          <cell r="W44">
            <v>358.45938110351562</v>
          </cell>
          <cell r="X44">
            <v>314.231201171875</v>
          </cell>
          <cell r="Y44">
            <v>288.83706665039062</v>
          </cell>
          <cell r="Z44">
            <v>296.348876953125</v>
          </cell>
          <cell r="AA44">
            <v>324.54684448242188</v>
          </cell>
          <cell r="AB44">
            <v>331.98666381835938</v>
          </cell>
          <cell r="AC44">
            <v>274.17715454101562</v>
          </cell>
          <cell r="AD44">
            <v>296.90493774414062</v>
          </cell>
          <cell r="AE44">
            <v>328.69741821289062</v>
          </cell>
          <cell r="AF44">
            <v>326.93475341796875</v>
          </cell>
          <cell r="AG44">
            <v>351.87530517578125</v>
          </cell>
          <cell r="AH44">
            <v>332.35635375976562</v>
          </cell>
          <cell r="AI44">
            <v>358.59768676757812</v>
          </cell>
          <cell r="AJ44">
            <v>313.64016723632812</v>
          </cell>
          <cell r="AK44">
            <v>289.37841796875</v>
          </cell>
          <cell r="AL44">
            <v>295.19009399414062</v>
          </cell>
          <cell r="AM44">
            <v>323.81884765625</v>
          </cell>
          <cell r="AN44">
            <v>331.41067504882812</v>
          </cell>
          <cell r="AO44">
            <v>274.4564208984375</v>
          </cell>
          <cell r="AP44">
            <v>297.0465087890625</v>
          </cell>
          <cell r="AQ44">
            <v>327.79385375976562</v>
          </cell>
          <cell r="AR44">
            <v>326.91461181640625</v>
          </cell>
          <cell r="AS44">
            <v>347.892578125</v>
          </cell>
          <cell r="AT44">
            <v>330.92404174804688</v>
          </cell>
          <cell r="AU44">
            <v>357.48834228515625</v>
          </cell>
          <cell r="AV44">
            <v>313.71405029296875</v>
          </cell>
          <cell r="AW44">
            <v>287.05474853515625</v>
          </cell>
          <cell r="AX44">
            <v>294.42684936523438</v>
          </cell>
          <cell r="AY44">
            <v>323.34722900390625</v>
          </cell>
          <cell r="AZ44">
            <v>330.61526489257812</v>
          </cell>
          <cell r="BA44">
            <v>274.6700439453125</v>
          </cell>
          <cell r="BB44">
            <v>297.72708129882812</v>
          </cell>
          <cell r="BC44">
            <v>325.23739624023438</v>
          </cell>
          <cell r="BD44">
            <v>327.29763793945312</v>
          </cell>
          <cell r="BE44">
            <v>344.62786865234375</v>
          </cell>
          <cell r="BF44">
            <v>329.76333618164062</v>
          </cell>
          <cell r="BG44">
            <v>357.28872680664062</v>
          </cell>
          <cell r="BH44">
            <v>313.36572265625</v>
          </cell>
          <cell r="BI44">
            <v>289.92257690429688</v>
          </cell>
          <cell r="BJ44">
            <v>293.22866821289062</v>
          </cell>
          <cell r="BK44">
            <v>321.57958984375</v>
          </cell>
          <cell r="BL44">
            <v>324.39608764648438</v>
          </cell>
          <cell r="BM44">
            <v>322.89547729492188</v>
          </cell>
          <cell r="BN44">
            <v>322.73797607421875</v>
          </cell>
          <cell r="BO44">
            <v>321.69619750976562</v>
          </cell>
          <cell r="BP44">
            <v>319.9326171875</v>
          </cell>
          <cell r="BQ44">
            <v>331.97576904296875</v>
          </cell>
          <cell r="BR44">
            <v>274.46316528320312</v>
          </cell>
          <cell r="BS44">
            <v>296.67117309570312</v>
          </cell>
          <cell r="BT44">
            <v>328.38763427734375</v>
          </cell>
          <cell r="BU44">
            <v>327.274169921875</v>
          </cell>
          <cell r="BV44">
            <v>348.12033081054688</v>
          </cell>
          <cell r="BW44">
            <v>331.01217651367188</v>
          </cell>
          <cell r="BX44">
            <v>357.90966796875</v>
          </cell>
          <cell r="BY44">
            <v>313.80142211914062</v>
          </cell>
          <cell r="BZ44">
            <v>288.8721923828125</v>
          </cell>
          <cell r="CA44">
            <v>294.50021362304688</v>
          </cell>
          <cell r="CB44">
            <v>323.24725341796875</v>
          </cell>
          <cell r="CC44">
            <v>321.8270263671875</v>
          </cell>
          <cell r="CD44">
            <v>321.8270263671875</v>
          </cell>
        </row>
        <row r="45">
          <cell r="A45">
            <v>44013</v>
          </cell>
          <cell r="B45">
            <v>7</v>
          </cell>
          <cell r="C45">
            <v>2020</v>
          </cell>
          <cell r="D45">
            <v>340.28704833984375</v>
          </cell>
          <cell r="E45">
            <v>279.86215209960938</v>
          </cell>
          <cell r="F45">
            <v>311.597412109375</v>
          </cell>
          <cell r="G45">
            <v>337.94091796875</v>
          </cell>
          <cell r="H45">
            <v>338.27783203125</v>
          </cell>
          <cell r="I45">
            <v>362.2076416015625</v>
          </cell>
          <cell r="J45">
            <v>339.1793212890625</v>
          </cell>
          <cell r="K45">
            <v>364.62939453125</v>
          </cell>
          <cell r="L45">
            <v>326.02789306640625</v>
          </cell>
          <cell r="M45">
            <v>290.217529296875</v>
          </cell>
          <cell r="N45">
            <v>302.54034423828125</v>
          </cell>
          <cell r="O45">
            <v>333.76113891601562</v>
          </cell>
          <cell r="P45">
            <v>339.3917236328125</v>
          </cell>
          <cell r="Q45">
            <v>279.822265625</v>
          </cell>
          <cell r="R45">
            <v>312.95852661132812</v>
          </cell>
          <cell r="S45">
            <v>334.59613037109375</v>
          </cell>
          <cell r="T45">
            <v>338.18426513671875</v>
          </cell>
          <cell r="U45">
            <v>359.64407348632812</v>
          </cell>
          <cell r="V45">
            <v>338.05593872070312</v>
          </cell>
          <cell r="W45">
            <v>365.2078857421875</v>
          </cell>
          <cell r="X45">
            <v>325.03909301757812</v>
          </cell>
          <cell r="Y45">
            <v>290.95101928710938</v>
          </cell>
          <cell r="Z45">
            <v>301.83279418945312</v>
          </cell>
          <cell r="AA45">
            <v>332.02557373046875</v>
          </cell>
          <cell r="AB45">
            <v>338.80221557617188</v>
          </cell>
          <cell r="AC45">
            <v>279.50631713867188</v>
          </cell>
          <cell r="AD45">
            <v>313.89364624023438</v>
          </cell>
          <cell r="AE45">
            <v>332.25897216796875</v>
          </cell>
          <cell r="AF45">
            <v>337.7310791015625</v>
          </cell>
          <cell r="AG45">
            <v>359.882080078125</v>
          </cell>
          <cell r="AH45">
            <v>338.56918334960938</v>
          </cell>
          <cell r="AI45">
            <v>365.55010986328125</v>
          </cell>
          <cell r="AJ45">
            <v>324.46054077148438</v>
          </cell>
          <cell r="AK45">
            <v>291.40017700195312</v>
          </cell>
          <cell r="AL45">
            <v>300.66690063476562</v>
          </cell>
          <cell r="AM45">
            <v>331.35134887695312</v>
          </cell>
          <cell r="AN45">
            <v>338.31491088867188</v>
          </cell>
          <cell r="AO45">
            <v>279.75564575195312</v>
          </cell>
          <cell r="AP45">
            <v>313.69467163085938</v>
          </cell>
          <cell r="AQ45">
            <v>331.2525634765625</v>
          </cell>
          <cell r="AR45">
            <v>337.81137084960938</v>
          </cell>
          <cell r="AS45">
            <v>355.35903930664062</v>
          </cell>
          <cell r="AT45">
            <v>336.97427368164062</v>
          </cell>
          <cell r="AU45">
            <v>364.34353637695312</v>
          </cell>
          <cell r="AV45">
            <v>324.28427124023438</v>
          </cell>
          <cell r="AW45">
            <v>289.05545043945312</v>
          </cell>
          <cell r="AX45">
            <v>299.83059692382812</v>
          </cell>
          <cell r="AY45">
            <v>330.94418334960938</v>
          </cell>
          <cell r="AZ45">
            <v>337.60791015625</v>
          </cell>
          <cell r="BA45">
            <v>280.02041625976562</v>
          </cell>
          <cell r="BB45">
            <v>314.06802368164062</v>
          </cell>
          <cell r="BC45">
            <v>328.38995361328125</v>
          </cell>
          <cell r="BD45">
            <v>338.4532470703125</v>
          </cell>
          <cell r="BE45">
            <v>351.64376831054688</v>
          </cell>
          <cell r="BF45">
            <v>335.65713500976562</v>
          </cell>
          <cell r="BG45">
            <v>364.5712890625</v>
          </cell>
          <cell r="BH45">
            <v>323.7890625</v>
          </cell>
          <cell r="BI45">
            <v>291.50491333007812</v>
          </cell>
          <cell r="BJ45">
            <v>298.57467651367188</v>
          </cell>
          <cell r="BK45">
            <v>329.39401245117188</v>
          </cell>
          <cell r="BL45">
            <v>332.28842163085938</v>
          </cell>
          <cell r="BM45">
            <v>330.67230224609375</v>
          </cell>
          <cell r="BN45">
            <v>330.55648803710938</v>
          </cell>
          <cell r="BO45">
            <v>329.400390625</v>
          </cell>
          <cell r="BP45">
            <v>327.49984741210938</v>
          </cell>
          <cell r="BQ45">
            <v>338.80813598632812</v>
          </cell>
          <cell r="BR45">
            <v>279.82034301757812</v>
          </cell>
          <cell r="BS45">
            <v>313.42547607421875</v>
          </cell>
          <cell r="BT45">
            <v>331.78823852539062</v>
          </cell>
          <cell r="BU45">
            <v>338.15481567382812</v>
          </cell>
          <cell r="BV45">
            <v>355.61740112304688</v>
          </cell>
          <cell r="BW45">
            <v>337.10543823242188</v>
          </cell>
          <cell r="BX45">
            <v>364.82394409179688</v>
          </cell>
          <cell r="BY45">
            <v>324.41934204101562</v>
          </cell>
          <cell r="BZ45">
            <v>290.75741577148438</v>
          </cell>
          <cell r="CA45">
            <v>299.91732788085938</v>
          </cell>
          <cell r="CB45">
            <v>330.86520385742188</v>
          </cell>
          <cell r="CC45">
            <v>329.54147338867188</v>
          </cell>
          <cell r="CD45">
            <v>329.54147338867188</v>
          </cell>
        </row>
        <row r="46">
          <cell r="A46">
            <v>44044</v>
          </cell>
          <cell r="B46">
            <v>8</v>
          </cell>
          <cell r="C46">
            <v>2020</v>
          </cell>
          <cell r="D46">
            <v>351.2373046875</v>
          </cell>
          <cell r="E46">
            <v>284.86895751953125</v>
          </cell>
          <cell r="F46">
            <v>318.72628784179688</v>
          </cell>
          <cell r="G46">
            <v>345.64382934570312</v>
          </cell>
          <cell r="H46">
            <v>349.12353515625</v>
          </cell>
          <cell r="I46">
            <v>371.14105224609375</v>
          </cell>
          <cell r="J46">
            <v>348.88922119140625</v>
          </cell>
          <cell r="K46">
            <v>370.80953979492188</v>
          </cell>
          <cell r="L46">
            <v>336.19638061523438</v>
          </cell>
          <cell r="M46">
            <v>292.462890625</v>
          </cell>
          <cell r="N46">
            <v>308.1959228515625</v>
          </cell>
          <cell r="O46">
            <v>340.81497192382812</v>
          </cell>
          <cell r="P46">
            <v>350.64480590820312</v>
          </cell>
          <cell r="Q46">
            <v>284.95773315429688</v>
          </cell>
          <cell r="R46">
            <v>320.65225219726562</v>
          </cell>
          <cell r="S46">
            <v>342.39334106445312</v>
          </cell>
          <cell r="T46">
            <v>349.24136352539062</v>
          </cell>
          <cell r="U46">
            <v>368.42849731445312</v>
          </cell>
          <cell r="V46">
            <v>347.70291137695312</v>
          </cell>
          <cell r="W46">
            <v>371.09909057617188</v>
          </cell>
          <cell r="X46">
            <v>335.65081787109375</v>
          </cell>
          <cell r="Y46">
            <v>293.33465576171875</v>
          </cell>
          <cell r="Z46">
            <v>307.4501953125</v>
          </cell>
          <cell r="AA46">
            <v>339.48379516601562</v>
          </cell>
          <cell r="AB46">
            <v>350.25827026367188</v>
          </cell>
          <cell r="AC46">
            <v>284.53317260742188</v>
          </cell>
          <cell r="AD46">
            <v>321.80279541015625</v>
          </cell>
          <cell r="AE46">
            <v>339.99676513671875</v>
          </cell>
          <cell r="AF46">
            <v>348.91650390625</v>
          </cell>
          <cell r="AG46">
            <v>368.54067993164062</v>
          </cell>
          <cell r="AH46">
            <v>348.152099609375</v>
          </cell>
          <cell r="AI46">
            <v>371.34283447265625</v>
          </cell>
          <cell r="AJ46">
            <v>335.2657470703125</v>
          </cell>
          <cell r="AK46">
            <v>293.78677368164062</v>
          </cell>
          <cell r="AL46">
            <v>306.330078125</v>
          </cell>
          <cell r="AM46">
            <v>338.92263793945312</v>
          </cell>
          <cell r="AN46">
            <v>349.91336059570312</v>
          </cell>
          <cell r="AO46">
            <v>284.82989501953125</v>
          </cell>
          <cell r="AP46">
            <v>321.77023315429688</v>
          </cell>
          <cell r="AQ46">
            <v>338.89385986328125</v>
          </cell>
          <cell r="AR46">
            <v>349.0203857421875</v>
          </cell>
          <cell r="AS46">
            <v>363.825927734375</v>
          </cell>
          <cell r="AT46">
            <v>346.56768798828125</v>
          </cell>
          <cell r="AU46">
            <v>369.90725708007812</v>
          </cell>
          <cell r="AV46">
            <v>335.29971313476562</v>
          </cell>
          <cell r="AW46">
            <v>291.37826538085938</v>
          </cell>
          <cell r="AX46">
            <v>305.39874267578125</v>
          </cell>
          <cell r="AY46">
            <v>338.74270629882812</v>
          </cell>
          <cell r="AZ46">
            <v>349.45635986328125</v>
          </cell>
          <cell r="BA46">
            <v>285.20889282226562</v>
          </cell>
          <cell r="BB46">
            <v>322.35369873046875</v>
          </cell>
          <cell r="BC46">
            <v>335.95791625976562</v>
          </cell>
          <cell r="BD46">
            <v>349.69259643554688</v>
          </cell>
          <cell r="BE46">
            <v>359.90972900390625</v>
          </cell>
          <cell r="BF46">
            <v>345.2159423828125</v>
          </cell>
          <cell r="BG46">
            <v>370.06845092773438</v>
          </cell>
          <cell r="BH46">
            <v>335.10836791992188</v>
          </cell>
          <cell r="BI46">
            <v>294.06649780273438</v>
          </cell>
          <cell r="BJ46">
            <v>304.05389404296875</v>
          </cell>
          <cell r="BK46">
            <v>337.86813354492188</v>
          </cell>
          <cell r="BL46">
            <v>341.39779663085938</v>
          </cell>
          <cell r="BM46">
            <v>339.75418090820312</v>
          </cell>
          <cell r="BN46">
            <v>339.6357421875</v>
          </cell>
          <cell r="BO46">
            <v>338.41015625</v>
          </cell>
          <cell r="BP46">
            <v>336.39483642578125</v>
          </cell>
          <cell r="BQ46">
            <v>350.25357055664062</v>
          </cell>
          <cell r="BR46">
            <v>284.92376708984375</v>
          </cell>
          <cell r="BS46">
            <v>321.33560180664062</v>
          </cell>
          <cell r="BT46">
            <v>339.45419311523438</v>
          </cell>
          <cell r="BU46">
            <v>349.32131958007812</v>
          </cell>
          <cell r="BV46">
            <v>364.10659790039062</v>
          </cell>
          <cell r="BW46">
            <v>346.70242309570312</v>
          </cell>
          <cell r="BX46">
            <v>370.53939819335938</v>
          </cell>
          <cell r="BY46">
            <v>335.3670654296875</v>
          </cell>
          <cell r="BZ46">
            <v>293.1893310546875</v>
          </cell>
          <cell r="CA46">
            <v>305.47750854492188</v>
          </cell>
          <cell r="CB46">
            <v>338.75552368164062</v>
          </cell>
          <cell r="CC46">
            <v>338.54983520507812</v>
          </cell>
          <cell r="CD46">
            <v>338.54983520507812</v>
          </cell>
        </row>
        <row r="47">
          <cell r="A47">
            <v>44075</v>
          </cell>
          <cell r="B47">
            <v>9</v>
          </cell>
          <cell r="C47">
            <v>2020</v>
          </cell>
          <cell r="D47">
            <v>360.41900634765625</v>
          </cell>
          <cell r="E47">
            <v>295.1865234375</v>
          </cell>
          <cell r="F47">
            <v>326.5650634765625</v>
          </cell>
          <cell r="G47">
            <v>350.9215087890625</v>
          </cell>
          <cell r="H47">
            <v>356.014892578125</v>
          </cell>
          <cell r="I47">
            <v>384.58270263671875</v>
          </cell>
          <cell r="J47">
            <v>360.76004028320312</v>
          </cell>
          <cell r="K47">
            <v>373.09271240234375</v>
          </cell>
          <cell r="L47">
            <v>342.8511962890625</v>
          </cell>
          <cell r="M47">
            <v>296.2833251953125</v>
          </cell>
          <cell r="N47">
            <v>313.4129638671875</v>
          </cell>
          <cell r="O47">
            <v>344.90664672851562</v>
          </cell>
          <cell r="P47">
            <v>359.73513793945312</v>
          </cell>
          <cell r="Q47">
            <v>295.344970703125</v>
          </cell>
          <cell r="R47">
            <v>328.54592895507812</v>
          </cell>
          <cell r="S47">
            <v>347.73944091796875</v>
          </cell>
          <cell r="T47">
            <v>356.26751708984375</v>
          </cell>
          <cell r="U47">
            <v>381.4637451171875</v>
          </cell>
          <cell r="V47">
            <v>359.892333984375</v>
          </cell>
          <cell r="W47">
            <v>372.98574829101562</v>
          </cell>
          <cell r="X47">
            <v>341.78121948242188</v>
          </cell>
          <cell r="Y47">
            <v>296.87905883789062</v>
          </cell>
          <cell r="Z47">
            <v>312.74090576171875</v>
          </cell>
          <cell r="AA47">
            <v>343.93099975585938</v>
          </cell>
          <cell r="AB47">
            <v>359.24343872070312</v>
          </cell>
          <cell r="AC47">
            <v>294.85549926757812</v>
          </cell>
          <cell r="AD47">
            <v>329.6575927734375</v>
          </cell>
          <cell r="AE47">
            <v>345.39987182617188</v>
          </cell>
          <cell r="AF47">
            <v>355.93746948242188</v>
          </cell>
          <cell r="AG47">
            <v>381.68618774414062</v>
          </cell>
          <cell r="AH47">
            <v>360.66497802734375</v>
          </cell>
          <cell r="AI47">
            <v>373.14096069335938</v>
          </cell>
          <cell r="AJ47">
            <v>341.13504028320312</v>
          </cell>
          <cell r="AK47">
            <v>297.26483154296875</v>
          </cell>
          <cell r="AL47">
            <v>311.68527221679688</v>
          </cell>
          <cell r="AM47">
            <v>343.4351806640625</v>
          </cell>
          <cell r="AN47">
            <v>358.79891967773438</v>
          </cell>
          <cell r="AO47">
            <v>295.12313842773438</v>
          </cell>
          <cell r="AP47">
            <v>329.374267578125</v>
          </cell>
          <cell r="AQ47">
            <v>344.21139526367188</v>
          </cell>
          <cell r="AR47">
            <v>355.98638916015625</v>
          </cell>
          <cell r="AS47">
            <v>376.30801391601562</v>
          </cell>
          <cell r="AT47">
            <v>359.140869140625</v>
          </cell>
          <cell r="AU47">
            <v>371.64974975585938</v>
          </cell>
          <cell r="AV47">
            <v>341.12847900390625</v>
          </cell>
          <cell r="AW47">
            <v>294.82015991210938</v>
          </cell>
          <cell r="AX47">
            <v>310.6763916015625</v>
          </cell>
          <cell r="AY47">
            <v>343.46661376953125</v>
          </cell>
          <cell r="AZ47">
            <v>358.19601440429688</v>
          </cell>
          <cell r="BA47">
            <v>295.52423095703125</v>
          </cell>
          <cell r="BB47">
            <v>329.66360473632812</v>
          </cell>
          <cell r="BC47">
            <v>340.95596313476562</v>
          </cell>
          <cell r="BD47">
            <v>356.5831298828125</v>
          </cell>
          <cell r="BE47">
            <v>371.86825561523438</v>
          </cell>
          <cell r="BF47">
            <v>357.7593994140625</v>
          </cell>
          <cell r="BG47">
            <v>371.3756103515625</v>
          </cell>
          <cell r="BH47">
            <v>340.86752319335938</v>
          </cell>
          <cell r="BI47">
            <v>297.30532836914062</v>
          </cell>
          <cell r="BJ47">
            <v>309.18215942382812</v>
          </cell>
          <cell r="BK47">
            <v>343.28823852539062</v>
          </cell>
          <cell r="BL47">
            <v>349.66046142578125</v>
          </cell>
          <cell r="BM47">
            <v>347.91650390625</v>
          </cell>
          <cell r="BN47">
            <v>347.7698974609375</v>
          </cell>
          <cell r="BO47">
            <v>346.48486328125</v>
          </cell>
          <cell r="BP47">
            <v>344.20245361328125</v>
          </cell>
          <cell r="BQ47">
            <v>359.21749877929688</v>
          </cell>
          <cell r="BR47">
            <v>295.24954223632812</v>
          </cell>
          <cell r="BS47">
            <v>328.98263549804688</v>
          </cell>
          <cell r="BT47">
            <v>344.68118286132812</v>
          </cell>
          <cell r="BU47">
            <v>356.26531982421875</v>
          </cell>
          <cell r="BV47">
            <v>376.62322998046875</v>
          </cell>
          <cell r="BW47">
            <v>359.13992309570312</v>
          </cell>
          <cell r="BX47">
            <v>372.253173828125</v>
          </cell>
          <cell r="BY47">
            <v>341.3060302734375</v>
          </cell>
          <cell r="BZ47">
            <v>296.59384155273438</v>
          </cell>
          <cell r="CA47">
            <v>310.70358276367188</v>
          </cell>
          <cell r="CB47">
            <v>343.60137939453125</v>
          </cell>
          <cell r="CC47">
            <v>346.58538818359375</v>
          </cell>
          <cell r="CD47">
            <v>346.58538818359375</v>
          </cell>
        </row>
        <row r="48">
          <cell r="A48">
            <v>44105</v>
          </cell>
          <cell r="B48">
            <v>10</v>
          </cell>
          <cell r="C48">
            <v>2020</v>
          </cell>
          <cell r="D48">
            <v>376.94650268554688</v>
          </cell>
          <cell r="E48">
            <v>300.77777099609375</v>
          </cell>
          <cell r="F48">
            <v>342.54092407226562</v>
          </cell>
          <cell r="G48">
            <v>359.04476928710938</v>
          </cell>
          <cell r="H48">
            <v>371.06732177734375</v>
          </cell>
          <cell r="I48">
            <v>396.76492309570312</v>
          </cell>
          <cell r="J48">
            <v>375.44171142578125</v>
          </cell>
          <cell r="K48">
            <v>375.0174560546875</v>
          </cell>
          <cell r="L48">
            <v>351.34725952148438</v>
          </cell>
          <cell r="M48">
            <v>301.26043701171875</v>
          </cell>
          <cell r="N48">
            <v>324.24578857421875</v>
          </cell>
          <cell r="O48">
            <v>351.31369018554688</v>
          </cell>
          <cell r="P48">
            <v>376.08096313476562</v>
          </cell>
          <cell r="Q48">
            <v>301.07455444335938</v>
          </cell>
          <cell r="R48">
            <v>344.82748413085938</v>
          </cell>
          <cell r="S48">
            <v>355.82864379882812</v>
          </cell>
          <cell r="T48">
            <v>371.23190307617188</v>
          </cell>
          <cell r="U48">
            <v>393.51174926757812</v>
          </cell>
          <cell r="V48">
            <v>374.68936157226562</v>
          </cell>
          <cell r="W48">
            <v>374.99032592773438</v>
          </cell>
          <cell r="X48">
            <v>350.5220947265625</v>
          </cell>
          <cell r="Y48">
            <v>301.57461547851562</v>
          </cell>
          <cell r="Z48">
            <v>323.71435546875</v>
          </cell>
          <cell r="AA48">
            <v>350.1029052734375</v>
          </cell>
          <cell r="AB48">
            <v>375.38815307617188</v>
          </cell>
          <cell r="AC48">
            <v>300.52581787109375</v>
          </cell>
          <cell r="AD48">
            <v>346.27316284179688</v>
          </cell>
          <cell r="AE48">
            <v>353.4998779296875</v>
          </cell>
          <cell r="AF48">
            <v>370.825927734375</v>
          </cell>
          <cell r="AG48">
            <v>393.92080688476562</v>
          </cell>
          <cell r="AH48">
            <v>375.61944580078125</v>
          </cell>
          <cell r="AI48">
            <v>375.20571899414062</v>
          </cell>
          <cell r="AJ48">
            <v>350.01809692382812</v>
          </cell>
          <cell r="AK48">
            <v>301.89434814453125</v>
          </cell>
          <cell r="AL48">
            <v>322.5072021484375</v>
          </cell>
          <cell r="AM48">
            <v>349.542724609375</v>
          </cell>
          <cell r="AN48">
            <v>374.77798461914062</v>
          </cell>
          <cell r="AO48">
            <v>300.7562255859375</v>
          </cell>
          <cell r="AP48">
            <v>346.03167724609375</v>
          </cell>
          <cell r="AQ48">
            <v>352.31884765625</v>
          </cell>
          <cell r="AR48">
            <v>370.83901977539062</v>
          </cell>
          <cell r="AS48">
            <v>387.81884765625</v>
          </cell>
          <cell r="AT48">
            <v>374.01068115234375</v>
          </cell>
          <cell r="AU48">
            <v>373.71200561523438</v>
          </cell>
          <cell r="AV48">
            <v>350.149169921875</v>
          </cell>
          <cell r="AW48">
            <v>299.45101928710938</v>
          </cell>
          <cell r="AX48">
            <v>321.35296630859375</v>
          </cell>
          <cell r="AY48">
            <v>349.520751953125</v>
          </cell>
          <cell r="AZ48">
            <v>373.99148559570312</v>
          </cell>
          <cell r="BA48">
            <v>301.19464111328125</v>
          </cell>
          <cell r="BB48">
            <v>346.57168579101562</v>
          </cell>
          <cell r="BC48">
            <v>348.941650390625</v>
          </cell>
          <cell r="BD48">
            <v>371.43212890625</v>
          </cell>
          <cell r="BE48">
            <v>382.8486328125</v>
          </cell>
          <cell r="BF48">
            <v>372.49423217773438</v>
          </cell>
          <cell r="BG48">
            <v>373.36959838867188</v>
          </cell>
          <cell r="BH48">
            <v>349.91409301757812</v>
          </cell>
          <cell r="BI48">
            <v>301.8729248046875</v>
          </cell>
          <cell r="BJ48">
            <v>319.62448120117188</v>
          </cell>
          <cell r="BK48">
            <v>349.05343627929688</v>
          </cell>
          <cell r="BL48">
            <v>362.87966918945312</v>
          </cell>
          <cell r="BM48">
            <v>360.68780517578125</v>
          </cell>
          <cell r="BN48">
            <v>360.40316772460938</v>
          </cell>
          <cell r="BO48">
            <v>358.8670654296875</v>
          </cell>
          <cell r="BP48">
            <v>356.07867431640625</v>
          </cell>
          <cell r="BQ48">
            <v>375.35528564453125</v>
          </cell>
          <cell r="BR48">
            <v>300.91290283203125</v>
          </cell>
          <cell r="BS48">
            <v>345.54714965820312</v>
          </cell>
          <cell r="BT48">
            <v>352.7459716796875</v>
          </cell>
          <cell r="BU48">
            <v>371.15374755859375</v>
          </cell>
          <cell r="BV48">
            <v>388.15194702148438</v>
          </cell>
          <cell r="BW48">
            <v>373.9486083984375</v>
          </cell>
          <cell r="BX48">
            <v>374.27056884765625</v>
          </cell>
          <cell r="BY48">
            <v>350.21939086914062</v>
          </cell>
          <cell r="BZ48">
            <v>301.2294921875</v>
          </cell>
          <cell r="CA48">
            <v>321.357421875</v>
          </cell>
          <cell r="CB48">
            <v>349.60845947265625</v>
          </cell>
          <cell r="CC48">
            <v>359.01129150390625</v>
          </cell>
          <cell r="CD48">
            <v>359.01129150390625</v>
          </cell>
        </row>
        <row r="49">
          <cell r="A49">
            <v>44136</v>
          </cell>
          <cell r="B49">
            <v>11</v>
          </cell>
          <cell r="C49">
            <v>2020</v>
          </cell>
          <cell r="D49">
            <v>389.81307983398438</v>
          </cell>
          <cell r="E49">
            <v>308.46533203125</v>
          </cell>
          <cell r="F49">
            <v>357.65298461914062</v>
          </cell>
          <cell r="G49">
            <v>367.7283935546875</v>
          </cell>
          <cell r="H49">
            <v>386.98220825195312</v>
          </cell>
          <cell r="I49">
            <v>411.75827026367188</v>
          </cell>
          <cell r="J49">
            <v>388.60711669921875</v>
          </cell>
          <cell r="K49">
            <v>374.71658325195312</v>
          </cell>
          <cell r="L49">
            <v>368.94760131835938</v>
          </cell>
          <cell r="M49">
            <v>307.59063720703125</v>
          </cell>
          <cell r="N49">
            <v>335.03042602539062</v>
          </cell>
          <cell r="O49">
            <v>358.98934936523438</v>
          </cell>
          <cell r="P49">
            <v>388.83755493164062</v>
          </cell>
          <cell r="Q49">
            <v>308.58575439453125</v>
          </cell>
          <cell r="R49">
            <v>359.6256103515625</v>
          </cell>
          <cell r="S49">
            <v>364.60806274414062</v>
          </cell>
          <cell r="T49">
            <v>386.73074340820312</v>
          </cell>
          <cell r="U49">
            <v>408.22119140625</v>
          </cell>
          <cell r="V49">
            <v>387.91583251953125</v>
          </cell>
          <cell r="W49">
            <v>374.0723876953125</v>
          </cell>
          <cell r="X49">
            <v>368.01580810546875</v>
          </cell>
          <cell r="Y49">
            <v>307.6405029296875</v>
          </cell>
          <cell r="Z49">
            <v>334.45919799804688</v>
          </cell>
          <cell r="AA49">
            <v>358.03912353515625</v>
          </cell>
          <cell r="AB49">
            <v>388.14425659179688</v>
          </cell>
          <cell r="AC49">
            <v>308.18630981445312</v>
          </cell>
          <cell r="AD49">
            <v>360.848876953125</v>
          </cell>
          <cell r="AE49">
            <v>362.45632934570312</v>
          </cell>
          <cell r="AF49">
            <v>385.975341796875</v>
          </cell>
          <cell r="AG49">
            <v>408.52438354492188</v>
          </cell>
          <cell r="AH49">
            <v>388.77734375</v>
          </cell>
          <cell r="AI49">
            <v>373.94671630859375</v>
          </cell>
          <cell r="AJ49">
            <v>367.53250122070312</v>
          </cell>
          <cell r="AK49">
            <v>307.8585205078125</v>
          </cell>
          <cell r="AL49">
            <v>333.15545654296875</v>
          </cell>
          <cell r="AM49">
            <v>357.54794311523438</v>
          </cell>
          <cell r="AN49">
            <v>387.45068359375</v>
          </cell>
          <cell r="AO49">
            <v>308.37005615234375</v>
          </cell>
          <cell r="AP49">
            <v>360.57980346679688</v>
          </cell>
          <cell r="AQ49">
            <v>361.2969970703125</v>
          </cell>
          <cell r="AR49">
            <v>385.959228515625</v>
          </cell>
          <cell r="AS49">
            <v>401.8797607421875</v>
          </cell>
          <cell r="AT49">
            <v>387.30459594726562</v>
          </cell>
          <cell r="AU49">
            <v>372.31814575195312</v>
          </cell>
          <cell r="AV49">
            <v>367.60409545898438</v>
          </cell>
          <cell r="AW49">
            <v>305.47152709960938</v>
          </cell>
          <cell r="AX49">
            <v>331.95254516601562</v>
          </cell>
          <cell r="AY49">
            <v>357.62301635742188</v>
          </cell>
          <cell r="AZ49">
            <v>386.43057250976562</v>
          </cell>
          <cell r="BA49">
            <v>308.70022583007812</v>
          </cell>
          <cell r="BB49">
            <v>360.99783325195312</v>
          </cell>
          <cell r="BC49">
            <v>357.85107421875</v>
          </cell>
          <cell r="BD49">
            <v>386.55322265625</v>
          </cell>
          <cell r="BE49">
            <v>396.4483642578125</v>
          </cell>
          <cell r="BF49">
            <v>385.86968994140625</v>
          </cell>
          <cell r="BG49">
            <v>371.45574951171875</v>
          </cell>
          <cell r="BH49">
            <v>367.2764892578125</v>
          </cell>
          <cell r="BI49">
            <v>307.81991577148438</v>
          </cell>
          <cell r="BJ49">
            <v>330.20138549804688</v>
          </cell>
          <cell r="BK49">
            <v>357.63284301757812</v>
          </cell>
          <cell r="BL49">
            <v>375.29025268554688</v>
          </cell>
          <cell r="BM49">
            <v>372.827880859375</v>
          </cell>
          <cell r="BN49">
            <v>372.5125732421875</v>
          </cell>
          <cell r="BO49">
            <v>370.98602294921875</v>
          </cell>
          <cell r="BP49">
            <v>368.12603759765625</v>
          </cell>
          <cell r="BQ49">
            <v>388.04220581054688</v>
          </cell>
          <cell r="BR49">
            <v>308.49237060546875</v>
          </cell>
          <cell r="BS49">
            <v>360.1851806640625</v>
          </cell>
          <cell r="BT49">
            <v>361.632080078125</v>
          </cell>
          <cell r="BU49">
            <v>386.39736938476562</v>
          </cell>
          <cell r="BV49">
            <v>402.2613525390625</v>
          </cell>
          <cell r="BW49">
            <v>387.22897338867188</v>
          </cell>
          <cell r="BX49">
            <v>372.95843505859375</v>
          </cell>
          <cell r="BY49">
            <v>367.67059326171875</v>
          </cell>
          <cell r="BZ49">
            <v>307.236328125</v>
          </cell>
          <cell r="CA49">
            <v>331.98831176757812</v>
          </cell>
          <cell r="CB49">
            <v>357.80630493164062</v>
          </cell>
          <cell r="CC49">
            <v>371.14434814453125</v>
          </cell>
          <cell r="CD49">
            <v>371.14434814453125</v>
          </cell>
        </row>
        <row r="50">
          <cell r="A50">
            <v>44166</v>
          </cell>
          <cell r="B50">
            <v>12</v>
          </cell>
          <cell r="C50">
            <v>2020</v>
          </cell>
          <cell r="D50">
            <v>410.56332397460938</v>
          </cell>
          <cell r="E50">
            <v>317.5106201171875</v>
          </cell>
          <cell r="F50">
            <v>373.72869873046875</v>
          </cell>
          <cell r="G50">
            <v>377.32919311523438</v>
          </cell>
          <cell r="H50">
            <v>397.46942138671875</v>
          </cell>
          <cell r="I50">
            <v>432.81585693359375</v>
          </cell>
          <cell r="J50">
            <v>407.1519775390625</v>
          </cell>
          <cell r="K50">
            <v>370.90203857421875</v>
          </cell>
          <cell r="L50">
            <v>387.2752685546875</v>
          </cell>
          <cell r="M50">
            <v>314.38922119140625</v>
          </cell>
          <cell r="N50">
            <v>349.98428344726562</v>
          </cell>
          <cell r="O50">
            <v>365.56951904296875</v>
          </cell>
          <cell r="P50">
            <v>408.03659057617188</v>
          </cell>
          <cell r="Q50">
            <v>317.15219116210938</v>
          </cell>
          <cell r="R50">
            <v>375.6968994140625</v>
          </cell>
          <cell r="S50">
            <v>374.7744140625</v>
          </cell>
          <cell r="T50">
            <v>397.3048095703125</v>
          </cell>
          <cell r="U50">
            <v>429.43292236328125</v>
          </cell>
          <cell r="V50">
            <v>406.72222900390625</v>
          </cell>
          <cell r="W50">
            <v>370.11532592773438</v>
          </cell>
          <cell r="X50">
            <v>386.95510864257812</v>
          </cell>
          <cell r="Y50">
            <v>313.66885375976562</v>
          </cell>
          <cell r="Z50">
            <v>349.64956665039062</v>
          </cell>
          <cell r="AA50">
            <v>364.59347534179688</v>
          </cell>
          <cell r="AB50">
            <v>406.316650390625</v>
          </cell>
          <cell r="AC50">
            <v>316.85992431640625</v>
          </cell>
          <cell r="AD50">
            <v>376.94378662109375</v>
          </cell>
          <cell r="AE50">
            <v>372.82781982421875</v>
          </cell>
          <cell r="AF50">
            <v>396.65228271484375</v>
          </cell>
          <cell r="AG50">
            <v>429.75021362304688</v>
          </cell>
          <cell r="AH50">
            <v>407.74612426757812</v>
          </cell>
          <cell r="AI50">
            <v>369.934326171875</v>
          </cell>
          <cell r="AJ50">
            <v>386.88409423828125</v>
          </cell>
          <cell r="AK50">
            <v>313.75079345703125</v>
          </cell>
          <cell r="AL50">
            <v>348.25888061523438</v>
          </cell>
          <cell r="AM50">
            <v>364.11349487304688</v>
          </cell>
          <cell r="AN50">
            <v>404.82122802734375</v>
          </cell>
          <cell r="AO50">
            <v>317.04254150390625</v>
          </cell>
          <cell r="AP50">
            <v>376.72799682617188</v>
          </cell>
          <cell r="AQ50">
            <v>371.871826171875</v>
          </cell>
          <cell r="AR50">
            <v>396.68069458007812</v>
          </cell>
          <cell r="AS50">
            <v>423.136474609375</v>
          </cell>
          <cell r="AT50">
            <v>406.41104125976562</v>
          </cell>
          <cell r="AU50">
            <v>368.50387573242188</v>
          </cell>
          <cell r="AV50">
            <v>386.66378784179688</v>
          </cell>
          <cell r="AW50">
            <v>311.39410400390625</v>
          </cell>
          <cell r="AX50">
            <v>347.15386962890625</v>
          </cell>
          <cell r="AY50">
            <v>364.16888427734375</v>
          </cell>
          <cell r="AZ50">
            <v>402.36508178710938</v>
          </cell>
          <cell r="BA50">
            <v>317.12844848632812</v>
          </cell>
          <cell r="BB50">
            <v>377.28561401367188</v>
          </cell>
          <cell r="BC50">
            <v>369.06243896484375</v>
          </cell>
          <cell r="BD50">
            <v>397.27493286132812</v>
          </cell>
          <cell r="BE50">
            <v>417.78277587890625</v>
          </cell>
          <cell r="BF50">
            <v>405.04275512695312</v>
          </cell>
          <cell r="BG50">
            <v>367.75839233398438</v>
          </cell>
          <cell r="BH50">
            <v>386.30035400390625</v>
          </cell>
          <cell r="BI50">
            <v>313.07650756835938</v>
          </cell>
          <cell r="BJ50">
            <v>345.6683349609375</v>
          </cell>
          <cell r="BK50">
            <v>363.9534912109375</v>
          </cell>
          <cell r="BL50">
            <v>391.73751831054688</v>
          </cell>
          <cell r="BM50">
            <v>388.3609619140625</v>
          </cell>
          <cell r="BN50">
            <v>387.7762451171875</v>
          </cell>
          <cell r="BO50">
            <v>386.10400390625</v>
          </cell>
          <cell r="BP50">
            <v>382.90347290039062</v>
          </cell>
          <cell r="BQ50">
            <v>406.19744873046875</v>
          </cell>
          <cell r="BR50">
            <v>317.12042236328125</v>
          </cell>
          <cell r="BS50">
            <v>376.34063720703125</v>
          </cell>
          <cell r="BT50">
            <v>372.20376586914062</v>
          </cell>
          <cell r="BU50">
            <v>397.07272338867188</v>
          </cell>
          <cell r="BV50">
            <v>423.5240478515625</v>
          </cell>
          <cell r="BW50">
            <v>406.24578857421875</v>
          </cell>
          <cell r="BX50">
            <v>369.11529541015625</v>
          </cell>
          <cell r="BY50">
            <v>386.67056274414062</v>
          </cell>
          <cell r="BZ50">
            <v>312.95758056640625</v>
          </cell>
          <cell r="CA50">
            <v>347.2611083984375</v>
          </cell>
          <cell r="CB50">
            <v>364.27651977539062</v>
          </cell>
          <cell r="CC50">
            <v>386.405029296875</v>
          </cell>
          <cell r="CD50">
            <v>386.405029296875</v>
          </cell>
        </row>
        <row r="51">
          <cell r="A51">
            <v>44197</v>
          </cell>
          <cell r="B51">
            <v>1</v>
          </cell>
          <cell r="C51">
            <v>2021</v>
          </cell>
          <cell r="D51">
            <v>428.86422729492188</v>
          </cell>
          <cell r="E51">
            <v>328.98117065429688</v>
          </cell>
          <cell r="F51">
            <v>390.42996215820312</v>
          </cell>
          <cell r="G51">
            <v>383.91839599609375</v>
          </cell>
          <cell r="H51">
            <v>411.50131225585938</v>
          </cell>
          <cell r="I51">
            <v>448.27142333984375</v>
          </cell>
          <cell r="J51">
            <v>427.94345092773438</v>
          </cell>
          <cell r="K51">
            <v>418.42263793945312</v>
          </cell>
          <cell r="L51">
            <v>405.84432983398438</v>
          </cell>
          <cell r="M51">
            <v>325.32870483398438</v>
          </cell>
          <cell r="N51">
            <v>368.86618041992188</v>
          </cell>
          <cell r="O51">
            <v>372.40899658203125</v>
          </cell>
          <cell r="P51">
            <v>425.65750122070312</v>
          </cell>
          <cell r="Q51">
            <v>328.35330200195312</v>
          </cell>
          <cell r="R51">
            <v>392.40249633789062</v>
          </cell>
          <cell r="S51">
            <v>380.13369750976562</v>
          </cell>
          <cell r="T51">
            <v>411.32821655273438</v>
          </cell>
          <cell r="U51">
            <v>444.37442016601562</v>
          </cell>
          <cell r="V51">
            <v>426.74069213867188</v>
          </cell>
          <cell r="W51">
            <v>418.28509521484375</v>
          </cell>
          <cell r="X51">
            <v>405.62539672851562</v>
          </cell>
          <cell r="Y51">
            <v>324.16912841796875</v>
          </cell>
          <cell r="Z51">
            <v>368.45254516601562</v>
          </cell>
          <cell r="AA51">
            <v>371.26580810546875</v>
          </cell>
          <cell r="AB51">
            <v>423.57760620117188</v>
          </cell>
          <cell r="AC51">
            <v>328.30264282226562</v>
          </cell>
          <cell r="AD51">
            <v>393.7156982421875</v>
          </cell>
          <cell r="AE51">
            <v>377.7071533203125</v>
          </cell>
          <cell r="AF51">
            <v>410.48858642578125</v>
          </cell>
          <cell r="AG51">
            <v>444.42703247070312</v>
          </cell>
          <cell r="AH51">
            <v>427.72698974609375</v>
          </cell>
          <cell r="AI51">
            <v>418.38482666015625</v>
          </cell>
          <cell r="AJ51">
            <v>405.691162109375</v>
          </cell>
          <cell r="AK51">
            <v>324.24346923828125</v>
          </cell>
          <cell r="AL51">
            <v>366.77249145507812</v>
          </cell>
          <cell r="AM51">
            <v>370.75372314453125</v>
          </cell>
          <cell r="AN51">
            <v>421.63604736328125</v>
          </cell>
          <cell r="AO51">
            <v>328.38702392578125</v>
          </cell>
          <cell r="AP51">
            <v>393.10317993164062</v>
          </cell>
          <cell r="AQ51">
            <v>376.08871459960938</v>
          </cell>
          <cell r="AR51">
            <v>410.53863525390625</v>
          </cell>
          <cell r="AS51">
            <v>437.327392578125</v>
          </cell>
          <cell r="AT51">
            <v>425.49359130859375</v>
          </cell>
          <cell r="AU51">
            <v>417.18228149414062</v>
          </cell>
          <cell r="AV51">
            <v>405.24951171875</v>
          </cell>
          <cell r="AW51">
            <v>321.84869384765625</v>
          </cell>
          <cell r="AX51">
            <v>365.45458984375</v>
          </cell>
          <cell r="AY51">
            <v>370.690673828125</v>
          </cell>
          <cell r="AZ51">
            <v>418.25527954101562</v>
          </cell>
          <cell r="BA51">
            <v>328.20254516601562</v>
          </cell>
          <cell r="BB51">
            <v>393.3441162109375</v>
          </cell>
          <cell r="BC51">
            <v>371.84051513671875</v>
          </cell>
          <cell r="BD51">
            <v>411.20806884765625</v>
          </cell>
          <cell r="BE51">
            <v>431.48529052734375</v>
          </cell>
          <cell r="BF51">
            <v>423.66030883789062</v>
          </cell>
          <cell r="BG51">
            <v>417.27249145507812</v>
          </cell>
          <cell r="BH51">
            <v>404.88870239257812</v>
          </cell>
          <cell r="BI51">
            <v>323.45376586914062</v>
          </cell>
          <cell r="BJ51">
            <v>363.99075317382812</v>
          </cell>
          <cell r="BK51">
            <v>370.339599609375</v>
          </cell>
          <cell r="BL51">
            <v>408.82720947265625</v>
          </cell>
          <cell r="BM51">
            <v>404.95437622070312</v>
          </cell>
          <cell r="BN51">
            <v>404.1827392578125</v>
          </cell>
          <cell r="BO51">
            <v>402.09786987304688</v>
          </cell>
          <cell r="BP51">
            <v>398.14935302734375</v>
          </cell>
          <cell r="BQ51">
            <v>423.30975341796875</v>
          </cell>
          <cell r="BR51">
            <v>328.38922119140625</v>
          </cell>
          <cell r="BS51">
            <v>392.79891967773438</v>
          </cell>
          <cell r="BT51">
            <v>376.5181884765625</v>
          </cell>
          <cell r="BU51">
            <v>410.9951171875</v>
          </cell>
          <cell r="BV51">
            <v>437.78009033203125</v>
          </cell>
          <cell r="BW51">
            <v>425.58816528320312</v>
          </cell>
          <cell r="BX51">
            <v>417.7723388671875</v>
          </cell>
          <cell r="BY51">
            <v>405.303466796875</v>
          </cell>
          <cell r="BZ51">
            <v>323.42465209960938</v>
          </cell>
          <cell r="CA51">
            <v>365.7132568359375</v>
          </cell>
          <cell r="CB51">
            <v>370.820068359375</v>
          </cell>
          <cell r="CC51">
            <v>402.45730590820312</v>
          </cell>
          <cell r="CD51">
            <v>402.45730590820312</v>
          </cell>
        </row>
        <row r="52">
          <cell r="A52">
            <v>44228</v>
          </cell>
          <cell r="B52">
            <v>2</v>
          </cell>
          <cell r="C52">
            <v>2021</v>
          </cell>
          <cell r="D52">
            <v>439.9647216796875</v>
          </cell>
          <cell r="E52">
            <v>340.5728759765625</v>
          </cell>
          <cell r="F52">
            <v>408.74154663085938</v>
          </cell>
          <cell r="G52">
            <v>391.53494262695312</v>
          </cell>
          <cell r="H52">
            <v>430.87744140625</v>
          </cell>
          <cell r="I52">
            <v>464.89013671875</v>
          </cell>
          <cell r="J52">
            <v>448.54193115234375</v>
          </cell>
          <cell r="K52">
            <v>421.22235107421875</v>
          </cell>
          <cell r="L52">
            <v>415.04913330078125</v>
          </cell>
          <cell r="M52">
            <v>331.72628784179688</v>
          </cell>
          <cell r="N52">
            <v>387.89306640625</v>
          </cell>
          <cell r="O52">
            <v>384.60208129882812</v>
          </cell>
          <cell r="P52">
            <v>436.50411987304688</v>
          </cell>
          <cell r="Q52">
            <v>339.9739990234375</v>
          </cell>
          <cell r="R52">
            <v>410.76046752929688</v>
          </cell>
          <cell r="S52">
            <v>388.11886596679688</v>
          </cell>
          <cell r="T52">
            <v>430.9332275390625</v>
          </cell>
          <cell r="U52">
            <v>460.20068359375</v>
          </cell>
          <cell r="V52">
            <v>447.39096069335938</v>
          </cell>
          <cell r="W52">
            <v>420.17868041992188</v>
          </cell>
          <cell r="X52">
            <v>414.74142456054688</v>
          </cell>
          <cell r="Y52">
            <v>330.62054443359375</v>
          </cell>
          <cell r="Z52">
            <v>387.7708740234375</v>
          </cell>
          <cell r="AA52">
            <v>383.549560546875</v>
          </cell>
          <cell r="AB52">
            <v>434.298095703125</v>
          </cell>
          <cell r="AC52">
            <v>339.9769287109375</v>
          </cell>
          <cell r="AD52">
            <v>412.10702514648438</v>
          </cell>
          <cell r="AE52">
            <v>385.57510375976562</v>
          </cell>
          <cell r="AF52">
            <v>429.97781372070312</v>
          </cell>
          <cell r="AG52">
            <v>459.97991943359375</v>
          </cell>
          <cell r="AH52">
            <v>448.43246459960938</v>
          </cell>
          <cell r="AI52">
            <v>419.78720092773438</v>
          </cell>
          <cell r="AJ52">
            <v>414.748046875</v>
          </cell>
          <cell r="AK52">
            <v>330.82644653320312</v>
          </cell>
          <cell r="AL52">
            <v>386.29586791992188</v>
          </cell>
          <cell r="AM52">
            <v>383.11749267578125</v>
          </cell>
          <cell r="AN52">
            <v>432.36083984375</v>
          </cell>
          <cell r="AO52">
            <v>340.15066528320312</v>
          </cell>
          <cell r="AP52">
            <v>411.3189697265625</v>
          </cell>
          <cell r="AQ52">
            <v>383.911376953125</v>
          </cell>
          <cell r="AR52">
            <v>430.08697509765625</v>
          </cell>
          <cell r="AS52">
            <v>452.26065063476562</v>
          </cell>
          <cell r="AT52">
            <v>446.10830688476562</v>
          </cell>
          <cell r="AU52">
            <v>418.68820190429688</v>
          </cell>
          <cell r="AV52">
            <v>414.52182006835938</v>
          </cell>
          <cell r="AW52">
            <v>328.48690795898438</v>
          </cell>
          <cell r="AX52">
            <v>385.06466674804688</v>
          </cell>
          <cell r="AY52">
            <v>383.06533813476562</v>
          </cell>
          <cell r="AZ52">
            <v>428.92266845703125</v>
          </cell>
          <cell r="BA52">
            <v>340.04574584960938</v>
          </cell>
          <cell r="BB52">
            <v>411.40280151367188</v>
          </cell>
          <cell r="BC52">
            <v>379.47457885742188</v>
          </cell>
          <cell r="BD52">
            <v>431.318359375</v>
          </cell>
          <cell r="BE52">
            <v>445.747314453125</v>
          </cell>
          <cell r="BF52">
            <v>444.0452880859375</v>
          </cell>
          <cell r="BG52">
            <v>418.06295776367188</v>
          </cell>
          <cell r="BH52">
            <v>414.57147216796875</v>
          </cell>
          <cell r="BI52">
            <v>330.05987548828125</v>
          </cell>
          <cell r="BJ52">
            <v>383.864013671875</v>
          </cell>
          <cell r="BK52">
            <v>382.72610473632812</v>
          </cell>
          <cell r="BL52">
            <v>421.91168212890625</v>
          </cell>
          <cell r="BM52">
            <v>418.26004028320312</v>
          </cell>
          <cell r="BN52">
            <v>417.55154418945312</v>
          </cell>
          <cell r="BO52">
            <v>415.845703125</v>
          </cell>
          <cell r="BP52">
            <v>412.1651611328125</v>
          </cell>
          <cell r="BQ52">
            <v>434.1112060546875</v>
          </cell>
          <cell r="BR52">
            <v>340.11215209960938</v>
          </cell>
          <cell r="BS52">
            <v>411.03924560546875</v>
          </cell>
          <cell r="BT52">
            <v>384.28817749023438</v>
          </cell>
          <cell r="BU52">
            <v>430.760009765625</v>
          </cell>
          <cell r="BV52">
            <v>452.77499389648438</v>
          </cell>
          <cell r="BW52">
            <v>446.1390380859375</v>
          </cell>
          <cell r="BX52">
            <v>419.26498413085938</v>
          </cell>
          <cell r="BY52">
            <v>414.66354370117188</v>
          </cell>
          <cell r="BZ52">
            <v>330.00128173828125</v>
          </cell>
          <cell r="CA52">
            <v>385.33395385742188</v>
          </cell>
          <cell r="CB52">
            <v>383.16677856445312</v>
          </cell>
          <cell r="CC52">
            <v>416.07492065429688</v>
          </cell>
          <cell r="CD52">
            <v>416.074951171875</v>
          </cell>
        </row>
        <row r="53">
          <cell r="A53">
            <v>44256</v>
          </cell>
          <cell r="B53">
            <v>3</v>
          </cell>
          <cell r="C53">
            <v>2021</v>
          </cell>
          <cell r="D53">
            <v>452.19573974609375</v>
          </cell>
          <cell r="E53">
            <v>359.61651611328125</v>
          </cell>
          <cell r="F53">
            <v>436.52542114257812</v>
          </cell>
          <cell r="G53">
            <v>397.24288940429688</v>
          </cell>
          <cell r="H53">
            <v>445.823486328125</v>
          </cell>
          <cell r="I53">
            <v>483.14666748046875</v>
          </cell>
          <cell r="J53">
            <v>467.75228881835938</v>
          </cell>
          <cell r="K53">
            <v>421.17138671875</v>
          </cell>
          <cell r="L53">
            <v>436.64730834960938</v>
          </cell>
          <cell r="M53">
            <v>364.64453125</v>
          </cell>
          <cell r="N53">
            <v>401.00015258789062</v>
          </cell>
          <cell r="O53">
            <v>393.7679443359375</v>
          </cell>
          <cell r="P53">
            <v>449.101806640625</v>
          </cell>
          <cell r="Q53">
            <v>358.92910766601562</v>
          </cell>
          <cell r="R53">
            <v>440.19964599609375</v>
          </cell>
          <cell r="S53">
            <v>393.55380249023438</v>
          </cell>
          <cell r="T53">
            <v>445.78506469726562</v>
          </cell>
          <cell r="U53">
            <v>478.44744873046875</v>
          </cell>
          <cell r="V53">
            <v>466.37591552734375</v>
          </cell>
          <cell r="W53">
            <v>419.86016845703125</v>
          </cell>
          <cell r="X53">
            <v>437.49691772460938</v>
          </cell>
          <cell r="Y53">
            <v>366.52139282226562</v>
          </cell>
          <cell r="Z53">
            <v>400.41796875</v>
          </cell>
          <cell r="AA53">
            <v>392.47378540039062</v>
          </cell>
          <cell r="AB53">
            <v>447.21542358398438</v>
          </cell>
          <cell r="AC53">
            <v>359.06985473632812</v>
          </cell>
          <cell r="AD53">
            <v>442.03323364257812</v>
          </cell>
          <cell r="AE53">
            <v>390.80035400390625</v>
          </cell>
          <cell r="AF53">
            <v>444.70254516601562</v>
          </cell>
          <cell r="AG53">
            <v>478.52517700195312</v>
          </cell>
          <cell r="AH53">
            <v>467.49490356445312</v>
          </cell>
          <cell r="AI53">
            <v>419.2047119140625</v>
          </cell>
          <cell r="AJ53">
            <v>438.2325439453125</v>
          </cell>
          <cell r="AK53">
            <v>367.45016479492188</v>
          </cell>
          <cell r="AL53">
            <v>398.43304443359375</v>
          </cell>
          <cell r="AM53">
            <v>391.95742797851562</v>
          </cell>
          <cell r="AN53">
            <v>445.47445678710938</v>
          </cell>
          <cell r="AO53">
            <v>359.14501953125</v>
          </cell>
          <cell r="AP53">
            <v>442.54617309570312</v>
          </cell>
          <cell r="AQ53">
            <v>389.06442260742188</v>
          </cell>
          <cell r="AR53">
            <v>444.78277587890625</v>
          </cell>
          <cell r="AS53">
            <v>470.476318359375</v>
          </cell>
          <cell r="AT53">
            <v>464.66891479492188</v>
          </cell>
          <cell r="AU53">
            <v>418.18295288085938</v>
          </cell>
          <cell r="AV53">
            <v>437.4256591796875</v>
          </cell>
          <cell r="AW53">
            <v>363.86459350585938</v>
          </cell>
          <cell r="AX53">
            <v>397.04678344726562</v>
          </cell>
          <cell r="AY53">
            <v>391.74468994140625</v>
          </cell>
          <cell r="AZ53">
            <v>442.297119140625</v>
          </cell>
          <cell r="BA53">
            <v>358.89947509765625</v>
          </cell>
          <cell r="BB53">
            <v>444.11578369140625</v>
          </cell>
          <cell r="BC53">
            <v>384.2977294921875</v>
          </cell>
          <cell r="BD53">
            <v>445.95901489257812</v>
          </cell>
          <cell r="BE53">
            <v>463.81759643554688</v>
          </cell>
          <cell r="BF53">
            <v>462.32369995117188</v>
          </cell>
          <cell r="BG53">
            <v>417.43505859375</v>
          </cell>
          <cell r="BH53">
            <v>436.67840576171875</v>
          </cell>
          <cell r="BI53">
            <v>368.06442260742188</v>
          </cell>
          <cell r="BJ53">
            <v>395.37353515625</v>
          </cell>
          <cell r="BK53">
            <v>391.1939697265625</v>
          </cell>
          <cell r="BL53">
            <v>436.9853515625</v>
          </cell>
          <cell r="BM53">
            <v>433.89605712890625</v>
          </cell>
          <cell r="BN53">
            <v>433.48001098632812</v>
          </cell>
          <cell r="BO53">
            <v>431.98980712890625</v>
          </cell>
          <cell r="BP53">
            <v>428.425537109375</v>
          </cell>
          <cell r="BQ53">
            <v>446.9893798828125</v>
          </cell>
          <cell r="BR53">
            <v>359.07974243164062</v>
          </cell>
          <cell r="BS53">
            <v>441.67575073242188</v>
          </cell>
          <cell r="BT53">
            <v>389.45379638671875</v>
          </cell>
          <cell r="BU53">
            <v>445.47930908203125</v>
          </cell>
          <cell r="BV53">
            <v>470.99325561523438</v>
          </cell>
          <cell r="BW53">
            <v>464.79647827148438</v>
          </cell>
          <cell r="BX53">
            <v>418.7928466796875</v>
          </cell>
          <cell r="BY53">
            <v>437.20867919921875</v>
          </cell>
          <cell r="BZ53">
            <v>366.5538330078125</v>
          </cell>
          <cell r="CA53">
            <v>397.32058715820312</v>
          </cell>
          <cell r="CB53">
            <v>391.8765869140625</v>
          </cell>
          <cell r="CC53">
            <v>432.00872802734375</v>
          </cell>
          <cell r="CD53">
            <v>432.00872802734375</v>
          </cell>
        </row>
        <row r="54">
          <cell r="A54">
            <v>44287</v>
          </cell>
          <cell r="B54">
            <v>4</v>
          </cell>
          <cell r="C54">
            <v>2021</v>
          </cell>
          <cell r="D54">
            <v>471.17507934570312</v>
          </cell>
          <cell r="E54">
            <v>376.25167846679688</v>
          </cell>
          <cell r="F54">
            <v>453.28164672851562</v>
          </cell>
          <cell r="G54">
            <v>411.35382080078125</v>
          </cell>
          <cell r="H54">
            <v>463.93557739257812</v>
          </cell>
          <cell r="I54">
            <v>500.9093017578125</v>
          </cell>
          <cell r="J54">
            <v>495.0103759765625</v>
          </cell>
          <cell r="K54">
            <v>424.36468505859375</v>
          </cell>
          <cell r="L54">
            <v>443.14920043945312</v>
          </cell>
          <cell r="M54">
            <v>377.79132080078125</v>
          </cell>
          <cell r="N54">
            <v>416.76898193359375</v>
          </cell>
          <cell r="O54">
            <v>409.9051513671875</v>
          </cell>
          <cell r="P54">
            <v>468.3721923828125</v>
          </cell>
          <cell r="Q54">
            <v>375.56192016601562</v>
          </cell>
          <cell r="R54">
            <v>456.85726928710938</v>
          </cell>
          <cell r="S54">
            <v>407.18157958984375</v>
          </cell>
          <cell r="T54">
            <v>464.39773559570312</v>
          </cell>
          <cell r="U54">
            <v>496.17684936523438</v>
          </cell>
          <cell r="V54">
            <v>493.33108520507812</v>
          </cell>
          <cell r="W54">
            <v>423.06842041015625</v>
          </cell>
          <cell r="X54">
            <v>443.533935546875</v>
          </cell>
          <cell r="Y54">
            <v>379.31295776367188</v>
          </cell>
          <cell r="Z54">
            <v>416.146240234375</v>
          </cell>
          <cell r="AA54">
            <v>408.58700561523438</v>
          </cell>
          <cell r="AB54">
            <v>466.66763305664062</v>
          </cell>
          <cell r="AC54">
            <v>375.48080444335938</v>
          </cell>
          <cell r="AD54">
            <v>458.8095703125</v>
          </cell>
          <cell r="AE54">
            <v>403.93801879882812</v>
          </cell>
          <cell r="AF54">
            <v>463.48016357421875</v>
          </cell>
          <cell r="AG54">
            <v>496.39120483398438</v>
          </cell>
          <cell r="AH54">
            <v>494.57498168945312</v>
          </cell>
          <cell r="AI54">
            <v>422.4185791015625</v>
          </cell>
          <cell r="AJ54">
            <v>443.89517211914062</v>
          </cell>
          <cell r="AK54">
            <v>380.11224365234375</v>
          </cell>
          <cell r="AL54">
            <v>413.90692138671875</v>
          </cell>
          <cell r="AM54">
            <v>408.03411865234375</v>
          </cell>
          <cell r="AN54">
            <v>465.05633544921875</v>
          </cell>
          <cell r="AO54">
            <v>375.5728759765625</v>
          </cell>
          <cell r="AP54">
            <v>459.09423828125</v>
          </cell>
          <cell r="AQ54">
            <v>402.4345703125</v>
          </cell>
          <cell r="AR54">
            <v>463.65283203125</v>
          </cell>
          <cell r="AS54">
            <v>488.148681640625</v>
          </cell>
          <cell r="AT54">
            <v>491.15057373046875</v>
          </cell>
          <cell r="AU54">
            <v>421.25982666015625</v>
          </cell>
          <cell r="AV54">
            <v>443.59976196289062</v>
          </cell>
          <cell r="AW54">
            <v>376.24658203125</v>
          </cell>
          <cell r="AX54">
            <v>412.34033203125</v>
          </cell>
          <cell r="AY54">
            <v>407.96359252929688</v>
          </cell>
          <cell r="AZ54">
            <v>462.08883666992188</v>
          </cell>
          <cell r="BA54">
            <v>375.40036010742188</v>
          </cell>
          <cell r="BB54">
            <v>460.43423461914062</v>
          </cell>
          <cell r="BC54">
            <v>398.06710815429688</v>
          </cell>
          <cell r="BD54">
            <v>465.48214721679688</v>
          </cell>
          <cell r="BE54">
            <v>481.35443115234375</v>
          </cell>
          <cell r="BF54">
            <v>488.23590087890625</v>
          </cell>
          <cell r="BG54">
            <v>420.32705688476562</v>
          </cell>
          <cell r="BH54">
            <v>443.5169677734375</v>
          </cell>
          <cell r="BI54">
            <v>381.1312255859375</v>
          </cell>
          <cell r="BJ54">
            <v>410.13546752929688</v>
          </cell>
          <cell r="BK54">
            <v>407.76718139648438</v>
          </cell>
          <cell r="BL54">
            <v>454.19046020507812</v>
          </cell>
          <cell r="BM54">
            <v>451.07421875</v>
          </cell>
          <cell r="BN54">
            <v>450.54440307617188</v>
          </cell>
          <cell r="BO54">
            <v>449.11117553710938</v>
          </cell>
          <cell r="BP54">
            <v>445.33285522460938</v>
          </cell>
          <cell r="BQ54">
            <v>466.42623901367188</v>
          </cell>
          <cell r="BR54">
            <v>375.59295654296875</v>
          </cell>
          <cell r="BS54">
            <v>458.24752807617188</v>
          </cell>
          <cell r="BT54">
            <v>403.04116821289062</v>
          </cell>
          <cell r="BU54">
            <v>464.50680541992188</v>
          </cell>
          <cell r="BV54">
            <v>488.65631103515625</v>
          </cell>
          <cell r="BW54">
            <v>491.30569458007812</v>
          </cell>
          <cell r="BX54">
            <v>421.87841796875</v>
          </cell>
          <cell r="BY54">
            <v>443.56063842773438</v>
          </cell>
          <cell r="BZ54">
            <v>379.35833740234375</v>
          </cell>
          <cell r="CA54">
            <v>412.51849365234375</v>
          </cell>
          <cell r="CB54">
            <v>408.18023681640625</v>
          </cell>
          <cell r="CC54">
            <v>449.0699462890625</v>
          </cell>
          <cell r="CD54">
            <v>449.0699462890625</v>
          </cell>
        </row>
        <row r="55">
          <cell r="A55">
            <v>44317</v>
          </cell>
          <cell r="B55">
            <v>5</v>
          </cell>
          <cell r="C55">
            <v>2021</v>
          </cell>
          <cell r="D55">
            <v>491.45431518554688</v>
          </cell>
          <cell r="E55">
            <v>385.06576538085938</v>
          </cell>
          <cell r="F55">
            <v>468.02505493164062</v>
          </cell>
          <cell r="G55">
            <v>419.28738403320312</v>
          </cell>
          <cell r="H55">
            <v>476.62002563476562</v>
          </cell>
          <cell r="I55">
            <v>524.261962890625</v>
          </cell>
          <cell r="J55">
            <v>524.01800537109375</v>
          </cell>
          <cell r="K55">
            <v>430.36886596679688</v>
          </cell>
          <cell r="L55">
            <v>456.45071411132812</v>
          </cell>
          <cell r="M55">
            <v>391.57171630859375</v>
          </cell>
          <cell r="N55">
            <v>432.6826171875</v>
          </cell>
          <cell r="O55">
            <v>424.4171142578125</v>
          </cell>
          <cell r="P55">
            <v>488.69744873046875</v>
          </cell>
          <cell r="Q55">
            <v>384.3233642578125</v>
          </cell>
          <cell r="R55">
            <v>470.60543823242188</v>
          </cell>
          <cell r="S55">
            <v>415.02056884765625</v>
          </cell>
          <cell r="T55">
            <v>477.17105102539062</v>
          </cell>
          <cell r="U55">
            <v>519.65325927734375</v>
          </cell>
          <cell r="V55">
            <v>522.71923828125</v>
          </cell>
          <cell r="W55">
            <v>429.00433349609375</v>
          </cell>
          <cell r="X55">
            <v>456.89874267578125</v>
          </cell>
          <cell r="Y55">
            <v>394.1778564453125</v>
          </cell>
          <cell r="Z55">
            <v>432.2711181640625</v>
          </cell>
          <cell r="AA55">
            <v>423.16363525390625</v>
          </cell>
          <cell r="AB55">
            <v>487.0264892578125</v>
          </cell>
          <cell r="AC55">
            <v>384.60928344726562</v>
          </cell>
          <cell r="AD55">
            <v>472.2030029296875</v>
          </cell>
          <cell r="AE55">
            <v>411.7672119140625</v>
          </cell>
          <cell r="AF55">
            <v>476.29458618164062</v>
          </cell>
          <cell r="AG55">
            <v>519.6844482421875</v>
          </cell>
          <cell r="AH55">
            <v>524.03216552734375</v>
          </cell>
          <cell r="AI55">
            <v>428.34469604492188</v>
          </cell>
          <cell r="AJ55">
            <v>457.24948120117188</v>
          </cell>
          <cell r="AK55">
            <v>395.3221435546875</v>
          </cell>
          <cell r="AL55">
            <v>429.84463500976562</v>
          </cell>
          <cell r="AM55">
            <v>422.69943237304688</v>
          </cell>
          <cell r="AN55">
            <v>485.3856201171875</v>
          </cell>
          <cell r="AO55">
            <v>384.58395385742188</v>
          </cell>
          <cell r="AP55">
            <v>472.11993408203125</v>
          </cell>
          <cell r="AQ55">
            <v>410.36935424804688</v>
          </cell>
          <cell r="AR55">
            <v>476.513916015625</v>
          </cell>
          <cell r="AS55">
            <v>511.56997680664062</v>
          </cell>
          <cell r="AT55">
            <v>520.736328125</v>
          </cell>
          <cell r="AU55">
            <v>427.23696899414062</v>
          </cell>
          <cell r="AV55">
            <v>457.22378540039062</v>
          </cell>
          <cell r="AW55">
            <v>391.2669677734375</v>
          </cell>
          <cell r="AX55">
            <v>428.59921264648438</v>
          </cell>
          <cell r="AY55">
            <v>422.49948120117188</v>
          </cell>
          <cell r="AZ55">
            <v>482.37997436523438</v>
          </cell>
          <cell r="BA55">
            <v>384.15731811523438</v>
          </cell>
          <cell r="BB55">
            <v>472.94711303710938</v>
          </cell>
          <cell r="BC55">
            <v>406.40194702148438</v>
          </cell>
          <cell r="BD55">
            <v>478.43997192382812</v>
          </cell>
          <cell r="BE55">
            <v>504.830078125</v>
          </cell>
          <cell r="BF55">
            <v>517.63507080078125</v>
          </cell>
          <cell r="BG55">
            <v>426.43716430664062</v>
          </cell>
          <cell r="BH55">
            <v>457.40097045898438</v>
          </cell>
          <cell r="BI55">
            <v>396.74005126953125</v>
          </cell>
          <cell r="BJ55">
            <v>426.4761962890625</v>
          </cell>
          <cell r="BK55">
            <v>422.42666625976562</v>
          </cell>
          <cell r="BL55">
            <v>471.47900390625</v>
          </cell>
          <cell r="BM55">
            <v>468.27035522460938</v>
          </cell>
          <cell r="BN55">
            <v>467.76058959960938</v>
          </cell>
          <cell r="BO55">
            <v>466.56118774414062</v>
          </cell>
          <cell r="BP55">
            <v>462.54873657226562</v>
          </cell>
          <cell r="BQ55">
            <v>486.74301147460938</v>
          </cell>
          <cell r="BR55">
            <v>384.47360229492188</v>
          </cell>
          <cell r="BS55">
            <v>471.55288696289062</v>
          </cell>
          <cell r="BT55">
            <v>411.07415771484375</v>
          </cell>
          <cell r="BU55">
            <v>477.37423706054688</v>
          </cell>
          <cell r="BV55">
            <v>512.07928466796875</v>
          </cell>
          <cell r="BW55">
            <v>520.72589111328125</v>
          </cell>
          <cell r="BX55">
            <v>427.88034057617188</v>
          </cell>
          <cell r="BY55">
            <v>457.16656494140625</v>
          </cell>
          <cell r="BZ55">
            <v>394.54766845703125</v>
          </cell>
          <cell r="CA55">
            <v>428.71542358398438</v>
          </cell>
          <cell r="CB55">
            <v>422.7869873046875</v>
          </cell>
          <cell r="CC55">
            <v>466.3438720703125</v>
          </cell>
          <cell r="CD55">
            <v>466.3438720703125</v>
          </cell>
        </row>
        <row r="56">
          <cell r="A56">
            <v>44348</v>
          </cell>
          <cell r="B56">
            <v>6</v>
          </cell>
          <cell r="C56">
            <v>2021</v>
          </cell>
          <cell r="D56">
            <v>513.36248779296875</v>
          </cell>
          <cell r="E56">
            <v>409.08090209960938</v>
          </cell>
          <cell r="F56">
            <v>485.23110961914062</v>
          </cell>
          <cell r="G56">
            <v>430.29922485351562</v>
          </cell>
          <cell r="H56">
            <v>490.96450805664062</v>
          </cell>
          <cell r="I56">
            <v>542.91217041015625</v>
          </cell>
          <cell r="J56">
            <v>541.3836669921875</v>
          </cell>
          <cell r="K56">
            <v>460.94049072265625</v>
          </cell>
          <cell r="L56">
            <v>467.05502319335938</v>
          </cell>
          <cell r="M56">
            <v>400.5562744140625</v>
          </cell>
          <cell r="N56">
            <v>446.19964599609375</v>
          </cell>
          <cell r="O56">
            <v>436.0604248046875</v>
          </cell>
          <cell r="P56">
            <v>510.80294799804688</v>
          </cell>
          <cell r="Q56">
            <v>408.04925537109375</v>
          </cell>
          <cell r="R56">
            <v>488.67559814453125</v>
          </cell>
          <cell r="S56">
            <v>425.6416015625</v>
          </cell>
          <cell r="T56">
            <v>491.5025634765625</v>
          </cell>
          <cell r="U56">
            <v>537.33905029296875</v>
          </cell>
          <cell r="V56">
            <v>539.89739990234375</v>
          </cell>
          <cell r="W56">
            <v>459.62399291992188</v>
          </cell>
          <cell r="X56">
            <v>467.40899658203125</v>
          </cell>
          <cell r="Y56">
            <v>403.54849243164062</v>
          </cell>
          <cell r="Z56">
            <v>445.94207763671875</v>
          </cell>
          <cell r="AA56">
            <v>434.74758911132812</v>
          </cell>
          <cell r="AB56">
            <v>509.22100830078125</v>
          </cell>
          <cell r="AC56">
            <v>407.9346923828125</v>
          </cell>
          <cell r="AD56">
            <v>490.46182250976562</v>
          </cell>
          <cell r="AE56">
            <v>422.11215209960938</v>
          </cell>
          <cell r="AF56">
            <v>490.65823364257812</v>
          </cell>
          <cell r="AG56">
            <v>537.3826904296875</v>
          </cell>
          <cell r="AH56">
            <v>541.22308349609375</v>
          </cell>
          <cell r="AI56">
            <v>458.89804077148438</v>
          </cell>
          <cell r="AJ56">
            <v>467.75457763671875</v>
          </cell>
          <cell r="AK56">
            <v>404.67373657226562</v>
          </cell>
          <cell r="AL56">
            <v>443.45791625976562</v>
          </cell>
          <cell r="AM56">
            <v>434.24066162109375</v>
          </cell>
          <cell r="AN56">
            <v>507.59829711914062</v>
          </cell>
          <cell r="AO56">
            <v>407.86322021484375</v>
          </cell>
          <cell r="AP56">
            <v>490.8546142578125</v>
          </cell>
          <cell r="AQ56">
            <v>420.36306762695312</v>
          </cell>
          <cell r="AR56">
            <v>490.88333129882812</v>
          </cell>
          <cell r="AS56">
            <v>527.56768798828125</v>
          </cell>
          <cell r="AT56">
            <v>538.0255126953125</v>
          </cell>
          <cell r="AU56">
            <v>457.90692138671875</v>
          </cell>
          <cell r="AV56">
            <v>467.63775634765625</v>
          </cell>
          <cell r="AW56">
            <v>400.7255859375</v>
          </cell>
          <cell r="AX56">
            <v>442.21240234375</v>
          </cell>
          <cell r="AY56">
            <v>434.04415893554688</v>
          </cell>
          <cell r="AZ56">
            <v>504.71417236328125</v>
          </cell>
          <cell r="BA56">
            <v>407.38156127929688</v>
          </cell>
          <cell r="BB56">
            <v>492.14938354492188</v>
          </cell>
          <cell r="BC56">
            <v>415.86187744140625</v>
          </cell>
          <cell r="BD56">
            <v>492.69775390625</v>
          </cell>
          <cell r="BE56">
            <v>519.4569091796875</v>
          </cell>
          <cell r="BF56">
            <v>535.16253662109375</v>
          </cell>
          <cell r="BG56">
            <v>457.0576171875</v>
          </cell>
          <cell r="BH56">
            <v>467.55816650390625</v>
          </cell>
          <cell r="BI56">
            <v>406.55563354492188</v>
          </cell>
          <cell r="BJ56">
            <v>439.78173828125</v>
          </cell>
          <cell r="BK56">
            <v>434.03857421875</v>
          </cell>
          <cell r="BL56">
            <v>489.70382690429688</v>
          </cell>
          <cell r="BM56">
            <v>486.097900390625</v>
          </cell>
          <cell r="BN56">
            <v>485.34033203125</v>
          </cell>
          <cell r="BO56">
            <v>483.63339233398438</v>
          </cell>
          <cell r="BP56">
            <v>478.7801513671875</v>
          </cell>
          <cell r="BQ56">
            <v>508.90469360351562</v>
          </cell>
          <cell r="BR56">
            <v>407.92572021484375</v>
          </cell>
          <cell r="BS56">
            <v>490.01068115234375</v>
          </cell>
          <cell r="BT56">
            <v>421.17092895507812</v>
          </cell>
          <cell r="BU56">
            <v>491.68936157226562</v>
          </cell>
          <cell r="BV56">
            <v>528.19940185546875</v>
          </cell>
          <cell r="BW56">
            <v>538.07513427734375</v>
          </cell>
          <cell r="BX56">
            <v>458.4932861328125</v>
          </cell>
          <cell r="BY56">
            <v>467.53396606445312</v>
          </cell>
          <cell r="BZ56">
            <v>404.08831787109375</v>
          </cell>
          <cell r="CA56">
            <v>442.20306396484375</v>
          </cell>
          <cell r="CB56">
            <v>434.37115478515625</v>
          </cell>
          <cell r="CC56">
            <v>483.49240112304688</v>
          </cell>
          <cell r="CD56">
            <v>483.492431640625</v>
          </cell>
        </row>
        <row r="57">
          <cell r="A57">
            <v>44378</v>
          </cell>
          <cell r="B57">
            <v>7</v>
          </cell>
          <cell r="C57">
            <v>2021</v>
          </cell>
          <cell r="D57">
            <v>534.32354736328125</v>
          </cell>
          <cell r="E57">
            <v>423.84933471679688</v>
          </cell>
          <cell r="F57">
            <v>501.99343872070312</v>
          </cell>
          <cell r="G57">
            <v>441.49053955078125</v>
          </cell>
          <cell r="H57">
            <v>501.7984619140625</v>
          </cell>
          <cell r="I57">
            <v>564.96484375</v>
          </cell>
          <cell r="J57">
            <v>554.9168701171875</v>
          </cell>
          <cell r="K57">
            <v>468.64175415039062</v>
          </cell>
          <cell r="L57">
            <v>481.19461059570312</v>
          </cell>
          <cell r="M57">
            <v>413.3624267578125</v>
          </cell>
          <cell r="N57">
            <v>466.76995849609375</v>
          </cell>
          <cell r="O57">
            <v>449.43939208984375</v>
          </cell>
          <cell r="P57">
            <v>531.96185302734375</v>
          </cell>
          <cell r="Q57">
            <v>423.12588500976562</v>
          </cell>
          <cell r="R57">
            <v>505.33377075195312</v>
          </cell>
          <cell r="S57">
            <v>437.39056396484375</v>
          </cell>
          <cell r="T57">
            <v>502.45016479492188</v>
          </cell>
          <cell r="U57">
            <v>558.71453857421875</v>
          </cell>
          <cell r="V57">
            <v>553.0035400390625</v>
          </cell>
          <cell r="W57">
            <v>466.87469482421875</v>
          </cell>
          <cell r="X57">
            <v>481.4833984375</v>
          </cell>
          <cell r="Y57">
            <v>418.35577392578125</v>
          </cell>
          <cell r="Z57">
            <v>466.69168090820312</v>
          </cell>
          <cell r="AA57">
            <v>448.54666137695312</v>
          </cell>
          <cell r="AB57">
            <v>530.54595947265625</v>
          </cell>
          <cell r="AC57">
            <v>422.7335205078125</v>
          </cell>
          <cell r="AD57">
            <v>507.00433349609375</v>
          </cell>
          <cell r="AE57">
            <v>434.07278442382812</v>
          </cell>
          <cell r="AF57">
            <v>501.84329223632812</v>
          </cell>
          <cell r="AG57">
            <v>558.94708251953125</v>
          </cell>
          <cell r="AH57">
            <v>554.40911865234375</v>
          </cell>
          <cell r="AI57">
            <v>466.0369873046875</v>
          </cell>
          <cell r="AJ57">
            <v>481.68896484375</v>
          </cell>
          <cell r="AK57">
            <v>419.88894653320312</v>
          </cell>
          <cell r="AL57">
            <v>464.326416015625</v>
          </cell>
          <cell r="AM57">
            <v>448.22030639648438</v>
          </cell>
          <cell r="AN57">
            <v>529.034423828125</v>
          </cell>
          <cell r="AO57">
            <v>422.62380981445312</v>
          </cell>
          <cell r="AP57">
            <v>507.43798828125</v>
          </cell>
          <cell r="AQ57">
            <v>432.55184936523438</v>
          </cell>
          <cell r="AR57">
            <v>502.04519653320312</v>
          </cell>
          <cell r="AS57">
            <v>547.51214599609375</v>
          </cell>
          <cell r="AT57">
            <v>550.5491943359375</v>
          </cell>
          <cell r="AU57">
            <v>464.75802612304688</v>
          </cell>
          <cell r="AV57">
            <v>481.94424438476562</v>
          </cell>
          <cell r="AW57">
            <v>415.85614013671875</v>
          </cell>
          <cell r="AX57">
            <v>463.25625610351562</v>
          </cell>
          <cell r="AY57">
            <v>448.17520141601562</v>
          </cell>
          <cell r="AZ57">
            <v>526.2916259765625</v>
          </cell>
          <cell r="BA57">
            <v>422.42083740234375</v>
          </cell>
          <cell r="BB57">
            <v>508.69683837890625</v>
          </cell>
          <cell r="BC57">
            <v>428.55105590820312</v>
          </cell>
          <cell r="BD57">
            <v>503.4964599609375</v>
          </cell>
          <cell r="BE57">
            <v>538.142333984375</v>
          </cell>
          <cell r="BF57">
            <v>547.2001953125</v>
          </cell>
          <cell r="BG57">
            <v>463.83596801757812</v>
          </cell>
          <cell r="BH57">
            <v>482.32452392578125</v>
          </cell>
          <cell r="BI57">
            <v>423.52557373046875</v>
          </cell>
          <cell r="BJ57">
            <v>461.27297973632812</v>
          </cell>
          <cell r="BK57">
            <v>448.68878173828125</v>
          </cell>
          <cell r="BL57">
            <v>506.9853515625</v>
          </cell>
          <cell r="BM57">
            <v>503.03466796875</v>
          </cell>
          <cell r="BN57">
            <v>502.3511962890625</v>
          </cell>
          <cell r="BO57">
            <v>500.27401733398438</v>
          </cell>
          <cell r="BP57">
            <v>495.15451049804688</v>
          </cell>
          <cell r="BQ57">
            <v>530.21331787109375</v>
          </cell>
          <cell r="BR57">
            <v>422.8382568359375</v>
          </cell>
          <cell r="BS57">
            <v>506.61343383789062</v>
          </cell>
          <cell r="BT57">
            <v>433.29946899414062</v>
          </cell>
          <cell r="BU57">
            <v>502.64752197265625</v>
          </cell>
          <cell r="BV57">
            <v>548.2271728515625</v>
          </cell>
          <cell r="BW57">
            <v>550.70220947265625</v>
          </cell>
          <cell r="BX57">
            <v>465.54495239257812</v>
          </cell>
          <cell r="BY57">
            <v>481.89981079101562</v>
          </cell>
          <cell r="BZ57">
            <v>419.77706909179688</v>
          </cell>
          <cell r="CA57">
            <v>463.32675170898438</v>
          </cell>
          <cell r="CB57">
            <v>448.54913330078125</v>
          </cell>
          <cell r="CC57">
            <v>500.23684692382812</v>
          </cell>
          <cell r="CD57">
            <v>500.23684692382812</v>
          </cell>
        </row>
        <row r="58">
          <cell r="A58">
            <v>44409</v>
          </cell>
          <cell r="B58">
            <v>8</v>
          </cell>
          <cell r="C58">
            <v>2021</v>
          </cell>
          <cell r="D58">
            <v>541.90374755859375</v>
          </cell>
          <cell r="E58">
            <v>435.08685302734375</v>
          </cell>
          <cell r="F58">
            <v>520.06024169921875</v>
          </cell>
          <cell r="G58">
            <v>445.94015502929688</v>
          </cell>
          <cell r="H58">
            <v>517.48992919921875</v>
          </cell>
          <cell r="I58">
            <v>587.6649169921875</v>
          </cell>
          <cell r="J58">
            <v>568.16021728515625</v>
          </cell>
          <cell r="K58">
            <v>472.63528442382812</v>
          </cell>
          <cell r="L58">
            <v>498.97601318359375</v>
          </cell>
          <cell r="M58">
            <v>429.62802124023438</v>
          </cell>
          <cell r="N58">
            <v>480.62179565429688</v>
          </cell>
          <cell r="O58">
            <v>460.57550048828125</v>
          </cell>
          <cell r="P58">
            <v>539.5277099609375</v>
          </cell>
          <cell r="Q58">
            <v>434.01870727539062</v>
          </cell>
          <cell r="R58">
            <v>523.6383056640625</v>
          </cell>
          <cell r="S58">
            <v>441.82888793945312</v>
          </cell>
          <cell r="T58">
            <v>518.03057861328125</v>
          </cell>
          <cell r="U58">
            <v>581.680419921875</v>
          </cell>
          <cell r="V58">
            <v>566.370361328125</v>
          </cell>
          <cell r="W58">
            <v>470.69760131835938</v>
          </cell>
          <cell r="X58">
            <v>499.24826049804688</v>
          </cell>
          <cell r="Y58">
            <v>434.88226318359375</v>
          </cell>
          <cell r="Z58">
            <v>480.29132080078125</v>
          </cell>
          <cell r="AA58">
            <v>459.5919189453125</v>
          </cell>
          <cell r="AB58">
            <v>538.11480712890625</v>
          </cell>
          <cell r="AC58">
            <v>433.57876586914062</v>
          </cell>
          <cell r="AD58">
            <v>525.3270263671875</v>
          </cell>
          <cell r="AE58">
            <v>438.1435546875</v>
          </cell>
          <cell r="AF58">
            <v>517.481201171875</v>
          </cell>
          <cell r="AG58">
            <v>581.982177734375</v>
          </cell>
          <cell r="AH58">
            <v>567.8411865234375</v>
          </cell>
          <cell r="AI58">
            <v>469.700927734375</v>
          </cell>
          <cell r="AJ58">
            <v>499.449462890625</v>
          </cell>
          <cell r="AK58">
            <v>436.75177001953125</v>
          </cell>
          <cell r="AL58">
            <v>478.04483032226562</v>
          </cell>
          <cell r="AM58">
            <v>459.30056762695312</v>
          </cell>
          <cell r="AN58">
            <v>536.81219482421875</v>
          </cell>
          <cell r="AO58">
            <v>433.39987182617188</v>
          </cell>
          <cell r="AP58">
            <v>526.14471435546875</v>
          </cell>
          <cell r="AQ58">
            <v>437.376953125</v>
          </cell>
          <cell r="AR58">
            <v>517.6383056640625</v>
          </cell>
          <cell r="AS58">
            <v>570.74639892578125</v>
          </cell>
          <cell r="AT58">
            <v>564.19268798828125</v>
          </cell>
          <cell r="AU58">
            <v>468.25125122070312</v>
          </cell>
          <cell r="AV58">
            <v>499.60791015625</v>
          </cell>
          <cell r="AW58">
            <v>432.2340087890625</v>
          </cell>
          <cell r="AX58">
            <v>476.6309814453125</v>
          </cell>
          <cell r="AY58">
            <v>459.08425903320312</v>
          </cell>
          <cell r="AZ58">
            <v>534.3260498046875</v>
          </cell>
          <cell r="BA58">
            <v>433.0013427734375</v>
          </cell>
          <cell r="BB58">
            <v>527.7926025390625</v>
          </cell>
          <cell r="BC58">
            <v>434.92718505859375</v>
          </cell>
          <cell r="BD58">
            <v>518.72515869140625</v>
          </cell>
          <cell r="BE58">
            <v>561.570556640625</v>
          </cell>
          <cell r="BF58">
            <v>560.9710693359375</v>
          </cell>
          <cell r="BG58">
            <v>466.94119262695312</v>
          </cell>
          <cell r="BH58">
            <v>500.09423828125</v>
          </cell>
          <cell r="BI58">
            <v>440.3140869140625</v>
          </cell>
          <cell r="BJ58">
            <v>474.2618408203125</v>
          </cell>
          <cell r="BK58">
            <v>459.11126708984375</v>
          </cell>
          <cell r="BL58">
            <v>518.2650146484375</v>
          </cell>
          <cell r="BM58">
            <v>514.72161865234375</v>
          </cell>
          <cell r="BN58">
            <v>514.37713623046875</v>
          </cell>
          <cell r="BO58">
            <v>512.88916015625</v>
          </cell>
          <cell r="BP58">
            <v>508.48480224609375</v>
          </cell>
          <cell r="BQ58">
            <v>537.9326171875</v>
          </cell>
          <cell r="BR58">
            <v>433.64990234375</v>
          </cell>
          <cell r="BS58">
            <v>525.20465087890625</v>
          </cell>
          <cell r="BT58">
            <v>438.39862060546875</v>
          </cell>
          <cell r="BU58">
            <v>518.10308837890625</v>
          </cell>
          <cell r="BV58">
            <v>571.43548583984375</v>
          </cell>
          <cell r="BW58">
            <v>564.2830810546875</v>
          </cell>
          <cell r="BX58">
            <v>469.07217407226562</v>
          </cell>
          <cell r="BY58">
            <v>499.64508056640625</v>
          </cell>
          <cell r="BZ58">
            <v>436.41531372070312</v>
          </cell>
          <cell r="CA58">
            <v>476.6651611328125</v>
          </cell>
          <cell r="CB58">
            <v>459.34783935546875</v>
          </cell>
          <cell r="CC58">
            <v>512.67144775390625</v>
          </cell>
          <cell r="CD58">
            <v>512.67144775390625</v>
          </cell>
        </row>
        <row r="59">
          <cell r="A59">
            <v>44440</v>
          </cell>
          <cell r="B59">
            <v>9</v>
          </cell>
          <cell r="C59">
            <v>2021</v>
          </cell>
          <cell r="D59">
            <v>554.84429931640625</v>
          </cell>
          <cell r="E59">
            <v>457.54214477539062</v>
          </cell>
          <cell r="F59">
            <v>534.4385986328125</v>
          </cell>
          <cell r="G59">
            <v>455.03472900390625</v>
          </cell>
          <cell r="H59">
            <v>531.4864501953125</v>
          </cell>
          <cell r="I59">
            <v>611.887451171875</v>
          </cell>
          <cell r="J59">
            <v>583.94512939453125</v>
          </cell>
          <cell r="K59">
            <v>487.50088500976562</v>
          </cell>
          <cell r="L59">
            <v>517.6314697265625</v>
          </cell>
          <cell r="M59">
            <v>447.0899658203125</v>
          </cell>
          <cell r="N59">
            <v>499.78695678710938</v>
          </cell>
          <cell r="O59">
            <v>469.73782348632812</v>
          </cell>
          <cell r="P59">
            <v>552.8494873046875</v>
          </cell>
          <cell r="Q59">
            <v>456.67999267578125</v>
          </cell>
          <cell r="R59">
            <v>537.8160400390625</v>
          </cell>
          <cell r="S59">
            <v>450.5655517578125</v>
          </cell>
          <cell r="T59">
            <v>532.50274658203125</v>
          </cell>
          <cell r="U59">
            <v>606.154541015625</v>
          </cell>
          <cell r="V59">
            <v>582.51995849609375</v>
          </cell>
          <cell r="W59">
            <v>485.62554931640625</v>
          </cell>
          <cell r="X59">
            <v>518.18475341796875</v>
          </cell>
          <cell r="Y59">
            <v>452.8275146484375</v>
          </cell>
          <cell r="Z59">
            <v>499.64749145507812</v>
          </cell>
          <cell r="AA59">
            <v>468.22103881835938</v>
          </cell>
          <cell r="AB59">
            <v>551.61724853515625</v>
          </cell>
          <cell r="AC59">
            <v>456.123779296875</v>
          </cell>
          <cell r="AD59">
            <v>539.6197509765625</v>
          </cell>
          <cell r="AE59">
            <v>446.76507568359375</v>
          </cell>
          <cell r="AF59">
            <v>532.479248046875</v>
          </cell>
          <cell r="AG59">
            <v>606.70599365234375</v>
          </cell>
          <cell r="AH59">
            <v>584.2381591796875</v>
          </cell>
          <cell r="AI59">
            <v>484.74758911132812</v>
          </cell>
          <cell r="AJ59">
            <v>518.5816650390625</v>
          </cell>
          <cell r="AK59">
            <v>454.83041381835938</v>
          </cell>
          <cell r="AL59">
            <v>497.77481079101562</v>
          </cell>
          <cell r="AM59">
            <v>467.57110595703125</v>
          </cell>
          <cell r="AN59">
            <v>550.46343994140625</v>
          </cell>
          <cell r="AO59">
            <v>455.92840576171875</v>
          </cell>
          <cell r="AP59">
            <v>540.00616455078125</v>
          </cell>
          <cell r="AQ59">
            <v>445.99176025390625</v>
          </cell>
          <cell r="AR59">
            <v>532.72711181640625</v>
          </cell>
          <cell r="AS59">
            <v>595.5372314453125</v>
          </cell>
          <cell r="AT59">
            <v>581.0823974609375</v>
          </cell>
          <cell r="AU59">
            <v>483.447265625</v>
          </cell>
          <cell r="AV59">
            <v>518.7176513671875</v>
          </cell>
          <cell r="AW59">
            <v>450.13632202148438</v>
          </cell>
          <cell r="AX59">
            <v>496.55718994140625</v>
          </cell>
          <cell r="AY59">
            <v>467.46011352539062</v>
          </cell>
          <cell r="AZ59">
            <v>548.282470703125</v>
          </cell>
          <cell r="BA59">
            <v>455.66278076171875</v>
          </cell>
          <cell r="BB59">
            <v>541.27105712890625</v>
          </cell>
          <cell r="BC59">
            <v>443.20697021484375</v>
          </cell>
          <cell r="BD59">
            <v>533.97674560546875</v>
          </cell>
          <cell r="BE59">
            <v>586.541748046875</v>
          </cell>
          <cell r="BF59">
            <v>578.32012939453125</v>
          </cell>
          <cell r="BG59">
            <v>482.63516235351562</v>
          </cell>
          <cell r="BH59">
            <v>519.395263671875</v>
          </cell>
          <cell r="BI59">
            <v>458.99063110351562</v>
          </cell>
          <cell r="BJ59">
            <v>494.56744384765625</v>
          </cell>
          <cell r="BK59">
            <v>467.31414794921875</v>
          </cell>
          <cell r="BL59">
            <v>532.936767578125</v>
          </cell>
          <cell r="BM59">
            <v>529.8685302734375</v>
          </cell>
          <cell r="BN59">
            <v>529.8814697265625</v>
          </cell>
          <cell r="BO59">
            <v>528.74688720703125</v>
          </cell>
          <cell r="BP59">
            <v>524.869384765625</v>
          </cell>
          <cell r="BQ59">
            <v>551.433837890625</v>
          </cell>
          <cell r="BR59">
            <v>456.2369384765625</v>
          </cell>
          <cell r="BS59">
            <v>539.16082763671875</v>
          </cell>
          <cell r="BT59">
            <v>446.978759765625</v>
          </cell>
          <cell r="BU59">
            <v>533.07049560546875</v>
          </cell>
          <cell r="BV59">
            <v>596.208740234375</v>
          </cell>
          <cell r="BW59">
            <v>581.056640625</v>
          </cell>
          <cell r="BX59">
            <v>484.30026245117188</v>
          </cell>
          <cell r="BY59">
            <v>518.75714111328125</v>
          </cell>
          <cell r="BZ59">
            <v>454.63427734375</v>
          </cell>
          <cell r="CA59">
            <v>496.58303833007812</v>
          </cell>
          <cell r="CB59">
            <v>467.75442504882812</v>
          </cell>
          <cell r="CC59">
            <v>528.3814697265625</v>
          </cell>
          <cell r="CD59">
            <v>528.3814697265625</v>
          </cell>
        </row>
        <row r="60">
          <cell r="A60">
            <v>44470</v>
          </cell>
          <cell r="B60">
            <v>10</v>
          </cell>
          <cell r="C60">
            <v>2021</v>
          </cell>
          <cell r="D60">
            <v>572.254150390625</v>
          </cell>
          <cell r="E60">
            <v>468.61178588867188</v>
          </cell>
          <cell r="F60">
            <v>555.55609130859375</v>
          </cell>
          <cell r="G60">
            <v>465.93460083007812</v>
          </cell>
          <cell r="H60">
            <v>544.61639404296875</v>
          </cell>
          <cell r="I60">
            <v>638.573974609375</v>
          </cell>
          <cell r="J60">
            <v>601.78167724609375</v>
          </cell>
          <cell r="K60">
            <v>496.70620727539062</v>
          </cell>
          <cell r="L60">
            <v>538.0487060546875</v>
          </cell>
          <cell r="M60">
            <v>460.79913330078125</v>
          </cell>
          <cell r="N60">
            <v>520.16925048828125</v>
          </cell>
          <cell r="O60">
            <v>482.94256591796875</v>
          </cell>
          <cell r="P60">
            <v>570.10882568359375</v>
          </cell>
          <cell r="Q60">
            <v>467.07745361328125</v>
          </cell>
          <cell r="R60">
            <v>559.0185546875</v>
          </cell>
          <cell r="S60">
            <v>461.90213012695312</v>
          </cell>
          <cell r="T60">
            <v>545.64556884765625</v>
          </cell>
          <cell r="U60">
            <v>633.59979248046875</v>
          </cell>
          <cell r="V60">
            <v>600.38226318359375</v>
          </cell>
          <cell r="W60">
            <v>494.79129028320312</v>
          </cell>
          <cell r="X60">
            <v>538.40435791015625</v>
          </cell>
          <cell r="Y60">
            <v>466.75820922851562</v>
          </cell>
          <cell r="Z60">
            <v>520.2108154296875</v>
          </cell>
          <cell r="AA60">
            <v>481.8558349609375</v>
          </cell>
          <cell r="AB60">
            <v>568.7679443359375</v>
          </cell>
          <cell r="AC60">
            <v>466.96356201171875</v>
          </cell>
          <cell r="AD60">
            <v>560.86065673828125</v>
          </cell>
          <cell r="AE60">
            <v>458.01220703125</v>
          </cell>
          <cell r="AF60">
            <v>545.73553466796875</v>
          </cell>
          <cell r="AG60">
            <v>634.36968994140625</v>
          </cell>
          <cell r="AH60">
            <v>602.081787109375</v>
          </cell>
          <cell r="AI60">
            <v>493.93453979492188</v>
          </cell>
          <cell r="AJ60">
            <v>538.66168212890625</v>
          </cell>
          <cell r="AK60">
            <v>468.7445068359375</v>
          </cell>
          <cell r="AL60">
            <v>518.39306640625</v>
          </cell>
          <cell r="AM60">
            <v>481.33270263671875</v>
          </cell>
          <cell r="AN60">
            <v>567.46722412109375</v>
          </cell>
          <cell r="AO60">
            <v>466.5010986328125</v>
          </cell>
          <cell r="AP60">
            <v>561.64453125</v>
          </cell>
          <cell r="AQ60">
            <v>457.27420043945312</v>
          </cell>
          <cell r="AR60">
            <v>546.00311279296875</v>
          </cell>
          <cell r="AS60">
            <v>624.12921142578125</v>
          </cell>
          <cell r="AT60">
            <v>598.96795654296875</v>
          </cell>
          <cell r="AU60">
            <v>492.3582763671875</v>
          </cell>
          <cell r="AV60">
            <v>538.85595703125</v>
          </cell>
          <cell r="AW60">
            <v>464.03555297851562</v>
          </cell>
          <cell r="AX60">
            <v>517.04248046875</v>
          </cell>
          <cell r="AY60">
            <v>481.40951538085938</v>
          </cell>
          <cell r="AZ60">
            <v>565.148681640625</v>
          </cell>
          <cell r="BA60">
            <v>465.55902099609375</v>
          </cell>
          <cell r="BB60">
            <v>563.36956787109375</v>
          </cell>
          <cell r="BC60">
            <v>454.55526733398438</v>
          </cell>
          <cell r="BD60">
            <v>547.1461181640625</v>
          </cell>
          <cell r="BE60">
            <v>616.01165771484375</v>
          </cell>
          <cell r="BF60">
            <v>596.0885009765625</v>
          </cell>
          <cell r="BG60">
            <v>491.42816162109375</v>
          </cell>
          <cell r="BH60">
            <v>539.75030517578125</v>
          </cell>
          <cell r="BI60">
            <v>472.75469970703125</v>
          </cell>
          <cell r="BJ60">
            <v>514.9866943359375</v>
          </cell>
          <cell r="BK60">
            <v>481.75485229492188</v>
          </cell>
          <cell r="BL60">
            <v>550.2083740234375</v>
          </cell>
          <cell r="BM60">
            <v>547.12762451171875</v>
          </cell>
          <cell r="BN60">
            <v>547.35968017578125</v>
          </cell>
          <cell r="BO60">
            <v>546.45654296875</v>
          </cell>
          <cell r="BP60">
            <v>542.78704833984375</v>
          </cell>
          <cell r="BQ60">
            <v>568.5565185546875</v>
          </cell>
          <cell r="BR60">
            <v>466.68246459960938</v>
          </cell>
          <cell r="BS60">
            <v>560.71246337890625</v>
          </cell>
          <cell r="BT60">
            <v>458.24075317382812</v>
          </cell>
          <cell r="BU60">
            <v>546.26934814453125</v>
          </cell>
          <cell r="BV60">
            <v>624.725830078125</v>
          </cell>
          <cell r="BW60">
            <v>598.8858642578125</v>
          </cell>
          <cell r="BX60">
            <v>493.30783081054688</v>
          </cell>
          <cell r="BY60">
            <v>539.0069580078125</v>
          </cell>
          <cell r="BZ60">
            <v>468.47430419921875</v>
          </cell>
          <cell r="CA60">
            <v>517.064208984375</v>
          </cell>
          <cell r="CB60">
            <v>481.73748779296875</v>
          </cell>
          <cell r="CC60">
            <v>545.993896484375</v>
          </cell>
          <cell r="CD60">
            <v>545.993896484375</v>
          </cell>
        </row>
        <row r="61">
          <cell r="A61">
            <v>44501</v>
          </cell>
          <cell r="B61">
            <v>11</v>
          </cell>
          <cell r="C61">
            <v>2021</v>
          </cell>
          <cell r="D61">
            <v>588.8704833984375</v>
          </cell>
          <cell r="E61">
            <v>472.05096435546875</v>
          </cell>
          <cell r="F61">
            <v>580.41229248046875</v>
          </cell>
          <cell r="G61">
            <v>476.62203979492188</v>
          </cell>
          <cell r="H61">
            <v>560.19061279296875</v>
          </cell>
          <cell r="I61">
            <v>654.6038818359375</v>
          </cell>
          <cell r="J61">
            <v>615.75244140625</v>
          </cell>
          <cell r="K61">
            <v>501.94717407226562</v>
          </cell>
          <cell r="L61">
            <v>546.77935791015625</v>
          </cell>
          <cell r="M61">
            <v>472.00186157226562</v>
          </cell>
          <cell r="N61">
            <v>545.42144775390625</v>
          </cell>
          <cell r="O61">
            <v>491.9837646484375</v>
          </cell>
          <cell r="P61">
            <v>586.3690185546875</v>
          </cell>
          <cell r="Q61">
            <v>470.076416015625</v>
          </cell>
          <cell r="R61">
            <v>584.6673583984375</v>
          </cell>
          <cell r="S61">
            <v>472.10775756835938</v>
          </cell>
          <cell r="T61">
            <v>561.4307861328125</v>
          </cell>
          <cell r="U61">
            <v>649.23760986328125</v>
          </cell>
          <cell r="V61">
            <v>614.1024169921875</v>
          </cell>
          <cell r="W61">
            <v>499.88629150390625</v>
          </cell>
          <cell r="X61">
            <v>546.81365966796875</v>
          </cell>
          <cell r="Y61">
            <v>477.046875</v>
          </cell>
          <cell r="Z61">
            <v>546.14312744140625</v>
          </cell>
          <cell r="AA61">
            <v>490.53353881835938</v>
          </cell>
          <cell r="AB61">
            <v>584.7130126953125</v>
          </cell>
          <cell r="AC61">
            <v>469.70675659179688</v>
          </cell>
          <cell r="AD61">
            <v>587.1265869140625</v>
          </cell>
          <cell r="AE61">
            <v>468.104248046875</v>
          </cell>
          <cell r="AF61">
            <v>561.46337890625</v>
          </cell>
          <cell r="AG61">
            <v>649.943359375</v>
          </cell>
          <cell r="AH61">
            <v>615.7008056640625</v>
          </cell>
          <cell r="AI61">
            <v>499.08328247070312</v>
          </cell>
          <cell r="AJ61">
            <v>546.95721435546875</v>
          </cell>
          <cell r="AK61">
            <v>478.84030151367188</v>
          </cell>
          <cell r="AL61">
            <v>544.53472900390625</v>
          </cell>
          <cell r="AM61">
            <v>489.85015869140625</v>
          </cell>
          <cell r="AN61">
            <v>583.08746337890625</v>
          </cell>
          <cell r="AO61">
            <v>469.19216918945312</v>
          </cell>
          <cell r="AP61">
            <v>587.8780517578125</v>
          </cell>
          <cell r="AQ61">
            <v>467.17926025390625</v>
          </cell>
          <cell r="AR61">
            <v>561.77099609375</v>
          </cell>
          <cell r="AS61">
            <v>639.03375244140625</v>
          </cell>
          <cell r="AT61">
            <v>612.2547607421875</v>
          </cell>
          <cell r="AU61">
            <v>497.32717895507812</v>
          </cell>
          <cell r="AV61">
            <v>546.79681396484375</v>
          </cell>
          <cell r="AW61">
            <v>474.370361328125</v>
          </cell>
          <cell r="AX61">
            <v>543.43280029296875</v>
          </cell>
          <cell r="AY61">
            <v>489.84381103515625</v>
          </cell>
          <cell r="AZ61">
            <v>580.35662841796875</v>
          </cell>
          <cell r="BA61">
            <v>468.12689208984375</v>
          </cell>
          <cell r="BB61">
            <v>589.923583984375</v>
          </cell>
          <cell r="BC61">
            <v>464.051513671875</v>
          </cell>
          <cell r="BD61">
            <v>563.2886962890625</v>
          </cell>
          <cell r="BE61">
            <v>630.3023681640625</v>
          </cell>
          <cell r="BF61">
            <v>609.01495361328125</v>
          </cell>
          <cell r="BG61">
            <v>496.16964721679688</v>
          </cell>
          <cell r="BH61">
            <v>547.08154296875</v>
          </cell>
          <cell r="BI61">
            <v>482.50869750976562</v>
          </cell>
          <cell r="BJ61">
            <v>541.9158935546875</v>
          </cell>
          <cell r="BK61">
            <v>489.9090576171875</v>
          </cell>
          <cell r="BL61">
            <v>565.83917236328125</v>
          </cell>
          <cell r="BM61">
            <v>562.40447998046875</v>
          </cell>
          <cell r="BN61">
            <v>562.664794921875</v>
          </cell>
          <cell r="BO61">
            <v>561.5799560546875</v>
          </cell>
          <cell r="BP61">
            <v>557.664794921875</v>
          </cell>
          <cell r="BQ61">
            <v>584.44696044921875</v>
          </cell>
          <cell r="BR61">
            <v>469.5023193359375</v>
          </cell>
          <cell r="BS61">
            <v>586.7557373046875</v>
          </cell>
          <cell r="BT61">
            <v>468.18209838867188</v>
          </cell>
          <cell r="BU61">
            <v>562.17193603515625</v>
          </cell>
          <cell r="BV61">
            <v>639.662353515625</v>
          </cell>
          <cell r="BW61">
            <v>612.21826171875</v>
          </cell>
          <cell r="BX61">
            <v>498.298583984375</v>
          </cell>
          <cell r="BY61">
            <v>546.92889404296875</v>
          </cell>
          <cell r="BZ61">
            <v>478.58517456054688</v>
          </cell>
          <cell r="CA61">
            <v>543.48681640625</v>
          </cell>
          <cell r="CB61">
            <v>490.1754150390625</v>
          </cell>
          <cell r="CC61">
            <v>561.15594482421875</v>
          </cell>
          <cell r="CD61">
            <v>561.15594482421875</v>
          </cell>
        </row>
        <row r="62">
          <cell r="A62">
            <v>44531</v>
          </cell>
          <cell r="B62">
            <v>12</v>
          </cell>
          <cell r="C62">
            <v>2021</v>
          </cell>
          <cell r="D62">
            <v>616.09771728515625</v>
          </cell>
          <cell r="E62">
            <v>494.38702392578125</v>
          </cell>
          <cell r="F62">
            <v>612.11474609375</v>
          </cell>
          <cell r="G62">
            <v>486.0628662109375</v>
          </cell>
          <cell r="H62">
            <v>579.7672119140625</v>
          </cell>
          <cell r="I62">
            <v>658.36236572265625</v>
          </cell>
          <cell r="J62">
            <v>643.14068603515625</v>
          </cell>
          <cell r="K62">
            <v>506.43667602539062</v>
          </cell>
          <cell r="L62">
            <v>567.4266357421875</v>
          </cell>
          <cell r="M62">
            <v>487.71783447265625</v>
          </cell>
          <cell r="N62">
            <v>579.56903076171875</v>
          </cell>
          <cell r="O62">
            <v>507.61199951171875</v>
          </cell>
          <cell r="P62">
            <v>612.90313720703125</v>
          </cell>
          <cell r="Q62">
            <v>492.26449584960938</v>
          </cell>
          <cell r="R62">
            <v>616.86077880859375</v>
          </cell>
          <cell r="S62">
            <v>481.73208618164062</v>
          </cell>
          <cell r="T62">
            <v>581.4605712890625</v>
          </cell>
          <cell r="U62">
            <v>652.78118896484375</v>
          </cell>
          <cell r="V62">
            <v>642.4501953125</v>
          </cell>
          <cell r="W62">
            <v>504.1611328125</v>
          </cell>
          <cell r="X62">
            <v>567.92156982421875</v>
          </cell>
          <cell r="Y62">
            <v>492.54095458984375</v>
          </cell>
          <cell r="Z62">
            <v>579.2181396484375</v>
          </cell>
          <cell r="AA62">
            <v>506.02883911132812</v>
          </cell>
          <cell r="AB62">
            <v>610.7801513671875</v>
          </cell>
          <cell r="AC62">
            <v>491.9188232421875</v>
          </cell>
          <cell r="AD62">
            <v>619.3682861328125</v>
          </cell>
          <cell r="AE62">
            <v>477.80264282226562</v>
          </cell>
          <cell r="AF62">
            <v>581.572998046875</v>
          </cell>
          <cell r="AG62">
            <v>653.2725830078125</v>
          </cell>
          <cell r="AH62">
            <v>644.08837890625</v>
          </cell>
          <cell r="AI62">
            <v>503.22247314453125</v>
          </cell>
          <cell r="AJ62">
            <v>568.21649169921875</v>
          </cell>
          <cell r="AK62">
            <v>494.26947021484375</v>
          </cell>
          <cell r="AL62">
            <v>576.3603515625</v>
          </cell>
          <cell r="AM62">
            <v>505.37612915039062</v>
          </cell>
          <cell r="AN62">
            <v>608.69354248046875</v>
          </cell>
          <cell r="AO62">
            <v>491.37673950195312</v>
          </cell>
          <cell r="AP62">
            <v>620.41766357421875</v>
          </cell>
          <cell r="AQ62">
            <v>476.97457885742188</v>
          </cell>
          <cell r="AR62">
            <v>581.93414306640625</v>
          </cell>
          <cell r="AS62">
            <v>642.12738037109375</v>
          </cell>
          <cell r="AT62">
            <v>641.93310546875</v>
          </cell>
          <cell r="AU62">
            <v>501.60110473632812</v>
          </cell>
          <cell r="AV62">
            <v>568.36083984375</v>
          </cell>
          <cell r="AW62">
            <v>489.80880737304688</v>
          </cell>
          <cell r="AX62">
            <v>574.74017333984375</v>
          </cell>
          <cell r="AY62">
            <v>505.17364501953125</v>
          </cell>
          <cell r="AZ62">
            <v>605.1993408203125</v>
          </cell>
          <cell r="BA62">
            <v>490.23989868164062</v>
          </cell>
          <cell r="BB62">
            <v>622.77978515625</v>
          </cell>
          <cell r="BC62">
            <v>474.13580322265625</v>
          </cell>
          <cell r="BD62">
            <v>583.8961181640625</v>
          </cell>
          <cell r="BE62">
            <v>633.12152099609375</v>
          </cell>
          <cell r="BF62">
            <v>639.53509521484375</v>
          </cell>
          <cell r="BG62">
            <v>500.35238647460938</v>
          </cell>
          <cell r="BH62">
            <v>569.0875244140625</v>
          </cell>
          <cell r="BI62">
            <v>497.83718872070312</v>
          </cell>
          <cell r="BJ62">
            <v>573.0072021484375</v>
          </cell>
          <cell r="BK62">
            <v>504.98135375976562</v>
          </cell>
          <cell r="BL62">
            <v>589.1796875</v>
          </cell>
          <cell r="BM62">
            <v>585.1177978515625</v>
          </cell>
          <cell r="BN62">
            <v>584.7412109375</v>
          </cell>
          <cell r="BO62">
            <v>583.548583984375</v>
          </cell>
          <cell r="BP62">
            <v>579.1016845703125</v>
          </cell>
          <cell r="BQ62">
            <v>610.43719482421875</v>
          </cell>
          <cell r="BR62">
            <v>491.690673828125</v>
          </cell>
          <cell r="BS62">
            <v>619.15704345703125</v>
          </cell>
          <cell r="BT62">
            <v>477.98760986328125</v>
          </cell>
          <cell r="BU62">
            <v>582.442626953125</v>
          </cell>
          <cell r="BV62">
            <v>642.7860107421875</v>
          </cell>
          <cell r="BW62">
            <v>641.6016845703125</v>
          </cell>
          <cell r="BX62">
            <v>502.54473876953125</v>
          </cell>
          <cell r="BY62">
            <v>568.4461669921875</v>
          </cell>
          <cell r="BZ62">
            <v>494.00289916992188</v>
          </cell>
          <cell r="CA62">
            <v>575.23431396484375</v>
          </cell>
          <cell r="CB62">
            <v>505.49505615234375</v>
          </cell>
          <cell r="CC62">
            <v>583.25518798828125</v>
          </cell>
          <cell r="CD62">
            <v>583.25518798828125</v>
          </cell>
        </row>
        <row r="63">
          <cell r="A63">
            <v>44562</v>
          </cell>
          <cell r="B63">
            <v>1</v>
          </cell>
          <cell r="C63">
            <v>2022</v>
          </cell>
          <cell r="D63">
            <v>642.215576171875</v>
          </cell>
          <cell r="E63">
            <v>498.88919067382812</v>
          </cell>
          <cell r="F63">
            <v>642.92340087890625</v>
          </cell>
          <cell r="G63">
            <v>495.68148803710938</v>
          </cell>
          <cell r="H63">
            <v>601.04425048828125</v>
          </cell>
          <cell r="I63">
            <v>684.2301025390625</v>
          </cell>
          <cell r="J63">
            <v>661.20355224609375</v>
          </cell>
          <cell r="K63">
            <v>533.01776123046875</v>
          </cell>
          <cell r="L63">
            <v>590.1754150390625</v>
          </cell>
          <cell r="M63">
            <v>507.17190551757812</v>
          </cell>
          <cell r="N63">
            <v>611.51263427734375</v>
          </cell>
          <cell r="O63">
            <v>527.76593017578125</v>
          </cell>
          <cell r="P63">
            <v>638.98297119140625</v>
          </cell>
          <cell r="Q63">
            <v>496.47030639648438</v>
          </cell>
          <cell r="R63">
            <v>648.3515625</v>
          </cell>
          <cell r="S63">
            <v>490.8209228515625</v>
          </cell>
          <cell r="T63">
            <v>602.88214111328125</v>
          </cell>
          <cell r="U63">
            <v>679.008544921875</v>
          </cell>
          <cell r="V63">
            <v>660.4188232421875</v>
          </cell>
          <cell r="W63">
            <v>531.462890625</v>
          </cell>
          <cell r="X63">
            <v>591.149658203125</v>
          </cell>
          <cell r="Y63">
            <v>511.52487182617188</v>
          </cell>
          <cell r="Z63">
            <v>611.38885498046875</v>
          </cell>
          <cell r="AA63">
            <v>526.2696533203125</v>
          </cell>
          <cell r="AB63">
            <v>636.8568115234375</v>
          </cell>
          <cell r="AC63">
            <v>496.39016723632812</v>
          </cell>
          <cell r="AD63">
            <v>651.07470703125</v>
          </cell>
          <cell r="AE63">
            <v>486.56640625</v>
          </cell>
          <cell r="AF63">
            <v>602.69232177734375</v>
          </cell>
          <cell r="AG63">
            <v>679.38812255859375</v>
          </cell>
          <cell r="AH63">
            <v>662.45660400390625</v>
          </cell>
          <cell r="AI63">
            <v>530.8426513671875</v>
          </cell>
          <cell r="AJ63">
            <v>591.52557373046875</v>
          </cell>
          <cell r="AK63">
            <v>513.17254638671875</v>
          </cell>
          <cell r="AL63">
            <v>608.210205078125</v>
          </cell>
          <cell r="AM63">
            <v>525.60400390625</v>
          </cell>
          <cell r="AN63">
            <v>634.582275390625</v>
          </cell>
          <cell r="AO63">
            <v>495.80709838867188</v>
          </cell>
          <cell r="AP63">
            <v>652.60003662109375</v>
          </cell>
          <cell r="AQ63">
            <v>485.83297729492188</v>
          </cell>
          <cell r="AR63">
            <v>603.04254150390625</v>
          </cell>
          <cell r="AS63">
            <v>668.9150390625</v>
          </cell>
          <cell r="AT63">
            <v>659.8287353515625</v>
          </cell>
          <cell r="AU63">
            <v>529.46026611328125</v>
          </cell>
          <cell r="AV63">
            <v>592.20782470703125</v>
          </cell>
          <cell r="AW63">
            <v>508.61483764648438</v>
          </cell>
          <cell r="AX63">
            <v>606.74346923828125</v>
          </cell>
          <cell r="AY63">
            <v>525.36956787109375</v>
          </cell>
          <cell r="AZ63">
            <v>630.8033447265625</v>
          </cell>
          <cell r="BA63">
            <v>494.377685546875</v>
          </cell>
          <cell r="BB63">
            <v>655.5308837890625</v>
          </cell>
          <cell r="BC63">
            <v>482.56527709960938</v>
          </cell>
          <cell r="BD63">
            <v>605.55340576171875</v>
          </cell>
          <cell r="BE63">
            <v>660.44000244140625</v>
          </cell>
          <cell r="BF63">
            <v>657.10845947265625</v>
          </cell>
          <cell r="BG63">
            <v>528.99163818359375</v>
          </cell>
          <cell r="BH63">
            <v>593.42431640625</v>
          </cell>
          <cell r="BI63">
            <v>516.280517578125</v>
          </cell>
          <cell r="BJ63">
            <v>605.01202392578125</v>
          </cell>
          <cell r="BK63">
            <v>525.4515380859375</v>
          </cell>
          <cell r="BL63">
            <v>612.542236328125</v>
          </cell>
          <cell r="BM63">
            <v>608.138671875</v>
          </cell>
          <cell r="BN63">
            <v>607.93658447265625</v>
          </cell>
          <cell r="BO63">
            <v>606.69488525390625</v>
          </cell>
          <cell r="BP63">
            <v>602.10137939453125</v>
          </cell>
          <cell r="BQ63">
            <v>636.37567138671875</v>
          </cell>
          <cell r="BR63">
            <v>496.00625610351562</v>
          </cell>
          <cell r="BS63">
            <v>651.1085205078125</v>
          </cell>
          <cell r="BT63">
            <v>486.81192016601562</v>
          </cell>
          <cell r="BU63">
            <v>603.8355712890625</v>
          </cell>
          <cell r="BV63">
            <v>669.5428466796875</v>
          </cell>
          <cell r="BW63">
            <v>659.48333740234375</v>
          </cell>
          <cell r="BX63">
            <v>530.3421630859375</v>
          </cell>
          <cell r="BY63">
            <v>592.1842041015625</v>
          </cell>
          <cell r="BZ63">
            <v>512.74542236328125</v>
          </cell>
          <cell r="CA63">
            <v>607.22991943359375</v>
          </cell>
          <cell r="CB63">
            <v>525.80010986328125</v>
          </cell>
          <cell r="CC63">
            <v>606.3697509765625</v>
          </cell>
          <cell r="CD63">
            <v>606.3697509765625</v>
          </cell>
        </row>
        <row r="64">
          <cell r="A64">
            <v>44593</v>
          </cell>
          <cell r="B64">
            <v>2</v>
          </cell>
          <cell r="C64">
            <v>2022</v>
          </cell>
          <cell r="D64">
            <v>680.06878662109375</v>
          </cell>
          <cell r="E64">
            <v>512.38507080078125</v>
          </cell>
          <cell r="F64">
            <v>675.63885498046875</v>
          </cell>
          <cell r="G64">
            <v>509.02865600585938</v>
          </cell>
          <cell r="H64">
            <v>628.748779296875</v>
          </cell>
          <cell r="I64">
            <v>710.51177978515625</v>
          </cell>
          <cell r="J64">
            <v>695.52374267578125</v>
          </cell>
          <cell r="K64">
            <v>534.0384521484375</v>
          </cell>
          <cell r="L64">
            <v>605.83551025390625</v>
          </cell>
          <cell r="M64">
            <v>531.27471923828125</v>
          </cell>
          <cell r="N64">
            <v>639.37109375</v>
          </cell>
          <cell r="O64">
            <v>550.68280029296875</v>
          </cell>
          <cell r="P64">
            <v>677.30194091796875</v>
          </cell>
          <cell r="Q64">
            <v>509.55001831054688</v>
          </cell>
          <cell r="R64">
            <v>681.560302734375</v>
          </cell>
          <cell r="S64">
            <v>504.53753662109375</v>
          </cell>
          <cell r="T64">
            <v>630.6817626953125</v>
          </cell>
          <cell r="U64">
            <v>704.4462890625</v>
          </cell>
          <cell r="V64">
            <v>694.1868896484375</v>
          </cell>
          <cell r="W64">
            <v>531.98291015625</v>
          </cell>
          <cell r="X64">
            <v>605.84136962890625</v>
          </cell>
          <cell r="Y64">
            <v>534.55377197265625</v>
          </cell>
          <cell r="Z64">
            <v>638.4683837890625</v>
          </cell>
          <cell r="AA64">
            <v>549.07757568359375</v>
          </cell>
          <cell r="AB64">
            <v>675.430908203125</v>
          </cell>
          <cell r="AC64">
            <v>509.32766723632812</v>
          </cell>
          <cell r="AD64">
            <v>684.6478271484375</v>
          </cell>
          <cell r="AE64">
            <v>500.66168212890625</v>
          </cell>
          <cell r="AF64">
            <v>630.50640869140625</v>
          </cell>
          <cell r="AG64">
            <v>704.57568359375</v>
          </cell>
          <cell r="AH64">
            <v>696.24237060546875</v>
          </cell>
          <cell r="AI64">
            <v>530.83892822265625</v>
          </cell>
          <cell r="AJ64">
            <v>605.75103759765625</v>
          </cell>
          <cell r="AK64">
            <v>536.1759033203125</v>
          </cell>
          <cell r="AL64">
            <v>634.21343994140625</v>
          </cell>
          <cell r="AM64">
            <v>548.3812255859375</v>
          </cell>
          <cell r="AN64">
            <v>673.32037353515625</v>
          </cell>
          <cell r="AO64">
            <v>508.8133544921875</v>
          </cell>
          <cell r="AP64">
            <v>686.25762939453125</v>
          </cell>
          <cell r="AQ64">
            <v>499.96078491210938</v>
          </cell>
          <cell r="AR64">
            <v>630.846435546875</v>
          </cell>
          <cell r="AS64">
            <v>692.953369140625</v>
          </cell>
          <cell r="AT64">
            <v>692.7042236328125</v>
          </cell>
          <cell r="AU64">
            <v>529.3570556640625</v>
          </cell>
          <cell r="AV64">
            <v>605.91046142578125</v>
          </cell>
          <cell r="AW64">
            <v>531.28851318359375</v>
          </cell>
          <cell r="AX64">
            <v>632.82794189453125</v>
          </cell>
          <cell r="AY64">
            <v>548.0985107421875</v>
          </cell>
          <cell r="AZ64">
            <v>669.9921875</v>
          </cell>
          <cell r="BA64">
            <v>507.27896118164062</v>
          </cell>
          <cell r="BB64">
            <v>689.38720703125</v>
          </cell>
          <cell r="BC64">
            <v>496.42657470703125</v>
          </cell>
          <cell r="BD64">
            <v>633.4775390625</v>
          </cell>
          <cell r="BE64">
            <v>683.40106201171875</v>
          </cell>
          <cell r="BF64">
            <v>689.2271728515625</v>
          </cell>
          <cell r="BG64">
            <v>528.26654052734375</v>
          </cell>
          <cell r="BH64">
            <v>606.26171875</v>
          </cell>
          <cell r="BI64">
            <v>538.37255859375</v>
          </cell>
          <cell r="BJ64">
            <v>630.656494140625</v>
          </cell>
          <cell r="BK64">
            <v>548.10650634765625</v>
          </cell>
          <cell r="BL64">
            <v>641.84051513671875</v>
          </cell>
          <cell r="BM64">
            <v>636.497314453125</v>
          </cell>
          <cell r="BN64">
            <v>635.9951171875</v>
          </cell>
          <cell r="BO64">
            <v>634.14520263671875</v>
          </cell>
          <cell r="BP64">
            <v>628.234375</v>
          </cell>
          <cell r="BQ64">
            <v>674.94549560546875</v>
          </cell>
          <cell r="BR64">
            <v>509.0477294921875</v>
          </cell>
          <cell r="BS64">
            <v>684.60211181640625</v>
          </cell>
          <cell r="BT64">
            <v>500.6904296875</v>
          </cell>
          <cell r="BU64">
            <v>631.68157958984375</v>
          </cell>
          <cell r="BV64">
            <v>693.66668701171875</v>
          </cell>
          <cell r="BW64">
            <v>692.48724365234375</v>
          </cell>
          <cell r="BX64">
            <v>530.31243896484375</v>
          </cell>
          <cell r="BY64">
            <v>605.996826171875</v>
          </cell>
          <cell r="BZ64">
            <v>535.3814697265625</v>
          </cell>
          <cell r="CA64">
            <v>633.38702392578125</v>
          </cell>
          <cell r="CB64">
            <v>548.53924560546875</v>
          </cell>
          <cell r="CC64">
            <v>633.86907958984375</v>
          </cell>
          <cell r="CD64">
            <v>633.86907958984375</v>
          </cell>
        </row>
        <row r="65">
          <cell r="A65">
            <v>44621</v>
          </cell>
          <cell r="B65">
            <v>3</v>
          </cell>
          <cell r="C65">
            <v>2022</v>
          </cell>
          <cell r="D65">
            <v>721.39129638671875</v>
          </cell>
          <cell r="E65">
            <v>536.97430419921875</v>
          </cell>
          <cell r="F65">
            <v>725.88812255859375</v>
          </cell>
          <cell r="G65">
            <v>549.9173583984375</v>
          </cell>
          <cell r="H65">
            <v>658.7744140625</v>
          </cell>
          <cell r="I65">
            <v>745.1971435546875</v>
          </cell>
          <cell r="J65">
            <v>735.7147216796875</v>
          </cell>
          <cell r="K65">
            <v>551.74237060546875</v>
          </cell>
          <cell r="L65">
            <v>626.5660400390625</v>
          </cell>
          <cell r="M65">
            <v>558.05279541015625</v>
          </cell>
          <cell r="N65">
            <v>673.40911865234375</v>
          </cell>
          <cell r="O65">
            <v>580.84765625</v>
          </cell>
          <cell r="P65">
            <v>717.52081298828125</v>
          </cell>
          <cell r="Q65">
            <v>534.41070556640625</v>
          </cell>
          <cell r="R65">
            <v>732.79541015625</v>
          </cell>
          <cell r="S65">
            <v>543.56036376953125</v>
          </cell>
          <cell r="T65">
            <v>660.7528076171875</v>
          </cell>
          <cell r="U65">
            <v>738.9970703125</v>
          </cell>
          <cell r="V65">
            <v>733.50860595703125</v>
          </cell>
          <cell r="W65">
            <v>548.980224609375</v>
          </cell>
          <cell r="X65">
            <v>626.7064208984375</v>
          </cell>
          <cell r="Y65">
            <v>563.9986572265625</v>
          </cell>
          <cell r="Z65">
            <v>672.7952880859375</v>
          </cell>
          <cell r="AA65">
            <v>579.44598388671875</v>
          </cell>
          <cell r="AB65">
            <v>714.8599853515625</v>
          </cell>
          <cell r="AC65">
            <v>534.2982177734375</v>
          </cell>
          <cell r="AD65">
            <v>736.1234130859375</v>
          </cell>
          <cell r="AE65">
            <v>538.2822265625</v>
          </cell>
          <cell r="AF65">
            <v>660.47796630859375</v>
          </cell>
          <cell r="AG65">
            <v>738.7352294921875</v>
          </cell>
          <cell r="AH65">
            <v>735.07012939453125</v>
          </cell>
          <cell r="AI65">
            <v>547.60528564453125</v>
          </cell>
          <cell r="AJ65">
            <v>626.7799072265625</v>
          </cell>
          <cell r="AK65">
            <v>565.79168701171875</v>
          </cell>
          <cell r="AL65">
            <v>668.73388671875</v>
          </cell>
          <cell r="AM65">
            <v>578.75201416015625</v>
          </cell>
          <cell r="AN65">
            <v>712.28668212890625</v>
          </cell>
          <cell r="AO65">
            <v>533.9644775390625</v>
          </cell>
          <cell r="AP65">
            <v>738.70953369140625</v>
          </cell>
          <cell r="AQ65">
            <v>537.935302734375</v>
          </cell>
          <cell r="AR65">
            <v>660.850830078125</v>
          </cell>
          <cell r="AS65">
            <v>727.47015380859375</v>
          </cell>
          <cell r="AT65">
            <v>730.5855712890625</v>
          </cell>
          <cell r="AU65">
            <v>545.8450927734375</v>
          </cell>
          <cell r="AV65">
            <v>626.5108642578125</v>
          </cell>
          <cell r="AW65">
            <v>561.74542236328125</v>
          </cell>
          <cell r="AX65">
            <v>667.5972900390625</v>
          </cell>
          <cell r="AY65">
            <v>578.7467041015625</v>
          </cell>
          <cell r="AZ65">
            <v>707.810302734375</v>
          </cell>
          <cell r="BA65">
            <v>532.64544677734375</v>
          </cell>
          <cell r="BB65">
            <v>742.9000244140625</v>
          </cell>
          <cell r="BC65">
            <v>534.538330078125</v>
          </cell>
          <cell r="BD65">
            <v>663.58673095703125</v>
          </cell>
          <cell r="BE65">
            <v>718.061767578125</v>
          </cell>
          <cell r="BF65">
            <v>726.09429931640625</v>
          </cell>
          <cell r="BG65">
            <v>543.99224853515625</v>
          </cell>
          <cell r="BH65">
            <v>626.34844970703125</v>
          </cell>
          <cell r="BI65">
            <v>571.2149658203125</v>
          </cell>
          <cell r="BJ65">
            <v>665.72393798828125</v>
          </cell>
          <cell r="BK65">
            <v>578.97344970703125</v>
          </cell>
          <cell r="BL65">
            <v>679.69610595703125</v>
          </cell>
          <cell r="BM65">
            <v>673.256591796875</v>
          </cell>
          <cell r="BN65">
            <v>672.158447265625</v>
          </cell>
          <cell r="BO65">
            <v>669.96112060546875</v>
          </cell>
          <cell r="BP65">
            <v>663.1990966796875</v>
          </cell>
          <cell r="BQ65">
            <v>714.40240478515625</v>
          </cell>
          <cell r="BR65">
            <v>534.104248046875</v>
          </cell>
          <cell r="BS65">
            <v>736.66888427734375</v>
          </cell>
          <cell r="BT65">
            <v>539.1507568359375</v>
          </cell>
          <cell r="BU65">
            <v>661.7349853515625</v>
          </cell>
          <cell r="BV65">
            <v>728.19915771484375</v>
          </cell>
          <cell r="BW65">
            <v>730.56341552734375</v>
          </cell>
          <cell r="BX65">
            <v>546.85980224609375</v>
          </cell>
          <cell r="BY65">
            <v>626.52783203125</v>
          </cell>
          <cell r="BZ65">
            <v>566.27777099609375</v>
          </cell>
          <cell r="CA65">
            <v>668.1248779296875</v>
          </cell>
          <cell r="CB65">
            <v>579.135498046875</v>
          </cell>
          <cell r="CC65">
            <v>669.8673095703125</v>
          </cell>
          <cell r="CD65">
            <v>669.8673095703125</v>
          </cell>
        </row>
        <row r="66">
          <cell r="A66">
            <v>44652</v>
          </cell>
          <cell r="B66">
            <v>4</v>
          </cell>
          <cell r="C66">
            <v>2022</v>
          </cell>
          <cell r="D66">
            <v>763.677734375</v>
          </cell>
          <cell r="E66">
            <v>560.3187255859375</v>
          </cell>
          <cell r="F66">
            <v>778.43548583984375</v>
          </cell>
          <cell r="G66">
            <v>575.5535888671875</v>
          </cell>
          <cell r="H66">
            <v>695.00311279296875</v>
          </cell>
          <cell r="I66">
            <v>792.902587890625</v>
          </cell>
          <cell r="J66">
            <v>774.45849609375</v>
          </cell>
          <cell r="K66">
            <v>571.85498046875</v>
          </cell>
          <cell r="L66">
            <v>658.70257568359375</v>
          </cell>
          <cell r="M66">
            <v>584.82122802734375</v>
          </cell>
          <cell r="N66">
            <v>722.09320068359375</v>
          </cell>
          <cell r="O66">
            <v>614.3748779296875</v>
          </cell>
          <cell r="P66">
            <v>759.14996337890625</v>
          </cell>
          <cell r="Q66">
            <v>557.87982177734375</v>
          </cell>
          <cell r="R66">
            <v>785.5645751953125</v>
          </cell>
          <cell r="S66">
            <v>568.5235595703125</v>
          </cell>
          <cell r="T66">
            <v>696.87518310546875</v>
          </cell>
          <cell r="U66">
            <v>786.4490966796875</v>
          </cell>
          <cell r="V66">
            <v>772.4520263671875</v>
          </cell>
          <cell r="W66">
            <v>569.41998291015625</v>
          </cell>
          <cell r="X66">
            <v>658.8577880859375</v>
          </cell>
          <cell r="Y66">
            <v>590.324462890625</v>
          </cell>
          <cell r="Z66">
            <v>721.52813720703125</v>
          </cell>
          <cell r="AA66">
            <v>612.6424560546875</v>
          </cell>
          <cell r="AB66">
            <v>756.11395263671875</v>
          </cell>
          <cell r="AC66">
            <v>557.61712646484375</v>
          </cell>
          <cell r="AD66">
            <v>788.82720947265625</v>
          </cell>
          <cell r="AE66">
            <v>562.68096923828125</v>
          </cell>
          <cell r="AF66">
            <v>696.5416259765625</v>
          </cell>
          <cell r="AG66">
            <v>786.48150634765625</v>
          </cell>
          <cell r="AH66">
            <v>773.93310546875</v>
          </cell>
          <cell r="AI66">
            <v>568.22442626953125</v>
          </cell>
          <cell r="AJ66">
            <v>658.928466796875</v>
          </cell>
          <cell r="AK66">
            <v>592.3104248046875</v>
          </cell>
          <cell r="AL66">
            <v>717.55474853515625</v>
          </cell>
          <cell r="AM66">
            <v>611.8087158203125</v>
          </cell>
          <cell r="AN66">
            <v>753.44964599609375</v>
          </cell>
          <cell r="AO66">
            <v>557.12310791015625</v>
          </cell>
          <cell r="AP66">
            <v>791.60467529296875</v>
          </cell>
          <cell r="AQ66">
            <v>562.49932861328125</v>
          </cell>
          <cell r="AR66">
            <v>696.835693359375</v>
          </cell>
          <cell r="AS66">
            <v>774.1270751953125</v>
          </cell>
          <cell r="AT66">
            <v>769.6573486328125</v>
          </cell>
          <cell r="AU66">
            <v>566.4976806640625</v>
          </cell>
          <cell r="AV66">
            <v>658.72320556640625</v>
          </cell>
          <cell r="AW66">
            <v>587.704345703125</v>
          </cell>
          <cell r="AX66">
            <v>716.178466796875</v>
          </cell>
          <cell r="AY66">
            <v>611.6583251953125</v>
          </cell>
          <cell r="AZ66">
            <v>748.7086181640625</v>
          </cell>
          <cell r="BA66">
            <v>555.79681396484375</v>
          </cell>
          <cell r="BB66">
            <v>795.9337158203125</v>
          </cell>
          <cell r="BC66">
            <v>559.22210693359375</v>
          </cell>
          <cell r="BD66">
            <v>699.3131103515625</v>
          </cell>
          <cell r="BE66">
            <v>763.9608154296875</v>
          </cell>
          <cell r="BF66">
            <v>765.1243896484375</v>
          </cell>
          <cell r="BG66">
            <v>564.97772216796875</v>
          </cell>
          <cell r="BH66">
            <v>659.0809326171875</v>
          </cell>
          <cell r="BI66">
            <v>596.79473876953125</v>
          </cell>
          <cell r="BJ66">
            <v>713.9874267578125</v>
          </cell>
          <cell r="BK66">
            <v>611.75799560546875</v>
          </cell>
          <cell r="BL66">
            <v>719.32269287109375</v>
          </cell>
          <cell r="BM66">
            <v>712.16168212890625</v>
          </cell>
          <cell r="BN66">
            <v>711.07073974609375</v>
          </cell>
          <cell r="BO66">
            <v>708.82464599609375</v>
          </cell>
          <cell r="BP66">
            <v>701.71343994140625</v>
          </cell>
          <cell r="BQ66">
            <v>755.81317138671875</v>
          </cell>
          <cell r="BR66">
            <v>557.37109375</v>
          </cell>
          <cell r="BS66">
            <v>789.4990234375</v>
          </cell>
          <cell r="BT66">
            <v>563.91229248046875</v>
          </cell>
          <cell r="BU66">
            <v>697.66339111328125</v>
          </cell>
          <cell r="BV66">
            <v>774.90081787109375</v>
          </cell>
          <cell r="BW66">
            <v>769.53985595703125</v>
          </cell>
          <cell r="BX66">
            <v>567.50433349609375</v>
          </cell>
          <cell r="BY66">
            <v>658.90570068359375</v>
          </cell>
          <cell r="BZ66">
            <v>592.2821044921875</v>
          </cell>
          <cell r="CA66">
            <v>716.64208984375</v>
          </cell>
          <cell r="CB66">
            <v>612.12451171875</v>
          </cell>
          <cell r="CC66">
            <v>708.72637939453125</v>
          </cell>
          <cell r="CD66">
            <v>708.72637939453125</v>
          </cell>
        </row>
        <row r="67">
          <cell r="A67">
            <v>44682</v>
          </cell>
          <cell r="B67">
            <v>5</v>
          </cell>
          <cell r="C67">
            <v>2022</v>
          </cell>
          <cell r="D67">
            <v>807.7950439453125</v>
          </cell>
          <cell r="E67">
            <v>597.16973876953125</v>
          </cell>
          <cell r="F67">
            <v>828.52557373046875</v>
          </cell>
          <cell r="G67">
            <v>599.37371826171875</v>
          </cell>
          <cell r="H67">
            <v>734.94677734375</v>
          </cell>
          <cell r="I67">
            <v>842.25225830078125</v>
          </cell>
          <cell r="J67">
            <v>822.1959228515625</v>
          </cell>
          <cell r="K67">
            <v>591.962646484375</v>
          </cell>
          <cell r="L67">
            <v>693.829345703125</v>
          </cell>
          <cell r="M67">
            <v>611.4188232421875</v>
          </cell>
          <cell r="N67">
            <v>765.4248046875</v>
          </cell>
          <cell r="O67">
            <v>646.819580078125</v>
          </cell>
          <cell r="P67">
            <v>802.83978271484375</v>
          </cell>
          <cell r="Q67">
            <v>593.7647705078125</v>
          </cell>
          <cell r="R67">
            <v>836.88531494140625</v>
          </cell>
          <cell r="S67">
            <v>589.9049072265625</v>
          </cell>
          <cell r="T67">
            <v>736.7467041015625</v>
          </cell>
          <cell r="U67">
            <v>835.477783203125</v>
          </cell>
          <cell r="V67">
            <v>819.928955078125</v>
          </cell>
          <cell r="W67">
            <v>589.3316650390625</v>
          </cell>
          <cell r="X67">
            <v>693.33453369140625</v>
          </cell>
          <cell r="Y67">
            <v>617.929443359375</v>
          </cell>
          <cell r="Z67">
            <v>764.268798828125</v>
          </cell>
          <cell r="AA67">
            <v>644.86737060546875</v>
          </cell>
          <cell r="AB67">
            <v>799.59979248046875</v>
          </cell>
          <cell r="AC67">
            <v>593.306884765625</v>
          </cell>
          <cell r="AD67">
            <v>840.71551513671875</v>
          </cell>
          <cell r="AE67">
            <v>582.6187744140625</v>
          </cell>
          <cell r="AF67">
            <v>736.2010498046875</v>
          </cell>
          <cell r="AG67">
            <v>835.61883544921875</v>
          </cell>
          <cell r="AH67">
            <v>822.117431640625</v>
          </cell>
          <cell r="AI67">
            <v>587.9390869140625</v>
          </cell>
          <cell r="AJ67">
            <v>693.05938720703125</v>
          </cell>
          <cell r="AK67">
            <v>620.140869140625</v>
          </cell>
          <cell r="AL67">
            <v>759.14117431640625</v>
          </cell>
          <cell r="AM67">
            <v>643.8916015625</v>
          </cell>
          <cell r="AN67">
            <v>796.8721923828125</v>
          </cell>
          <cell r="AO67">
            <v>592.57244873046875</v>
          </cell>
          <cell r="AP67">
            <v>843.3709716796875</v>
          </cell>
          <cell r="AQ67">
            <v>581.60540771484375</v>
          </cell>
          <cell r="AR67">
            <v>736.55072021484375</v>
          </cell>
          <cell r="AS67">
            <v>822.29351806640625</v>
          </cell>
          <cell r="AT67">
            <v>816.84478759765625</v>
          </cell>
          <cell r="AU67">
            <v>586.16778564453125</v>
          </cell>
          <cell r="AV67">
            <v>692.49737548828125</v>
          </cell>
          <cell r="AW67">
            <v>615.26373291015625</v>
          </cell>
          <cell r="AX67">
            <v>757.2840576171875</v>
          </cell>
          <cell r="AY67">
            <v>643.833984375</v>
          </cell>
          <cell r="AZ67">
            <v>792.11041259765625</v>
          </cell>
          <cell r="BA67">
            <v>590.67913818359375</v>
          </cell>
          <cell r="BB67">
            <v>847.74981689453125</v>
          </cell>
          <cell r="BC67">
            <v>577.08660888671875</v>
          </cell>
          <cell r="BD67">
            <v>739.53985595703125</v>
          </cell>
          <cell r="BE67">
            <v>811.35992431640625</v>
          </cell>
          <cell r="BF67">
            <v>811.5914306640625</v>
          </cell>
          <cell r="BG67">
            <v>584.3868408203125</v>
          </cell>
          <cell r="BH67">
            <v>692.78533935546875</v>
          </cell>
          <cell r="BI67">
            <v>625.4608154296875</v>
          </cell>
          <cell r="BJ67">
            <v>754.00335693359375</v>
          </cell>
          <cell r="BK67">
            <v>643.9539794921875</v>
          </cell>
          <cell r="BL67">
            <v>760.5611572265625</v>
          </cell>
          <cell r="BM67">
            <v>752.6259765625</v>
          </cell>
          <cell r="BN67">
            <v>751.33905029296875</v>
          </cell>
          <cell r="BO67">
            <v>748.81378173828125</v>
          </cell>
          <cell r="BP67">
            <v>740.94073486328125</v>
          </cell>
          <cell r="BQ67">
            <v>799.41876220703125</v>
          </cell>
          <cell r="BR67">
            <v>592.9571533203125</v>
          </cell>
          <cell r="BS67">
            <v>840.99578857421875</v>
          </cell>
          <cell r="BT67">
            <v>583.6614990234375</v>
          </cell>
          <cell r="BU67">
            <v>737.62286376953125</v>
          </cell>
          <cell r="BV67">
            <v>823.10638427734375</v>
          </cell>
          <cell r="BW67">
            <v>816.7196044921875</v>
          </cell>
          <cell r="BX67">
            <v>587.198486328125</v>
          </cell>
          <cell r="BY67">
            <v>692.95318603515625</v>
          </cell>
          <cell r="BZ67">
            <v>620.27435302734375</v>
          </cell>
          <cell r="CA67">
            <v>757.76123046875</v>
          </cell>
          <cell r="CB67">
            <v>644.325439453125</v>
          </cell>
          <cell r="CC67">
            <v>748.745361328125</v>
          </cell>
          <cell r="CD67">
            <v>748.745361328125</v>
          </cell>
        </row>
        <row r="68">
          <cell r="A68">
            <v>44713</v>
          </cell>
          <cell r="B68">
            <v>6</v>
          </cell>
          <cell r="C68">
            <v>2022</v>
          </cell>
          <cell r="D68">
            <v>854.6395263671875</v>
          </cell>
          <cell r="E68">
            <v>640.52984619140625</v>
          </cell>
          <cell r="F68">
            <v>883.60955810546875</v>
          </cell>
          <cell r="G68">
            <v>639.25225830078125</v>
          </cell>
          <cell r="H68">
            <v>777.5738525390625</v>
          </cell>
          <cell r="I68">
            <v>904.1204833984375</v>
          </cell>
          <cell r="J68">
            <v>865.0330810546875</v>
          </cell>
          <cell r="K68">
            <v>596.42144775390625</v>
          </cell>
          <cell r="L68">
            <v>722.02447509765625</v>
          </cell>
          <cell r="M68">
            <v>630.08929443359375</v>
          </cell>
          <cell r="N68">
            <v>814.039794921875</v>
          </cell>
          <cell r="O68">
            <v>685.37872314453125</v>
          </cell>
          <cell r="P68">
            <v>849.945068359375</v>
          </cell>
          <cell r="Q68">
            <v>637.45703125</v>
          </cell>
          <cell r="R68">
            <v>892.9208984375</v>
          </cell>
          <cell r="S68">
            <v>629.77874755859375</v>
          </cell>
          <cell r="T68">
            <v>779.91693115234375</v>
          </cell>
          <cell r="U68">
            <v>897.2249755859375</v>
          </cell>
          <cell r="V68">
            <v>861.3385009765625</v>
          </cell>
          <cell r="W68">
            <v>592.7822265625</v>
          </cell>
          <cell r="X68">
            <v>722.3258056640625</v>
          </cell>
          <cell r="Y68">
            <v>637.93206787109375</v>
          </cell>
          <cell r="Z68">
            <v>812.713623046875</v>
          </cell>
          <cell r="AA68">
            <v>683.33123779296875</v>
          </cell>
          <cell r="AB68">
            <v>846.93194580078125</v>
          </cell>
          <cell r="AC68">
            <v>636.907470703125</v>
          </cell>
          <cell r="AD68">
            <v>897.12249755859375</v>
          </cell>
          <cell r="AE68">
            <v>622.00457763671875</v>
          </cell>
          <cell r="AF68">
            <v>779.55810546875</v>
          </cell>
          <cell r="AG68">
            <v>897.0841064453125</v>
          </cell>
          <cell r="AH68">
            <v>863.43438720703125</v>
          </cell>
          <cell r="AI68">
            <v>590.80615234375</v>
          </cell>
          <cell r="AJ68">
            <v>722.34600830078125</v>
          </cell>
          <cell r="AK68">
            <v>640.2918701171875</v>
          </cell>
          <cell r="AL68">
            <v>806.968994140625</v>
          </cell>
          <cell r="AM68">
            <v>682.12518310546875</v>
          </cell>
          <cell r="AN68">
            <v>844.37078857421875</v>
          </cell>
          <cell r="AO68">
            <v>636.31866455078125</v>
          </cell>
          <cell r="AP68">
            <v>900.58416748046875</v>
          </cell>
          <cell r="AQ68">
            <v>620.72235107421875</v>
          </cell>
          <cell r="AR68">
            <v>779.9207763671875</v>
          </cell>
          <cell r="AS68">
            <v>883.51983642578125</v>
          </cell>
          <cell r="AT68">
            <v>856.249755859375</v>
          </cell>
          <cell r="AU68">
            <v>588.86285400390625</v>
          </cell>
          <cell r="AV68">
            <v>722.602783203125</v>
          </cell>
          <cell r="AW68">
            <v>635.45928955078125</v>
          </cell>
          <cell r="AX68">
            <v>805.208984375</v>
          </cell>
          <cell r="AY68">
            <v>682.17840576171875</v>
          </cell>
          <cell r="AZ68">
            <v>840.03076171875</v>
          </cell>
          <cell r="BA68">
            <v>634.6927490234375</v>
          </cell>
          <cell r="BB68">
            <v>905.86181640625</v>
          </cell>
          <cell r="BC68">
            <v>616.3248291015625</v>
          </cell>
          <cell r="BD68">
            <v>783.20025634765625</v>
          </cell>
          <cell r="BE68">
            <v>872.3414306640625</v>
          </cell>
          <cell r="BF68">
            <v>849.296142578125</v>
          </cell>
          <cell r="BG68">
            <v>586.4796142578125</v>
          </cell>
          <cell r="BH68">
            <v>723.8262939453125</v>
          </cell>
          <cell r="BI68">
            <v>646.42724609375</v>
          </cell>
          <cell r="BJ68">
            <v>801.77471923828125</v>
          </cell>
          <cell r="BK68">
            <v>683.03948974609375</v>
          </cell>
          <cell r="BL68">
            <v>805.0262451171875</v>
          </cell>
          <cell r="BM68">
            <v>796.6888427734375</v>
          </cell>
          <cell r="BN68">
            <v>795.453125</v>
          </cell>
          <cell r="BO68">
            <v>792.74102783203125</v>
          </cell>
          <cell r="BP68">
            <v>784.7647705078125</v>
          </cell>
          <cell r="BQ68">
            <v>846.78839111328125</v>
          </cell>
          <cell r="BR68">
            <v>636.69830322265625</v>
          </cell>
          <cell r="BS68">
            <v>897.82574462890625</v>
          </cell>
          <cell r="BT68">
            <v>623.073974609375</v>
          </cell>
          <cell r="BU68">
            <v>781.02032470703125</v>
          </cell>
          <cell r="BV68">
            <v>884.381591796875</v>
          </cell>
          <cell r="BW68">
            <v>856.40740966796875</v>
          </cell>
          <cell r="BX68">
            <v>590.0831298828125</v>
          </cell>
          <cell r="BY68">
            <v>722.913818359375</v>
          </cell>
          <cell r="BZ68">
            <v>640.64752197265625</v>
          </cell>
          <cell r="CA68">
            <v>805.727783203125</v>
          </cell>
          <cell r="CB68">
            <v>682.96368408203125</v>
          </cell>
          <cell r="CC68">
            <v>792.759033203125</v>
          </cell>
          <cell r="CD68">
            <v>792.759033203125</v>
          </cell>
        </row>
        <row r="69">
          <cell r="A69">
            <v>44743</v>
          </cell>
          <cell r="B69">
            <v>7</v>
          </cell>
          <cell r="C69">
            <v>2022</v>
          </cell>
          <cell r="D69">
            <v>913.0010986328125</v>
          </cell>
          <cell r="E69">
            <v>685.753662109375</v>
          </cell>
          <cell r="F69">
            <v>980.37298583984375</v>
          </cell>
          <cell r="G69">
            <v>668.99713134765625</v>
          </cell>
          <cell r="H69">
            <v>854.427001953125</v>
          </cell>
          <cell r="I69">
            <v>965.56085205078125</v>
          </cell>
          <cell r="J69">
            <v>914.43121337890625</v>
          </cell>
          <cell r="K69">
            <v>636.9854736328125</v>
          </cell>
          <cell r="L69">
            <v>814.9864501953125</v>
          </cell>
          <cell r="M69">
            <v>674.7027587890625</v>
          </cell>
          <cell r="N69">
            <v>888.5479736328125</v>
          </cell>
          <cell r="O69">
            <v>742.035400390625</v>
          </cell>
          <cell r="P69">
            <v>907.95904541015625</v>
          </cell>
          <cell r="Q69">
            <v>682.69549560546875</v>
          </cell>
          <cell r="R69">
            <v>990.21881103515625</v>
          </cell>
          <cell r="S69">
            <v>658.794921875</v>
          </cell>
          <cell r="T69">
            <v>857.047607421875</v>
          </cell>
          <cell r="U69">
            <v>958.46337890625</v>
          </cell>
          <cell r="V69">
            <v>910.29876708984375</v>
          </cell>
          <cell r="W69">
            <v>632.81121826171875</v>
          </cell>
          <cell r="X69">
            <v>816.716552734375</v>
          </cell>
          <cell r="Y69">
            <v>687.0899658203125</v>
          </cell>
          <cell r="Z69">
            <v>889.08203125</v>
          </cell>
          <cell r="AA69">
            <v>739.489990234375</v>
          </cell>
          <cell r="AB69">
            <v>904.84967041015625</v>
          </cell>
          <cell r="AC69">
            <v>681.96044921875</v>
          </cell>
          <cell r="AD69">
            <v>994.8721923828125</v>
          </cell>
          <cell r="AE69">
            <v>650.261474609375</v>
          </cell>
          <cell r="AF69">
            <v>856.7618408203125</v>
          </cell>
          <cell r="AG69">
            <v>958.51739501953125</v>
          </cell>
          <cell r="AH69">
            <v>913.2353515625</v>
          </cell>
          <cell r="AI69">
            <v>630.610107421875</v>
          </cell>
          <cell r="AJ69">
            <v>817.56671142578125</v>
          </cell>
          <cell r="AK69">
            <v>690.37762451171875</v>
          </cell>
          <cell r="AL69">
            <v>884.96258544921875</v>
          </cell>
          <cell r="AM69">
            <v>738.1787109375</v>
          </cell>
          <cell r="AN69">
            <v>902.31634521484375</v>
          </cell>
          <cell r="AO69">
            <v>681.06451416015625</v>
          </cell>
          <cell r="AP69">
            <v>998.51910400390625</v>
          </cell>
          <cell r="AQ69">
            <v>649.1080322265625</v>
          </cell>
          <cell r="AR69">
            <v>857.18701171875</v>
          </cell>
          <cell r="AS69">
            <v>944.178955078125</v>
          </cell>
          <cell r="AT69">
            <v>904.4918212890625</v>
          </cell>
          <cell r="AU69">
            <v>628.33258056640625</v>
          </cell>
          <cell r="AV69">
            <v>817.92974853515625</v>
          </cell>
          <cell r="AW69">
            <v>684.85565185546875</v>
          </cell>
          <cell r="AX69">
            <v>884.56414794921875</v>
          </cell>
          <cell r="AY69">
            <v>738.15576171875</v>
          </cell>
          <cell r="AZ69">
            <v>897.77423095703125</v>
          </cell>
          <cell r="BA69">
            <v>679.25323486328125</v>
          </cell>
          <cell r="BB69">
            <v>1004.1800537109375</v>
          </cell>
          <cell r="BC69">
            <v>644.69268798828125</v>
          </cell>
          <cell r="BD69">
            <v>860.9954833984375</v>
          </cell>
          <cell r="BE69">
            <v>932.4959716796875</v>
          </cell>
          <cell r="BF69">
            <v>896.2728271484375</v>
          </cell>
          <cell r="BG69">
            <v>625.313232421875</v>
          </cell>
          <cell r="BH69">
            <v>819.4757080078125</v>
          </cell>
          <cell r="BI69">
            <v>699.35430908203125</v>
          </cell>
          <cell r="BJ69">
            <v>883.3040771484375</v>
          </cell>
          <cell r="BK69">
            <v>739.11700439453125</v>
          </cell>
          <cell r="BL69">
            <v>867.29205322265625</v>
          </cell>
          <cell r="BM69">
            <v>858.65350341796875</v>
          </cell>
          <cell r="BN69">
            <v>857.9830322265625</v>
          </cell>
          <cell r="BO69">
            <v>855.5186767578125</v>
          </cell>
          <cell r="BP69">
            <v>848.43719482421875</v>
          </cell>
          <cell r="BQ69">
            <v>904.7703857421875</v>
          </cell>
          <cell r="BR69">
            <v>681.59625244140625</v>
          </cell>
          <cell r="BS69">
            <v>995.56768798828125</v>
          </cell>
          <cell r="BT69">
            <v>651.68792724609375</v>
          </cell>
          <cell r="BU69">
            <v>858.44305419921875</v>
          </cell>
          <cell r="BV69">
            <v>945.09063720703125</v>
          </cell>
          <cell r="BW69">
            <v>904.65118408203125</v>
          </cell>
          <cell r="BX69">
            <v>629.65411376953125</v>
          </cell>
          <cell r="BY69">
            <v>817.9622802734375</v>
          </cell>
          <cell r="BZ69">
            <v>691.2362060546875</v>
          </cell>
          <cell r="CA69">
            <v>884.99395751953125</v>
          </cell>
          <cell r="CB69">
            <v>739.0830078125</v>
          </cell>
          <cell r="CC69">
            <v>855.5931396484375</v>
          </cell>
          <cell r="CD69">
            <v>855.59307861328125</v>
          </cell>
        </row>
        <row r="70">
          <cell r="A70">
            <v>44774</v>
          </cell>
          <cell r="B70">
            <v>8</v>
          </cell>
          <cell r="C70">
            <v>2022</v>
          </cell>
          <cell r="D70">
            <v>977.49267578125</v>
          </cell>
          <cell r="E70">
            <v>736.92401123046875</v>
          </cell>
          <cell r="F70">
            <v>1082.4605712890625</v>
          </cell>
          <cell r="G70">
            <v>708.70220947265625</v>
          </cell>
          <cell r="H70">
            <v>924.07208251953125</v>
          </cell>
          <cell r="I70">
            <v>1018.8812255859375</v>
          </cell>
          <cell r="J70">
            <v>974.12396240234375</v>
          </cell>
          <cell r="K70">
            <v>672.66094970703125</v>
          </cell>
          <cell r="L70">
            <v>857.51019287109375</v>
          </cell>
          <cell r="M70">
            <v>704.316650390625</v>
          </cell>
          <cell r="N70">
            <v>948.5374755859375</v>
          </cell>
          <cell r="O70">
            <v>801.6612548828125</v>
          </cell>
          <cell r="P70">
            <v>972.0615234375</v>
          </cell>
          <cell r="Q70">
            <v>734.35400390625</v>
          </cell>
          <cell r="R70">
            <v>1092.943115234375</v>
          </cell>
          <cell r="S70">
            <v>696.24957275390625</v>
          </cell>
          <cell r="T70">
            <v>927.1005859375</v>
          </cell>
          <cell r="U70">
            <v>1011.941650390625</v>
          </cell>
          <cell r="V70">
            <v>969.82659912109375</v>
          </cell>
          <cell r="W70">
            <v>668.2723388671875</v>
          </cell>
          <cell r="X70">
            <v>858.39117431640625</v>
          </cell>
          <cell r="Y70">
            <v>716.550537109375</v>
          </cell>
          <cell r="Z70">
            <v>948.5001220703125</v>
          </cell>
          <cell r="AA70">
            <v>798.61053466796875</v>
          </cell>
          <cell r="AB70">
            <v>968.72113037109375</v>
          </cell>
          <cell r="AC70">
            <v>733.3353271484375</v>
          </cell>
          <cell r="AD70">
            <v>1098.1339111328125</v>
          </cell>
          <cell r="AE70">
            <v>686.0758056640625</v>
          </cell>
          <cell r="AF70">
            <v>926.93743896484375</v>
          </cell>
          <cell r="AG70">
            <v>1012.0947265625</v>
          </cell>
          <cell r="AH70">
            <v>972.683837890625</v>
          </cell>
          <cell r="AI70">
            <v>665.96356201171875</v>
          </cell>
          <cell r="AJ70">
            <v>858.60595703125</v>
          </cell>
          <cell r="AK70">
            <v>719.6549072265625</v>
          </cell>
          <cell r="AL70">
            <v>943.815185546875</v>
          </cell>
          <cell r="AM70">
            <v>797.3720703125</v>
          </cell>
          <cell r="AN70">
            <v>965.93145751953125</v>
          </cell>
          <cell r="AO70">
            <v>732.517578125</v>
          </cell>
          <cell r="AP70">
            <v>1101.5211181640625</v>
          </cell>
          <cell r="AQ70">
            <v>684.07501220703125</v>
          </cell>
          <cell r="AR70">
            <v>927.28228759765625</v>
          </cell>
          <cell r="AS70">
            <v>998.50634765625</v>
          </cell>
          <cell r="AT70">
            <v>964.65887451171875</v>
          </cell>
          <cell r="AU70">
            <v>663.5400390625</v>
          </cell>
          <cell r="AV70">
            <v>859.02667236328125</v>
          </cell>
          <cell r="AW70">
            <v>714.07733154296875</v>
          </cell>
          <cell r="AX70">
            <v>942.9443359375</v>
          </cell>
          <cell r="AY70">
            <v>796.79217529296875</v>
          </cell>
          <cell r="AZ70">
            <v>960.91705322265625</v>
          </cell>
          <cell r="BA70">
            <v>731.08099365234375</v>
          </cell>
          <cell r="BB70">
            <v>1107.3809814453125</v>
          </cell>
          <cell r="BC70">
            <v>678.46710205078125</v>
          </cell>
          <cell r="BD70">
            <v>931.3477783203125</v>
          </cell>
          <cell r="BE70">
            <v>987.4405517578125</v>
          </cell>
          <cell r="BF70">
            <v>957.22760009765625</v>
          </cell>
          <cell r="BG70">
            <v>660.45343017578125</v>
          </cell>
          <cell r="BH70">
            <v>860.63641357421875</v>
          </cell>
          <cell r="BI70">
            <v>727.3468017578125</v>
          </cell>
          <cell r="BJ70">
            <v>941.077880859375</v>
          </cell>
          <cell r="BK70">
            <v>796.739501953125</v>
          </cell>
          <cell r="BL70">
            <v>929.5477294921875</v>
          </cell>
          <cell r="BM70">
            <v>919.455810546875</v>
          </cell>
          <cell r="BN70">
            <v>918.13043212890625</v>
          </cell>
          <cell r="BO70">
            <v>915.17449951171875</v>
          </cell>
          <cell r="BP70">
            <v>906.95513916015625</v>
          </cell>
          <cell r="BQ70">
            <v>968.57843017578125</v>
          </cell>
          <cell r="BR70">
            <v>733.15093994140625</v>
          </cell>
          <cell r="BS70">
            <v>1098.5020751953125</v>
          </cell>
          <cell r="BT70">
            <v>687.35321044921875</v>
          </cell>
          <cell r="BU70">
            <v>928.61187744140625</v>
          </cell>
          <cell r="BV70">
            <v>999.369873046875</v>
          </cell>
          <cell r="BW70">
            <v>964.85162353515625</v>
          </cell>
          <cell r="BX70">
            <v>664.96722412109375</v>
          </cell>
          <cell r="BY70">
            <v>859.3046875</v>
          </cell>
          <cell r="BZ70">
            <v>720.0338134765625</v>
          </cell>
          <cell r="CA70">
            <v>943.45965576171875</v>
          </cell>
          <cell r="CB70">
            <v>797.60162353515625</v>
          </cell>
          <cell r="CC70">
            <v>915.464111328125</v>
          </cell>
          <cell r="CD70">
            <v>915.464111328125</v>
          </cell>
        </row>
        <row r="71">
          <cell r="A71">
            <v>44805</v>
          </cell>
          <cell r="B71">
            <v>9</v>
          </cell>
          <cell r="C71">
            <v>2022</v>
          </cell>
          <cell r="D71">
            <v>1037.1026611328125</v>
          </cell>
          <cell r="E71">
            <v>801.8851318359375</v>
          </cell>
          <cell r="F71">
            <v>1162.014892578125</v>
          </cell>
          <cell r="G71">
            <v>735.07537841796875</v>
          </cell>
          <cell r="H71">
            <v>973.8062744140625</v>
          </cell>
          <cell r="I71">
            <v>1065.0703125</v>
          </cell>
          <cell r="J71">
            <v>1029.3934326171875</v>
          </cell>
          <cell r="K71">
            <v>694.6397705078125</v>
          </cell>
          <cell r="L71">
            <v>901.83746337890625</v>
          </cell>
          <cell r="M71">
            <v>736.37530517578125</v>
          </cell>
          <cell r="N71">
            <v>997.09576416015625</v>
          </cell>
          <cell r="O71">
            <v>853.6243896484375</v>
          </cell>
          <cell r="P71">
            <v>1032.33154296875</v>
          </cell>
          <cell r="Q71">
            <v>798.7841796875</v>
          </cell>
          <cell r="R71">
            <v>1171.2581787109375</v>
          </cell>
          <cell r="S71">
            <v>719.26141357421875</v>
          </cell>
          <cell r="T71">
            <v>977.4859619140625</v>
          </cell>
          <cell r="U71">
            <v>1056.993408203125</v>
          </cell>
          <cell r="V71">
            <v>1024.8414306640625</v>
          </cell>
          <cell r="W71">
            <v>689.37115478515625</v>
          </cell>
          <cell r="X71">
            <v>903.62408447265625</v>
          </cell>
          <cell r="Y71">
            <v>748.35174560546875</v>
          </cell>
          <cell r="Z71">
            <v>995.55218505859375</v>
          </cell>
          <cell r="AA71">
            <v>850.402587890625</v>
          </cell>
          <cell r="AB71">
            <v>1029.4462890625</v>
          </cell>
          <cell r="AC71">
            <v>796.92645263671875</v>
          </cell>
          <cell r="AD71">
            <v>1176.34521484375</v>
          </cell>
          <cell r="AE71">
            <v>707.36993408203125</v>
          </cell>
          <cell r="AF71">
            <v>978.11212158203125</v>
          </cell>
          <cell r="AG71">
            <v>1056.4730224609375</v>
          </cell>
          <cell r="AH71">
            <v>1027.836669921875</v>
          </cell>
          <cell r="AI71">
            <v>686.50830078125</v>
          </cell>
          <cell r="AJ71">
            <v>904.26788330078125</v>
          </cell>
          <cell r="AK71">
            <v>751.59088134765625</v>
          </cell>
          <cell r="AL71">
            <v>990.07989501953125</v>
          </cell>
          <cell r="AM71">
            <v>849.03265380859375</v>
          </cell>
          <cell r="AN71">
            <v>1026.936767578125</v>
          </cell>
          <cell r="AO71">
            <v>795.99322509765625</v>
          </cell>
          <cell r="AP71">
            <v>1178.3155517578125</v>
          </cell>
          <cell r="AQ71">
            <v>704.85400390625</v>
          </cell>
          <cell r="AR71">
            <v>978.49163818359375</v>
          </cell>
          <cell r="AS71">
            <v>1041.169189453125</v>
          </cell>
          <cell r="AT71">
            <v>1019.9033813476562</v>
          </cell>
          <cell r="AU71">
            <v>683.857177734375</v>
          </cell>
          <cell r="AV71">
            <v>904.8338623046875</v>
          </cell>
          <cell r="AW71">
            <v>746.03167724609375</v>
          </cell>
          <cell r="AX71">
            <v>988.67413330078125</v>
          </cell>
          <cell r="AY71">
            <v>848.6141357421875</v>
          </cell>
          <cell r="AZ71">
            <v>1022.2449340820312</v>
          </cell>
          <cell r="BA71">
            <v>794.5267333984375</v>
          </cell>
          <cell r="BB71">
            <v>1182.91650390625</v>
          </cell>
          <cell r="BC71">
            <v>697.51385498046875</v>
          </cell>
          <cell r="BD71">
            <v>981.96331787109375</v>
          </cell>
          <cell r="BE71">
            <v>1028.4195556640625</v>
          </cell>
          <cell r="BF71">
            <v>1013.0765991210938</v>
          </cell>
          <cell r="BG71">
            <v>680.137451171875</v>
          </cell>
          <cell r="BH71">
            <v>906.50750732421875</v>
          </cell>
          <cell r="BI71">
            <v>759.07635498046875</v>
          </cell>
          <cell r="BJ71">
            <v>985.36102294921875</v>
          </cell>
          <cell r="BK71">
            <v>849.1102294921875</v>
          </cell>
          <cell r="BL71">
            <v>983.97747802734375</v>
          </cell>
          <cell r="BM71">
            <v>972.361083984375</v>
          </cell>
          <cell r="BN71">
            <v>970.2987060546875</v>
          </cell>
          <cell r="BO71">
            <v>966.47467041015625</v>
          </cell>
          <cell r="BP71">
            <v>956.45611572265625</v>
          </cell>
          <cell r="BQ71">
            <v>1029.2122802734375</v>
          </cell>
          <cell r="BR71">
            <v>797.01416015625</v>
          </cell>
          <cell r="BS71">
            <v>1175.8345947265625</v>
          </cell>
          <cell r="BT71">
            <v>708.65228271484375</v>
          </cell>
          <cell r="BU71">
            <v>979.33367919921875</v>
          </cell>
          <cell r="BV71">
            <v>1042.17724609375</v>
          </cell>
          <cell r="BW71">
            <v>1020.2669677734375</v>
          </cell>
          <cell r="BX71">
            <v>685.46844482421875</v>
          </cell>
          <cell r="BY71">
            <v>904.87530517578125</v>
          </cell>
          <cell r="BZ71">
            <v>751.88250732421875</v>
          </cell>
          <cell r="CA71">
            <v>989.07513427734375</v>
          </cell>
          <cell r="CB71">
            <v>849.60968017578125</v>
          </cell>
          <cell r="CC71">
            <v>966.96844482421875</v>
          </cell>
          <cell r="CD71">
            <v>966.96844482421875</v>
          </cell>
        </row>
        <row r="72">
          <cell r="A72">
            <v>44835</v>
          </cell>
          <cell r="B72">
            <v>10</v>
          </cell>
          <cell r="C72">
            <v>2022</v>
          </cell>
          <cell r="D72">
            <v>1096.9630126953125</v>
          </cell>
          <cell r="E72">
            <v>845.94903564453125</v>
          </cell>
          <cell r="F72">
            <v>1231.944091796875</v>
          </cell>
          <cell r="G72">
            <v>789.531494140625</v>
          </cell>
          <cell r="H72">
            <v>1021.0559692382812</v>
          </cell>
          <cell r="I72">
            <v>1138.3514404296875</v>
          </cell>
          <cell r="J72">
            <v>1079.02734375</v>
          </cell>
          <cell r="K72">
            <v>783.17694091796875</v>
          </cell>
          <cell r="L72">
            <v>953.10986328125</v>
          </cell>
          <cell r="M72">
            <v>800.3045654296875</v>
          </cell>
          <cell r="N72">
            <v>1069.93212890625</v>
          </cell>
          <cell r="O72">
            <v>902.454833984375</v>
          </cell>
          <cell r="P72">
            <v>1092.4052734375</v>
          </cell>
          <cell r="Q72">
            <v>842.52703857421875</v>
          </cell>
          <cell r="R72">
            <v>1240.69775390625</v>
          </cell>
          <cell r="S72">
            <v>772.5986328125</v>
          </cell>
          <cell r="T72">
            <v>1023.7479248046875</v>
          </cell>
          <cell r="U72">
            <v>1131.087646484375</v>
          </cell>
          <cell r="V72">
            <v>1073.193603515625</v>
          </cell>
          <cell r="W72">
            <v>778.0672607421875</v>
          </cell>
          <cell r="X72">
            <v>955.0186767578125</v>
          </cell>
          <cell r="Y72">
            <v>819.9139404296875</v>
          </cell>
          <cell r="Z72">
            <v>1068.76904296875</v>
          </cell>
          <cell r="AA72">
            <v>898.80938720703125</v>
          </cell>
          <cell r="AB72">
            <v>1089.4346923828125</v>
          </cell>
          <cell r="AC72">
            <v>840.885498046875</v>
          </cell>
          <cell r="AD72">
            <v>1245.7098388671875</v>
          </cell>
          <cell r="AE72">
            <v>759.6573486328125</v>
          </cell>
          <cell r="AF72">
            <v>1024.6759033203125</v>
          </cell>
          <cell r="AG72">
            <v>1131.5645751953125</v>
          </cell>
          <cell r="AH72">
            <v>1075.767822265625</v>
          </cell>
          <cell r="AI72">
            <v>775.39959716796875</v>
          </cell>
          <cell r="AJ72">
            <v>955.717529296875</v>
          </cell>
          <cell r="AK72">
            <v>824.91534423828125</v>
          </cell>
          <cell r="AL72">
            <v>1063.8095703125</v>
          </cell>
          <cell r="AM72">
            <v>896.78125</v>
          </cell>
          <cell r="AN72">
            <v>1087.1231689453125</v>
          </cell>
          <cell r="AO72">
            <v>839.8817138671875</v>
          </cell>
          <cell r="AP72">
            <v>1247.2386474609375</v>
          </cell>
          <cell r="AQ72">
            <v>757.06024169921875</v>
          </cell>
          <cell r="AR72">
            <v>1025.01123046875</v>
          </cell>
          <cell r="AS72">
            <v>1115.7752685546875</v>
          </cell>
          <cell r="AT72">
            <v>1066.038818359375</v>
          </cell>
          <cell r="AU72">
            <v>772.170654296875</v>
          </cell>
          <cell r="AV72">
            <v>955.9202880859375</v>
          </cell>
          <cell r="AW72">
            <v>818.62005615234375</v>
          </cell>
          <cell r="AX72">
            <v>1062.5892333984375</v>
          </cell>
          <cell r="AY72">
            <v>897.18359375</v>
          </cell>
          <cell r="AZ72">
            <v>1082.810546875</v>
          </cell>
          <cell r="BA72">
            <v>838.15948486328125</v>
          </cell>
          <cell r="BB72">
            <v>1251.51708984375</v>
          </cell>
          <cell r="BC72">
            <v>749.8323974609375</v>
          </cell>
          <cell r="BD72">
            <v>1026.7884521484375</v>
          </cell>
          <cell r="BE72">
            <v>1103.0587158203125</v>
          </cell>
          <cell r="BF72">
            <v>1057.5721435546875</v>
          </cell>
          <cell r="BG72">
            <v>769.06072998046875</v>
          </cell>
          <cell r="BH72">
            <v>957.691650390625</v>
          </cell>
          <cell r="BI72">
            <v>839.505126953125</v>
          </cell>
          <cell r="BJ72">
            <v>1060.240234375</v>
          </cell>
          <cell r="BK72">
            <v>897.67236328125</v>
          </cell>
          <cell r="BL72">
            <v>1043.883056640625</v>
          </cell>
          <cell r="BM72">
            <v>1032.10498046875</v>
          </cell>
          <cell r="BN72">
            <v>1030.509521484375</v>
          </cell>
          <cell r="BO72">
            <v>1026.23388671875</v>
          </cell>
          <cell r="BP72">
            <v>1016.1713256835938</v>
          </cell>
          <cell r="BQ72">
            <v>1089.3656005859375</v>
          </cell>
          <cell r="BR72">
            <v>840.8328857421875</v>
          </cell>
          <cell r="BS72">
            <v>1244.9725341796875</v>
          </cell>
          <cell r="BT72">
            <v>761.34942626953125</v>
          </cell>
          <cell r="BU72">
            <v>1025.1878662109375</v>
          </cell>
          <cell r="BV72">
            <v>1116.7176513671875</v>
          </cell>
          <cell r="BW72">
            <v>1066.7239990234375</v>
          </cell>
          <cell r="BX72">
            <v>774.162109375</v>
          </cell>
          <cell r="BY72">
            <v>956.1197509765625</v>
          </cell>
          <cell r="BZ72">
            <v>827.040283203125</v>
          </cell>
          <cell r="CA72">
            <v>1063.1802978515625</v>
          </cell>
          <cell r="CB72">
            <v>898.04168701171875</v>
          </cell>
          <cell r="CC72">
            <v>1026.808837890625</v>
          </cell>
          <cell r="CD72">
            <v>1026.808837890625</v>
          </cell>
        </row>
        <row r="73">
          <cell r="A73">
            <v>44866</v>
          </cell>
          <cell r="B73">
            <v>11</v>
          </cell>
          <cell r="C73">
            <v>2022</v>
          </cell>
          <cell r="D73">
            <v>1143.6920166015625</v>
          </cell>
          <cell r="E73">
            <v>895.829345703125</v>
          </cell>
          <cell r="F73">
            <v>1292.551513671875</v>
          </cell>
          <cell r="G73">
            <v>852.5345458984375</v>
          </cell>
          <cell r="H73">
            <v>1076.751220703125</v>
          </cell>
          <cell r="I73">
            <v>1188.060302734375</v>
          </cell>
          <cell r="J73">
            <v>1140.2664794921875</v>
          </cell>
          <cell r="K73">
            <v>832.821533203125</v>
          </cell>
          <cell r="L73">
            <v>994.25494384765625</v>
          </cell>
          <cell r="M73">
            <v>841.418212890625</v>
          </cell>
          <cell r="N73">
            <v>1127.9117431640625</v>
          </cell>
          <cell r="O73">
            <v>952.97711181640625</v>
          </cell>
          <cell r="P73">
            <v>1138.5792236328125</v>
          </cell>
          <cell r="Q73">
            <v>891.92559814453125</v>
          </cell>
          <cell r="R73">
            <v>1302.7965087890625</v>
          </cell>
          <cell r="S73">
            <v>836.534912109375</v>
          </cell>
          <cell r="T73">
            <v>1080.7869873046875</v>
          </cell>
          <cell r="U73">
            <v>1179.2293701171875</v>
          </cell>
          <cell r="V73">
            <v>1135.8388671875</v>
          </cell>
          <cell r="W73">
            <v>828.54071044921875</v>
          </cell>
          <cell r="X73">
            <v>995.29547119140625</v>
          </cell>
          <cell r="Y73">
            <v>861.6524658203125</v>
          </cell>
          <cell r="Z73">
            <v>1127.181884765625</v>
          </cell>
          <cell r="AA73">
            <v>949.31439208984375</v>
          </cell>
          <cell r="AB73">
            <v>1135.1964111328125</v>
          </cell>
          <cell r="AC73">
            <v>890.74041748046875</v>
          </cell>
          <cell r="AD73">
            <v>1308.3973388671875</v>
          </cell>
          <cell r="AE73">
            <v>823.8863525390625</v>
          </cell>
          <cell r="AF73">
            <v>1082.1617431640625</v>
          </cell>
          <cell r="AG73">
            <v>1179.63720703125</v>
          </cell>
          <cell r="AH73">
            <v>1138.8265380859375</v>
          </cell>
          <cell r="AI73">
            <v>826.441650390625</v>
          </cell>
          <cell r="AJ73">
            <v>995.41357421875</v>
          </cell>
          <cell r="AK73">
            <v>866.6873779296875</v>
          </cell>
          <cell r="AL73">
            <v>1122.9462890625</v>
          </cell>
          <cell r="AM73">
            <v>947.3165283203125</v>
          </cell>
          <cell r="AN73">
            <v>1132.4276123046875</v>
          </cell>
          <cell r="AO73">
            <v>889.547119140625</v>
          </cell>
          <cell r="AP73">
            <v>1310.6353759765625</v>
          </cell>
          <cell r="AQ73">
            <v>821.8072509765625</v>
          </cell>
          <cell r="AR73">
            <v>1082.6331787109375</v>
          </cell>
          <cell r="AS73">
            <v>1160.53759765625</v>
          </cell>
          <cell r="AT73">
            <v>1130.4295654296875</v>
          </cell>
          <cell r="AU73">
            <v>823.23870849609375</v>
          </cell>
          <cell r="AV73">
            <v>995.8050537109375</v>
          </cell>
          <cell r="AW73">
            <v>860.66021728515625</v>
          </cell>
          <cell r="AX73">
            <v>1122.0572509765625</v>
          </cell>
          <cell r="AY73">
            <v>947.612060546875</v>
          </cell>
          <cell r="AZ73">
            <v>1127.451416015625</v>
          </cell>
          <cell r="BA73">
            <v>887.23370361328125</v>
          </cell>
          <cell r="BB73">
            <v>1315.7803955078125</v>
          </cell>
          <cell r="BC73">
            <v>816.743896484375</v>
          </cell>
          <cell r="BD73">
            <v>1085.5972900390625</v>
          </cell>
          <cell r="BE73">
            <v>1145.08935546875</v>
          </cell>
          <cell r="BF73">
            <v>1122.7490234375</v>
          </cell>
          <cell r="BG73">
            <v>820.21539306640625</v>
          </cell>
          <cell r="BH73">
            <v>996.7169189453125</v>
          </cell>
          <cell r="BI73">
            <v>881.448974609375</v>
          </cell>
          <cell r="BJ73">
            <v>1120.027099609375</v>
          </cell>
          <cell r="BK73">
            <v>947.63433837890625</v>
          </cell>
          <cell r="BL73">
            <v>1095.8203125</v>
          </cell>
          <cell r="BM73">
            <v>1084.78564453125</v>
          </cell>
          <cell r="BN73">
            <v>1083.3399658203125</v>
          </cell>
          <cell r="BO73">
            <v>1079.4910888671875</v>
          </cell>
          <cell r="BP73">
            <v>1069.7294921875</v>
          </cell>
          <cell r="BQ73">
            <v>1135.02978515625</v>
          </cell>
          <cell r="BR73">
            <v>890.3289794921875</v>
          </cell>
          <cell r="BS73">
            <v>1307.88330078125</v>
          </cell>
          <cell r="BT73">
            <v>826.38970947265625</v>
          </cell>
          <cell r="BU73">
            <v>1083.037353515625</v>
          </cell>
          <cell r="BV73">
            <v>1161.6866455078125</v>
          </cell>
          <cell r="BW73">
            <v>1130.659912109375</v>
          </cell>
          <cell r="BX73">
            <v>824.9859619140625</v>
          </cell>
          <cell r="BY73">
            <v>995.84356689453125</v>
          </cell>
          <cell r="BZ73">
            <v>868.8978271484375</v>
          </cell>
          <cell r="CA73">
            <v>1122.475830078125</v>
          </cell>
          <cell r="CB73">
            <v>948.33502197265625</v>
          </cell>
          <cell r="CC73">
            <v>1079.8369140625</v>
          </cell>
          <cell r="CD73">
            <v>1079.8369140625</v>
          </cell>
        </row>
        <row r="74">
          <cell r="A74">
            <v>44896</v>
          </cell>
          <cell r="B74">
            <v>12</v>
          </cell>
          <cell r="C74">
            <v>2022</v>
          </cell>
          <cell r="D74">
            <v>1194.36328125</v>
          </cell>
          <cell r="E74">
            <v>954.02850341796875</v>
          </cell>
          <cell r="F74">
            <v>1351.40771484375</v>
          </cell>
          <cell r="G74">
            <v>887.80291748046875</v>
          </cell>
          <cell r="H74">
            <v>1142.685302734375</v>
          </cell>
          <cell r="I74">
            <v>1255.19873046875</v>
          </cell>
          <cell r="J74">
            <v>1207.70166015625</v>
          </cell>
          <cell r="K74">
            <v>855.70361328125</v>
          </cell>
          <cell r="L74">
            <v>1043.274658203125</v>
          </cell>
          <cell r="M74">
            <v>894.86395263671875</v>
          </cell>
          <cell r="N74">
            <v>1207.0548095703125</v>
          </cell>
          <cell r="O74">
            <v>1005.5279541015625</v>
          </cell>
          <cell r="P74">
            <v>1190.935302734375</v>
          </cell>
          <cell r="Q74">
            <v>949.833984375</v>
          </cell>
          <cell r="R74">
            <v>1362.5823974609375</v>
          </cell>
          <cell r="S74">
            <v>871.27191162109375</v>
          </cell>
          <cell r="T74">
            <v>1146.4864501953125</v>
          </cell>
          <cell r="U74">
            <v>1246.0755615234375</v>
          </cell>
          <cell r="V74">
            <v>1202.9354248046875</v>
          </cell>
          <cell r="W74">
            <v>850.3238525390625</v>
          </cell>
          <cell r="X74">
            <v>1042.674560546875</v>
          </cell>
          <cell r="Y74">
            <v>918.7899169921875</v>
          </cell>
          <cell r="Z74">
            <v>1206.8126220703125</v>
          </cell>
          <cell r="AA74">
            <v>1002.1548461914062</v>
          </cell>
          <cell r="AB74">
            <v>1188.8519287109375</v>
          </cell>
          <cell r="AC74">
            <v>948.9930419921875</v>
          </cell>
          <cell r="AD74">
            <v>1368.5880126953125</v>
          </cell>
          <cell r="AE74">
            <v>858.38299560546875</v>
          </cell>
          <cell r="AF74">
            <v>1146.97607421875</v>
          </cell>
          <cell r="AG74">
            <v>1247.1658935546875</v>
          </cell>
          <cell r="AH74">
            <v>1206.0662841796875</v>
          </cell>
          <cell r="AI74">
            <v>847.2969970703125</v>
          </cell>
          <cell r="AJ74">
            <v>1042.03955078125</v>
          </cell>
          <cell r="AK74">
            <v>924.6375732421875</v>
          </cell>
          <cell r="AL74">
            <v>1202.3155517578125</v>
          </cell>
          <cell r="AM74">
            <v>1000.137939453125</v>
          </cell>
          <cell r="AN74">
            <v>1186.768310546875</v>
          </cell>
          <cell r="AO74">
            <v>947.57159423828125</v>
          </cell>
          <cell r="AP74">
            <v>1371.391845703125</v>
          </cell>
          <cell r="AQ74">
            <v>856.32867431640625</v>
          </cell>
          <cell r="AR74">
            <v>1147.214599609375</v>
          </cell>
          <cell r="AS74">
            <v>1226.5614013671875</v>
          </cell>
          <cell r="AT74">
            <v>1196.072509765625</v>
          </cell>
          <cell r="AU74">
            <v>843.91265869140625</v>
          </cell>
          <cell r="AV74">
            <v>1041.6416015625</v>
          </cell>
          <cell r="AW74">
            <v>918.6729736328125</v>
          </cell>
          <cell r="AX74">
            <v>1201.776611328125</v>
          </cell>
          <cell r="AY74">
            <v>1000.5135498046875</v>
          </cell>
          <cell r="AZ74">
            <v>1183.2060546875</v>
          </cell>
          <cell r="BA74">
            <v>944.81646728515625</v>
          </cell>
          <cell r="BB74">
            <v>1377.286865234375</v>
          </cell>
          <cell r="BC74">
            <v>851.20269775390625</v>
          </cell>
          <cell r="BD74">
            <v>1150.49365234375</v>
          </cell>
          <cell r="BE74">
            <v>1210.1495361328125</v>
          </cell>
          <cell r="BF74">
            <v>1186.6083984375</v>
          </cell>
          <cell r="BG74">
            <v>839.67547607421875</v>
          </cell>
          <cell r="BH74">
            <v>1041.48095703125</v>
          </cell>
          <cell r="BI74">
            <v>942.84112548828125</v>
          </cell>
          <cell r="BJ74">
            <v>1199.9781494140625</v>
          </cell>
          <cell r="BK74">
            <v>1001.1362915039062</v>
          </cell>
          <cell r="BL74">
            <v>1150.0087890625</v>
          </cell>
          <cell r="BM74">
            <v>1140.2982177734375</v>
          </cell>
          <cell r="BN74">
            <v>1139.65185546875</v>
          </cell>
          <cell r="BO74">
            <v>1136.5478515625</v>
          </cell>
          <cell r="BP74">
            <v>1127.6048583984375</v>
          </cell>
          <cell r="BQ74">
            <v>1188.5223388671875</v>
          </cell>
          <cell r="BR74">
            <v>948.25933837890625</v>
          </cell>
          <cell r="BS74">
            <v>1368.32470703125</v>
          </cell>
          <cell r="BT74">
            <v>861.0067138671875</v>
          </cell>
          <cell r="BU74">
            <v>1148.0469970703125</v>
          </cell>
          <cell r="BV74">
            <v>1227.7490234375</v>
          </cell>
          <cell r="BW74">
            <v>1196.2850341796875</v>
          </cell>
          <cell r="BX74">
            <v>845.7845458984375</v>
          </cell>
          <cell r="BY74">
            <v>1041.963623046875</v>
          </cell>
          <cell r="BZ74">
            <v>927.84320068359375</v>
          </cell>
          <cell r="CA74">
            <v>1202.1768798828125</v>
          </cell>
          <cell r="CB74">
            <v>1001.4027709960938</v>
          </cell>
          <cell r="CC74">
            <v>1136.43603515625</v>
          </cell>
          <cell r="CD74">
            <v>1136.43603515625</v>
          </cell>
        </row>
        <row r="75">
          <cell r="A75">
            <v>44927</v>
          </cell>
          <cell r="B75">
            <v>1</v>
          </cell>
          <cell r="C75">
            <v>2023</v>
          </cell>
          <cell r="D75">
            <v>1269.8370361328125</v>
          </cell>
          <cell r="E75">
            <v>1013.7378540039062</v>
          </cell>
          <cell r="F75">
            <v>1415.9127197265625</v>
          </cell>
          <cell r="G75">
            <v>955.70697021484375</v>
          </cell>
          <cell r="H75">
            <v>1209.096435546875</v>
          </cell>
          <cell r="I75">
            <v>1314.727294921875</v>
          </cell>
          <cell r="J75">
            <v>1276.559326171875</v>
          </cell>
          <cell r="K75">
            <v>905.3436279296875</v>
          </cell>
          <cell r="L75">
            <v>1132.524658203125</v>
          </cell>
          <cell r="M75">
            <v>934.812255859375</v>
          </cell>
          <cell r="N75">
            <v>1284.0960693359375</v>
          </cell>
          <cell r="O75">
            <v>1071.0394287109375</v>
          </cell>
          <cell r="P75">
            <v>1265.052978515625</v>
          </cell>
          <cell r="Q75">
            <v>1009.2179565429688</v>
          </cell>
          <cell r="R75">
            <v>1428.422607421875</v>
          </cell>
          <cell r="S75">
            <v>940.79595947265625</v>
          </cell>
          <cell r="T75">
            <v>1211.9720458984375</v>
          </cell>
          <cell r="U75">
            <v>1305.9078369140625</v>
          </cell>
          <cell r="V75">
            <v>1272.6229248046875</v>
          </cell>
          <cell r="W75">
            <v>900.24639892578125</v>
          </cell>
          <cell r="X75">
            <v>1133.3392333984375</v>
          </cell>
          <cell r="Y75">
            <v>958.834228515625</v>
          </cell>
          <cell r="Z75">
            <v>1281.9888916015625</v>
          </cell>
          <cell r="AA75">
            <v>1066.644287109375</v>
          </cell>
          <cell r="AB75">
            <v>1261.91552734375</v>
          </cell>
          <cell r="AC75">
            <v>1008.34375</v>
          </cell>
          <cell r="AD75">
            <v>1434.8240966796875</v>
          </cell>
          <cell r="AE75">
            <v>928.3021240234375</v>
          </cell>
          <cell r="AF75">
            <v>1211.747802734375</v>
          </cell>
          <cell r="AG75">
            <v>1307.0731201171875</v>
          </cell>
          <cell r="AH75">
            <v>1276.52392578125</v>
          </cell>
          <cell r="AI75">
            <v>897.0611572265625</v>
          </cell>
          <cell r="AJ75">
            <v>1133.2078857421875</v>
          </cell>
          <cell r="AK75">
            <v>964.5869140625</v>
          </cell>
          <cell r="AL75">
            <v>1276.072265625</v>
          </cell>
          <cell r="AM75">
            <v>1064.2470703125</v>
          </cell>
          <cell r="AN75">
            <v>1258.7862548828125</v>
          </cell>
          <cell r="AO75">
            <v>1007.1768188476562</v>
          </cell>
          <cell r="AP75">
            <v>1438.722900390625</v>
          </cell>
          <cell r="AQ75">
            <v>926.13177490234375</v>
          </cell>
          <cell r="AR75">
            <v>1211.86572265625</v>
          </cell>
          <cell r="AS75">
            <v>1287.17431640625</v>
          </cell>
          <cell r="AT75">
            <v>1266.8985595703125</v>
          </cell>
          <cell r="AU75">
            <v>894.312744140625</v>
          </cell>
          <cell r="AV75">
            <v>1134.287353515625</v>
          </cell>
          <cell r="AW75">
            <v>958.9095458984375</v>
          </cell>
          <cell r="AX75">
            <v>1274.34765625</v>
          </cell>
          <cell r="AY75">
            <v>1064.7349853515625</v>
          </cell>
          <cell r="AZ75">
            <v>1253.5982666015625</v>
          </cell>
          <cell r="BA75">
            <v>1004.5392456054688</v>
          </cell>
          <cell r="BB75">
            <v>1445.806884765625</v>
          </cell>
          <cell r="BC75">
            <v>920.60870361328125</v>
          </cell>
          <cell r="BD75">
            <v>1214.527099609375</v>
          </cell>
          <cell r="BE75">
            <v>1271.3978271484375</v>
          </cell>
          <cell r="BF75">
            <v>1257.4920654296875</v>
          </cell>
          <cell r="BG75">
            <v>890.51611328125</v>
          </cell>
          <cell r="BH75">
            <v>1136.35791015625</v>
          </cell>
          <cell r="BI75">
            <v>982.12213134765625</v>
          </cell>
          <cell r="BJ75">
            <v>1271.1510009765625</v>
          </cell>
          <cell r="BK75">
            <v>1064.8218994140625</v>
          </cell>
          <cell r="BL75">
            <v>1220.806640625</v>
          </cell>
          <cell r="BM75">
            <v>1210.2122802734375</v>
          </cell>
          <cell r="BN75">
            <v>1209.0125732421875</v>
          </cell>
          <cell r="BO75">
            <v>1205.7734375</v>
          </cell>
          <cell r="BP75">
            <v>1196.4541015625</v>
          </cell>
          <cell r="BQ75">
            <v>1261.394775390625</v>
          </cell>
          <cell r="BR75">
            <v>1007.8292236328125</v>
          </cell>
          <cell r="BS75">
            <v>1435.1533203125</v>
          </cell>
          <cell r="BT75">
            <v>930.43463134765625</v>
          </cell>
          <cell r="BU75">
            <v>1212.721923828125</v>
          </cell>
          <cell r="BV75">
            <v>1288.330322265625</v>
          </cell>
          <cell r="BW75">
            <v>1266.739990234375</v>
          </cell>
          <cell r="BX75">
            <v>896.01983642578125</v>
          </cell>
          <cell r="BY75">
            <v>1134.55859375</v>
          </cell>
          <cell r="BZ75">
            <v>967.606201171875</v>
          </cell>
          <cell r="CA75">
            <v>1275.047119140625</v>
          </cell>
          <cell r="CB75">
            <v>1065.57080078125</v>
          </cell>
          <cell r="CC75">
            <v>1205.863037109375</v>
          </cell>
          <cell r="CD75">
            <v>1205.863037109375</v>
          </cell>
        </row>
        <row r="76">
          <cell r="A76">
            <v>44958</v>
          </cell>
          <cell r="B76">
            <v>2</v>
          </cell>
          <cell r="C76">
            <v>2023</v>
          </cell>
          <cell r="D76">
            <v>1378.9677734375</v>
          </cell>
          <cell r="E76">
            <v>1066.8409423828125</v>
          </cell>
          <cell r="F76">
            <v>1491.8433837890625</v>
          </cell>
          <cell r="G76">
            <v>1000.5023193359375</v>
          </cell>
          <cell r="H76">
            <v>1275.2022705078125</v>
          </cell>
          <cell r="I76">
            <v>1384.009521484375</v>
          </cell>
          <cell r="J76">
            <v>1341.9659423828125</v>
          </cell>
          <cell r="K76">
            <v>961.35308837890625</v>
          </cell>
          <cell r="L76">
            <v>1207.3582763671875</v>
          </cell>
          <cell r="M76">
            <v>984.80047607421875</v>
          </cell>
          <cell r="N76">
            <v>1382.3934326171875</v>
          </cell>
          <cell r="O76">
            <v>1138.9410400390625</v>
          </cell>
          <cell r="P76">
            <v>1372.737548828125</v>
          </cell>
          <cell r="Q76">
            <v>1061.7265625</v>
          </cell>
          <cell r="R76">
            <v>1505.32470703125</v>
          </cell>
          <cell r="S76">
            <v>985.37139892578125</v>
          </cell>
          <cell r="T76">
            <v>1276.8905029296875</v>
          </cell>
          <cell r="U76">
            <v>1375.1871337890625</v>
          </cell>
          <cell r="V76">
            <v>1336.3204345703125</v>
          </cell>
          <cell r="W76">
            <v>955.568359375</v>
          </cell>
          <cell r="X76">
            <v>1205.0361328125</v>
          </cell>
          <cell r="Y76">
            <v>1009.5711059570312</v>
          </cell>
          <cell r="Z76">
            <v>1379.7484130859375</v>
          </cell>
          <cell r="AA76">
            <v>1134.5533447265625</v>
          </cell>
          <cell r="AB76">
            <v>1368.3167724609375</v>
          </cell>
          <cell r="AC76">
            <v>1060.5631103515625</v>
          </cell>
          <cell r="AD76">
            <v>1511.975830078125</v>
          </cell>
          <cell r="AE76">
            <v>973.116455078125</v>
          </cell>
          <cell r="AF76">
            <v>1274.934814453125</v>
          </cell>
          <cell r="AG76">
            <v>1376.777587890625</v>
          </cell>
          <cell r="AH76">
            <v>1339.4088134765625</v>
          </cell>
          <cell r="AI76">
            <v>952.32733154296875</v>
          </cell>
          <cell r="AJ76">
            <v>1203.471923828125</v>
          </cell>
          <cell r="AK76">
            <v>1014.8450317382812</v>
          </cell>
          <cell r="AL76">
            <v>1371.5452880859375</v>
          </cell>
          <cell r="AM76">
            <v>1132.281982421875</v>
          </cell>
          <cell r="AN76">
            <v>1364.2740478515625</v>
          </cell>
          <cell r="AO76">
            <v>1059.5595703125</v>
          </cell>
          <cell r="AP76">
            <v>1517.5975341796875</v>
          </cell>
          <cell r="AQ76">
            <v>970.7293701171875</v>
          </cell>
          <cell r="AR76">
            <v>1274.8214111328125</v>
          </cell>
          <cell r="AS76">
            <v>1356.029052734375</v>
          </cell>
          <cell r="AT76">
            <v>1328.31494140625</v>
          </cell>
          <cell r="AU76">
            <v>948.8843994140625</v>
          </cell>
          <cell r="AV76">
            <v>1202.316162109375</v>
          </cell>
          <cell r="AW76">
            <v>1008.3897705078125</v>
          </cell>
          <cell r="AX76">
            <v>1369.6529541015625</v>
          </cell>
          <cell r="AY76">
            <v>1132.7857666015625</v>
          </cell>
          <cell r="AZ76">
            <v>1358.1414794921875</v>
          </cell>
          <cell r="BA76">
            <v>1056.752197265625</v>
          </cell>
          <cell r="BB76">
            <v>1526.4259033203125</v>
          </cell>
          <cell r="BC76">
            <v>964.6436767578125</v>
          </cell>
          <cell r="BD76">
            <v>1277.54052734375</v>
          </cell>
          <cell r="BE76">
            <v>1339.750732421875</v>
          </cell>
          <cell r="BF76">
            <v>1317.554931640625</v>
          </cell>
          <cell r="BG76">
            <v>944.25408935546875</v>
          </cell>
          <cell r="BH76">
            <v>1202.3895263671875</v>
          </cell>
          <cell r="BI76">
            <v>1035.329833984375</v>
          </cell>
          <cell r="BJ76">
            <v>1365.5748291015625</v>
          </cell>
          <cell r="BK76">
            <v>1133.7646484375</v>
          </cell>
          <cell r="BL76">
            <v>1304.9278564453125</v>
          </cell>
          <cell r="BM76">
            <v>1290.4595947265625</v>
          </cell>
          <cell r="BN76">
            <v>1287.7628173828125</v>
          </cell>
          <cell r="BO76">
            <v>1282.3406982421875</v>
          </cell>
          <cell r="BP76">
            <v>1270.3868408203125</v>
          </cell>
          <cell r="BQ76">
            <v>1367.9171142578125</v>
          </cell>
          <cell r="BR76">
            <v>1060.251708984375</v>
          </cell>
          <cell r="BS76">
            <v>1513.4716796875</v>
          </cell>
          <cell r="BT76">
            <v>974.904296875</v>
          </cell>
          <cell r="BU76">
            <v>1276.265625</v>
          </cell>
          <cell r="BV76">
            <v>1357.2039794921875</v>
          </cell>
          <cell r="BW76">
            <v>1328.5789794921875</v>
          </cell>
          <cell r="BX76">
            <v>950.77777099609375</v>
          </cell>
          <cell r="BY76">
            <v>1203.444091796875</v>
          </cell>
          <cell r="BZ76">
            <v>1018.8992309570312</v>
          </cell>
          <cell r="CA76">
            <v>1370.563720703125</v>
          </cell>
          <cell r="CB76">
            <v>1133.9151611328125</v>
          </cell>
          <cell r="CC76">
            <v>1283.4600830078125</v>
          </cell>
          <cell r="CD76">
            <v>1283.4600830078125</v>
          </cell>
        </row>
        <row r="77">
          <cell r="A77">
            <v>44986</v>
          </cell>
          <cell r="B77">
            <v>3</v>
          </cell>
          <cell r="C77">
            <v>2023</v>
          </cell>
          <cell r="D77">
            <v>1481.66845703125</v>
          </cell>
          <cell r="E77">
            <v>1146.9583740234375</v>
          </cell>
          <cell r="F77">
            <v>1584.035888671875</v>
          </cell>
          <cell r="G77">
            <v>1063.921142578125</v>
          </cell>
          <cell r="H77">
            <v>1354.7593994140625</v>
          </cell>
          <cell r="I77">
            <v>1463.519775390625</v>
          </cell>
          <cell r="J77">
            <v>1412.17041015625</v>
          </cell>
          <cell r="K77">
            <v>977.45135498046875</v>
          </cell>
          <cell r="L77">
            <v>1263.112548828125</v>
          </cell>
          <cell r="M77">
            <v>1088.068603515625</v>
          </cell>
          <cell r="N77">
            <v>1492.7066650390625</v>
          </cell>
          <cell r="O77">
            <v>1209.09619140625</v>
          </cell>
          <cell r="P77">
            <v>1477.3560791015625</v>
          </cell>
          <cell r="Q77">
            <v>1140.5426025390625</v>
          </cell>
          <cell r="R77">
            <v>1598.6746826171875</v>
          </cell>
          <cell r="S77">
            <v>1048.869384765625</v>
          </cell>
          <cell r="T77">
            <v>1355.880859375</v>
          </cell>
          <cell r="U77">
            <v>1453.9744873046875</v>
          </cell>
          <cell r="V77">
            <v>1406.3155517578125</v>
          </cell>
          <cell r="W77">
            <v>971.45855712890625</v>
          </cell>
          <cell r="X77">
            <v>1260.144287109375</v>
          </cell>
          <cell r="Y77">
            <v>1110.2921142578125</v>
          </cell>
          <cell r="Z77">
            <v>1490.439697265625</v>
          </cell>
          <cell r="AA77">
            <v>1204.7723388671875</v>
          </cell>
          <cell r="AB77">
            <v>1474.2525634765625</v>
          </cell>
          <cell r="AC77">
            <v>1139.3582763671875</v>
          </cell>
          <cell r="AD77">
            <v>1605.922119140625</v>
          </cell>
          <cell r="AE77">
            <v>1036.9974365234375</v>
          </cell>
          <cell r="AF77">
            <v>1352.975341796875</v>
          </cell>
          <cell r="AG77">
            <v>1455.9215087890625</v>
          </cell>
          <cell r="AH77">
            <v>1409.4189453125</v>
          </cell>
          <cell r="AI77">
            <v>967.755859375</v>
          </cell>
          <cell r="AJ77">
            <v>1258.03662109375</v>
          </cell>
          <cell r="AK77">
            <v>1117.0958251953125</v>
          </cell>
          <cell r="AL77">
            <v>1480.390869140625</v>
          </cell>
          <cell r="AM77">
            <v>1202.75048828125</v>
          </cell>
          <cell r="AN77">
            <v>1470.75732421875</v>
          </cell>
          <cell r="AO77">
            <v>1138.20263671875</v>
          </cell>
          <cell r="AP77">
            <v>1611.530517578125</v>
          </cell>
          <cell r="AQ77">
            <v>1033.9173583984375</v>
          </cell>
          <cell r="AR77">
            <v>1352.7281494140625</v>
          </cell>
          <cell r="AS77">
            <v>1433.638671875</v>
          </cell>
          <cell r="AT77">
            <v>1398.193115234375</v>
          </cell>
          <cell r="AU77">
            <v>964.0955810546875</v>
          </cell>
          <cell r="AV77">
            <v>1256.5699462890625</v>
          </cell>
          <cell r="AW77">
            <v>1108.383056640625</v>
          </cell>
          <cell r="AX77">
            <v>1477.58349609375</v>
          </cell>
          <cell r="AY77">
            <v>1202.6539306640625</v>
          </cell>
          <cell r="AZ77">
            <v>1465.5618896484375</v>
          </cell>
          <cell r="BA77">
            <v>1134.8037109375</v>
          </cell>
          <cell r="BB77">
            <v>1620.6187744140625</v>
          </cell>
          <cell r="BC77">
            <v>1026.74365234375</v>
          </cell>
          <cell r="BD77">
            <v>1355.756103515625</v>
          </cell>
          <cell r="BE77">
            <v>1416.197509765625</v>
          </cell>
          <cell r="BF77">
            <v>1387.3541259765625</v>
          </cell>
          <cell r="BG77">
            <v>958.9620361328125</v>
          </cell>
          <cell r="BH77">
            <v>1254.794189453125</v>
          </cell>
          <cell r="BI77">
            <v>1131.1241455078125</v>
          </cell>
          <cell r="BJ77">
            <v>1471.489501953125</v>
          </cell>
          <cell r="BK77">
            <v>1203.190185546875</v>
          </cell>
          <cell r="BL77">
            <v>1391.62158203125</v>
          </cell>
          <cell r="BM77">
            <v>1375.93115234375</v>
          </cell>
          <cell r="BN77">
            <v>1373.11376953125</v>
          </cell>
          <cell r="BO77">
            <v>1366.23193359375</v>
          </cell>
          <cell r="BP77">
            <v>1352.309326171875</v>
          </cell>
          <cell r="BQ77">
            <v>1473.4736328125</v>
          </cell>
          <cell r="BR77">
            <v>1138.969482421875</v>
          </cell>
          <cell r="BS77">
            <v>1607.143310546875</v>
          </cell>
          <cell r="BT77">
            <v>1037.9315185546875</v>
          </cell>
          <cell r="BU77">
            <v>1354.60498046875</v>
          </cell>
          <cell r="BV77">
            <v>1434.876953125</v>
          </cell>
          <cell r="BW77">
            <v>1398.4949951171875</v>
          </cell>
          <cell r="BX77">
            <v>966.1019287109375</v>
          </cell>
          <cell r="BY77">
            <v>1257.342041015625</v>
          </cell>
          <cell r="BZ77">
            <v>1117.917724609375</v>
          </cell>
          <cell r="CA77">
            <v>1478.3529052734375</v>
          </cell>
          <cell r="CB77">
            <v>1203.7969970703125</v>
          </cell>
          <cell r="CC77">
            <v>1367.5615234375</v>
          </cell>
          <cell r="CD77">
            <v>1367.5615234375</v>
          </cell>
        </row>
        <row r="78">
          <cell r="A78">
            <v>45017</v>
          </cell>
          <cell r="B78">
            <v>4</v>
          </cell>
          <cell r="C78">
            <v>2023</v>
          </cell>
          <cell r="D78">
            <v>1626.46142578125</v>
          </cell>
          <cell r="E78">
            <v>1203.606689453125</v>
          </cell>
          <cell r="F78">
            <v>1707.5174560546875</v>
          </cell>
          <cell r="G78">
            <v>1119.7401123046875</v>
          </cell>
          <cell r="H78">
            <v>1471.344970703125</v>
          </cell>
          <cell r="I78">
            <v>1559.6629638671875</v>
          </cell>
          <cell r="J78">
            <v>1500.8778076171875</v>
          </cell>
          <cell r="K78">
            <v>1038.036865234375</v>
          </cell>
          <cell r="L78">
            <v>1354.96923828125</v>
          </cell>
          <cell r="M78">
            <v>1150.4075927734375</v>
          </cell>
          <cell r="N78">
            <v>1646.25927734375</v>
          </cell>
          <cell r="O78">
            <v>1291.752685546875</v>
          </cell>
          <cell r="P78">
            <v>1622.9866943359375</v>
          </cell>
          <cell r="Q78">
            <v>1195.7674560546875</v>
          </cell>
          <cell r="R78">
            <v>1724.6280517578125</v>
          </cell>
          <cell r="S78">
            <v>1105.87060546875</v>
          </cell>
          <cell r="T78">
            <v>1472.744873046875</v>
          </cell>
          <cell r="U78">
            <v>1549.422607421875</v>
          </cell>
          <cell r="V78">
            <v>1495.66015625</v>
          </cell>
          <cell r="W78">
            <v>1032.1162109375</v>
          </cell>
          <cell r="X78">
            <v>1354.307861328125</v>
          </cell>
          <cell r="Y78">
            <v>1175.572021484375</v>
          </cell>
          <cell r="Z78">
            <v>1640.1336669921875</v>
          </cell>
          <cell r="AA78">
            <v>1288.7088623046875</v>
          </cell>
          <cell r="AB78">
            <v>1621.5047607421875</v>
          </cell>
          <cell r="AC78">
            <v>1194.3760986328125</v>
          </cell>
          <cell r="AD78">
            <v>1732.7049560546875</v>
          </cell>
          <cell r="AE78">
            <v>1093.742431640625</v>
          </cell>
          <cell r="AF78">
            <v>1469.705322265625</v>
          </cell>
          <cell r="AG78">
            <v>1551.16748046875</v>
          </cell>
          <cell r="AH78">
            <v>1498.77880859375</v>
          </cell>
          <cell r="AI78">
            <v>1028.3837890625</v>
          </cell>
          <cell r="AJ78">
            <v>1353.6854248046875</v>
          </cell>
          <cell r="AK78">
            <v>1183.4569091796875</v>
          </cell>
          <cell r="AL78">
            <v>1626.082275390625</v>
          </cell>
          <cell r="AM78">
            <v>1287.273193359375</v>
          </cell>
          <cell r="AN78">
            <v>1618.6776123046875</v>
          </cell>
          <cell r="AO78">
            <v>1192.5780029296875</v>
          </cell>
          <cell r="AP78">
            <v>1740.081298828125</v>
          </cell>
          <cell r="AQ78">
            <v>1091.9642333984375</v>
          </cell>
          <cell r="AR78">
            <v>1469.558349609375</v>
          </cell>
          <cell r="AS78">
            <v>1528.0594482421875</v>
          </cell>
          <cell r="AT78">
            <v>1488.90966796875</v>
          </cell>
          <cell r="AU78">
            <v>1024.2769775390625</v>
          </cell>
          <cell r="AV78">
            <v>1352.4031982421875</v>
          </cell>
          <cell r="AW78">
            <v>1173.86328125</v>
          </cell>
          <cell r="AX78">
            <v>1620.3763427734375</v>
          </cell>
          <cell r="AY78">
            <v>1287.875732421875</v>
          </cell>
          <cell r="AZ78">
            <v>1613.68798828125</v>
          </cell>
          <cell r="BA78">
            <v>1188.3265380859375</v>
          </cell>
          <cell r="BB78">
            <v>1751.185791015625</v>
          </cell>
          <cell r="BC78">
            <v>1087.76904296875</v>
          </cell>
          <cell r="BD78">
            <v>1473.4200439453125</v>
          </cell>
          <cell r="BE78">
            <v>1509.95751953125</v>
          </cell>
          <cell r="BF78">
            <v>1478.8795166015625</v>
          </cell>
          <cell r="BG78">
            <v>1019.0033569335938</v>
          </cell>
          <cell r="BH78">
            <v>1351.1190185546875</v>
          </cell>
          <cell r="BI78">
            <v>1200.1099853515625</v>
          </cell>
          <cell r="BJ78">
            <v>1610.7010498046875</v>
          </cell>
          <cell r="BK78">
            <v>1290.227783203125</v>
          </cell>
          <cell r="BL78">
            <v>1506.8272705078125</v>
          </cell>
          <cell r="BM78">
            <v>1488.0390625</v>
          </cell>
          <cell r="BN78">
            <v>1484.8734130859375</v>
          </cell>
          <cell r="BO78">
            <v>1476.4453125</v>
          </cell>
          <cell r="BP78">
            <v>1460.27587890625</v>
          </cell>
          <cell r="BQ78">
            <v>1620.315673828125</v>
          </cell>
          <cell r="BR78">
            <v>1193.6573486328125</v>
          </cell>
          <cell r="BS78">
            <v>1734.80859375</v>
          </cell>
          <cell r="BT78">
            <v>1096.30810546875</v>
          </cell>
          <cell r="BU78">
            <v>1471.7491455078125</v>
          </cell>
          <cell r="BV78">
            <v>1529.416015625</v>
          </cell>
          <cell r="BW78">
            <v>1488.912353515625</v>
          </cell>
          <cell r="BX78">
            <v>1026.456787109375</v>
          </cell>
          <cell r="BY78">
            <v>1352.674072265625</v>
          </cell>
          <cell r="BZ78">
            <v>1184.7230224609375</v>
          </cell>
          <cell r="CA78">
            <v>1621.8638916015625</v>
          </cell>
          <cell r="CB78">
            <v>1289.143798828125</v>
          </cell>
          <cell r="CC78">
            <v>1478.2269287109375</v>
          </cell>
          <cell r="CD78">
            <v>1478.2269287109375</v>
          </cell>
        </row>
        <row r="79">
          <cell r="A79">
            <v>45047</v>
          </cell>
          <cell r="B79">
            <v>5</v>
          </cell>
          <cell r="C79">
            <v>2023</v>
          </cell>
          <cell r="D79">
            <v>1746.6053466796875</v>
          </cell>
          <cell r="E79">
            <v>1314.90869140625</v>
          </cell>
          <cell r="F79">
            <v>1848.0924072265625</v>
          </cell>
          <cell r="G79">
            <v>1251.8009033203125</v>
          </cell>
          <cell r="H79">
            <v>1606.7320556640625</v>
          </cell>
          <cell r="I79">
            <v>1706.4237060546875</v>
          </cell>
          <cell r="J79">
            <v>1615.3037109375</v>
          </cell>
          <cell r="K79">
            <v>1110.7437744140625</v>
          </cell>
          <cell r="L79">
            <v>1460.772216796875</v>
          </cell>
          <cell r="M79">
            <v>1222.939208984375</v>
          </cell>
          <cell r="N79">
            <v>1798.1251220703125</v>
          </cell>
          <cell r="O79">
            <v>1394.2374267578125</v>
          </cell>
          <cell r="P79">
            <v>1741.802734375</v>
          </cell>
          <cell r="Q79">
            <v>1305.916748046875</v>
          </cell>
          <cell r="R79">
            <v>1866.676513671875</v>
          </cell>
          <cell r="S79">
            <v>1237.0118408203125</v>
          </cell>
          <cell r="T79">
            <v>1607.3310546875</v>
          </cell>
          <cell r="U79">
            <v>1692.7816162109375</v>
          </cell>
          <cell r="V79">
            <v>1611.4906005859375</v>
          </cell>
          <cell r="W79">
            <v>1104.4686279296875</v>
          </cell>
          <cell r="X79">
            <v>1463.4659423828125</v>
          </cell>
          <cell r="Y79">
            <v>1250.863037109375</v>
          </cell>
          <cell r="Z79">
            <v>1792.91162109375</v>
          </cell>
          <cell r="AA79">
            <v>1389.844482421875</v>
          </cell>
          <cell r="AB79">
            <v>1738.7791748046875</v>
          </cell>
          <cell r="AC79">
            <v>1305.4005126953125</v>
          </cell>
          <cell r="AD79">
            <v>1875.4462890625</v>
          </cell>
          <cell r="AE79">
            <v>1223.865234375</v>
          </cell>
          <cell r="AF79">
            <v>1603.5751953125</v>
          </cell>
          <cell r="AG79">
            <v>1693.4329833984375</v>
          </cell>
          <cell r="AH79">
            <v>1617.230224609375</v>
          </cell>
          <cell r="AI79">
            <v>1100.7454833984375</v>
          </cell>
          <cell r="AJ79">
            <v>1464.1895751953125</v>
          </cell>
          <cell r="AK79">
            <v>1259.782470703125</v>
          </cell>
          <cell r="AL79">
            <v>1780.2598876953125</v>
          </cell>
          <cell r="AM79">
            <v>1387.8603515625</v>
          </cell>
          <cell r="AN79">
            <v>1735.1702880859375</v>
          </cell>
          <cell r="AO79">
            <v>1303.1336669921875</v>
          </cell>
          <cell r="AP79">
            <v>1884.305908203125</v>
          </cell>
          <cell r="AQ79">
            <v>1220.7060546875</v>
          </cell>
          <cell r="AR79">
            <v>1603.53125</v>
          </cell>
          <cell r="AS79">
            <v>1665.06494140625</v>
          </cell>
          <cell r="AT79">
            <v>1608.129638671875</v>
          </cell>
          <cell r="AU79">
            <v>1096.7342529296875</v>
          </cell>
          <cell r="AV79">
            <v>1466.09765625</v>
          </cell>
          <cell r="AW79">
            <v>1249.0457763671875</v>
          </cell>
          <cell r="AX79">
            <v>1774.00244140625</v>
          </cell>
          <cell r="AY79">
            <v>1388.1611328125</v>
          </cell>
          <cell r="AZ79">
            <v>1729.64990234375</v>
          </cell>
          <cell r="BA79">
            <v>1297.605224609375</v>
          </cell>
          <cell r="BB79">
            <v>1897.4658203125</v>
          </cell>
          <cell r="BC79">
            <v>1214.3626708984375</v>
          </cell>
          <cell r="BD79">
            <v>1607.890869140625</v>
          </cell>
          <cell r="BE79">
            <v>1642.105712890625</v>
          </cell>
          <cell r="BF79">
            <v>1599.355224609375</v>
          </cell>
          <cell r="BG79">
            <v>1090.9578857421875</v>
          </cell>
          <cell r="BH79">
            <v>1469.402099609375</v>
          </cell>
          <cell r="BI79">
            <v>1276.984130859375</v>
          </cell>
          <cell r="BJ79">
            <v>1764.2926025390625</v>
          </cell>
          <cell r="BK79">
            <v>1390.5487060546875</v>
          </cell>
          <cell r="BL79">
            <v>1630.1273193359375</v>
          </cell>
          <cell r="BM79">
            <v>1611.014892578125</v>
          </cell>
          <cell r="BN79">
            <v>1608.2281494140625</v>
          </cell>
          <cell r="BO79">
            <v>1600.06201171875</v>
          </cell>
          <cell r="BP79">
            <v>1584.860595703125</v>
          </cell>
          <cell r="BQ79">
            <v>1737.9359130859375</v>
          </cell>
          <cell r="BR79">
            <v>1303.9271240234375</v>
          </cell>
          <cell r="BS79">
            <v>1878.478759765625</v>
          </cell>
          <cell r="BT79">
            <v>1225.3485107421875</v>
          </cell>
          <cell r="BU79">
            <v>1606.1168212890625</v>
          </cell>
          <cell r="BV79">
            <v>1666.79736328125</v>
          </cell>
          <cell r="BW79">
            <v>1607.560546875</v>
          </cell>
          <cell r="BX79">
            <v>1098.7607421875</v>
          </cell>
          <cell r="BY79">
            <v>1466.078857421875</v>
          </cell>
          <cell r="BZ79">
            <v>1260.6251220703125</v>
          </cell>
          <cell r="CA79">
            <v>1775.318603515625</v>
          </cell>
          <cell r="CB79">
            <v>1389.827392578125</v>
          </cell>
          <cell r="CC79">
            <v>1601.9718017578125</v>
          </cell>
          <cell r="CD79">
            <v>1601.9718017578125</v>
          </cell>
        </row>
        <row r="80">
          <cell r="A80">
            <v>45078</v>
          </cell>
          <cell r="B80">
            <v>6</v>
          </cell>
          <cell r="C80">
            <v>2023</v>
          </cell>
          <cell r="D80">
            <v>1846.9022216796875</v>
          </cell>
          <cell r="E80">
            <v>1383.3095703125</v>
          </cell>
          <cell r="F80">
            <v>1953.14697265625</v>
          </cell>
          <cell r="G80">
            <v>1370.620849609375</v>
          </cell>
          <cell r="H80">
            <v>1733.7623291015625</v>
          </cell>
          <cell r="I80">
            <v>1855.08837890625</v>
          </cell>
          <cell r="J80">
            <v>1720.4151611328125</v>
          </cell>
          <cell r="K80">
            <v>1227.201416015625</v>
          </cell>
          <cell r="L80">
            <v>1555.780029296875</v>
          </cell>
          <cell r="M80">
            <v>1316.9228515625</v>
          </cell>
          <cell r="N80">
            <v>1902.481201171875</v>
          </cell>
          <cell r="O80">
            <v>1501.4766845703125</v>
          </cell>
          <cell r="P80">
            <v>1839.3941650390625</v>
          </cell>
          <cell r="Q80">
            <v>1373.2047119140625</v>
          </cell>
          <cell r="R80">
            <v>1973.1075439453125</v>
          </cell>
          <cell r="S80">
            <v>1343.2078857421875</v>
          </cell>
          <cell r="T80">
            <v>1735.511962890625</v>
          </cell>
          <cell r="U80">
            <v>1840.0108642578125</v>
          </cell>
          <cell r="V80">
            <v>1716.3333740234375</v>
          </cell>
          <cell r="W80">
            <v>1220.886474609375</v>
          </cell>
          <cell r="X80">
            <v>1558.9276123046875</v>
          </cell>
          <cell r="Y80">
            <v>1346.2513427734375</v>
          </cell>
          <cell r="Z80">
            <v>1900.839599609375</v>
          </cell>
          <cell r="AA80">
            <v>1495.790771484375</v>
          </cell>
          <cell r="AB80">
            <v>1834.944091796875</v>
          </cell>
          <cell r="AC80">
            <v>1372.0286865234375</v>
          </cell>
          <cell r="AD80">
            <v>1982.703857421875</v>
          </cell>
          <cell r="AE80">
            <v>1321.363037109375</v>
          </cell>
          <cell r="AF80">
            <v>1731.593505859375</v>
          </cell>
          <cell r="AG80">
            <v>1839.8865966796875</v>
          </cell>
          <cell r="AH80">
            <v>1722.942138671875</v>
          </cell>
          <cell r="AI80">
            <v>1217.4918212890625</v>
          </cell>
          <cell r="AJ80">
            <v>1559.8277587890625</v>
          </cell>
          <cell r="AK80">
            <v>1354.2841796875</v>
          </cell>
          <cell r="AL80">
            <v>1892.5928955078125</v>
          </cell>
          <cell r="AM80">
            <v>1493.0064697265625</v>
          </cell>
          <cell r="AN80">
            <v>1830.7840576171875</v>
          </cell>
          <cell r="AO80">
            <v>1369.251220703125</v>
          </cell>
          <cell r="AP80">
            <v>1991.98876953125</v>
          </cell>
          <cell r="AQ80">
            <v>1317.47509765625</v>
          </cell>
          <cell r="AR80">
            <v>1731.6796875</v>
          </cell>
          <cell r="AS80">
            <v>1808.2415771484375</v>
          </cell>
          <cell r="AT80">
            <v>1713.1201171875</v>
          </cell>
          <cell r="AU80">
            <v>1211.6099853515625</v>
          </cell>
          <cell r="AV80">
            <v>1561.864501953125</v>
          </cell>
          <cell r="AW80">
            <v>1342.20751953125</v>
          </cell>
          <cell r="AX80">
            <v>1887.919921875</v>
          </cell>
          <cell r="AY80">
            <v>1493.1263427734375</v>
          </cell>
          <cell r="AZ80">
            <v>1824.0604248046875</v>
          </cell>
          <cell r="BA80">
            <v>1363.3126220703125</v>
          </cell>
          <cell r="BB80">
            <v>2005.892333984375</v>
          </cell>
          <cell r="BC80">
            <v>1309.0806884765625</v>
          </cell>
          <cell r="BD80">
            <v>1738.16259765625</v>
          </cell>
          <cell r="BE80">
            <v>1782.375244140625</v>
          </cell>
          <cell r="BF80">
            <v>1703.7030029296875</v>
          </cell>
          <cell r="BG80">
            <v>1205.6123046875</v>
          </cell>
          <cell r="BH80">
            <v>1564.8314208984375</v>
          </cell>
          <cell r="BI80">
            <v>1372.98095703125</v>
          </cell>
          <cell r="BJ80">
            <v>1880.80126953125</v>
          </cell>
          <cell r="BK80">
            <v>1496.5887451171875</v>
          </cell>
          <cell r="BL80">
            <v>1735.859375</v>
          </cell>
          <cell r="BM80">
            <v>1715.6903076171875</v>
          </cell>
          <cell r="BN80">
            <v>1713.260498046875</v>
          </cell>
          <cell r="BO80">
            <v>1705.77734375</v>
          </cell>
          <cell r="BP80">
            <v>1691.8720703125</v>
          </cell>
          <cell r="BQ80">
            <v>1834.6002197265625</v>
          </cell>
          <cell r="BR80">
            <v>1370.5311279296875</v>
          </cell>
          <cell r="BS80">
            <v>1985.72314453125</v>
          </cell>
          <cell r="BT80">
            <v>1325.61376953125</v>
          </cell>
          <cell r="BU80">
            <v>1735.0328369140625</v>
          </cell>
          <cell r="BV80">
            <v>1810.2218017578125</v>
          </cell>
          <cell r="BW80">
            <v>1712.42724609375</v>
          </cell>
          <cell r="BX80">
            <v>1214.380126953125</v>
          </cell>
          <cell r="BY80">
            <v>1561.5770263671875</v>
          </cell>
          <cell r="BZ80">
            <v>1355.486572265625</v>
          </cell>
          <cell r="CA80">
            <v>1888.533447265625</v>
          </cell>
          <cell r="CB80">
            <v>1495.58154296875</v>
          </cell>
          <cell r="CC80">
            <v>1707.8255615234375</v>
          </cell>
          <cell r="CD80">
            <v>1707.825439453125</v>
          </cell>
        </row>
        <row r="81">
          <cell r="A81">
            <v>45108</v>
          </cell>
          <cell r="B81">
            <v>7</v>
          </cell>
          <cell r="C81">
            <v>2023</v>
          </cell>
          <cell r="D81">
            <v>1966.1163330078125</v>
          </cell>
          <cell r="E81">
            <v>1517.852783203125</v>
          </cell>
          <cell r="F81">
            <v>2055.909912109375</v>
          </cell>
          <cell r="G81">
            <v>1429.326904296875</v>
          </cell>
          <cell r="H81">
            <v>1836.6754150390625</v>
          </cell>
          <cell r="I81">
            <v>2026.8677978515625</v>
          </cell>
          <cell r="J81">
            <v>1818.2724609375</v>
          </cell>
          <cell r="K81">
            <v>1386.0235595703125</v>
          </cell>
          <cell r="L81">
            <v>1724.3636474609375</v>
          </cell>
          <cell r="M81">
            <v>1415.9801025390625</v>
          </cell>
          <cell r="N81">
            <v>2043.1065673828125</v>
          </cell>
          <cell r="O81">
            <v>1598.1363525390625</v>
          </cell>
          <cell r="P81">
            <v>1959.335205078125</v>
          </cell>
          <cell r="Q81">
            <v>1506.354248046875</v>
          </cell>
          <cell r="R81">
            <v>2077.779052734375</v>
          </cell>
          <cell r="S81">
            <v>1398.6148681640625</v>
          </cell>
          <cell r="T81">
            <v>1838.0078125</v>
          </cell>
          <cell r="U81">
            <v>2008.6397705078125</v>
          </cell>
          <cell r="V81">
            <v>1812.0357666015625</v>
          </cell>
          <cell r="W81">
            <v>1381.508544921875</v>
          </cell>
          <cell r="X81">
            <v>1729.9122314453125</v>
          </cell>
          <cell r="Y81">
            <v>1450.5057373046875</v>
          </cell>
          <cell r="Z81">
            <v>2040.8304443359375</v>
          </cell>
          <cell r="AA81">
            <v>1593.36767578125</v>
          </cell>
          <cell r="AB81">
            <v>1955.3729248046875</v>
          </cell>
          <cell r="AC81">
            <v>1506.086669921875</v>
          </cell>
          <cell r="AD81">
            <v>2088.28564453125</v>
          </cell>
          <cell r="AE81">
            <v>1374.2984619140625</v>
          </cell>
          <cell r="AF81">
            <v>1833.804931640625</v>
          </cell>
          <cell r="AG81">
            <v>2008.7095947265625</v>
          </cell>
          <cell r="AH81">
            <v>1818.7972412109375</v>
          </cell>
          <cell r="AI81">
            <v>1379.5399169921875</v>
          </cell>
          <cell r="AJ81">
            <v>1732.0025634765625</v>
          </cell>
          <cell r="AK81">
            <v>1459.9617919921875</v>
          </cell>
          <cell r="AL81">
            <v>2033.144775390625</v>
          </cell>
          <cell r="AM81">
            <v>1590.6278076171875</v>
          </cell>
          <cell r="AN81">
            <v>1951.7462158203125</v>
          </cell>
          <cell r="AO81">
            <v>1503.0255126953125</v>
          </cell>
          <cell r="AP81">
            <v>2098.989990234375</v>
          </cell>
          <cell r="AQ81">
            <v>1370.481689453125</v>
          </cell>
          <cell r="AR81">
            <v>1834.1920166015625</v>
          </cell>
          <cell r="AS81">
            <v>1970.7489013671875</v>
          </cell>
          <cell r="AT81">
            <v>1806.7510986328125</v>
          </cell>
          <cell r="AU81">
            <v>1373.1414794921875</v>
          </cell>
          <cell r="AV81">
            <v>1735.6171875</v>
          </cell>
          <cell r="AW81">
            <v>1446.0738525390625</v>
          </cell>
          <cell r="AX81">
            <v>2026.824951171875</v>
          </cell>
          <cell r="AY81">
            <v>1591.8255615234375</v>
          </cell>
          <cell r="AZ81">
            <v>1945.7681884765625</v>
          </cell>
          <cell r="BA81">
            <v>1495.9083251953125</v>
          </cell>
          <cell r="BB81">
            <v>2114.576904296875</v>
          </cell>
          <cell r="BC81">
            <v>1360.8436279296875</v>
          </cell>
          <cell r="BD81">
            <v>1840.914306640625</v>
          </cell>
          <cell r="BE81">
            <v>1939.7327880859375</v>
          </cell>
          <cell r="BF81">
            <v>1796.361083984375</v>
          </cell>
          <cell r="BG81">
            <v>1368.4129638671875</v>
          </cell>
          <cell r="BH81">
            <v>1741.479736328125</v>
          </cell>
          <cell r="BI81">
            <v>1482.4674072265625</v>
          </cell>
          <cell r="BJ81">
            <v>2018.728271484375</v>
          </cell>
          <cell r="BK81">
            <v>1596.4183349609375</v>
          </cell>
          <cell r="BL81">
            <v>1853.1678466796875</v>
          </cell>
          <cell r="BM81">
            <v>1832.8857421875</v>
          </cell>
          <cell r="BN81">
            <v>1831.692626953125</v>
          </cell>
          <cell r="BO81">
            <v>1823.940185546875</v>
          </cell>
          <cell r="BP81">
            <v>1810.7393798828125</v>
          </cell>
          <cell r="BQ81">
            <v>1955.1197509765625</v>
          </cell>
          <cell r="BR81">
            <v>1503.97998046875</v>
          </cell>
          <cell r="BS81">
            <v>2091.96826171875</v>
          </cell>
          <cell r="BT81">
            <v>1379.236328125</v>
          </cell>
          <cell r="BU81">
            <v>1837.6328125</v>
          </cell>
          <cell r="BV81">
            <v>1973.0986328125</v>
          </cell>
          <cell r="BW81">
            <v>1806.729736328125</v>
          </cell>
          <cell r="BX81">
            <v>1375.9154052734375</v>
          </cell>
          <cell r="BY81">
            <v>1735.2113037109375</v>
          </cell>
          <cell r="BZ81">
            <v>1461.652099609375</v>
          </cell>
          <cell r="CA81">
            <v>2027.57470703125</v>
          </cell>
          <cell r="CB81">
            <v>1594.1622314453125</v>
          </cell>
          <cell r="CC81">
            <v>1826.0087890625</v>
          </cell>
          <cell r="CD81">
            <v>1826.0087890625</v>
          </cell>
        </row>
        <row r="82">
          <cell r="A82">
            <v>45139</v>
          </cell>
          <cell r="B82">
            <v>8</v>
          </cell>
          <cell r="C82">
            <v>2023</v>
          </cell>
          <cell r="D82">
            <v>2280.467041015625</v>
          </cell>
          <cell r="E82">
            <v>1660.51513671875</v>
          </cell>
          <cell r="F82">
            <v>2263.959228515625</v>
          </cell>
          <cell r="G82">
            <v>1548.423828125</v>
          </cell>
          <cell r="H82">
            <v>2094.571044921875</v>
          </cell>
          <cell r="I82">
            <v>2334.334716796875</v>
          </cell>
          <cell r="J82">
            <v>2011.239013671875</v>
          </cell>
          <cell r="K82">
            <v>1472.7164306640625</v>
          </cell>
          <cell r="L82">
            <v>1924.8724365234375</v>
          </cell>
          <cell r="M82">
            <v>1532.367919921875</v>
          </cell>
          <cell r="N82">
            <v>2304.638427734375</v>
          </cell>
          <cell r="O82">
            <v>1744.91748046875</v>
          </cell>
          <cell r="P82">
            <v>2268.34912109375</v>
          </cell>
          <cell r="Q82">
            <v>1643.5999755859375</v>
          </cell>
          <cell r="R82">
            <v>2286.412353515625</v>
          </cell>
          <cell r="S82">
            <v>1521.0791015625</v>
          </cell>
          <cell r="T82">
            <v>2093.5029296875</v>
          </cell>
          <cell r="U82">
            <v>2312.104736328125</v>
          </cell>
          <cell r="V82">
            <v>2003.525390625</v>
          </cell>
          <cell r="W82">
            <v>1466.268310546875</v>
          </cell>
          <cell r="X82">
            <v>1931.213134765625</v>
          </cell>
          <cell r="Y82">
            <v>1572.3436279296875</v>
          </cell>
          <cell r="Z82">
            <v>2300.1064453125</v>
          </cell>
          <cell r="AA82">
            <v>1736.50830078125</v>
          </cell>
          <cell r="AB82">
            <v>2260.550048828125</v>
          </cell>
          <cell r="AC82">
            <v>1644.1324462890625</v>
          </cell>
          <cell r="AD82">
            <v>2298.053466796875</v>
          </cell>
          <cell r="AE82">
            <v>1496.8309326171875</v>
          </cell>
          <cell r="AF82">
            <v>2086.3701171875</v>
          </cell>
          <cell r="AG82">
            <v>2309.76123046875</v>
          </cell>
          <cell r="AH82">
            <v>2011.75927734375</v>
          </cell>
          <cell r="AI82">
            <v>1463.7171630859375</v>
          </cell>
          <cell r="AJ82">
            <v>1933.2208251953125</v>
          </cell>
          <cell r="AK82">
            <v>1583.6805419921875</v>
          </cell>
          <cell r="AL82">
            <v>2287.4267578125</v>
          </cell>
          <cell r="AM82">
            <v>1732.3905029296875</v>
          </cell>
          <cell r="AN82">
            <v>2254.01806640625</v>
          </cell>
          <cell r="AO82">
            <v>1639.227783203125</v>
          </cell>
          <cell r="AP82">
            <v>2308.2880859375</v>
          </cell>
          <cell r="AQ82">
            <v>1494.9429931640625</v>
          </cell>
          <cell r="AR82">
            <v>2086.661865234375</v>
          </cell>
          <cell r="AS82">
            <v>2270.763916015625</v>
          </cell>
          <cell r="AT82">
            <v>1996.737548828125</v>
          </cell>
          <cell r="AU82">
            <v>1456.4039306640625</v>
          </cell>
          <cell r="AV82">
            <v>1939.2286376953125</v>
          </cell>
          <cell r="AW82">
            <v>1568.3326416015625</v>
          </cell>
          <cell r="AX82">
            <v>2279.465576171875</v>
          </cell>
          <cell r="AY82">
            <v>1733.1304931640625</v>
          </cell>
          <cell r="AZ82">
            <v>2244.503173828125</v>
          </cell>
          <cell r="BA82">
            <v>1628.28564453125</v>
          </cell>
          <cell r="BB82">
            <v>2324.14990234375</v>
          </cell>
          <cell r="BC82">
            <v>1490.9464111328125</v>
          </cell>
          <cell r="BD82">
            <v>2095.697265625</v>
          </cell>
          <cell r="BE82">
            <v>2237.958740234375</v>
          </cell>
          <cell r="BF82">
            <v>1984.5079345703125</v>
          </cell>
          <cell r="BG82">
            <v>1451.65625</v>
          </cell>
          <cell r="BH82">
            <v>1946.9710693359375</v>
          </cell>
          <cell r="BI82">
            <v>1610.471435546875</v>
          </cell>
          <cell r="BJ82">
            <v>2268.6240234375</v>
          </cell>
          <cell r="BK82">
            <v>1736.1116943359375</v>
          </cell>
          <cell r="BL82">
            <v>2095.978515625</v>
          </cell>
          <cell r="BM82">
            <v>2065.2734375</v>
          </cell>
          <cell r="BN82">
            <v>2061.950927734375</v>
          </cell>
          <cell r="BO82">
            <v>2050.13671875</v>
          </cell>
          <cell r="BP82">
            <v>2032.8558349609375</v>
          </cell>
          <cell r="BQ82">
            <v>2260.60400390625</v>
          </cell>
          <cell r="BR82">
            <v>1640.388671875</v>
          </cell>
          <cell r="BS82">
            <v>2301.148681640625</v>
          </cell>
          <cell r="BT82">
            <v>1504.2818603515625</v>
          </cell>
          <cell r="BU82">
            <v>2091.944091796875</v>
          </cell>
          <cell r="BV82">
            <v>2273.524658203125</v>
          </cell>
          <cell r="BW82">
            <v>1997.0111083984375</v>
          </cell>
          <cell r="BX82">
            <v>1459.9991455078125</v>
          </cell>
          <cell r="BY82">
            <v>1938.477294921875</v>
          </cell>
          <cell r="BZ82">
            <v>1586.0274658203125</v>
          </cell>
          <cell r="CA82">
            <v>2280.89208984375</v>
          </cell>
          <cell r="CB82">
            <v>1735.7403564453125</v>
          </cell>
          <cell r="CC82">
            <v>2054.59765625</v>
          </cell>
          <cell r="CD82">
            <v>2054.59765625</v>
          </cell>
        </row>
        <row r="83">
          <cell r="A83">
            <v>45170</v>
          </cell>
          <cell r="B83">
            <v>9</v>
          </cell>
          <cell r="C83">
            <v>2023</v>
          </cell>
          <cell r="D83">
            <v>2599.48583984375</v>
          </cell>
          <cell r="E83">
            <v>1842.182373046875</v>
          </cell>
          <cell r="F83">
            <v>2531.474609375</v>
          </cell>
          <cell r="G83">
            <v>1687.1995849609375</v>
          </cell>
          <cell r="H83">
            <v>2352.41943359375</v>
          </cell>
          <cell r="I83">
            <v>2566.101318359375</v>
          </cell>
          <cell r="J83">
            <v>2236.16064453125</v>
          </cell>
          <cell r="K83">
            <v>1628.7808837890625</v>
          </cell>
          <cell r="L83">
            <v>2215.42578125</v>
          </cell>
          <cell r="M83">
            <v>1672.4375</v>
          </cell>
          <cell r="N83">
            <v>2604.1318359375</v>
          </cell>
          <cell r="O83">
            <v>1942.636962890625</v>
          </cell>
          <cell r="P83">
            <v>2585.532470703125</v>
          </cell>
          <cell r="Q83">
            <v>1822.854736328125</v>
          </cell>
          <cell r="R83">
            <v>2557.284423828125</v>
          </cell>
          <cell r="S83">
            <v>1653.55322265625</v>
          </cell>
          <cell r="T83">
            <v>2349.0849609375</v>
          </cell>
          <cell r="U83">
            <v>2540.751220703125</v>
          </cell>
          <cell r="V83">
            <v>2224.9580078125</v>
          </cell>
          <cell r="W83">
            <v>1620.030029296875</v>
          </cell>
          <cell r="X83">
            <v>2223.984375</v>
          </cell>
          <cell r="Y83">
            <v>1721.832275390625</v>
          </cell>
          <cell r="Z83">
            <v>2600.505859375</v>
          </cell>
          <cell r="AA83">
            <v>1934.0228271484375</v>
          </cell>
          <cell r="AB83">
            <v>2576.5908203125</v>
          </cell>
          <cell r="AC83">
            <v>1823.939208984375</v>
          </cell>
          <cell r="AD83">
            <v>2570.218017578125</v>
          </cell>
          <cell r="AE83">
            <v>1625.1451416015625</v>
          </cell>
          <cell r="AF83">
            <v>2341.449462890625</v>
          </cell>
          <cell r="AG83">
            <v>2539.111083984375</v>
          </cell>
          <cell r="AH83">
            <v>2233.094482421875</v>
          </cell>
          <cell r="AI83">
            <v>1616.4871826171875</v>
          </cell>
          <cell r="AJ83">
            <v>2226.99169921875</v>
          </cell>
          <cell r="AK83">
            <v>1735.472900390625</v>
          </cell>
          <cell r="AL83">
            <v>2590.51171875</v>
          </cell>
          <cell r="AM83">
            <v>1929.0986328125</v>
          </cell>
          <cell r="AN83">
            <v>2569.1748046875</v>
          </cell>
          <cell r="AO83">
            <v>1817.765625</v>
          </cell>
          <cell r="AP83">
            <v>2582.194091796875</v>
          </cell>
          <cell r="AQ83">
            <v>1622.8753662109375</v>
          </cell>
          <cell r="AR83">
            <v>2341.421142578125</v>
          </cell>
          <cell r="AS83">
            <v>2486.850830078125</v>
          </cell>
          <cell r="AT83">
            <v>2212.834716796875</v>
          </cell>
          <cell r="AU83">
            <v>1607.2498779296875</v>
          </cell>
          <cell r="AV83">
            <v>2233.35693359375</v>
          </cell>
          <cell r="AW83">
            <v>1718.0877685546875</v>
          </cell>
          <cell r="AX83">
            <v>2584.77734375</v>
          </cell>
          <cell r="AY83">
            <v>1931.1519775390625</v>
          </cell>
          <cell r="AZ83">
            <v>2555.819091796875</v>
          </cell>
          <cell r="BA83">
            <v>1804.627685546875</v>
          </cell>
          <cell r="BB83">
            <v>2600.00244140625</v>
          </cell>
          <cell r="BC83">
            <v>1615.953125</v>
          </cell>
          <cell r="BD83">
            <v>2346.158203125</v>
          </cell>
          <cell r="BE83">
            <v>2443.3759765625</v>
          </cell>
          <cell r="BF83">
            <v>2196.361083984375</v>
          </cell>
          <cell r="BG83">
            <v>1600.3330078125</v>
          </cell>
          <cell r="BH83">
            <v>2242.447998046875</v>
          </cell>
          <cell r="BI83">
            <v>1771.0452880859375</v>
          </cell>
          <cell r="BJ83">
            <v>2576.19091796875</v>
          </cell>
          <cell r="BK83">
            <v>1937.9525146484375</v>
          </cell>
          <cell r="BL83">
            <v>2360.5830078125</v>
          </cell>
          <cell r="BM83">
            <v>2321.432861328125</v>
          </cell>
          <cell r="BN83">
            <v>2316.240234375</v>
          </cell>
          <cell r="BO83">
            <v>2299.839111328125</v>
          </cell>
          <cell r="BP83">
            <v>2276.345703125</v>
          </cell>
          <cell r="BQ83">
            <v>2576.14111328125</v>
          </cell>
          <cell r="BR83">
            <v>1819.025634765625</v>
          </cell>
          <cell r="BS83">
            <v>2573.8984375</v>
          </cell>
          <cell r="BT83">
            <v>1633.2891845703125</v>
          </cell>
          <cell r="BU83">
            <v>2345.344482421875</v>
          </cell>
          <cell r="BV83">
            <v>2490.12109375</v>
          </cell>
          <cell r="BW83">
            <v>2213.959228515625</v>
          </cell>
          <cell r="BX83">
            <v>1611.6849365234375</v>
          </cell>
          <cell r="BY83">
            <v>2232.479248046875</v>
          </cell>
          <cell r="BZ83">
            <v>1739.797607421875</v>
          </cell>
          <cell r="CA83">
            <v>2585.69287109375</v>
          </cell>
          <cell r="CB83">
            <v>1934.8570556640625</v>
          </cell>
          <cell r="CC83">
            <v>2305.9287109375</v>
          </cell>
          <cell r="CD83">
            <v>2305.9287109375</v>
          </cell>
        </row>
        <row r="84">
          <cell r="A84">
            <v>45200</v>
          </cell>
          <cell r="B84">
            <v>10</v>
          </cell>
          <cell r="C84">
            <v>2023</v>
          </cell>
          <cell r="D84">
            <v>2783.8955078125</v>
          </cell>
          <cell r="E84">
            <v>2022.2960205078125</v>
          </cell>
          <cell r="F84">
            <v>2780.807373046875</v>
          </cell>
          <cell r="G84">
            <v>1809.190185546875</v>
          </cell>
          <cell r="H84">
            <v>2594.432861328125</v>
          </cell>
          <cell r="I84">
            <v>2690.783203125</v>
          </cell>
          <cell r="J84">
            <v>2393.09375</v>
          </cell>
          <cell r="K84">
            <v>1845.7833251953125</v>
          </cell>
          <cell r="L84">
            <v>2426.427001953125</v>
          </cell>
          <cell r="M84">
            <v>1810.6361083984375</v>
          </cell>
          <cell r="N84">
            <v>2836.29150390625</v>
          </cell>
          <cell r="O84">
            <v>2083.89404296875</v>
          </cell>
          <cell r="P84">
            <v>2772.9521484375</v>
          </cell>
          <cell r="Q84">
            <v>2002.859375</v>
          </cell>
          <cell r="R84">
            <v>2812.3056640625</v>
          </cell>
          <cell r="S84">
            <v>1778.279296875</v>
          </cell>
          <cell r="T84">
            <v>2593.0185546875</v>
          </cell>
          <cell r="U84">
            <v>2666.617431640625</v>
          </cell>
          <cell r="V84">
            <v>2380.42822265625</v>
          </cell>
          <cell r="W84">
            <v>1836.9398193359375</v>
          </cell>
          <cell r="X84">
            <v>2430.72802734375</v>
          </cell>
          <cell r="Y84">
            <v>1867.158935546875</v>
          </cell>
          <cell r="Z84">
            <v>2831.499267578125</v>
          </cell>
          <cell r="AA84">
            <v>2072.41552734375</v>
          </cell>
          <cell r="AB84">
            <v>2765.305419921875</v>
          </cell>
          <cell r="AC84">
            <v>2003.6390380859375</v>
          </cell>
          <cell r="AD84">
            <v>2829.237060546875</v>
          </cell>
          <cell r="AE84">
            <v>1750.891845703125</v>
          </cell>
          <cell r="AF84">
            <v>2585.011962890625</v>
          </cell>
          <cell r="AG84">
            <v>2668.191650390625</v>
          </cell>
          <cell r="AH84">
            <v>2392.543701171875</v>
          </cell>
          <cell r="AI84">
            <v>1833.9725341796875</v>
          </cell>
          <cell r="AJ84">
            <v>2431.3798828125</v>
          </cell>
          <cell r="AK84">
            <v>1882.6005859375</v>
          </cell>
          <cell r="AL84">
            <v>2819.0517578125</v>
          </cell>
          <cell r="AM84">
            <v>2066.619140625</v>
          </cell>
          <cell r="AN84">
            <v>2758.659912109375</v>
          </cell>
          <cell r="AO84">
            <v>1997.43701171875</v>
          </cell>
          <cell r="AP84">
            <v>2841.953369140625</v>
          </cell>
          <cell r="AQ84">
            <v>1749.8231201171875</v>
          </cell>
          <cell r="AR84">
            <v>2585.031982421875</v>
          </cell>
          <cell r="AS84">
            <v>2614.6650390625</v>
          </cell>
          <cell r="AT84">
            <v>2369.156005859375</v>
          </cell>
          <cell r="AU84">
            <v>1822.8648681640625</v>
          </cell>
          <cell r="AV84">
            <v>2438.131591796875</v>
          </cell>
          <cell r="AW84">
            <v>1864.51171875</v>
          </cell>
          <cell r="AX84">
            <v>2812.02490234375</v>
          </cell>
          <cell r="AY84">
            <v>2066.552978515625</v>
          </cell>
          <cell r="AZ84">
            <v>2747.662109375</v>
          </cell>
          <cell r="BA84">
            <v>1984.0655517578125</v>
          </cell>
          <cell r="BB84">
            <v>2862.369873046875</v>
          </cell>
          <cell r="BC84">
            <v>1745.9569091796875</v>
          </cell>
          <cell r="BD84">
            <v>2592.0556640625</v>
          </cell>
          <cell r="BE84">
            <v>2571.318359375</v>
          </cell>
          <cell r="BF84">
            <v>2352.304443359375</v>
          </cell>
          <cell r="BG84">
            <v>1816.3599853515625</v>
          </cell>
          <cell r="BH84">
            <v>2447.14404296875</v>
          </cell>
          <cell r="BI84">
            <v>1925.001708984375</v>
          </cell>
          <cell r="BJ84">
            <v>2801.85302734375</v>
          </cell>
          <cell r="BK84">
            <v>2068.896240234375</v>
          </cell>
          <cell r="BL84">
            <v>2547.483154296875</v>
          </cell>
          <cell r="BM84">
            <v>2508.66796875</v>
          </cell>
          <cell r="BN84">
            <v>2503.90185546875</v>
          </cell>
          <cell r="BO84">
            <v>2486.521484375</v>
          </cell>
          <cell r="BP84">
            <v>2463.50537109375</v>
          </cell>
          <cell r="BQ84">
            <v>2764.706787109375</v>
          </cell>
          <cell r="BR84">
            <v>1998.751708984375</v>
          </cell>
          <cell r="BS84">
            <v>2832.034423828125</v>
          </cell>
          <cell r="BT84">
            <v>1760.1082763671875</v>
          </cell>
          <cell r="BU84">
            <v>2589.797607421875</v>
          </cell>
          <cell r="BV84">
            <v>2617.736572265625</v>
          </cell>
          <cell r="BW84">
            <v>2370.5830078125</v>
          </cell>
          <cell r="BX84">
            <v>1828.163330078125</v>
          </cell>
          <cell r="BY84">
            <v>2438.093994140625</v>
          </cell>
          <cell r="BZ84">
            <v>1888.68115234375</v>
          </cell>
          <cell r="CA84">
            <v>2813.357421875</v>
          </cell>
          <cell r="CB84">
            <v>2069.953369140625</v>
          </cell>
          <cell r="CC84">
            <v>2493.05078125</v>
          </cell>
          <cell r="CD84">
            <v>2493.05078125</v>
          </cell>
        </row>
        <row r="85">
          <cell r="A85">
            <v>45231</v>
          </cell>
          <cell r="B85">
            <v>11</v>
          </cell>
          <cell r="C85">
            <v>2023</v>
          </cell>
          <cell r="D85">
            <v>3227.219482421875</v>
          </cell>
          <cell r="E85">
            <v>2248.62548828125</v>
          </cell>
          <cell r="F85">
            <v>3078.474853515625</v>
          </cell>
          <cell r="G85">
            <v>1942.9840087890625</v>
          </cell>
          <cell r="H85">
            <v>2923.7177734375</v>
          </cell>
          <cell r="I85">
            <v>3110.204833984375</v>
          </cell>
          <cell r="J85">
            <v>2639.217529296875</v>
          </cell>
          <cell r="K85">
            <v>2130.35986328125</v>
          </cell>
          <cell r="L85">
            <v>2740.153076171875</v>
          </cell>
          <cell r="M85">
            <v>1986.629638671875</v>
          </cell>
          <cell r="N85">
            <v>3169.32861328125</v>
          </cell>
          <cell r="O85">
            <v>2319.1416015625</v>
          </cell>
          <cell r="P85">
            <v>3220.40087890625</v>
          </cell>
          <cell r="Q85">
            <v>2227.980712890625</v>
          </cell>
          <cell r="R85">
            <v>3111.682861328125</v>
          </cell>
          <cell r="S85">
            <v>1909.3436279296875</v>
          </cell>
          <cell r="T85">
            <v>2921.479736328125</v>
          </cell>
          <cell r="U85">
            <v>3085.149658203125</v>
          </cell>
          <cell r="V85">
            <v>2625.166015625</v>
          </cell>
          <cell r="W85">
            <v>2120.3134765625</v>
          </cell>
          <cell r="X85">
            <v>2748.585693359375</v>
          </cell>
          <cell r="Y85">
            <v>2058.304931640625</v>
          </cell>
          <cell r="Z85">
            <v>3167.80859375</v>
          </cell>
          <cell r="AA85">
            <v>2305.301513671875</v>
          </cell>
          <cell r="AB85">
            <v>3215.380859375</v>
          </cell>
          <cell r="AC85">
            <v>2228.419189453125</v>
          </cell>
          <cell r="AD85">
            <v>3130.089111328125</v>
          </cell>
          <cell r="AE85">
            <v>1878.5074462890625</v>
          </cell>
          <cell r="AF85">
            <v>2912.360595703125</v>
          </cell>
          <cell r="AG85">
            <v>3081.590087890625</v>
          </cell>
          <cell r="AH85">
            <v>2640.75830078125</v>
          </cell>
          <cell r="AI85">
            <v>2117.79736328125</v>
          </cell>
          <cell r="AJ85">
            <v>2751.64892578125</v>
          </cell>
          <cell r="AK85">
            <v>2076.861328125</v>
          </cell>
          <cell r="AL85">
            <v>3158.9365234375</v>
          </cell>
          <cell r="AM85">
            <v>2298.0439453125</v>
          </cell>
          <cell r="AN85">
            <v>3209.624755859375</v>
          </cell>
          <cell r="AO85">
            <v>2221.30859375</v>
          </cell>
          <cell r="AP85">
            <v>3142.60693359375</v>
          </cell>
          <cell r="AQ85">
            <v>1875.865234375</v>
          </cell>
          <cell r="AR85">
            <v>2912.900146484375</v>
          </cell>
          <cell r="AS85">
            <v>3030.44287109375</v>
          </cell>
          <cell r="AT85">
            <v>2614.01416015625</v>
          </cell>
          <cell r="AU85">
            <v>2104.38818359375</v>
          </cell>
          <cell r="AV85">
            <v>2760.19287109375</v>
          </cell>
          <cell r="AW85">
            <v>2056.28271484375</v>
          </cell>
          <cell r="AX85">
            <v>3153.303466796875</v>
          </cell>
          <cell r="AY85">
            <v>2298.54345703125</v>
          </cell>
          <cell r="AZ85">
            <v>3201.729248046875</v>
          </cell>
          <cell r="BA85">
            <v>2206.68603515625</v>
          </cell>
          <cell r="BB85">
            <v>3163.6728515625</v>
          </cell>
          <cell r="BC85">
            <v>1866.1756591796875</v>
          </cell>
          <cell r="BD85">
            <v>2921.65771484375</v>
          </cell>
          <cell r="BE85">
            <v>2987.35302734375</v>
          </cell>
          <cell r="BF85">
            <v>2596.403564453125</v>
          </cell>
          <cell r="BG85">
            <v>2098.29345703125</v>
          </cell>
          <cell r="BH85">
            <v>2772.106689453125</v>
          </cell>
          <cell r="BI85">
            <v>2126.7255859375</v>
          </cell>
          <cell r="BJ85">
            <v>3146.30322265625</v>
          </cell>
          <cell r="BK85">
            <v>2300.885498046875</v>
          </cell>
          <cell r="BL85">
            <v>2889.150146484375</v>
          </cell>
          <cell r="BM85">
            <v>2839.807861328125</v>
          </cell>
          <cell r="BN85">
            <v>2834.70068359375</v>
          </cell>
          <cell r="BO85">
            <v>2811.131103515625</v>
          </cell>
          <cell r="BP85">
            <v>2781.354736328125</v>
          </cell>
          <cell r="BQ85">
            <v>3214.1630859375</v>
          </cell>
          <cell r="BR85">
            <v>2222.958740234375</v>
          </cell>
          <cell r="BS85">
            <v>3132.284912109375</v>
          </cell>
          <cell r="BT85">
            <v>1886.195556640625</v>
          </cell>
          <cell r="BU85">
            <v>2918.509033203125</v>
          </cell>
          <cell r="BV85">
            <v>3033.81494140625</v>
          </cell>
          <cell r="BW85">
            <v>2615.804931640625</v>
          </cell>
          <cell r="BX85">
            <v>2110.919921875</v>
          </cell>
          <cell r="BY85">
            <v>2759.469482421875</v>
          </cell>
          <cell r="BZ85">
            <v>2083.76953125</v>
          </cell>
          <cell r="CA85">
            <v>3154.431640625</v>
          </cell>
          <cell r="CB85">
            <v>2302.293212890625</v>
          </cell>
          <cell r="CC85">
            <v>2819.670166015625</v>
          </cell>
          <cell r="CD85">
            <v>2819.670166015625</v>
          </cell>
        </row>
        <row r="86">
          <cell r="A86">
            <v>45261</v>
          </cell>
          <cell r="B86">
            <v>12</v>
          </cell>
          <cell r="C86">
            <v>2023</v>
          </cell>
          <cell r="D86">
            <v>4194.01904296875</v>
          </cell>
          <cell r="E86">
            <v>2683.19140625</v>
          </cell>
          <cell r="F86">
            <v>3608.676513671875</v>
          </cell>
          <cell r="G86">
            <v>2211.98388671875</v>
          </cell>
          <cell r="H86">
            <v>3816.309326171875</v>
          </cell>
          <cell r="I86">
            <v>4140.4228515625</v>
          </cell>
          <cell r="J86">
            <v>3490.96826171875</v>
          </cell>
          <cell r="K86">
            <v>2447.479736328125</v>
          </cell>
          <cell r="L86">
            <v>3295.56201171875</v>
          </cell>
          <cell r="M86">
            <v>2168.841796875</v>
          </cell>
          <cell r="N86">
            <v>3850.651123046875</v>
          </cell>
          <cell r="O86">
            <v>3082.2861328125</v>
          </cell>
          <cell r="P86">
            <v>4183.86376953125</v>
          </cell>
          <cell r="Q86">
            <v>2660.55029296875</v>
          </cell>
          <cell r="R86">
            <v>3650.581298828125</v>
          </cell>
          <cell r="S86">
            <v>2170.706787109375</v>
          </cell>
          <cell r="T86">
            <v>3814.40966796875</v>
          </cell>
          <cell r="U86">
            <v>4104.7353515625</v>
          </cell>
          <cell r="V86">
            <v>3465.7392578125</v>
          </cell>
          <cell r="W86">
            <v>2432.372802734375</v>
          </cell>
          <cell r="X86">
            <v>3302.34765625</v>
          </cell>
          <cell r="Y86">
            <v>2244.49853515625</v>
          </cell>
          <cell r="Z86">
            <v>3849.675537109375</v>
          </cell>
          <cell r="AA86">
            <v>3051.166015625</v>
          </cell>
          <cell r="AB86">
            <v>4176.625</v>
          </cell>
          <cell r="AC86">
            <v>2660.595947265625</v>
          </cell>
          <cell r="AD86">
            <v>3672.35107421875</v>
          </cell>
          <cell r="AE86">
            <v>2135.424072265625</v>
          </cell>
          <cell r="AF86">
            <v>3802.659912109375</v>
          </cell>
          <cell r="AG86">
            <v>4101.99169921875</v>
          </cell>
          <cell r="AH86">
            <v>3481.242431640625</v>
          </cell>
          <cell r="AI86">
            <v>2428.022705078125</v>
          </cell>
          <cell r="AJ86">
            <v>3303.656494140625</v>
          </cell>
          <cell r="AK86">
            <v>2264.99267578125</v>
          </cell>
          <cell r="AL86">
            <v>3836.22802734375</v>
          </cell>
          <cell r="AM86">
            <v>3038.388916015625</v>
          </cell>
          <cell r="AN86">
            <v>4167.88525390625</v>
          </cell>
          <cell r="AO86">
            <v>2653.0244140625</v>
          </cell>
          <cell r="AP86">
            <v>3693.4873046875</v>
          </cell>
          <cell r="AQ86">
            <v>2132.645263671875</v>
          </cell>
          <cell r="AR86">
            <v>3802.5986328125</v>
          </cell>
          <cell r="AS86">
            <v>4016.9423828125</v>
          </cell>
          <cell r="AT86">
            <v>3439.662841796875</v>
          </cell>
          <cell r="AU86">
            <v>2412.56005859375</v>
          </cell>
          <cell r="AV86">
            <v>3317.20068359375</v>
          </cell>
          <cell r="AW86">
            <v>2242.73583984375</v>
          </cell>
          <cell r="AX86">
            <v>3831.097900390625</v>
          </cell>
          <cell r="AY86">
            <v>3033.679931640625</v>
          </cell>
          <cell r="AZ86">
            <v>4155.44384765625</v>
          </cell>
          <cell r="BA86">
            <v>2638.067138671875</v>
          </cell>
          <cell r="BB86">
            <v>3724.657470703125</v>
          </cell>
          <cell r="BC86">
            <v>2122.614013671875</v>
          </cell>
          <cell r="BD86">
            <v>3815.671875</v>
          </cell>
          <cell r="BE86">
            <v>3946.76123046875</v>
          </cell>
          <cell r="BF86">
            <v>3410.24609375</v>
          </cell>
          <cell r="BG86">
            <v>2405.2197265625</v>
          </cell>
          <cell r="BH86">
            <v>3334.118896484375</v>
          </cell>
          <cell r="BI86">
            <v>2318.05517578125</v>
          </cell>
          <cell r="BJ86">
            <v>3824.781494140625</v>
          </cell>
          <cell r="BK86">
            <v>3028.901611328125</v>
          </cell>
          <cell r="BL86">
            <v>3640.6572265625</v>
          </cell>
          <cell r="BM86">
            <v>3568.566650390625</v>
          </cell>
          <cell r="BN86">
            <v>3560.4326171875</v>
          </cell>
          <cell r="BO86">
            <v>3529.364990234375</v>
          </cell>
          <cell r="BP86">
            <v>3484.156982421875</v>
          </cell>
          <cell r="BQ86">
            <v>4174.4970703125</v>
          </cell>
          <cell r="BR86">
            <v>2655.19287109375</v>
          </cell>
          <cell r="BS86">
            <v>3679.60009765625</v>
          </cell>
          <cell r="BT86">
            <v>2145.027587890625</v>
          </cell>
          <cell r="BU86">
            <v>3810.7587890625</v>
          </cell>
          <cell r="BV86">
            <v>4022.08251953125</v>
          </cell>
          <cell r="BW86">
            <v>3444.009033203125</v>
          </cell>
          <cell r="BX86">
            <v>2420.81884765625</v>
          </cell>
          <cell r="BY86">
            <v>3316.890869140625</v>
          </cell>
          <cell r="BZ86">
            <v>2272.156005859375</v>
          </cell>
          <cell r="CA86">
            <v>3833.21142578125</v>
          </cell>
          <cell r="CB86">
            <v>3039.91015625</v>
          </cell>
          <cell r="CC86">
            <v>3539.947021484375</v>
          </cell>
          <cell r="CD86">
            <v>3539.947021484375</v>
          </cell>
        </row>
        <row r="87">
          <cell r="A87">
            <v>45292</v>
          </cell>
          <cell r="B87">
            <v>1</v>
          </cell>
          <cell r="C87">
            <v>2024</v>
          </cell>
          <cell r="D87">
            <v>5019.64599609375</v>
          </cell>
          <cell r="E87">
            <v>3215.877197265625</v>
          </cell>
          <cell r="F87">
            <v>4127.5078125</v>
          </cell>
          <cell r="G87">
            <v>2557.311279296875</v>
          </cell>
          <cell r="H87">
            <v>4679.33056640625</v>
          </cell>
          <cell r="I87">
            <v>4985.4638671875</v>
          </cell>
          <cell r="J87">
            <v>4421.98193359375</v>
          </cell>
          <cell r="K87">
            <v>3001.359619140625</v>
          </cell>
          <cell r="L87">
            <v>4078.480224609375</v>
          </cell>
          <cell r="M87">
            <v>2275.059326171875</v>
          </cell>
          <cell r="N87">
            <v>4599.28369140625</v>
          </cell>
          <cell r="O87">
            <v>4441.2373046875</v>
          </cell>
          <cell r="P87">
            <v>5007.30908203125</v>
          </cell>
          <cell r="Q87">
            <v>3189.487060546875</v>
          </cell>
          <cell r="R87">
            <v>4182.23583984375</v>
          </cell>
          <cell r="S87">
            <v>2491.02294921875</v>
          </cell>
          <cell r="T87">
            <v>4673.77880859375</v>
          </cell>
          <cell r="U87">
            <v>4939.576171875</v>
          </cell>
          <cell r="V87">
            <v>4392.03955078125</v>
          </cell>
          <cell r="W87">
            <v>2982.275634765625</v>
          </cell>
          <cell r="X87">
            <v>4091.96630859375</v>
          </cell>
          <cell r="Y87">
            <v>2347.577392578125</v>
          </cell>
          <cell r="Z87">
            <v>4594.66015625</v>
          </cell>
          <cell r="AA87">
            <v>4394.74365234375</v>
          </cell>
          <cell r="AB87">
            <v>4999.18505859375</v>
          </cell>
          <cell r="AC87">
            <v>3194.760009765625</v>
          </cell>
          <cell r="AD87">
            <v>4207.85595703125</v>
          </cell>
          <cell r="AE87">
            <v>2442.620849609375</v>
          </cell>
          <cell r="AF87">
            <v>4663.7314453125</v>
          </cell>
          <cell r="AG87">
            <v>4936.544921875</v>
          </cell>
          <cell r="AH87">
            <v>4408.95556640625</v>
          </cell>
          <cell r="AI87">
            <v>2975.442138671875</v>
          </cell>
          <cell r="AJ87">
            <v>4097.11376953125</v>
          </cell>
          <cell r="AK87">
            <v>2367.068603515625</v>
          </cell>
          <cell r="AL87">
            <v>4576.57421875</v>
          </cell>
          <cell r="AM87">
            <v>4369.92236328125</v>
          </cell>
          <cell r="AN87">
            <v>4991.88623046875</v>
          </cell>
          <cell r="AO87">
            <v>3187.395751953125</v>
          </cell>
          <cell r="AP87">
            <v>4233.02197265625</v>
          </cell>
          <cell r="AQ87">
            <v>2433.739990234375</v>
          </cell>
          <cell r="AR87">
            <v>4664.49560546875</v>
          </cell>
          <cell r="AS87">
            <v>4837.5751953125</v>
          </cell>
          <cell r="AT87">
            <v>4354.37744140625</v>
          </cell>
          <cell r="AU87">
            <v>2956.80615234375</v>
          </cell>
          <cell r="AV87">
            <v>4111.57421875</v>
          </cell>
          <cell r="AW87">
            <v>2343.93017578125</v>
          </cell>
          <cell r="AX87">
            <v>4566.5546875</v>
          </cell>
          <cell r="AY87">
            <v>4369.34375</v>
          </cell>
          <cell r="AZ87">
            <v>4977.29052734375</v>
          </cell>
          <cell r="BA87">
            <v>3168.314208984375</v>
          </cell>
          <cell r="BB87">
            <v>4269.1474609375</v>
          </cell>
          <cell r="BC87">
            <v>2404.261474609375</v>
          </cell>
          <cell r="BD87">
            <v>4667.84814453125</v>
          </cell>
          <cell r="BE87">
            <v>4755.42578125</v>
          </cell>
          <cell r="BF87">
            <v>4314.04150390625</v>
          </cell>
          <cell r="BG87">
            <v>2946.23583984375</v>
          </cell>
          <cell r="BH87">
            <v>4131.125</v>
          </cell>
          <cell r="BI87">
            <v>2417.608642578125</v>
          </cell>
          <cell r="BJ87">
            <v>4556.5859375</v>
          </cell>
          <cell r="BK87">
            <v>4358.42333984375</v>
          </cell>
          <cell r="BL87">
            <v>4380.6123046875</v>
          </cell>
          <cell r="BM87">
            <v>4300.22705078125</v>
          </cell>
          <cell r="BN87">
            <v>4291.03564453125</v>
          </cell>
          <cell r="BO87">
            <v>4262.95068359375</v>
          </cell>
          <cell r="BP87">
            <v>4211.23828125</v>
          </cell>
          <cell r="BQ87">
            <v>4997.9140625</v>
          </cell>
          <cell r="BR87">
            <v>3187.0263671875</v>
          </cell>
          <cell r="BS87">
            <v>4215.625</v>
          </cell>
          <cell r="BT87">
            <v>2448.941162109375</v>
          </cell>
          <cell r="BU87">
            <v>4668.27099609375</v>
          </cell>
          <cell r="BV87">
            <v>4843.66552734375</v>
          </cell>
          <cell r="BW87">
            <v>4359.97900390625</v>
          </cell>
          <cell r="BX87">
            <v>2966.811767578125</v>
          </cell>
          <cell r="BY87">
            <v>4110.21484375</v>
          </cell>
          <cell r="BZ87">
            <v>2373.4111328125</v>
          </cell>
          <cell r="CA87">
            <v>4570.193359375</v>
          </cell>
          <cell r="CB87">
            <v>4375.994140625</v>
          </cell>
          <cell r="CC87">
            <v>4271.38427734375</v>
          </cell>
          <cell r="CD87">
            <v>4271.38427734375</v>
          </cell>
        </row>
        <row r="88">
          <cell r="A88">
            <v>45323</v>
          </cell>
          <cell r="B88">
            <v>2</v>
          </cell>
          <cell r="C88">
            <v>2024</v>
          </cell>
          <cell r="D88">
            <v>5517.41943359375</v>
          </cell>
          <cell r="E88">
            <v>3772.43115234375</v>
          </cell>
          <cell r="F88">
            <v>4500.31103515625</v>
          </cell>
          <cell r="G88">
            <v>3069.001953125</v>
          </cell>
          <cell r="H88">
            <v>5165.25732421875</v>
          </cell>
          <cell r="I88">
            <v>5643.412109375</v>
          </cell>
          <cell r="J88">
            <v>5285.8974609375</v>
          </cell>
          <cell r="K88">
            <v>3667.184326171875</v>
          </cell>
          <cell r="L88">
            <v>4432.7666015625</v>
          </cell>
          <cell r="M88">
            <v>2549.26806640625</v>
          </cell>
          <cell r="N88">
            <v>5124.85791015625</v>
          </cell>
          <cell r="O88">
            <v>5183.55322265625</v>
          </cell>
          <cell r="P88">
            <v>5518.15625</v>
          </cell>
          <cell r="Q88">
            <v>3748.674072265625</v>
          </cell>
          <cell r="R88">
            <v>4554.3125</v>
          </cell>
          <cell r="S88">
            <v>2998.654296875</v>
          </cell>
          <cell r="T88">
            <v>5160.9267578125</v>
          </cell>
          <cell r="U88">
            <v>5598.251953125</v>
          </cell>
          <cell r="V88">
            <v>5279.74365234375</v>
          </cell>
          <cell r="W88">
            <v>3651.46240234375</v>
          </cell>
          <cell r="X88">
            <v>4443.57373046875</v>
          </cell>
          <cell r="Y88">
            <v>2652.16162109375</v>
          </cell>
          <cell r="Z88">
            <v>5115.9443359375</v>
          </cell>
          <cell r="AA88">
            <v>5127.6767578125</v>
          </cell>
          <cell r="AB88">
            <v>5518.263671875</v>
          </cell>
          <cell r="AC88">
            <v>3755.479248046875</v>
          </cell>
          <cell r="AD88">
            <v>4579.70703125</v>
          </cell>
          <cell r="AE88">
            <v>2933.813720703125</v>
          </cell>
          <cell r="AF88">
            <v>5154.384765625</v>
          </cell>
          <cell r="AG88">
            <v>5593.90625</v>
          </cell>
          <cell r="AH88">
            <v>5289.49365234375</v>
          </cell>
          <cell r="AI88">
            <v>3647.757080078125</v>
          </cell>
          <cell r="AJ88">
            <v>4447.166015625</v>
          </cell>
          <cell r="AK88">
            <v>2674.667236328125</v>
          </cell>
          <cell r="AL88">
            <v>5086.9794921875</v>
          </cell>
          <cell r="AM88">
            <v>5097.2841796875</v>
          </cell>
          <cell r="AN88">
            <v>5515.14599609375</v>
          </cell>
          <cell r="AO88">
            <v>3752.98095703125</v>
          </cell>
          <cell r="AP88">
            <v>4605.7197265625</v>
          </cell>
          <cell r="AQ88">
            <v>2920.175048828125</v>
          </cell>
          <cell r="AR88">
            <v>5156.07470703125</v>
          </cell>
          <cell r="AS88">
            <v>5498.0634765625</v>
          </cell>
          <cell r="AT88">
            <v>5271.3740234375</v>
          </cell>
          <cell r="AU88">
            <v>3628.027099609375</v>
          </cell>
          <cell r="AV88">
            <v>4463.171875</v>
          </cell>
          <cell r="AW88">
            <v>2646.0615234375</v>
          </cell>
          <cell r="AX88">
            <v>5070.8310546875</v>
          </cell>
          <cell r="AY88">
            <v>5096.33154296875</v>
          </cell>
          <cell r="AZ88">
            <v>5508.51611328125</v>
          </cell>
          <cell r="BA88">
            <v>3737.800048828125</v>
          </cell>
          <cell r="BB88">
            <v>4642.40966796875</v>
          </cell>
          <cell r="BC88">
            <v>2888.340576171875</v>
          </cell>
          <cell r="BD88">
            <v>5159.845703125</v>
          </cell>
          <cell r="BE88">
            <v>5418.2490234375</v>
          </cell>
          <cell r="BF88">
            <v>5253.56396484375</v>
          </cell>
          <cell r="BG88">
            <v>3618.742431640625</v>
          </cell>
          <cell r="BH88">
            <v>4482.69091796875</v>
          </cell>
          <cell r="BI88">
            <v>2759.66259765625</v>
          </cell>
          <cell r="BJ88">
            <v>5047.5458984375</v>
          </cell>
          <cell r="BK88">
            <v>5066.29638671875</v>
          </cell>
          <cell r="BL88">
            <v>4904.9970703125</v>
          </cell>
          <cell r="BM88">
            <v>4841.95849609375</v>
          </cell>
          <cell r="BN88">
            <v>4833.7216796875</v>
          </cell>
          <cell r="BO88">
            <v>4819.6513671875</v>
          </cell>
          <cell r="BP88">
            <v>4770.89599609375</v>
          </cell>
          <cell r="BQ88">
            <v>5515.234375</v>
          </cell>
          <cell r="BR88">
            <v>3750.56396484375</v>
          </cell>
          <cell r="BS88">
            <v>4588.23876953125</v>
          </cell>
          <cell r="BT88">
            <v>2941.712158203125</v>
          </cell>
          <cell r="BU88">
            <v>5158.8193359375</v>
          </cell>
          <cell r="BV88">
            <v>5504.1796875</v>
          </cell>
          <cell r="BW88">
            <v>5270.3798828125</v>
          </cell>
          <cell r="BX88">
            <v>3637.655029296875</v>
          </cell>
          <cell r="BY88">
            <v>4461.833984375</v>
          </cell>
          <cell r="BZ88">
            <v>2690.933349609375</v>
          </cell>
          <cell r="CA88">
            <v>5073.837890625</v>
          </cell>
          <cell r="CB88">
            <v>5098.29248046875</v>
          </cell>
          <cell r="CC88">
            <v>4820.2880859375</v>
          </cell>
          <cell r="CD88">
            <v>4820.2880859375</v>
          </cell>
        </row>
        <row r="89">
          <cell r="A89">
            <v>45352</v>
          </cell>
          <cell r="B89">
            <v>3</v>
          </cell>
          <cell r="C89">
            <v>2024</v>
          </cell>
          <cell r="D89">
            <v>5969.62646484375</v>
          </cell>
          <cell r="E89">
            <v>4200.818359375</v>
          </cell>
          <cell r="F89">
            <v>4834.27001953125</v>
          </cell>
          <cell r="G89">
            <v>3452.883056640625</v>
          </cell>
          <cell r="H89">
            <v>5437.05712890625</v>
          </cell>
          <cell r="I89">
            <v>6321.283203125</v>
          </cell>
          <cell r="J89">
            <v>6008.82568359375</v>
          </cell>
          <cell r="K89">
            <v>4228.6923828125</v>
          </cell>
          <cell r="L89">
            <v>4801.833984375</v>
          </cell>
          <cell r="M89">
            <v>3320.465576171875</v>
          </cell>
          <cell r="N89">
            <v>5548.30859375</v>
          </cell>
          <cell r="O89">
            <v>5664.52001953125</v>
          </cell>
          <cell r="P89">
            <v>5981.50244140625</v>
          </cell>
          <cell r="Q89">
            <v>4177.6328125</v>
          </cell>
          <cell r="R89">
            <v>4898.02197265625</v>
          </cell>
          <cell r="S89">
            <v>3380.279541015625</v>
          </cell>
          <cell r="T89">
            <v>5434.294921875</v>
          </cell>
          <cell r="U89">
            <v>6276.60791015625</v>
          </cell>
          <cell r="V89">
            <v>5977.216796875</v>
          </cell>
          <cell r="W89">
            <v>4218.29638671875</v>
          </cell>
          <cell r="X89">
            <v>4817.6591796875</v>
          </cell>
          <cell r="Y89">
            <v>3441.21044921875</v>
          </cell>
          <cell r="Z89">
            <v>5536.82080078125</v>
          </cell>
          <cell r="AA89">
            <v>5608.15673828125</v>
          </cell>
          <cell r="AB89">
            <v>5989.3740234375</v>
          </cell>
          <cell r="AC89">
            <v>4184.60595703125</v>
          </cell>
          <cell r="AD89">
            <v>4928.451171875</v>
          </cell>
          <cell r="AE89">
            <v>3319.620361328125</v>
          </cell>
          <cell r="AF89">
            <v>5428.666015625</v>
          </cell>
          <cell r="AG89">
            <v>6277.236328125</v>
          </cell>
          <cell r="AH89">
            <v>5977.5654296875</v>
          </cell>
          <cell r="AI89">
            <v>4218.3056640625</v>
          </cell>
          <cell r="AJ89">
            <v>4824.85400390625</v>
          </cell>
          <cell r="AK89">
            <v>3479.052978515625</v>
          </cell>
          <cell r="AL89">
            <v>5507.1923828125</v>
          </cell>
          <cell r="AM89">
            <v>5579.75634765625</v>
          </cell>
          <cell r="AN89">
            <v>5991.91748046875</v>
          </cell>
          <cell r="AO89">
            <v>4180.1220703125</v>
          </cell>
          <cell r="AP89">
            <v>4961.5166015625</v>
          </cell>
          <cell r="AQ89">
            <v>3306.634033203125</v>
          </cell>
          <cell r="AR89">
            <v>5429.66796875</v>
          </cell>
          <cell r="AS89">
            <v>6173.41845703125</v>
          </cell>
          <cell r="AT89">
            <v>5944.4921875</v>
          </cell>
          <cell r="AU89">
            <v>4194.0126953125</v>
          </cell>
          <cell r="AV89">
            <v>4842.00244140625</v>
          </cell>
          <cell r="AW89">
            <v>3434.690185546875</v>
          </cell>
          <cell r="AX89">
            <v>5488.84912109375</v>
          </cell>
          <cell r="AY89">
            <v>5576.2470703125</v>
          </cell>
          <cell r="AZ89">
            <v>5993.2890625</v>
          </cell>
          <cell r="BA89">
            <v>4163.1787109375</v>
          </cell>
          <cell r="BB89">
            <v>5006.201171875</v>
          </cell>
          <cell r="BC89">
            <v>3276.818603515625</v>
          </cell>
          <cell r="BD89">
            <v>5431.98291015625</v>
          </cell>
          <cell r="BE89">
            <v>6089.5595703125</v>
          </cell>
          <cell r="BF89">
            <v>5913.49951171875</v>
          </cell>
          <cell r="BG89">
            <v>4184.27001953125</v>
          </cell>
          <cell r="BH89">
            <v>4863.98779296875</v>
          </cell>
          <cell r="BI89">
            <v>3562.328857421875</v>
          </cell>
          <cell r="BJ89">
            <v>5461.2021484375</v>
          </cell>
          <cell r="BK89">
            <v>5539.189453125</v>
          </cell>
          <cell r="BL89">
            <v>5361.79541015625</v>
          </cell>
          <cell r="BM89">
            <v>5311.12158203125</v>
          </cell>
          <cell r="BN89">
            <v>5310.9267578125</v>
          </cell>
          <cell r="BO89">
            <v>5301.33544921875</v>
          </cell>
          <cell r="BP89">
            <v>5250.90576171875</v>
          </cell>
          <cell r="BQ89">
            <v>5985.75830078125</v>
          </cell>
          <cell r="BR89">
            <v>4178.013671875</v>
          </cell>
          <cell r="BS89">
            <v>4939.978515625</v>
          </cell>
          <cell r="BT89">
            <v>3327.6630859375</v>
          </cell>
          <cell r="BU89">
            <v>5431.72314453125</v>
          </cell>
          <cell r="BV89">
            <v>6179.755859375</v>
          </cell>
          <cell r="BW89">
            <v>5948.96630859375</v>
          </cell>
          <cell r="BX89">
            <v>4204.02685546875</v>
          </cell>
          <cell r="BY89">
            <v>4839.69775390625</v>
          </cell>
          <cell r="BZ89">
            <v>3486.86083984375</v>
          </cell>
          <cell r="CA89">
            <v>5491.2177734375</v>
          </cell>
          <cell r="CB89">
            <v>5576.21533203125</v>
          </cell>
          <cell r="CC89">
            <v>5295.65380859375</v>
          </cell>
          <cell r="CD89">
            <v>5295.65380859375</v>
          </cell>
        </row>
        <row r="90">
          <cell r="A90">
            <v>45383</v>
          </cell>
          <cell r="B90">
            <v>4</v>
          </cell>
          <cell r="C90">
            <v>2024</v>
          </cell>
          <cell r="D90">
            <v>6357.86083984375</v>
          </cell>
          <cell r="E90">
            <v>4476.84228515625</v>
          </cell>
          <cell r="F90">
            <v>5156.41162109375</v>
          </cell>
          <cell r="G90">
            <v>4582.21337890625</v>
          </cell>
          <cell r="H90">
            <v>5786.79345703125</v>
          </cell>
          <cell r="I90">
            <v>6888.9228515625</v>
          </cell>
          <cell r="J90">
            <v>6382.701171875</v>
          </cell>
          <cell r="K90">
            <v>4824.404296875</v>
          </cell>
          <cell r="L90">
            <v>5160.02392578125</v>
          </cell>
          <cell r="M90">
            <v>3631.308837890625</v>
          </cell>
          <cell r="N90">
            <v>5939.6201171875</v>
          </cell>
          <cell r="O90">
            <v>6005.931640625</v>
          </cell>
          <cell r="P90">
            <v>6373.44677734375</v>
          </cell>
          <cell r="Q90">
            <v>4451.71337890625</v>
          </cell>
          <cell r="R90">
            <v>5226.15625</v>
          </cell>
          <cell r="S90">
            <v>4546.189453125</v>
          </cell>
          <cell r="T90">
            <v>5785.5673828125</v>
          </cell>
          <cell r="U90">
            <v>6846.26513671875</v>
          </cell>
          <cell r="V90">
            <v>6347.291015625</v>
          </cell>
          <cell r="W90">
            <v>4808.04150390625</v>
          </cell>
          <cell r="X90">
            <v>5168.45947265625</v>
          </cell>
          <cell r="Y90">
            <v>3759.53076171875</v>
          </cell>
          <cell r="Z90">
            <v>5934.58837890625</v>
          </cell>
          <cell r="AA90">
            <v>5951.23095703125</v>
          </cell>
          <cell r="AB90">
            <v>6383.98193359375</v>
          </cell>
          <cell r="AC90">
            <v>4459.462890625</v>
          </cell>
          <cell r="AD90">
            <v>5260.66357421875</v>
          </cell>
          <cell r="AE90">
            <v>4495.45068359375</v>
          </cell>
          <cell r="AF90">
            <v>5782.85693359375</v>
          </cell>
          <cell r="AG90">
            <v>6848.970703125</v>
          </cell>
          <cell r="AH90">
            <v>6361.6142578125</v>
          </cell>
          <cell r="AI90">
            <v>4806.67578125</v>
          </cell>
          <cell r="AJ90">
            <v>5170.529296875</v>
          </cell>
          <cell r="AK90">
            <v>3799.1708984375</v>
          </cell>
          <cell r="AL90">
            <v>5911.048828125</v>
          </cell>
          <cell r="AM90">
            <v>5923.744140625</v>
          </cell>
          <cell r="AN90">
            <v>6387.302734375</v>
          </cell>
          <cell r="AO90">
            <v>4455.2197265625</v>
          </cell>
          <cell r="AP90">
            <v>5293.49267578125</v>
          </cell>
          <cell r="AQ90">
            <v>4494.916015625</v>
          </cell>
          <cell r="AR90">
            <v>5785.3330078125</v>
          </cell>
          <cell r="AS90">
            <v>6740.9658203125</v>
          </cell>
          <cell r="AT90">
            <v>6312.4580078125</v>
          </cell>
          <cell r="AU90">
            <v>4778.91357421875</v>
          </cell>
          <cell r="AV90">
            <v>5185.19384765625</v>
          </cell>
          <cell r="AW90">
            <v>3751.14404296875</v>
          </cell>
          <cell r="AX90">
            <v>5896.0029296875</v>
          </cell>
          <cell r="AY90">
            <v>5922.64013671875</v>
          </cell>
          <cell r="AZ90">
            <v>6392.8671875</v>
          </cell>
          <cell r="BA90">
            <v>4436.99658203125</v>
          </cell>
          <cell r="BB90">
            <v>5340.298828125</v>
          </cell>
          <cell r="BC90">
            <v>4498.494140625</v>
          </cell>
          <cell r="BD90">
            <v>5789.744140625</v>
          </cell>
          <cell r="BE90">
            <v>6654.8330078125</v>
          </cell>
          <cell r="BF90">
            <v>6274.68115234375</v>
          </cell>
          <cell r="BG90">
            <v>4767.517578125</v>
          </cell>
          <cell r="BH90">
            <v>5204.40673828125</v>
          </cell>
          <cell r="BI90">
            <v>3892.8505859375</v>
          </cell>
          <cell r="BJ90">
            <v>5872.9755859375</v>
          </cell>
          <cell r="BK90">
            <v>5881.103515625</v>
          </cell>
          <cell r="BL90">
            <v>5812.400390625</v>
          </cell>
          <cell r="BM90">
            <v>5772.091796875</v>
          </cell>
          <cell r="BN90">
            <v>5779.2353515625</v>
          </cell>
          <cell r="BO90">
            <v>5767.66455078125</v>
          </cell>
          <cell r="BP90">
            <v>5725.1328125</v>
          </cell>
          <cell r="BQ90">
            <v>6380.005859375</v>
          </cell>
          <cell r="BR90">
            <v>4452.6123046875</v>
          </cell>
          <cell r="BS90">
            <v>5270.6044921875</v>
          </cell>
          <cell r="BT90">
            <v>4514.40087890625</v>
          </cell>
          <cell r="BU90">
            <v>5786.953125</v>
          </cell>
          <cell r="BV90">
            <v>6747.32421875</v>
          </cell>
          <cell r="BW90">
            <v>6317.91943359375</v>
          </cell>
          <cell r="BX90">
            <v>4791.189453125</v>
          </cell>
          <cell r="BY90">
            <v>5184.91455078125</v>
          </cell>
          <cell r="BZ90">
            <v>3809.439453125</v>
          </cell>
          <cell r="CA90">
            <v>5897.2998046875</v>
          </cell>
          <cell r="CB90">
            <v>5919.5927734375</v>
          </cell>
          <cell r="CC90">
            <v>5762.12939453125</v>
          </cell>
          <cell r="CD90">
            <v>5762.12939453125</v>
          </cell>
        </row>
        <row r="91">
          <cell r="A91">
            <v>45413</v>
          </cell>
          <cell r="B91">
            <v>5</v>
          </cell>
          <cell r="C91">
            <v>2024</v>
          </cell>
          <cell r="D91">
            <v>6718.8486328125</v>
          </cell>
          <cell r="E91">
            <v>4798.6826171875</v>
          </cell>
          <cell r="F91">
            <v>5389.12255859375</v>
          </cell>
          <cell r="G91">
            <v>4703.73193359375</v>
          </cell>
          <cell r="H91">
            <v>5993.58251953125</v>
          </cell>
          <cell r="I91">
            <v>6948.59228515625</v>
          </cell>
          <cell r="J91">
            <v>6668.416015625</v>
          </cell>
          <cell r="K91">
            <v>5225.380859375</v>
          </cell>
          <cell r="L91">
            <v>5379.65625</v>
          </cell>
          <cell r="M91">
            <v>3965.286865234375</v>
          </cell>
          <cell r="N91">
            <v>6262.5263671875</v>
          </cell>
          <cell r="O91">
            <v>6289.662109375</v>
          </cell>
          <cell r="P91">
            <v>6740.8154296875</v>
          </cell>
          <cell r="Q91">
            <v>4779.4140625</v>
          </cell>
          <cell r="R91">
            <v>5460.75634765625</v>
          </cell>
          <cell r="S91">
            <v>4661.7900390625</v>
          </cell>
          <cell r="T91">
            <v>5991.01123046875</v>
          </cell>
          <cell r="U91">
            <v>6899.64990234375</v>
          </cell>
          <cell r="V91">
            <v>6626.01953125</v>
          </cell>
          <cell r="W91">
            <v>5211.33349609375</v>
          </cell>
          <cell r="X91">
            <v>5395.19384765625</v>
          </cell>
          <cell r="Y91">
            <v>4117.61376953125</v>
          </cell>
          <cell r="Z91">
            <v>6261.1103515625</v>
          </cell>
          <cell r="AA91">
            <v>6242.28955078125</v>
          </cell>
          <cell r="AB91">
            <v>6756.05712890625</v>
          </cell>
          <cell r="AC91">
            <v>4787.79541015625</v>
          </cell>
          <cell r="AD91">
            <v>5496.81640625</v>
          </cell>
          <cell r="AE91">
            <v>4610.189453125</v>
          </cell>
          <cell r="AF91">
            <v>5986.4853515625</v>
          </cell>
          <cell r="AG91">
            <v>6901.60400390625</v>
          </cell>
          <cell r="AH91">
            <v>6626.95458984375</v>
          </cell>
          <cell r="AI91">
            <v>5211.88623046875</v>
          </cell>
          <cell r="AJ91">
            <v>5399.68603515625</v>
          </cell>
          <cell r="AK91">
            <v>4161.3125</v>
          </cell>
          <cell r="AL91">
            <v>6244.33447265625</v>
          </cell>
          <cell r="AM91">
            <v>6218.52783203125</v>
          </cell>
          <cell r="AN91">
            <v>6761.5654296875</v>
          </cell>
          <cell r="AO91">
            <v>4786.04541015625</v>
          </cell>
          <cell r="AP91">
            <v>5527.47509765625</v>
          </cell>
          <cell r="AQ91">
            <v>4608.73876953125</v>
          </cell>
          <cell r="AR91">
            <v>5989.04443359375</v>
          </cell>
          <cell r="AS91">
            <v>6784.58642578125</v>
          </cell>
          <cell r="AT91">
            <v>6573.455078125</v>
          </cell>
          <cell r="AU91">
            <v>5185.3935546875</v>
          </cell>
          <cell r="AV91">
            <v>5423.30322265625</v>
          </cell>
          <cell r="AW91">
            <v>4109.1337890625</v>
          </cell>
          <cell r="AX91">
            <v>6231.77099609375</v>
          </cell>
          <cell r="AY91">
            <v>6218.76904296875</v>
          </cell>
          <cell r="AZ91">
            <v>6772.68896484375</v>
          </cell>
          <cell r="BA91">
            <v>4772.365234375</v>
          </cell>
          <cell r="BB91">
            <v>5572.43212890625</v>
          </cell>
          <cell r="BC91">
            <v>4608.04541015625</v>
          </cell>
          <cell r="BD91">
            <v>5993.7607421875</v>
          </cell>
          <cell r="BE91">
            <v>6690.02587890625</v>
          </cell>
          <cell r="BF91">
            <v>6526.21484375</v>
          </cell>
          <cell r="BG91">
            <v>5176.86669921875</v>
          </cell>
          <cell r="BH91">
            <v>5455.01611328125</v>
          </cell>
          <cell r="BI91">
            <v>4275.328125</v>
          </cell>
          <cell r="BJ91">
            <v>6212.30859375</v>
          </cell>
          <cell r="BK91">
            <v>6180.9287109375</v>
          </cell>
          <cell r="BL91">
            <v>6095.79931640625</v>
          </cell>
          <cell r="BM91">
            <v>6050.80517578125</v>
          </cell>
          <cell r="BN91">
            <v>6053.26318359375</v>
          </cell>
          <cell r="BO91">
            <v>6034.69140625</v>
          </cell>
          <cell r="BP91">
            <v>5982.59912109375</v>
          </cell>
          <cell r="BQ91">
            <v>6751.41162109375</v>
          </cell>
          <cell r="BR91">
            <v>4782.61328125</v>
          </cell>
          <cell r="BS91">
            <v>5504.38671875</v>
          </cell>
          <cell r="BT91">
            <v>4628.1484375</v>
          </cell>
          <cell r="BU91">
            <v>5991.271484375</v>
          </cell>
          <cell r="BV91">
            <v>6791.36767578125</v>
          </cell>
          <cell r="BW91">
            <v>6580.89208984375</v>
          </cell>
          <cell r="BX91">
            <v>5197.08251953125</v>
          </cell>
          <cell r="BY91">
            <v>5422.64794921875</v>
          </cell>
          <cell r="BZ91">
            <v>4176.392578125</v>
          </cell>
          <cell r="CA91">
            <v>6231.951171875</v>
          </cell>
          <cell r="CB91">
            <v>6214.9423828125</v>
          </cell>
          <cell r="CC91">
            <v>6031.1220703125</v>
          </cell>
          <cell r="CD91">
            <v>6031.1220703125</v>
          </cell>
        </row>
        <row r="92">
          <cell r="A92">
            <v>45444</v>
          </cell>
          <cell r="B92">
            <v>6</v>
          </cell>
          <cell r="C92">
            <v>2024</v>
          </cell>
          <cell r="D92">
            <v>7013.91455078125</v>
          </cell>
          <cell r="E92">
            <v>4926.5126953125</v>
          </cell>
          <cell r="F92">
            <v>5628.5517578125</v>
          </cell>
          <cell r="G92">
            <v>5434.9140625</v>
          </cell>
          <cell r="H92">
            <v>6148.26806640625</v>
          </cell>
          <cell r="I92">
            <v>7278.1123046875</v>
          </cell>
          <cell r="J92">
            <v>6933.66845703125</v>
          </cell>
          <cell r="K92">
            <v>5523.86083984375</v>
          </cell>
          <cell r="L92">
            <v>5672.44921875</v>
          </cell>
          <cell r="M92">
            <v>4222.46630859375</v>
          </cell>
          <cell r="N92">
            <v>6639.8349609375</v>
          </cell>
          <cell r="O92">
            <v>6516.1376953125</v>
          </cell>
          <cell r="P92">
            <v>7036.1044921875</v>
          </cell>
          <cell r="Q92">
            <v>4908.099609375</v>
          </cell>
          <cell r="R92">
            <v>5702.1923828125</v>
          </cell>
          <cell r="S92">
            <v>5357.873046875</v>
          </cell>
          <cell r="T92">
            <v>6141.8720703125</v>
          </cell>
          <cell r="U92">
            <v>7227.16455078125</v>
          </cell>
          <cell r="V92">
            <v>6890.25537109375</v>
          </cell>
          <cell r="W92">
            <v>5507.341796875</v>
          </cell>
          <cell r="X92">
            <v>5693.005859375</v>
          </cell>
          <cell r="Y92">
            <v>4373.56396484375</v>
          </cell>
          <cell r="Z92">
            <v>6644.65234375</v>
          </cell>
          <cell r="AA92">
            <v>6478.2373046875</v>
          </cell>
          <cell r="AB92">
            <v>7052.9931640625</v>
          </cell>
          <cell r="AC92">
            <v>4915.7060546875</v>
          </cell>
          <cell r="AD92">
            <v>5739.94775390625</v>
          </cell>
          <cell r="AE92">
            <v>5278.93994140625</v>
          </cell>
          <cell r="AF92">
            <v>6133.6044921875</v>
          </cell>
          <cell r="AG92">
            <v>7226.767578125</v>
          </cell>
          <cell r="AH92">
            <v>6894.14990234375</v>
          </cell>
          <cell r="AI92">
            <v>5505.33984375</v>
          </cell>
          <cell r="AJ92">
            <v>5700.95166015625</v>
          </cell>
          <cell r="AK92">
            <v>4418.466796875</v>
          </cell>
          <cell r="AL92">
            <v>6639.11962890625</v>
          </cell>
          <cell r="AM92">
            <v>6457.8671875</v>
          </cell>
          <cell r="AN92">
            <v>7058.5908203125</v>
          </cell>
          <cell r="AO92">
            <v>4914.80224609375</v>
          </cell>
          <cell r="AP92">
            <v>5768.4326171875</v>
          </cell>
          <cell r="AQ92">
            <v>5266.18603515625</v>
          </cell>
          <cell r="AR92">
            <v>6135.94384765625</v>
          </cell>
          <cell r="AS92">
            <v>7107.04345703125</v>
          </cell>
          <cell r="AT92">
            <v>6836.41552734375</v>
          </cell>
          <cell r="AU92">
            <v>5474.5859375</v>
          </cell>
          <cell r="AV92">
            <v>5724.29443359375</v>
          </cell>
          <cell r="AW92">
            <v>4364.2822265625</v>
          </cell>
          <cell r="AX92">
            <v>6632.087890625</v>
          </cell>
          <cell r="AY92">
            <v>6459.75390625</v>
          </cell>
          <cell r="AZ92">
            <v>7065.794921875</v>
          </cell>
          <cell r="BA92">
            <v>4902.1865234375</v>
          </cell>
          <cell r="BB92">
            <v>5812.1904296875</v>
          </cell>
          <cell r="BC92">
            <v>5236.28564453125</v>
          </cell>
          <cell r="BD92">
            <v>6141.41064453125</v>
          </cell>
          <cell r="BE92">
            <v>7009.1875</v>
          </cell>
          <cell r="BF92">
            <v>6787.80517578125</v>
          </cell>
          <cell r="BG92">
            <v>5461.52734375</v>
          </cell>
          <cell r="BH92">
            <v>5758.03564453125</v>
          </cell>
          <cell r="BI92">
            <v>4533.1083984375</v>
          </cell>
          <cell r="BJ92">
            <v>6625.060546875</v>
          </cell>
          <cell r="BK92">
            <v>6431.80810546875</v>
          </cell>
          <cell r="BL92">
            <v>6412.578125</v>
          </cell>
          <cell r="BM92">
            <v>6366.771484375</v>
          </cell>
          <cell r="BN92">
            <v>6370.353515625</v>
          </cell>
          <cell r="BO92">
            <v>6349.25830078125</v>
          </cell>
          <cell r="BP92">
            <v>6296.119140625</v>
          </cell>
          <cell r="BQ92">
            <v>7046.85302734375</v>
          </cell>
          <cell r="BR92">
            <v>4911.412109375</v>
          </cell>
          <cell r="BS92">
            <v>5745.2724609375</v>
          </cell>
          <cell r="BT92">
            <v>5292.5947265625</v>
          </cell>
          <cell r="BU92">
            <v>6139.71044921875</v>
          </cell>
          <cell r="BV92">
            <v>7114.0546875</v>
          </cell>
          <cell r="BW92">
            <v>6844.42822265625</v>
          </cell>
          <cell r="BX92">
            <v>5488.01123046875</v>
          </cell>
          <cell r="BY92">
            <v>5723.125</v>
          </cell>
          <cell r="BZ92">
            <v>4433.171875</v>
          </cell>
          <cell r="CA92">
            <v>6632.5302734375</v>
          </cell>
          <cell r="CB92">
            <v>6457.19189453125</v>
          </cell>
          <cell r="CC92">
            <v>6346.28466796875</v>
          </cell>
          <cell r="CD92">
            <v>6346.28466796875</v>
          </cell>
        </row>
        <row r="93">
          <cell r="A93">
            <v>45474</v>
          </cell>
          <cell r="B93">
            <v>7</v>
          </cell>
          <cell r="C93">
            <v>2024</v>
          </cell>
          <cell r="D93">
            <v>7274.873046875</v>
          </cell>
          <cell r="E93">
            <v>5256.37548828125</v>
          </cell>
          <cell r="F93">
            <v>5861.39404296875</v>
          </cell>
          <cell r="G93">
            <v>5833.48681640625</v>
          </cell>
          <cell r="H93">
            <v>6349.23486328125</v>
          </cell>
          <cell r="I93">
            <v>7697.22314453125</v>
          </cell>
          <cell r="J93">
            <v>7130.671875</v>
          </cell>
          <cell r="K93">
            <v>5778.068359375</v>
          </cell>
          <cell r="L93">
            <v>5996.68994140625</v>
          </cell>
          <cell r="M93">
            <v>4473.27734375</v>
          </cell>
          <cell r="N93">
            <v>7060.2890625</v>
          </cell>
          <cell r="O93">
            <v>6766.009765625</v>
          </cell>
          <cell r="P93">
            <v>7307.1162109375</v>
          </cell>
          <cell r="Q93">
            <v>5239.615234375</v>
          </cell>
          <cell r="R93">
            <v>5935.1826171875</v>
          </cell>
          <cell r="S93">
            <v>5705.06982421875</v>
          </cell>
          <cell r="T93">
            <v>6341.99755859375</v>
          </cell>
          <cell r="U93">
            <v>7643.60107421875</v>
          </cell>
          <cell r="V93">
            <v>7084.32763671875</v>
          </cell>
          <cell r="W93">
            <v>5762.89501953125</v>
          </cell>
          <cell r="X93">
            <v>6018.259765625</v>
          </cell>
          <cell r="Y93">
            <v>4611.162109375</v>
          </cell>
          <cell r="Z93">
            <v>7075.3505859375</v>
          </cell>
          <cell r="AA93">
            <v>6724.41796875</v>
          </cell>
          <cell r="AB93">
            <v>7331.51904296875</v>
          </cell>
          <cell r="AC93">
            <v>5244.8115234375</v>
          </cell>
          <cell r="AD93">
            <v>5973.84521484375</v>
          </cell>
          <cell r="AE93">
            <v>5593.5654296875</v>
          </cell>
          <cell r="AF93">
            <v>6336.84228515625</v>
          </cell>
          <cell r="AG93">
            <v>7649.55078125</v>
          </cell>
          <cell r="AH93">
            <v>7089.12744140625</v>
          </cell>
          <cell r="AI93">
            <v>5760.90478515625</v>
          </cell>
          <cell r="AJ93">
            <v>6026.41552734375</v>
          </cell>
          <cell r="AK93">
            <v>4651.560546875</v>
          </cell>
          <cell r="AL93">
            <v>7068.8671875</v>
          </cell>
          <cell r="AM93">
            <v>6702.4541015625</v>
          </cell>
          <cell r="AN93">
            <v>7342.21875</v>
          </cell>
          <cell r="AO93">
            <v>5242.72900390625</v>
          </cell>
          <cell r="AP93">
            <v>6001.43359375</v>
          </cell>
          <cell r="AQ93">
            <v>5575.42578125</v>
          </cell>
          <cell r="AR93">
            <v>6339.21484375</v>
          </cell>
          <cell r="AS93">
            <v>7523.4013671875</v>
          </cell>
          <cell r="AT93">
            <v>7021.109375</v>
          </cell>
          <cell r="AU93">
            <v>5731.4365234375</v>
          </cell>
          <cell r="AV93">
            <v>6047.92578125</v>
          </cell>
          <cell r="AW93">
            <v>4595.34326171875</v>
          </cell>
          <cell r="AX93">
            <v>7068.9794921875</v>
          </cell>
          <cell r="AY93">
            <v>6703.80322265625</v>
          </cell>
          <cell r="AZ93">
            <v>7357.1796875</v>
          </cell>
          <cell r="BA93">
            <v>5230.783203125</v>
          </cell>
          <cell r="BB93">
            <v>6045.16748046875</v>
          </cell>
          <cell r="BC93">
            <v>5525.12255859375</v>
          </cell>
          <cell r="BD93">
            <v>6340.92626953125</v>
          </cell>
          <cell r="BE93">
            <v>7422.81884765625</v>
          </cell>
          <cell r="BF93">
            <v>6961.29541015625</v>
          </cell>
          <cell r="BG93">
            <v>5720.43505859375</v>
          </cell>
          <cell r="BH93">
            <v>6082.2041015625</v>
          </cell>
          <cell r="BI93">
            <v>4758.806640625</v>
          </cell>
          <cell r="BJ93">
            <v>7061.34716796875</v>
          </cell>
          <cell r="BK93">
            <v>6672.95166015625</v>
          </cell>
          <cell r="BL93">
            <v>6698.12890625</v>
          </cell>
          <cell r="BM93">
            <v>6653.5888671875</v>
          </cell>
          <cell r="BN93">
            <v>6660.14453125</v>
          </cell>
          <cell r="BO93">
            <v>6639.138671875</v>
          </cell>
          <cell r="BP93">
            <v>6587.97900390625</v>
          </cell>
          <cell r="BQ93">
            <v>7324.78125</v>
          </cell>
          <cell r="BR93">
            <v>5240.67578125</v>
          </cell>
          <cell r="BS93">
            <v>5978.40966796875</v>
          </cell>
          <cell r="BT93">
            <v>5612.396484375</v>
          </cell>
          <cell r="BU93">
            <v>6340.8115234375</v>
          </cell>
          <cell r="BV93">
            <v>7530.59716796875</v>
          </cell>
          <cell r="BW93">
            <v>7029.1767578125</v>
          </cell>
          <cell r="BX93">
            <v>5744.68408203125</v>
          </cell>
          <cell r="BY93">
            <v>6047.544921875</v>
          </cell>
          <cell r="BZ93">
            <v>4664.54248046875</v>
          </cell>
          <cell r="CA93">
            <v>7065.96240234375</v>
          </cell>
          <cell r="CB93">
            <v>6701.123046875</v>
          </cell>
          <cell r="CC93">
            <v>6635.78369140625</v>
          </cell>
          <cell r="CD93">
            <v>6635.7841796875</v>
          </cell>
        </row>
        <row r="94">
          <cell r="A94">
            <v>45505</v>
          </cell>
          <cell r="B94">
            <v>8</v>
          </cell>
          <cell r="C94">
            <v>2024</v>
          </cell>
          <cell r="D94">
            <v>7556.94140625</v>
          </cell>
          <cell r="E94">
            <v>5442.19091796875</v>
          </cell>
          <cell r="F94">
            <v>6044.06787109375</v>
          </cell>
          <cell r="G94">
            <v>6279.48486328125</v>
          </cell>
          <cell r="H94">
            <v>6604.37255859375</v>
          </cell>
          <cell r="I94">
            <v>8011.62841796875</v>
          </cell>
          <cell r="J94">
            <v>7453.98388671875</v>
          </cell>
          <cell r="K94">
            <v>6160.81396484375</v>
          </cell>
          <cell r="L94">
            <v>6222.02587890625</v>
          </cell>
          <cell r="M94">
            <v>4751.00048828125</v>
          </cell>
          <cell r="N94">
            <v>7410.0751953125</v>
          </cell>
          <cell r="O94">
            <v>6894.93505859375</v>
          </cell>
          <cell r="P94">
            <v>7582.24853515625</v>
          </cell>
          <cell r="Q94">
            <v>5426.12255859375</v>
          </cell>
          <cell r="R94">
            <v>6117.7724609375</v>
          </cell>
          <cell r="S94">
            <v>6124.0625</v>
          </cell>
          <cell r="T94">
            <v>6600.60693359375</v>
          </cell>
          <cell r="U94">
            <v>7957.54736328125</v>
          </cell>
          <cell r="V94">
            <v>7419.83154296875</v>
          </cell>
          <cell r="W94">
            <v>6142.326171875</v>
          </cell>
          <cell r="X94">
            <v>6242.53955078125</v>
          </cell>
          <cell r="Y94">
            <v>4901.7548828125</v>
          </cell>
          <cell r="Z94">
            <v>7418.009765625</v>
          </cell>
          <cell r="AA94">
            <v>6860.83837890625</v>
          </cell>
          <cell r="AB94">
            <v>7600.47705078125</v>
          </cell>
          <cell r="AC94">
            <v>5430.99267578125</v>
          </cell>
          <cell r="AD94">
            <v>6156.4453125</v>
          </cell>
          <cell r="AE94">
            <v>5990.1044921875</v>
          </cell>
          <cell r="AF94">
            <v>6598.7890625</v>
          </cell>
          <cell r="AG94">
            <v>7963.0498046875</v>
          </cell>
          <cell r="AH94">
            <v>7426.38916015625</v>
          </cell>
          <cell r="AI94">
            <v>6139.56884765625</v>
          </cell>
          <cell r="AJ94">
            <v>6251.833984375</v>
          </cell>
          <cell r="AK94">
            <v>4946.021484375</v>
          </cell>
          <cell r="AL94">
            <v>7407.0869140625</v>
          </cell>
          <cell r="AM94">
            <v>6842.640625</v>
          </cell>
          <cell r="AN94">
            <v>7607.830078125</v>
          </cell>
          <cell r="AO94">
            <v>5429.77392578125</v>
          </cell>
          <cell r="AP94">
            <v>6184.3896484375</v>
          </cell>
          <cell r="AQ94">
            <v>5962.99365234375</v>
          </cell>
          <cell r="AR94">
            <v>6601.65185546875</v>
          </cell>
          <cell r="AS94">
            <v>7835.83544921875</v>
          </cell>
          <cell r="AT94">
            <v>7373.02783203125</v>
          </cell>
          <cell r="AU94">
            <v>6105.662109375</v>
          </cell>
          <cell r="AV94">
            <v>6270.56103515625</v>
          </cell>
          <cell r="AW94">
            <v>4889.83203125</v>
          </cell>
          <cell r="AX94">
            <v>7408.4541015625</v>
          </cell>
          <cell r="AY94">
            <v>6845.8935546875</v>
          </cell>
          <cell r="AZ94">
            <v>7614.865234375</v>
          </cell>
          <cell r="BA94">
            <v>5419.44970703125</v>
          </cell>
          <cell r="BB94">
            <v>6228.35595703125</v>
          </cell>
          <cell r="BC94">
            <v>5899.45068359375</v>
          </cell>
          <cell r="BD94">
            <v>6603.8466796875</v>
          </cell>
          <cell r="BE94">
            <v>7734.74853515625</v>
          </cell>
          <cell r="BF94">
            <v>7321.3720703125</v>
          </cell>
          <cell r="BG94">
            <v>6091.9052734375</v>
          </cell>
          <cell r="BH94">
            <v>6302.7333984375</v>
          </cell>
          <cell r="BI94">
            <v>5067.23046875</v>
          </cell>
          <cell r="BJ94">
            <v>7397.8564453125</v>
          </cell>
          <cell r="BK94">
            <v>6818.79443359375</v>
          </cell>
          <cell r="BL94">
            <v>6982.4482421875</v>
          </cell>
          <cell r="BM94">
            <v>6937.29052734375</v>
          </cell>
          <cell r="BN94">
            <v>6941.78173828125</v>
          </cell>
          <cell r="BO94">
            <v>6923.1884765625</v>
          </cell>
          <cell r="BP94">
            <v>6872.1591796875</v>
          </cell>
          <cell r="BQ94">
            <v>7594.00830078125</v>
          </cell>
          <cell r="BR94">
            <v>5427.80419921875</v>
          </cell>
          <cell r="BS94">
            <v>6161.26611328125</v>
          </cell>
          <cell r="BT94">
            <v>6008.9150390625</v>
          </cell>
          <cell r="BU94">
            <v>6602.2412109375</v>
          </cell>
          <cell r="BV94">
            <v>7843.3271484375</v>
          </cell>
          <cell r="BW94">
            <v>7376.833984375</v>
          </cell>
          <cell r="BX94">
            <v>6120.83740234375</v>
          </cell>
          <cell r="BY94">
            <v>6270.37060546875</v>
          </cell>
          <cell r="BZ94">
            <v>4963.01171875</v>
          </cell>
          <cell r="CA94">
            <v>7405.2451171875</v>
          </cell>
          <cell r="CB94">
            <v>6842.20166015625</v>
          </cell>
          <cell r="CC94">
            <v>6919.42822265625</v>
          </cell>
          <cell r="CD94">
            <v>6919.427734375</v>
          </cell>
        </row>
        <row r="95">
          <cell r="A95">
            <v>45536</v>
          </cell>
          <cell r="B95">
            <v>9</v>
          </cell>
          <cell r="C95">
            <v>2024</v>
          </cell>
          <cell r="D95">
            <v>7696.29443359375</v>
          </cell>
          <cell r="E95">
            <v>5522.6474609375</v>
          </cell>
          <cell r="F95">
            <v>6207.07470703125</v>
          </cell>
          <cell r="G95">
            <v>6756.2490234375</v>
          </cell>
          <cell r="H95">
            <v>6748.2900390625</v>
          </cell>
          <cell r="I95">
            <v>8278.6201171875</v>
          </cell>
          <cell r="J95">
            <v>7688.1298828125</v>
          </cell>
          <cell r="K95">
            <v>6397.7822265625</v>
          </cell>
          <cell r="L95">
            <v>6369.599609375</v>
          </cell>
          <cell r="M95">
            <v>4994.66845703125</v>
          </cell>
          <cell r="N95">
            <v>7676.92626953125</v>
          </cell>
          <cell r="O95">
            <v>7107.84326171875</v>
          </cell>
          <cell r="P95">
            <v>7724.27294921875</v>
          </cell>
          <cell r="Q95">
            <v>5511.0791015625</v>
          </cell>
          <cell r="R95">
            <v>6281.93701171875</v>
          </cell>
          <cell r="S95">
            <v>6579.60791015625</v>
          </cell>
          <cell r="T95">
            <v>6746.3916015625</v>
          </cell>
          <cell r="U95">
            <v>8221.634765625</v>
          </cell>
          <cell r="V95">
            <v>7658.00732421875</v>
          </cell>
          <cell r="W95">
            <v>6381.984375</v>
          </cell>
          <cell r="X95">
            <v>6380.76416015625</v>
          </cell>
          <cell r="Y95">
            <v>5145.1416015625</v>
          </cell>
          <cell r="Z95">
            <v>7690.3818359375</v>
          </cell>
          <cell r="AA95">
            <v>7074.490234375</v>
          </cell>
          <cell r="AB95">
            <v>7744.44384765625</v>
          </cell>
          <cell r="AC95">
            <v>5514.2861328125</v>
          </cell>
          <cell r="AD95">
            <v>6322.390625</v>
          </cell>
          <cell r="AE95">
            <v>6429.19921875</v>
          </cell>
          <cell r="AF95">
            <v>6748.00341796875</v>
          </cell>
          <cell r="AG95">
            <v>8226.138671875</v>
          </cell>
          <cell r="AH95">
            <v>7664.529296875</v>
          </cell>
          <cell r="AI95">
            <v>6381.06103515625</v>
          </cell>
          <cell r="AJ95">
            <v>6386.205078125</v>
          </cell>
          <cell r="AK95">
            <v>5190.18212890625</v>
          </cell>
          <cell r="AL95">
            <v>7684.87646484375</v>
          </cell>
          <cell r="AM95">
            <v>7055.32080078125</v>
          </cell>
          <cell r="AN95">
            <v>7753.35400390625</v>
          </cell>
          <cell r="AO95">
            <v>5513.79296875</v>
          </cell>
          <cell r="AP95">
            <v>6349.2392578125</v>
          </cell>
          <cell r="AQ95">
            <v>6394.841796875</v>
          </cell>
          <cell r="AR95">
            <v>6750.85595703125</v>
          </cell>
          <cell r="AS95">
            <v>8095.69482421875</v>
          </cell>
          <cell r="AT95">
            <v>7620.9541015625</v>
          </cell>
          <cell r="AU95">
            <v>6347.56494140625</v>
          </cell>
          <cell r="AV95">
            <v>6403.00634765625</v>
          </cell>
          <cell r="AW95">
            <v>5138.16552734375</v>
          </cell>
          <cell r="AX95">
            <v>7688.95751953125</v>
          </cell>
          <cell r="AY95">
            <v>7058.92333984375</v>
          </cell>
          <cell r="AZ95">
            <v>7761.72314453125</v>
          </cell>
          <cell r="BA95">
            <v>5506.38671875</v>
          </cell>
          <cell r="BB95">
            <v>6392.76708984375</v>
          </cell>
          <cell r="BC95">
            <v>6318.44482421875</v>
          </cell>
          <cell r="BD95">
            <v>6748.53515625</v>
          </cell>
          <cell r="BE95">
            <v>7990.99267578125</v>
          </cell>
          <cell r="BF95">
            <v>7579.4619140625</v>
          </cell>
          <cell r="BG95">
            <v>6336.42333984375</v>
          </cell>
          <cell r="BH95">
            <v>6431.30517578125</v>
          </cell>
          <cell r="BI95">
            <v>5315.041015625</v>
          </cell>
          <cell r="BJ95">
            <v>7683.28515625</v>
          </cell>
          <cell r="BK95">
            <v>7033.56005859375</v>
          </cell>
          <cell r="BL95">
            <v>7180.08935546875</v>
          </cell>
          <cell r="BM95">
            <v>7142.38818359375</v>
          </cell>
          <cell r="BN95">
            <v>7150.37060546875</v>
          </cell>
          <cell r="BO95">
            <v>7136.84521484375</v>
          </cell>
          <cell r="BP95">
            <v>7091.22021484375</v>
          </cell>
          <cell r="BQ95">
            <v>7737.759765625</v>
          </cell>
          <cell r="BR95">
            <v>5512.2890625</v>
          </cell>
          <cell r="BS95">
            <v>6325.82421875</v>
          </cell>
          <cell r="BT95">
            <v>6446.74951171875</v>
          </cell>
          <cell r="BU95">
            <v>6748.6669921875</v>
          </cell>
          <cell r="BV95">
            <v>8103.28564453125</v>
          </cell>
          <cell r="BW95">
            <v>7624.23486328125</v>
          </cell>
          <cell r="BX95">
            <v>6362.4716796875</v>
          </cell>
          <cell r="BY95">
            <v>6404.1025390625</v>
          </cell>
          <cell r="BZ95">
            <v>5209.4775390625</v>
          </cell>
          <cell r="CA95">
            <v>7685.22412109375</v>
          </cell>
          <cell r="CB95">
            <v>7055.890625</v>
          </cell>
          <cell r="CC95">
            <v>7130.6474609375</v>
          </cell>
          <cell r="CD95">
            <v>7130.6474609375</v>
          </cell>
        </row>
        <row r="96">
          <cell r="A96">
            <v>45566</v>
          </cell>
          <cell r="B96">
            <v>10</v>
          </cell>
          <cell r="C96">
            <v>2024</v>
          </cell>
          <cell r="D96">
            <v>7762.787109375</v>
          </cell>
          <cell r="E96">
            <v>5683.1015625</v>
          </cell>
          <cell r="F96">
            <v>6420.09033203125</v>
          </cell>
          <cell r="G96">
            <v>7137.4150390625</v>
          </cell>
          <cell r="H96">
            <v>6908.3671875</v>
          </cell>
          <cell r="I96">
            <v>8556.33984375</v>
          </cell>
          <cell r="J96">
            <v>7780.93505859375</v>
          </cell>
          <cell r="K96">
            <v>6569.00244140625</v>
          </cell>
          <cell r="L96">
            <v>6548.3017578125</v>
          </cell>
          <cell r="M96">
            <v>5268.01611328125</v>
          </cell>
          <cell r="N96">
            <v>8023.48193359375</v>
          </cell>
          <cell r="O96">
            <v>7261.72314453125</v>
          </cell>
          <cell r="P96">
            <v>7790.81640625</v>
          </cell>
          <cell r="Q96">
            <v>5676.8994140625</v>
          </cell>
          <cell r="R96">
            <v>6497.56005859375</v>
          </cell>
          <cell r="S96">
            <v>6942.87841796875</v>
          </cell>
          <cell r="T96">
            <v>6904.96044921875</v>
          </cell>
          <cell r="U96">
            <v>8503.1806640625</v>
          </cell>
          <cell r="V96">
            <v>7751.791015625</v>
          </cell>
          <cell r="W96">
            <v>6555.2724609375</v>
          </cell>
          <cell r="X96">
            <v>6560.31591796875</v>
          </cell>
          <cell r="Y96">
            <v>5415.92822265625</v>
          </cell>
          <cell r="Z96">
            <v>8028.26318359375</v>
          </cell>
          <cell r="AA96">
            <v>7230.35888671875</v>
          </cell>
          <cell r="AB96">
            <v>7812.8505859375</v>
          </cell>
          <cell r="AC96">
            <v>5676.79150390625</v>
          </cell>
          <cell r="AD96">
            <v>6538.75537109375</v>
          </cell>
          <cell r="AE96">
            <v>6780.0693359375</v>
          </cell>
          <cell r="AF96">
            <v>6907.75</v>
          </cell>
          <cell r="AG96">
            <v>8510.4677734375</v>
          </cell>
          <cell r="AH96">
            <v>7756.40625</v>
          </cell>
          <cell r="AI96">
            <v>6556.326171875</v>
          </cell>
          <cell r="AJ96">
            <v>6564.8876953125</v>
          </cell>
          <cell r="AK96">
            <v>5462.76708984375</v>
          </cell>
          <cell r="AL96">
            <v>8014.3125</v>
          </cell>
          <cell r="AM96">
            <v>7210.8701171875</v>
          </cell>
          <cell r="AN96">
            <v>7822.87744140625</v>
          </cell>
          <cell r="AO96">
            <v>5678.20849609375</v>
          </cell>
          <cell r="AP96">
            <v>6568.55810546875</v>
          </cell>
          <cell r="AQ96">
            <v>6744.78271484375</v>
          </cell>
          <cell r="AR96">
            <v>6910.29736328125</v>
          </cell>
          <cell r="AS96">
            <v>8385.5498046875</v>
          </cell>
          <cell r="AT96">
            <v>7713.1259765625</v>
          </cell>
          <cell r="AU96">
            <v>6522.29248046875</v>
          </cell>
          <cell r="AV96">
            <v>6585.80029296875</v>
          </cell>
          <cell r="AW96">
            <v>5411.26220703125</v>
          </cell>
          <cell r="AX96">
            <v>8017.49267578125</v>
          </cell>
          <cell r="AY96">
            <v>7218.27880859375</v>
          </cell>
          <cell r="AZ96">
            <v>7832.0185546875</v>
          </cell>
          <cell r="BA96">
            <v>5675.60888671875</v>
          </cell>
          <cell r="BB96">
            <v>6614.67578125</v>
          </cell>
          <cell r="BC96">
            <v>6657.9140625</v>
          </cell>
          <cell r="BD96">
            <v>6904.962890625</v>
          </cell>
          <cell r="BE96">
            <v>8285.2587890625</v>
          </cell>
          <cell r="BF96">
            <v>7671.39892578125</v>
          </cell>
          <cell r="BG96">
            <v>6513.66162109375</v>
          </cell>
          <cell r="BH96">
            <v>6618.27294921875</v>
          </cell>
          <cell r="BI96">
            <v>5590.4326171875</v>
          </cell>
          <cell r="BJ96">
            <v>8005.45361328125</v>
          </cell>
          <cell r="BK96">
            <v>7198.197265625</v>
          </cell>
          <cell r="BL96">
            <v>7342.43115234375</v>
          </cell>
          <cell r="BM96">
            <v>7313.67626953125</v>
          </cell>
          <cell r="BN96">
            <v>7326.7744140625</v>
          </cell>
          <cell r="BO96">
            <v>7320.12744140625</v>
          </cell>
          <cell r="BP96">
            <v>7286.28076171875</v>
          </cell>
          <cell r="BQ96">
            <v>7806.13232421875</v>
          </cell>
          <cell r="BR96">
            <v>5677.578125</v>
          </cell>
          <cell r="BS96">
            <v>6543.84814453125</v>
          </cell>
          <cell r="BT96">
            <v>6799.1171875</v>
          </cell>
          <cell r="BU96">
            <v>6906.84716796875</v>
          </cell>
          <cell r="BV96">
            <v>8392.134765625</v>
          </cell>
          <cell r="BW96">
            <v>7716.5595703125</v>
          </cell>
          <cell r="BX96">
            <v>6537.3857421875</v>
          </cell>
          <cell r="BY96">
            <v>6586.88427734375</v>
          </cell>
          <cell r="BZ96">
            <v>5483.119140625</v>
          </cell>
          <cell r="CA96">
            <v>8013.90625</v>
          </cell>
          <cell r="CB96">
            <v>7215.54248046875</v>
          </cell>
          <cell r="CC96">
            <v>7312.09521484375</v>
          </cell>
          <cell r="CD96">
            <v>7312.095703125</v>
          </cell>
        </row>
        <row r="97">
          <cell r="A97">
            <v>45597</v>
          </cell>
          <cell r="B97">
            <v>11</v>
          </cell>
          <cell r="C97">
            <v>2024</v>
          </cell>
          <cell r="D97">
            <v>7868.580078125</v>
          </cell>
          <cell r="E97">
            <v>5882.1572265625</v>
          </cell>
          <cell r="F97">
            <v>6561.30419921875</v>
          </cell>
          <cell r="G97">
            <v>7432.69677734375</v>
          </cell>
          <cell r="H97">
            <v>7022.30322265625</v>
          </cell>
          <cell r="I97">
            <v>8794.3193359375</v>
          </cell>
          <cell r="J97">
            <v>8014.97509765625</v>
          </cell>
          <cell r="K97">
            <v>6698.509765625</v>
          </cell>
          <cell r="L97">
            <v>6761.6865234375</v>
          </cell>
          <cell r="M97">
            <v>5600.83935546875</v>
          </cell>
          <cell r="N97">
            <v>8333.8564453125</v>
          </cell>
          <cell r="O97">
            <v>7398.56396484375</v>
          </cell>
          <cell r="P97">
            <v>7904.18994140625</v>
          </cell>
          <cell r="Q97">
            <v>5876.18359375</v>
          </cell>
          <cell r="R97">
            <v>6640.2021484375</v>
          </cell>
          <cell r="S97">
            <v>7246.37548828125</v>
          </cell>
          <cell r="T97">
            <v>7018.26708984375</v>
          </cell>
          <cell r="U97">
            <v>8743.7451171875</v>
          </cell>
          <cell r="V97">
            <v>7995.8349609375</v>
          </cell>
          <cell r="W97">
            <v>6681.25146484375</v>
          </cell>
          <cell r="X97">
            <v>6767.2119140625</v>
          </cell>
          <cell r="Y97">
            <v>5738.2490234375</v>
          </cell>
          <cell r="Z97">
            <v>8329.009765625</v>
          </cell>
          <cell r="AA97">
            <v>7368.6005859375</v>
          </cell>
          <cell r="AB97">
            <v>7931.31591796875</v>
          </cell>
          <cell r="AC97">
            <v>5873.92578125</v>
          </cell>
          <cell r="AD97">
            <v>6681.22314453125</v>
          </cell>
          <cell r="AE97">
            <v>7085.76904296875</v>
          </cell>
          <cell r="AF97">
            <v>7021.36474609375</v>
          </cell>
          <cell r="AG97">
            <v>8753.8134765625</v>
          </cell>
          <cell r="AH97">
            <v>8002.05078125</v>
          </cell>
          <cell r="AI97">
            <v>6680.345703125</v>
          </cell>
          <cell r="AJ97">
            <v>6767.86865234375</v>
          </cell>
          <cell r="AK97">
            <v>5785.2705078125</v>
          </cell>
          <cell r="AL97">
            <v>8307.5458984375</v>
          </cell>
          <cell r="AM97">
            <v>7349.48193359375</v>
          </cell>
          <cell r="AN97">
            <v>7945.8603515625</v>
          </cell>
          <cell r="AO97">
            <v>5876.4931640625</v>
          </cell>
          <cell r="AP97">
            <v>6715.765625</v>
          </cell>
          <cell r="AQ97">
            <v>7058.48046875</v>
          </cell>
          <cell r="AR97">
            <v>7023.34619140625</v>
          </cell>
          <cell r="AS97">
            <v>8631.1201171875</v>
          </cell>
          <cell r="AT97">
            <v>7970.5732421875</v>
          </cell>
          <cell r="AU97">
            <v>6645.85595703125</v>
          </cell>
          <cell r="AV97">
            <v>6783.294921875</v>
          </cell>
          <cell r="AW97">
            <v>5740.68115234375</v>
          </cell>
          <cell r="AX97">
            <v>8307.068359375</v>
          </cell>
          <cell r="AY97">
            <v>7358.19921875</v>
          </cell>
          <cell r="AZ97">
            <v>7961.72607421875</v>
          </cell>
          <cell r="BA97">
            <v>5875.52978515625</v>
          </cell>
          <cell r="BB97">
            <v>6766.34619140625</v>
          </cell>
          <cell r="BC97">
            <v>6978.26904296875</v>
          </cell>
          <cell r="BD97">
            <v>7016.9658203125</v>
          </cell>
          <cell r="BE97">
            <v>8533.7314453125</v>
          </cell>
          <cell r="BF97">
            <v>7937.5087890625</v>
          </cell>
          <cell r="BG97">
            <v>6638.240234375</v>
          </cell>
          <cell r="BH97">
            <v>6808.6162109375</v>
          </cell>
          <cell r="BI97">
            <v>5909.99755859375</v>
          </cell>
          <cell r="BJ97">
            <v>8288.189453125</v>
          </cell>
          <cell r="BK97">
            <v>7340.6953125</v>
          </cell>
          <cell r="BL97">
            <v>7512.40771484375</v>
          </cell>
          <cell r="BM97">
            <v>7497.0966796875</v>
          </cell>
          <cell r="BN97">
            <v>7515.3740234375</v>
          </cell>
          <cell r="BO97">
            <v>7518.26123046875</v>
          </cell>
          <cell r="BP97">
            <v>7493.73046875</v>
          </cell>
          <cell r="BQ97">
            <v>7924.84765625</v>
          </cell>
          <cell r="BR97">
            <v>5876.45458984375</v>
          </cell>
          <cell r="BS97">
            <v>6689.86376953125</v>
          </cell>
          <cell r="BT97">
            <v>7109.8486328125</v>
          </cell>
          <cell r="BU97">
            <v>7019.658203125</v>
          </cell>
          <cell r="BV97">
            <v>8637.361328125</v>
          </cell>
          <cell r="BW97">
            <v>7971.2666015625</v>
          </cell>
          <cell r="BX97">
            <v>6662.42529296875</v>
          </cell>
          <cell r="BY97">
            <v>6785.6181640625</v>
          </cell>
          <cell r="BZ97">
            <v>5806.712890625</v>
          </cell>
          <cell r="CA97">
            <v>8304.3232421875</v>
          </cell>
          <cell r="CB97">
            <v>7355.6630859375</v>
          </cell>
          <cell r="CC97">
            <v>7505.826171875</v>
          </cell>
          <cell r="CD97">
            <v>7505.826171875</v>
          </cell>
        </row>
        <row r="98">
          <cell r="A98">
            <v>45627</v>
          </cell>
          <cell r="B98">
            <v>12</v>
          </cell>
          <cell r="C98">
            <v>2024</v>
          </cell>
          <cell r="D98">
            <v>8057.408203125</v>
          </cell>
          <cell r="E98">
            <v>5986.5302734375</v>
          </cell>
          <cell r="F98">
            <v>6679.55419921875</v>
          </cell>
          <cell r="G98">
            <v>7799.5859375</v>
          </cell>
          <cell r="H98">
            <v>7088.5908203125</v>
          </cell>
          <cell r="I98">
            <v>8968.54296875</v>
          </cell>
          <cell r="J98">
            <v>8217.0927734375</v>
          </cell>
          <cell r="K98">
            <v>6984.02587890625</v>
          </cell>
          <cell r="L98">
            <v>6935.11328125</v>
          </cell>
          <cell r="M98">
            <v>5885.06396484375</v>
          </cell>
          <cell r="N98">
            <v>8693.619140625</v>
          </cell>
          <cell r="O98">
            <v>7524.810546875</v>
          </cell>
          <cell r="P98">
            <v>8093.61279296875</v>
          </cell>
          <cell r="Q98">
            <v>5984.88134765625</v>
          </cell>
          <cell r="R98">
            <v>6757.89892578125</v>
          </cell>
          <cell r="S98">
            <v>7616.15283203125</v>
          </cell>
          <cell r="T98">
            <v>7080.82373046875</v>
          </cell>
          <cell r="U98">
            <v>8921.2294921875</v>
          </cell>
          <cell r="V98">
            <v>8184.3369140625</v>
          </cell>
          <cell r="W98">
            <v>6965.92822265625</v>
          </cell>
          <cell r="X98">
            <v>6941.1787109375</v>
          </cell>
          <cell r="Y98">
            <v>6015.91259765625</v>
          </cell>
          <cell r="Z98">
            <v>8695.9697265625</v>
          </cell>
          <cell r="AA98">
            <v>7493.4208984375</v>
          </cell>
          <cell r="AB98">
            <v>8120.2060546875</v>
          </cell>
          <cell r="AC98">
            <v>5980.224609375</v>
          </cell>
          <cell r="AD98">
            <v>6797.48193359375</v>
          </cell>
          <cell r="AE98">
            <v>7458.96826171875</v>
          </cell>
          <cell r="AF98">
            <v>7085.10400390625</v>
          </cell>
          <cell r="AG98">
            <v>8932.7685546875</v>
          </cell>
          <cell r="AH98">
            <v>8182.9912109375</v>
          </cell>
          <cell r="AI98">
            <v>6966.04736328125</v>
          </cell>
          <cell r="AJ98">
            <v>6940.41552734375</v>
          </cell>
          <cell r="AK98">
            <v>6064.28173828125</v>
          </cell>
          <cell r="AL98">
            <v>8679.455078125</v>
          </cell>
          <cell r="AM98">
            <v>7473.0927734375</v>
          </cell>
          <cell r="AN98">
            <v>8133.89404296875</v>
          </cell>
          <cell r="AO98">
            <v>5985.802734375</v>
          </cell>
          <cell r="AP98">
            <v>6835.8642578125</v>
          </cell>
          <cell r="AQ98">
            <v>7432.1337890625</v>
          </cell>
          <cell r="AR98">
            <v>7087.09033203125</v>
          </cell>
          <cell r="AS98">
            <v>8814.6494140625</v>
          </cell>
          <cell r="AT98">
            <v>8142.3876953125</v>
          </cell>
          <cell r="AU98">
            <v>6931.86962890625</v>
          </cell>
          <cell r="AV98">
            <v>6966.03466796875</v>
          </cell>
          <cell r="AW98">
            <v>6023.95703125</v>
          </cell>
          <cell r="AX98">
            <v>8683.033203125</v>
          </cell>
          <cell r="AY98">
            <v>7482.8935546875</v>
          </cell>
          <cell r="AZ98">
            <v>8148.65869140625</v>
          </cell>
          <cell r="BA98">
            <v>5989.50244140625</v>
          </cell>
          <cell r="BB98">
            <v>6889.1650390625</v>
          </cell>
          <cell r="BC98">
            <v>7355.783203125</v>
          </cell>
          <cell r="BD98">
            <v>7075.10400390625</v>
          </cell>
          <cell r="BE98">
            <v>8721.9951171875</v>
          </cell>
          <cell r="BF98">
            <v>8100.509765625</v>
          </cell>
          <cell r="BG98">
            <v>6925.966796875</v>
          </cell>
          <cell r="BH98">
            <v>7006.3134765625</v>
          </cell>
          <cell r="BI98">
            <v>6193.55859375</v>
          </cell>
          <cell r="BJ98">
            <v>8667.7421875</v>
          </cell>
          <cell r="BK98">
            <v>7464.6689453125</v>
          </cell>
          <cell r="BL98">
            <v>7711.6767578125</v>
          </cell>
          <cell r="BM98">
            <v>7699.73876953125</v>
          </cell>
          <cell r="BN98">
            <v>7719.74072265625</v>
          </cell>
          <cell r="BO98">
            <v>7724.0712890625</v>
          </cell>
          <cell r="BP98">
            <v>7703.0888671875</v>
          </cell>
          <cell r="BQ98">
            <v>8113.20458984375</v>
          </cell>
          <cell r="BR98">
            <v>5985.8974609375</v>
          </cell>
          <cell r="BS98">
            <v>6809.37255859375</v>
          </cell>
          <cell r="BT98">
            <v>7483.3017578125</v>
          </cell>
          <cell r="BU98">
            <v>7081.146484375</v>
          </cell>
          <cell r="BV98">
            <v>8820.6484375</v>
          </cell>
          <cell r="BW98">
            <v>8146.3955078125</v>
          </cell>
          <cell r="BX98">
            <v>6948.59326171875</v>
          </cell>
          <cell r="BY98">
            <v>6970.0205078125</v>
          </cell>
          <cell r="BZ98">
            <v>6088.69775390625</v>
          </cell>
          <cell r="CA98">
            <v>8678.6943359375</v>
          </cell>
          <cell r="CB98">
            <v>7480.078125</v>
          </cell>
          <cell r="CC98">
            <v>7711.23583984375</v>
          </cell>
          <cell r="CD98">
            <v>7711.23583984375</v>
          </cell>
        </row>
        <row r="99">
          <cell r="A99">
            <v>45658</v>
          </cell>
          <cell r="B99">
            <v>1</v>
          </cell>
          <cell r="C99">
            <v>2025</v>
          </cell>
          <cell r="D99">
            <v>8160.30908203125</v>
          </cell>
          <cell r="E99">
            <v>6075.58056640625</v>
          </cell>
          <cell r="F99">
            <v>6794.53857421875</v>
          </cell>
          <cell r="G99">
            <v>8140.7373046875</v>
          </cell>
          <cell r="H99">
            <v>7201.8935546875</v>
          </cell>
          <cell r="I99">
            <v>9180.115234375</v>
          </cell>
          <cell r="J99">
            <v>8339.494140625</v>
          </cell>
          <cell r="K99">
            <v>6986.1083984375</v>
          </cell>
          <cell r="L99">
            <v>7100.52685546875</v>
          </cell>
          <cell r="M99">
            <v>6164.06787109375</v>
          </cell>
          <cell r="N99">
            <v>9147.6796875</v>
          </cell>
          <cell r="O99">
            <v>7669.97705078125</v>
          </cell>
          <cell r="P99">
            <v>8193.025390625</v>
          </cell>
          <cell r="Q99">
            <v>6072.34814453125</v>
          </cell>
          <cell r="R99">
            <v>6871.87451171875</v>
          </cell>
          <cell r="S99">
            <v>7931.78759765625</v>
          </cell>
          <cell r="T99">
            <v>7193.5341796875</v>
          </cell>
          <cell r="U99">
            <v>9131.46875</v>
          </cell>
          <cell r="V99">
            <v>8295.4697265625</v>
          </cell>
          <cell r="W99">
            <v>6974.7763671875</v>
          </cell>
          <cell r="X99">
            <v>7110.21728515625</v>
          </cell>
          <cell r="Y99">
            <v>6280.8193359375</v>
          </cell>
          <cell r="Z99">
            <v>9146.83984375</v>
          </cell>
          <cell r="AA99">
            <v>7642.71923828125</v>
          </cell>
          <cell r="AB99">
            <v>8218.0400390625</v>
          </cell>
          <cell r="AC99">
            <v>6068.05908203125</v>
          </cell>
          <cell r="AD99">
            <v>6910.2119140625</v>
          </cell>
          <cell r="AE99">
            <v>7769.50439453125</v>
          </cell>
          <cell r="AF99">
            <v>7197.59228515625</v>
          </cell>
          <cell r="AG99">
            <v>9141.630859375</v>
          </cell>
          <cell r="AH99">
            <v>8287.955078125</v>
          </cell>
          <cell r="AI99">
            <v>6976.83349609375</v>
          </cell>
          <cell r="AJ99">
            <v>7109.79248046875</v>
          </cell>
          <cell r="AK99">
            <v>6325.17578125</v>
          </cell>
          <cell r="AL99">
            <v>9130.9130859375</v>
          </cell>
          <cell r="AM99">
            <v>7623.07421875</v>
          </cell>
          <cell r="AN99">
            <v>8231.4677734375</v>
          </cell>
          <cell r="AO99">
            <v>6074.82177734375</v>
          </cell>
          <cell r="AP99">
            <v>6948.8759765625</v>
          </cell>
          <cell r="AQ99">
            <v>7732.86962890625</v>
          </cell>
          <cell r="AR99">
            <v>7199.28759765625</v>
          </cell>
          <cell r="AS99">
            <v>9025.603515625</v>
          </cell>
          <cell r="AT99">
            <v>8240.5498046875</v>
          </cell>
          <cell r="AU99">
            <v>6946.8759765625</v>
          </cell>
          <cell r="AV99">
            <v>7139.60107421875</v>
          </cell>
          <cell r="AW99">
            <v>6283.05029296875</v>
          </cell>
          <cell r="AX99">
            <v>9131.6220703125</v>
          </cell>
          <cell r="AY99">
            <v>7636.1376953125</v>
          </cell>
          <cell r="AZ99">
            <v>8243.9755859375</v>
          </cell>
          <cell r="BA99">
            <v>6077.9892578125</v>
          </cell>
          <cell r="BB99">
            <v>7001.544921875</v>
          </cell>
          <cell r="BC99">
            <v>7631.88134765625</v>
          </cell>
          <cell r="BD99">
            <v>7184.486328125</v>
          </cell>
          <cell r="BE99">
            <v>8933.7353515625</v>
          </cell>
          <cell r="BF99">
            <v>8194.4677734375</v>
          </cell>
          <cell r="BG99">
            <v>6945.98779296875</v>
          </cell>
          <cell r="BH99">
            <v>7182.73291015625</v>
          </cell>
          <cell r="BI99">
            <v>6443.39990234375</v>
          </cell>
          <cell r="BJ99">
            <v>9118.103515625</v>
          </cell>
          <cell r="BK99">
            <v>7623.158203125</v>
          </cell>
          <cell r="BL99">
            <v>7868.9296875</v>
          </cell>
          <cell r="BM99">
            <v>7860.71142578125</v>
          </cell>
          <cell r="BN99">
            <v>7884.72021484375</v>
          </cell>
          <cell r="BO99">
            <v>7893.4541015625</v>
          </cell>
          <cell r="BP99">
            <v>7881.3056640625</v>
          </cell>
          <cell r="BQ99">
            <v>8211.623046875</v>
          </cell>
          <cell r="BR99">
            <v>6074.26318359375</v>
          </cell>
          <cell r="BS99">
            <v>6922.5849609375</v>
          </cell>
          <cell r="BT99">
            <v>7784.67578125</v>
          </cell>
          <cell r="BU99">
            <v>7192.38134765625</v>
          </cell>
          <cell r="BV99">
            <v>9031.5390625</v>
          </cell>
          <cell r="BW99">
            <v>8248.0927734375</v>
          </cell>
          <cell r="BX99">
            <v>6961.70068359375</v>
          </cell>
          <cell r="BY99">
            <v>7142.46484375</v>
          </cell>
          <cell r="BZ99">
            <v>6346.42919921875</v>
          </cell>
          <cell r="CA99">
            <v>9129.1787109375</v>
          </cell>
          <cell r="CB99">
            <v>7633.37646484375</v>
          </cell>
          <cell r="CC99">
            <v>7879.90478515625</v>
          </cell>
          <cell r="CD99">
            <v>7879.904296875</v>
          </cell>
        </row>
        <row r="100">
          <cell r="A100">
            <v>45689</v>
          </cell>
          <cell r="B100">
            <v>2</v>
          </cell>
          <cell r="C100">
            <v>2025</v>
          </cell>
          <cell r="D100">
            <v>8327.0390625</v>
          </cell>
          <cell r="E100">
            <v>6153.044921875</v>
          </cell>
          <cell r="F100">
            <v>6909.25048828125</v>
          </cell>
          <cell r="G100">
            <v>8443.546875</v>
          </cell>
          <cell r="H100">
            <v>7283.64990234375</v>
          </cell>
          <cell r="I100">
            <v>9369.7451171875</v>
          </cell>
          <cell r="J100">
            <v>8488.1845703125</v>
          </cell>
          <cell r="K100">
            <v>7022.138671875</v>
          </cell>
          <cell r="L100">
            <v>7295.7421875</v>
          </cell>
          <cell r="M100">
            <v>6423.23583984375</v>
          </cell>
          <cell r="N100">
            <v>9349.595703125</v>
          </cell>
          <cell r="O100">
            <v>7880.08251953125</v>
          </cell>
          <cell r="P100">
            <v>8358.1943359375</v>
          </cell>
          <cell r="Q100">
            <v>6149.09375</v>
          </cell>
          <cell r="R100">
            <v>6991.216796875</v>
          </cell>
          <cell r="S100">
            <v>8233.7158203125</v>
          </cell>
          <cell r="T100">
            <v>7278.24755859375</v>
          </cell>
          <cell r="U100">
            <v>9319.564453125</v>
          </cell>
          <cell r="V100">
            <v>8440.36328125</v>
          </cell>
          <cell r="W100">
            <v>7008.66064453125</v>
          </cell>
          <cell r="X100">
            <v>7315.15087890625</v>
          </cell>
          <cell r="Y100">
            <v>6524.0810546875</v>
          </cell>
          <cell r="Z100">
            <v>9349.2744140625</v>
          </cell>
          <cell r="AA100">
            <v>7854.744140625</v>
          </cell>
          <cell r="AB100">
            <v>8381.783203125</v>
          </cell>
          <cell r="AC100">
            <v>6151.53857421875</v>
          </cell>
          <cell r="AD100">
            <v>7033.6025390625</v>
          </cell>
          <cell r="AE100">
            <v>8068.33984375</v>
          </cell>
          <cell r="AF100">
            <v>7280.93603515625</v>
          </cell>
          <cell r="AG100">
            <v>9332.2529296875</v>
          </cell>
          <cell r="AH100">
            <v>8433.08203125</v>
          </cell>
          <cell r="AI100">
            <v>7007.5927734375</v>
          </cell>
          <cell r="AJ100">
            <v>7321.25537109375</v>
          </cell>
          <cell r="AK100">
            <v>6564.7275390625</v>
          </cell>
          <cell r="AL100">
            <v>9335.166015625</v>
          </cell>
          <cell r="AM100">
            <v>7835.4384765625</v>
          </cell>
          <cell r="AN100">
            <v>8395.693359375</v>
          </cell>
          <cell r="AO100">
            <v>6159.12109375</v>
          </cell>
          <cell r="AP100">
            <v>7073.13232421875</v>
          </cell>
          <cell r="AQ100">
            <v>8036.6015625</v>
          </cell>
          <cell r="AR100">
            <v>7283.5107421875</v>
          </cell>
          <cell r="AS100">
            <v>9210.8701171875</v>
          </cell>
          <cell r="AT100">
            <v>8380.337890625</v>
          </cell>
          <cell r="AU100">
            <v>6981.58447265625</v>
          </cell>
          <cell r="AV100">
            <v>7350.22802734375</v>
          </cell>
          <cell r="AW100">
            <v>6529.818359375</v>
          </cell>
          <cell r="AX100">
            <v>9336.677734375</v>
          </cell>
          <cell r="AY100">
            <v>7850.55419921875</v>
          </cell>
          <cell r="AZ100">
            <v>8406.2138671875</v>
          </cell>
          <cell r="BA100">
            <v>6160.45068359375</v>
          </cell>
          <cell r="BB100">
            <v>7128.79833984375</v>
          </cell>
          <cell r="BC100">
            <v>7931.94873046875</v>
          </cell>
          <cell r="BD100">
            <v>7274.98486328125</v>
          </cell>
          <cell r="BE100">
            <v>9115.47265625</v>
          </cell>
          <cell r="BF100">
            <v>8331.892578125</v>
          </cell>
          <cell r="BG100">
            <v>6978.8525390625</v>
          </cell>
          <cell r="BH100">
            <v>7395.7666015625</v>
          </cell>
          <cell r="BI100">
            <v>6684.98486328125</v>
          </cell>
          <cell r="BJ100">
            <v>9319.1181640625</v>
          </cell>
          <cell r="BK100">
            <v>7839.28857421875</v>
          </cell>
          <cell r="BL100">
            <v>8037.16357421875</v>
          </cell>
          <cell r="BM100">
            <v>8029.72607421875</v>
          </cell>
          <cell r="BN100">
            <v>8055.84423828125</v>
          </cell>
          <cell r="BO100">
            <v>8065.0068359375</v>
          </cell>
          <cell r="BP100">
            <v>8053.9501953125</v>
          </cell>
          <cell r="BQ100">
            <v>8375.931640625</v>
          </cell>
          <cell r="BR100">
            <v>6155.53515625</v>
          </cell>
          <cell r="BS100">
            <v>7045.39892578125</v>
          </cell>
          <cell r="BT100">
            <v>8085.93359375</v>
          </cell>
          <cell r="BU100">
            <v>7278.923828125</v>
          </cell>
          <cell r="BV100">
            <v>9216.921875</v>
          </cell>
          <cell r="BW100">
            <v>8389.3955078125</v>
          </cell>
          <cell r="BX100">
            <v>6995.115234375</v>
          </cell>
          <cell r="BY100">
            <v>7351.697265625</v>
          </cell>
          <cell r="BZ100">
            <v>6590.20849609375</v>
          </cell>
          <cell r="CA100">
            <v>9331.8876953125</v>
          </cell>
          <cell r="CB100">
            <v>7847.3271484375</v>
          </cell>
          <cell r="CC100">
            <v>8050.9345703125</v>
          </cell>
          <cell r="CD100">
            <v>8050.9345703125</v>
          </cell>
        </row>
        <row r="101">
          <cell r="A101">
            <v>45717</v>
          </cell>
          <cell r="B101">
            <v>3</v>
          </cell>
          <cell r="C101">
            <v>2025</v>
          </cell>
          <cell r="D101">
            <v>8694.09765625</v>
          </cell>
          <cell r="E101">
            <v>6149.0791015625</v>
          </cell>
          <cell r="F101">
            <v>7022.78515625</v>
          </cell>
          <cell r="G101">
            <v>8676.498046875</v>
          </cell>
          <cell r="H101">
            <v>7403.3544921875</v>
          </cell>
          <cell r="I101">
            <v>9545.6376953125</v>
          </cell>
          <cell r="J101">
            <v>8631.2587890625</v>
          </cell>
          <cell r="K101">
            <v>7172.73486328125</v>
          </cell>
          <cell r="L101">
            <v>7319.60546875</v>
          </cell>
          <cell r="M101">
            <v>6675.71044921875</v>
          </cell>
          <cell r="N101">
            <v>9734.9130859375</v>
          </cell>
          <cell r="O101">
            <v>8103.70166015625</v>
          </cell>
          <cell r="P101">
            <v>8724.919921875</v>
          </cell>
          <cell r="Q101">
            <v>6147.23388671875</v>
          </cell>
          <cell r="R101">
            <v>7098.34423828125</v>
          </cell>
          <cell r="S101">
            <v>8468.0078125</v>
          </cell>
          <cell r="T101">
            <v>7398.080078125</v>
          </cell>
          <cell r="U101">
            <v>9491.4091796875</v>
          </cell>
          <cell r="V101">
            <v>8582.982421875</v>
          </cell>
          <cell r="W101">
            <v>7166.90380859375</v>
          </cell>
          <cell r="X101">
            <v>7334.19140625</v>
          </cell>
          <cell r="Y101">
            <v>6733.51953125</v>
          </cell>
          <cell r="Z101">
            <v>9723.3515625</v>
          </cell>
          <cell r="AA101">
            <v>8084.70263671875</v>
          </cell>
          <cell r="AB101">
            <v>8748.0576171875</v>
          </cell>
          <cell r="AC101">
            <v>6149.5341796875</v>
          </cell>
          <cell r="AD101">
            <v>7136.33544921875</v>
          </cell>
          <cell r="AE101">
            <v>8299.8837890625</v>
          </cell>
          <cell r="AF101">
            <v>7402.54052734375</v>
          </cell>
          <cell r="AG101">
            <v>9500.1298828125</v>
          </cell>
          <cell r="AH101">
            <v>8578.9970703125</v>
          </cell>
          <cell r="AI101">
            <v>7168.77001953125</v>
          </cell>
          <cell r="AJ101">
            <v>7337.70556640625</v>
          </cell>
          <cell r="AK101">
            <v>6769.96484375</v>
          </cell>
          <cell r="AL101">
            <v>9703.8671875</v>
          </cell>
          <cell r="AM101">
            <v>8067.3984375</v>
          </cell>
          <cell r="AN101">
            <v>8760.2841796875</v>
          </cell>
          <cell r="AO101">
            <v>6157.93017578125</v>
          </cell>
          <cell r="AP101">
            <v>7172.14599609375</v>
          </cell>
          <cell r="AQ101">
            <v>8273.0908203125</v>
          </cell>
          <cell r="AR101">
            <v>7406.22705078125</v>
          </cell>
          <cell r="AS101">
            <v>9379.765625</v>
          </cell>
          <cell r="AT101">
            <v>8523.9462890625</v>
          </cell>
          <cell r="AU101">
            <v>7144.8701171875</v>
          </cell>
          <cell r="AV101">
            <v>7364.97314453125</v>
          </cell>
          <cell r="AW101">
            <v>6716.578125</v>
          </cell>
          <cell r="AX101">
            <v>9700.3984375</v>
          </cell>
          <cell r="AY101">
            <v>8086.31982421875</v>
          </cell>
          <cell r="AZ101">
            <v>8772.63671875</v>
          </cell>
          <cell r="BA101">
            <v>6161.017578125</v>
          </cell>
          <cell r="BB101">
            <v>7221.873046875</v>
          </cell>
          <cell r="BC101">
            <v>8172.9853515625</v>
          </cell>
          <cell r="BD101">
            <v>7399.3291015625</v>
          </cell>
          <cell r="BE101">
            <v>9283.099609375</v>
          </cell>
          <cell r="BF101">
            <v>8475.8974609375</v>
          </cell>
          <cell r="BG101">
            <v>7148.47265625</v>
          </cell>
          <cell r="BH101">
            <v>7406.123046875</v>
          </cell>
          <cell r="BI101">
            <v>6823.65625</v>
          </cell>
          <cell r="BJ101">
            <v>9679.7783203125</v>
          </cell>
          <cell r="BK101">
            <v>8085.9267578125</v>
          </cell>
          <cell r="BL101">
            <v>8280.00390625</v>
          </cell>
          <cell r="BM101">
            <v>8258.76953125</v>
          </cell>
          <cell r="BN101">
            <v>8281.52734375</v>
          </cell>
          <cell r="BO101">
            <v>8281.255859375</v>
          </cell>
          <cell r="BP101">
            <v>8259.1181640625</v>
          </cell>
          <cell r="BQ101">
            <v>8742.1142578125</v>
          </cell>
          <cell r="BR101">
            <v>6154.24609375</v>
          </cell>
          <cell r="BS101">
            <v>7146.763671875</v>
          </cell>
          <cell r="BT101">
            <v>8322.2890625</v>
          </cell>
          <cell r="BU101">
            <v>7401.5146484375</v>
          </cell>
          <cell r="BV101">
            <v>9386.005859375</v>
          </cell>
          <cell r="BW101">
            <v>8533.33203125</v>
          </cell>
          <cell r="BX101">
            <v>7157.5126953125</v>
          </cell>
          <cell r="BY101">
            <v>7366.6591796875</v>
          </cell>
          <cell r="BZ101">
            <v>6768.1328125</v>
          </cell>
          <cell r="CA101">
            <v>9698.1591796875</v>
          </cell>
          <cell r="CB101">
            <v>8084.48291015625</v>
          </cell>
          <cell r="CC101">
            <v>8270.509765625</v>
          </cell>
          <cell r="CD101">
            <v>8270.509765625</v>
          </cell>
        </row>
        <row r="102">
          <cell r="A102">
            <v>45748</v>
          </cell>
          <cell r="B102">
            <v>4</v>
          </cell>
          <cell r="C102">
            <v>2025</v>
          </cell>
          <cell r="D102">
            <v>8950.2314453125</v>
          </cell>
          <cell r="E102">
            <v>6382.59375</v>
          </cell>
          <cell r="F102">
            <v>7108.064453125</v>
          </cell>
          <cell r="G102">
            <v>8837.02734375</v>
          </cell>
          <cell r="H102">
            <v>7473.82177734375</v>
          </cell>
          <cell r="I102">
            <v>9774.6611328125</v>
          </cell>
          <cell r="J102">
            <v>8781.89453125</v>
          </cell>
          <cell r="K102">
            <v>7362.5205078125</v>
          </cell>
          <cell r="L102">
            <v>7620.54150390625</v>
          </cell>
          <cell r="M102">
            <v>6897.90576171875</v>
          </cell>
          <cell r="N102">
            <v>10134.5166015625</v>
          </cell>
          <cell r="O102">
            <v>8341.61328125</v>
          </cell>
          <cell r="P102">
            <v>8978.5263671875</v>
          </cell>
          <cell r="Q102">
            <v>6384.9228515625</v>
          </cell>
          <cell r="R102">
            <v>7185.31396484375</v>
          </cell>
          <cell r="S102">
            <v>8625.779296875</v>
          </cell>
          <cell r="T102">
            <v>7471.306640625</v>
          </cell>
          <cell r="U102">
            <v>9723.1396484375</v>
          </cell>
          <cell r="V102">
            <v>8732.892578125</v>
          </cell>
          <cell r="W102">
            <v>7349.67236328125</v>
          </cell>
          <cell r="X102">
            <v>7635.72705078125</v>
          </cell>
          <cell r="Y102">
            <v>6946.93994140625</v>
          </cell>
          <cell r="Z102">
            <v>10120.544921875</v>
          </cell>
          <cell r="AA102">
            <v>8324.8544921875</v>
          </cell>
          <cell r="AB102">
            <v>9000.4716796875</v>
          </cell>
          <cell r="AC102">
            <v>6385.62890625</v>
          </cell>
          <cell r="AD102">
            <v>7222.9423828125</v>
          </cell>
          <cell r="AE102">
            <v>8456.8662109375</v>
          </cell>
          <cell r="AF102">
            <v>7476.103515625</v>
          </cell>
          <cell r="AG102">
            <v>9730.013671875</v>
          </cell>
          <cell r="AH102">
            <v>8727.0517578125</v>
          </cell>
          <cell r="AI102">
            <v>7347.61083984375</v>
          </cell>
          <cell r="AJ102">
            <v>7643.2021484375</v>
          </cell>
          <cell r="AK102">
            <v>6982.775390625</v>
          </cell>
          <cell r="AL102">
            <v>10098.6474609375</v>
          </cell>
          <cell r="AM102">
            <v>8308.771484375</v>
          </cell>
          <cell r="AN102">
            <v>9011.837890625</v>
          </cell>
          <cell r="AO102">
            <v>6396.00830078125</v>
          </cell>
          <cell r="AP102">
            <v>7259.953125</v>
          </cell>
          <cell r="AQ102">
            <v>8432.1513671875</v>
          </cell>
          <cell r="AR102">
            <v>7480.69384765625</v>
          </cell>
          <cell r="AS102">
            <v>9616.7255859375</v>
          </cell>
          <cell r="AT102">
            <v>8671.22265625</v>
          </cell>
          <cell r="AU102">
            <v>7322.5791015625</v>
          </cell>
          <cell r="AV102">
            <v>7656.7529296875</v>
          </cell>
          <cell r="AW102">
            <v>6921.7265625</v>
          </cell>
          <cell r="AX102">
            <v>10095.6572265625</v>
          </cell>
          <cell r="AY102">
            <v>8328.6806640625</v>
          </cell>
          <cell r="AZ102">
            <v>9020.4775390625</v>
          </cell>
          <cell r="BA102">
            <v>6402.8408203125</v>
          </cell>
          <cell r="BB102">
            <v>7310.1796875</v>
          </cell>
          <cell r="BC102">
            <v>8331.919921875</v>
          </cell>
          <cell r="BD102">
            <v>7478.736328125</v>
          </cell>
          <cell r="BE102">
            <v>9525.1142578125</v>
          </cell>
          <cell r="BF102">
            <v>8619.796875</v>
          </cell>
          <cell r="BG102">
            <v>7319.880859375</v>
          </cell>
          <cell r="BH102">
            <v>7686.52294921875</v>
          </cell>
          <cell r="BI102">
            <v>7020.072265625</v>
          </cell>
          <cell r="BJ102">
            <v>10075.22265625</v>
          </cell>
          <cell r="BK102">
            <v>8328.3740234375</v>
          </cell>
          <cell r="BL102">
            <v>8498.1279296875</v>
          </cell>
          <cell r="BM102">
            <v>8474.00390625</v>
          </cell>
          <cell r="BN102">
            <v>8496.841796875</v>
          </cell>
          <cell r="BO102">
            <v>8495.138671875</v>
          </cell>
          <cell r="BP102">
            <v>8472.94140625</v>
          </cell>
          <cell r="BQ102">
            <v>8994.20703125</v>
          </cell>
          <cell r="BR102">
            <v>6392.44482421875</v>
          </cell>
          <cell r="BS102">
            <v>7234.00146484375</v>
          </cell>
          <cell r="BT102">
            <v>8480.90625</v>
          </cell>
          <cell r="BU102">
            <v>7477.3857421875</v>
          </cell>
          <cell r="BV102">
            <v>9622.6337890625</v>
          </cell>
          <cell r="BW102">
            <v>8680.19140625</v>
          </cell>
          <cell r="BX102">
            <v>7335.8603515625</v>
          </cell>
          <cell r="BY102">
            <v>7658.79736328125</v>
          </cell>
          <cell r="BZ102">
            <v>6973.28662109375</v>
          </cell>
          <cell r="CA102">
            <v>10094.0029296875</v>
          </cell>
          <cell r="CB102">
            <v>8325.96484375</v>
          </cell>
          <cell r="CC102">
            <v>8485.3544921875</v>
          </cell>
          <cell r="CD102">
            <v>8485.3544921875</v>
          </cell>
        </row>
        <row r="103">
          <cell r="A103">
            <v>45778</v>
          </cell>
          <cell r="B103">
            <v>5</v>
          </cell>
          <cell r="C103">
            <v>2025</v>
          </cell>
          <cell r="D103">
            <v>9110.873046875</v>
          </cell>
          <cell r="E103">
            <v>6465.06787109375</v>
          </cell>
          <cell r="F103">
            <v>7233.20556640625</v>
          </cell>
          <cell r="G103">
            <v>9039.36328125</v>
          </cell>
          <cell r="H103">
            <v>7594.3173828125</v>
          </cell>
          <cell r="I103">
            <v>10052.4443359375</v>
          </cell>
          <cell r="J103">
            <v>8813.490234375</v>
          </cell>
          <cell r="K103">
            <v>7667.6513671875</v>
          </cell>
          <cell r="L103">
            <v>7757.7978515625</v>
          </cell>
          <cell r="M103">
            <v>7139.54345703125</v>
          </cell>
          <cell r="N103">
            <v>10412.7119140625</v>
          </cell>
          <cell r="O103">
            <v>8599.3818359375</v>
          </cell>
          <cell r="P103">
            <v>9140.5302734375</v>
          </cell>
          <cell r="Q103">
            <v>6466.8876953125</v>
          </cell>
          <cell r="R103">
            <v>7305.107421875</v>
          </cell>
          <cell r="S103">
            <v>8829.70703125</v>
          </cell>
          <cell r="T103">
            <v>7593.30859375</v>
          </cell>
          <cell r="U103">
            <v>9995.3134765625</v>
          </cell>
          <cell r="V103">
            <v>8767.4091796875</v>
          </cell>
          <cell r="W103">
            <v>7655.10302734375</v>
          </cell>
          <cell r="X103">
            <v>7772.95947265625</v>
          </cell>
          <cell r="Y103">
            <v>7176.3603515625</v>
          </cell>
          <cell r="Z103">
            <v>10415.6552734375</v>
          </cell>
          <cell r="AA103">
            <v>8589.138671875</v>
          </cell>
          <cell r="AB103">
            <v>9163.5400390625</v>
          </cell>
          <cell r="AC103">
            <v>6470.06005859375</v>
          </cell>
          <cell r="AD103">
            <v>7340.033203125</v>
          </cell>
          <cell r="AE103">
            <v>8659.8896484375</v>
          </cell>
          <cell r="AF103">
            <v>7598.1171875</v>
          </cell>
          <cell r="AG103">
            <v>10004.40625</v>
          </cell>
          <cell r="AH103">
            <v>8761.150390625</v>
          </cell>
          <cell r="AI103">
            <v>7654.001953125</v>
          </cell>
          <cell r="AJ103">
            <v>7781.54541015625</v>
          </cell>
          <cell r="AK103">
            <v>7214.451171875</v>
          </cell>
          <cell r="AL103">
            <v>10404.587890625</v>
          </cell>
          <cell r="AM103">
            <v>8574.380859375</v>
          </cell>
          <cell r="AN103">
            <v>9176.1318359375</v>
          </cell>
          <cell r="AO103">
            <v>6481.1962890625</v>
          </cell>
          <cell r="AP103">
            <v>7375.7890625</v>
          </cell>
          <cell r="AQ103">
            <v>8640.16796875</v>
          </cell>
          <cell r="AR103">
            <v>7602.9013671875</v>
          </cell>
          <cell r="AS103">
            <v>9879.095703125</v>
          </cell>
          <cell r="AT103">
            <v>8707.5419921875</v>
          </cell>
          <cell r="AU103">
            <v>7625.45703125</v>
          </cell>
          <cell r="AV103">
            <v>7790.44677734375</v>
          </cell>
          <cell r="AW103">
            <v>7149.50244140625</v>
          </cell>
          <cell r="AX103">
            <v>10412.4814453125</v>
          </cell>
          <cell r="AY103">
            <v>8597.4853515625</v>
          </cell>
          <cell r="AZ103">
            <v>9187.234375</v>
          </cell>
          <cell r="BA103">
            <v>6487.0986328125</v>
          </cell>
          <cell r="BB103">
            <v>7423.61376953125</v>
          </cell>
          <cell r="BC103">
            <v>8549.4072265625</v>
          </cell>
          <cell r="BD103">
            <v>7602.3955078125</v>
          </cell>
          <cell r="BE103">
            <v>9778.7490234375</v>
          </cell>
          <cell r="BF103">
            <v>8654.7841796875</v>
          </cell>
          <cell r="BG103">
            <v>7621.5625</v>
          </cell>
          <cell r="BH103">
            <v>7813.84423828125</v>
          </cell>
          <cell r="BI103">
            <v>7242.5224609375</v>
          </cell>
          <cell r="BJ103">
            <v>10393.8759765625</v>
          </cell>
          <cell r="BK103">
            <v>8604.58203125</v>
          </cell>
          <cell r="BL103">
            <v>8662.509765625</v>
          </cell>
          <cell r="BM103">
            <v>8640.44921875</v>
          </cell>
          <cell r="BN103">
            <v>8668.720703125</v>
          </cell>
          <cell r="BO103">
            <v>8667.2021484375</v>
          </cell>
          <cell r="BP103">
            <v>8649.51171875</v>
          </cell>
          <cell r="BQ103">
            <v>9157.7294921875</v>
          </cell>
          <cell r="BR103">
            <v>6476.25341796875</v>
          </cell>
          <cell r="BS103">
            <v>7351.330078125</v>
          </cell>
          <cell r="BT103">
            <v>8689.861328125</v>
          </cell>
          <cell r="BU103">
            <v>7599.9892578125</v>
          </cell>
          <cell r="BV103">
            <v>9885.7587890625</v>
          </cell>
          <cell r="BW103">
            <v>8715.0107421875</v>
          </cell>
          <cell r="BX103">
            <v>7639.767578125</v>
          </cell>
          <cell r="BY103">
            <v>7791.7626953125</v>
          </cell>
          <cell r="BZ103">
            <v>7200.71630859375</v>
          </cell>
          <cell r="CA103">
            <v>10404.0693359375</v>
          </cell>
          <cell r="CB103">
            <v>8595.2646484375</v>
          </cell>
          <cell r="CC103">
            <v>8657.029296875</v>
          </cell>
          <cell r="CD103">
            <v>8657.029296875</v>
          </cell>
        </row>
        <row r="104">
          <cell r="A104">
            <v>45809</v>
          </cell>
          <cell r="B104">
            <v>6</v>
          </cell>
          <cell r="C104">
            <v>2025</v>
          </cell>
          <cell r="D104">
            <v>9262.33203125</v>
          </cell>
          <cell r="E104">
            <v>6681.966796875</v>
          </cell>
          <cell r="F104">
            <v>7385.7177734375</v>
          </cell>
          <cell r="G104">
            <v>9322.1201171875</v>
          </cell>
          <cell r="H104">
            <v>7752.8857421875</v>
          </cell>
          <cell r="I104">
            <v>10270.1455078125</v>
          </cell>
          <cell r="J104">
            <v>8955.859375</v>
          </cell>
          <cell r="K104">
            <v>7833.73974609375</v>
          </cell>
          <cell r="L104">
            <v>7926.95947265625</v>
          </cell>
          <cell r="M104">
            <v>7420.72900390625</v>
          </cell>
          <cell r="N104">
            <v>10635.3212890625</v>
          </cell>
          <cell r="O104">
            <v>8777.0498046875</v>
          </cell>
          <cell r="P104">
            <v>9299.6787109375</v>
          </cell>
          <cell r="Q104">
            <v>6688.12451171875</v>
          </cell>
          <cell r="R104">
            <v>7457.279296875</v>
          </cell>
          <cell r="S104">
            <v>9115.994140625</v>
          </cell>
          <cell r="T104">
            <v>7756.41015625</v>
          </cell>
          <cell r="U104">
            <v>10211.109375</v>
          </cell>
          <cell r="V104">
            <v>8909.6552734375</v>
          </cell>
          <cell r="W104">
            <v>7826.9111328125</v>
          </cell>
          <cell r="X104">
            <v>7949.130859375</v>
          </cell>
          <cell r="Y104">
            <v>7463.2197265625</v>
          </cell>
          <cell r="Z104">
            <v>10637.734375</v>
          </cell>
          <cell r="AA104">
            <v>8769.08984375</v>
          </cell>
          <cell r="AB104">
            <v>9329.2998046875</v>
          </cell>
          <cell r="AC104">
            <v>6688.47265625</v>
          </cell>
          <cell r="AD104">
            <v>7492.7578125</v>
          </cell>
          <cell r="AE104">
            <v>8949.8203125</v>
          </cell>
          <cell r="AF104">
            <v>7762.10107421875</v>
          </cell>
          <cell r="AG104">
            <v>10218.95703125</v>
          </cell>
          <cell r="AH104">
            <v>8900.884765625</v>
          </cell>
          <cell r="AI104">
            <v>7829.15625</v>
          </cell>
          <cell r="AJ104">
            <v>7957.55078125</v>
          </cell>
          <cell r="AK104">
            <v>7504.0234375</v>
          </cell>
          <cell r="AL104">
            <v>10623.58984375</v>
          </cell>
          <cell r="AM104">
            <v>8756.58203125</v>
          </cell>
          <cell r="AN104">
            <v>9347.2041015625</v>
          </cell>
          <cell r="AO104">
            <v>6700.29052734375</v>
          </cell>
          <cell r="AP104">
            <v>7529.787109375</v>
          </cell>
          <cell r="AQ104">
            <v>8937.6142578125</v>
          </cell>
          <cell r="AR104">
            <v>7769.17529296875</v>
          </cell>
          <cell r="AS104">
            <v>10092.0244140625</v>
          </cell>
          <cell r="AT104">
            <v>8851.701171875</v>
          </cell>
          <cell r="AU104">
            <v>7800.85595703125</v>
          </cell>
          <cell r="AV104">
            <v>7979.5400390625</v>
          </cell>
          <cell r="AW104">
            <v>7434.9453125</v>
          </cell>
          <cell r="AX104">
            <v>10636.697265625</v>
          </cell>
          <cell r="AY104">
            <v>8777.431640625</v>
          </cell>
          <cell r="AZ104">
            <v>9368.1923828125</v>
          </cell>
          <cell r="BA104">
            <v>6709.76123046875</v>
          </cell>
          <cell r="BB104">
            <v>7579.3857421875</v>
          </cell>
          <cell r="BC104">
            <v>8862.1943359375</v>
          </cell>
          <cell r="BD104">
            <v>7777.55712890625</v>
          </cell>
          <cell r="BE104">
            <v>9990.015625</v>
          </cell>
          <cell r="BF104">
            <v>8802.1650390625</v>
          </cell>
          <cell r="BG104">
            <v>7800.35107421875</v>
          </cell>
          <cell r="BH104">
            <v>8017.06884765625</v>
          </cell>
          <cell r="BI104">
            <v>7536.0830078125</v>
          </cell>
          <cell r="BJ104">
            <v>10616.60546875</v>
          </cell>
          <cell r="BK104">
            <v>8791.0458984375</v>
          </cell>
          <cell r="BL104">
            <v>8839.21484375</v>
          </cell>
          <cell r="BM104">
            <v>8824.498046875</v>
          </cell>
          <cell r="BN104">
            <v>8856.3662109375</v>
          </cell>
          <cell r="BO104">
            <v>8859.150390625</v>
          </cell>
          <cell r="BP104">
            <v>8850.8310546875</v>
          </cell>
          <cell r="BQ104">
            <v>9324.22265625</v>
          </cell>
          <cell r="BR104">
            <v>6696.42822265625</v>
          </cell>
          <cell r="BS104">
            <v>7505.09033203125</v>
          </cell>
          <cell r="BT104">
            <v>8987.580078125</v>
          </cell>
          <cell r="BU104">
            <v>7768.52392578125</v>
          </cell>
          <cell r="BV104">
            <v>10098.9755859375</v>
          </cell>
          <cell r="BW104">
            <v>8859.1787109375</v>
          </cell>
          <cell r="BX104">
            <v>7814.423828125</v>
          </cell>
          <cell r="BY104">
            <v>7980.0380859375</v>
          </cell>
          <cell r="BZ104">
            <v>7490.025390625</v>
          </cell>
          <cell r="CA104">
            <v>10626.4560546875</v>
          </cell>
          <cell r="CB104">
            <v>8777.7822265625</v>
          </cell>
          <cell r="CC104">
            <v>8848.1533203125</v>
          </cell>
          <cell r="CD104">
            <v>8848.1533203125</v>
          </cell>
        </row>
        <row r="105">
          <cell r="A105">
            <v>45839</v>
          </cell>
          <cell r="B105">
            <v>7</v>
          </cell>
          <cell r="C105">
            <v>2025</v>
          </cell>
          <cell r="D105">
            <v>9502.2041015625</v>
          </cell>
          <cell r="E105">
            <v>6768.71337890625</v>
          </cell>
          <cell r="F105">
            <v>7494.55322265625</v>
          </cell>
          <cell r="G105">
            <v>9488.04296875</v>
          </cell>
          <cell r="H105">
            <v>7857.650390625</v>
          </cell>
          <cell r="I105">
            <v>10378.5771484375</v>
          </cell>
          <cell r="J105">
            <v>9205</v>
          </cell>
          <cell r="K105">
            <v>8083.6572265625</v>
          </cell>
          <cell r="L105">
            <v>8292.4189453125</v>
          </cell>
          <cell r="M105">
            <v>7665.869140625</v>
          </cell>
          <cell r="N105">
            <v>10939.423828125</v>
          </cell>
          <cell r="O105">
            <v>8979.80859375</v>
          </cell>
          <cell r="P105">
            <v>9545.8095703125</v>
          </cell>
          <cell r="Q105">
            <v>6772.28857421875</v>
          </cell>
          <cell r="R105">
            <v>7569.435546875</v>
          </cell>
          <cell r="S105">
            <v>9264.3173828125</v>
          </cell>
          <cell r="T105">
            <v>7865.09912109375</v>
          </cell>
          <cell r="U105">
            <v>10322.7138671875</v>
          </cell>
          <cell r="V105">
            <v>9158.1875</v>
          </cell>
          <cell r="W105">
            <v>8083.0859375</v>
          </cell>
          <cell r="X105">
            <v>8329.017578125</v>
          </cell>
          <cell r="Y105">
            <v>7708.830078125</v>
          </cell>
          <cell r="Z105">
            <v>10932.7314453125</v>
          </cell>
          <cell r="AA105">
            <v>8984.345703125</v>
          </cell>
          <cell r="AB105">
            <v>9579.4375</v>
          </cell>
          <cell r="AC105">
            <v>6774.25048828125</v>
          </cell>
          <cell r="AD105">
            <v>7607.572265625</v>
          </cell>
          <cell r="AE105">
            <v>9091.07421875</v>
          </cell>
          <cell r="AF105">
            <v>7873.57373046875</v>
          </cell>
          <cell r="AG105">
            <v>10333.837890625</v>
          </cell>
          <cell r="AH105">
            <v>9145.58984375</v>
          </cell>
          <cell r="AI105">
            <v>8089.70068359375</v>
          </cell>
          <cell r="AJ105">
            <v>8346.33203125</v>
          </cell>
          <cell r="AK105">
            <v>7749.60693359375</v>
          </cell>
          <cell r="AL105">
            <v>10915.6171875</v>
          </cell>
          <cell r="AM105">
            <v>8977.12109375</v>
          </cell>
          <cell r="AN105">
            <v>9597.9443359375</v>
          </cell>
          <cell r="AO105">
            <v>6782.81494140625</v>
          </cell>
          <cell r="AP105">
            <v>7646.0859375</v>
          </cell>
          <cell r="AQ105">
            <v>9074.2333984375</v>
          </cell>
          <cell r="AR105">
            <v>7880.5556640625</v>
          </cell>
          <cell r="AS105">
            <v>10209.9873046875</v>
          </cell>
          <cell r="AT105">
            <v>9102.421875</v>
          </cell>
          <cell r="AU105">
            <v>8059.49169921875</v>
          </cell>
          <cell r="AV105">
            <v>8366.802734375</v>
          </cell>
          <cell r="AW105">
            <v>7683.767578125</v>
          </cell>
          <cell r="AX105">
            <v>10927.423828125</v>
          </cell>
          <cell r="AY105">
            <v>9002.3994140625</v>
          </cell>
          <cell r="AZ105">
            <v>9621.0517578125</v>
          </cell>
          <cell r="BA105">
            <v>6788.09033203125</v>
          </cell>
          <cell r="BB105">
            <v>7698.46240234375</v>
          </cell>
          <cell r="BC105">
            <v>8981.52734375</v>
          </cell>
          <cell r="BD105">
            <v>7889.89453125</v>
          </cell>
          <cell r="BE105">
            <v>10111.1064453125</v>
          </cell>
          <cell r="BF105">
            <v>9058.4033203125</v>
          </cell>
          <cell r="BG105">
            <v>8063.78173828125</v>
          </cell>
          <cell r="BH105">
            <v>8404.5986328125</v>
          </cell>
          <cell r="BI105">
            <v>7788.43896484375</v>
          </cell>
          <cell r="BJ105">
            <v>10908.9453125</v>
          </cell>
          <cell r="BK105">
            <v>9028.064453125</v>
          </cell>
          <cell r="BL105">
            <v>9050.896484375</v>
          </cell>
          <cell r="BM105">
            <v>9037.30078125</v>
          </cell>
          <cell r="BN105">
            <v>9070.4013671875</v>
          </cell>
          <cell r="BO105">
            <v>9073.8388671875</v>
          </cell>
          <cell r="BP105">
            <v>9064.4267578125</v>
          </cell>
          <cell r="BQ105">
            <v>9572.5009765625</v>
          </cell>
          <cell r="BR105">
            <v>6779.10009765625</v>
          </cell>
          <cell r="BS105">
            <v>7620.18603515625</v>
          </cell>
          <cell r="BT105">
            <v>9124.5546875</v>
          </cell>
          <cell r="BU105">
            <v>7879.38671875</v>
          </cell>
          <cell r="BV105">
            <v>10216.240234375</v>
          </cell>
          <cell r="BW105">
            <v>9110.4501953125</v>
          </cell>
          <cell r="BX105">
            <v>8073.40380859375</v>
          </cell>
          <cell r="BY105">
            <v>8364.3154296875</v>
          </cell>
          <cell r="BZ105">
            <v>7739.04248046875</v>
          </cell>
          <cell r="CA105">
            <v>10919.6376953125</v>
          </cell>
          <cell r="CB105">
            <v>9002.939453125</v>
          </cell>
          <cell r="CC105">
            <v>9061.712890625</v>
          </cell>
          <cell r="CD105">
            <v>9061.712890625</v>
          </cell>
        </row>
        <row r="106">
          <cell r="A106">
            <v>45870</v>
          </cell>
          <cell r="B106">
            <v>8</v>
          </cell>
          <cell r="C106">
            <v>2025</v>
          </cell>
          <cell r="D106">
            <v>9619.255859375</v>
          </cell>
          <cell r="E106">
            <v>7030.87255859375</v>
          </cell>
          <cell r="F106">
            <v>7547.953125</v>
          </cell>
          <cell r="G106">
            <v>9753.0478515625</v>
          </cell>
          <cell r="H106">
            <v>7914.26123046875</v>
          </cell>
          <cell r="I106">
            <v>10557.701171875</v>
          </cell>
          <cell r="J106">
            <v>9516.7978515625</v>
          </cell>
          <cell r="K106">
            <v>8361.04296875</v>
          </cell>
          <cell r="L106">
            <v>8354.8876953125</v>
          </cell>
          <cell r="M106">
            <v>7868.740234375</v>
          </cell>
          <cell r="N106">
            <v>11345.2978515625</v>
          </cell>
          <cell r="O106">
            <v>9170.287109375</v>
          </cell>
          <cell r="P106">
            <v>9668.2587890625</v>
          </cell>
          <cell r="Q106">
            <v>7042.123046875</v>
          </cell>
          <cell r="R106">
            <v>7628.6572265625</v>
          </cell>
          <cell r="S106">
            <v>9517.287109375</v>
          </cell>
          <cell r="T106">
            <v>7927.1162109375</v>
          </cell>
          <cell r="U106">
            <v>10498.26953125</v>
          </cell>
          <cell r="V106">
            <v>9474.4599609375</v>
          </cell>
          <cell r="W106">
            <v>8363.4873046875</v>
          </cell>
          <cell r="X106">
            <v>8384.7001953125</v>
          </cell>
          <cell r="Y106">
            <v>7884.89404296875</v>
          </cell>
          <cell r="Z106">
            <v>11325.5068359375</v>
          </cell>
          <cell r="AA106">
            <v>9180.533203125</v>
          </cell>
          <cell r="AB106">
            <v>9705.240234375</v>
          </cell>
          <cell r="AC106">
            <v>7046.80224609375</v>
          </cell>
          <cell r="AD106">
            <v>7669.97412109375</v>
          </cell>
          <cell r="AE106">
            <v>9337.0849609375</v>
          </cell>
          <cell r="AF106">
            <v>7940.4287109375</v>
          </cell>
          <cell r="AG106">
            <v>10508.892578125</v>
          </cell>
          <cell r="AH106">
            <v>9462.9765625</v>
          </cell>
          <cell r="AI106">
            <v>8373.373046875</v>
          </cell>
          <cell r="AJ106">
            <v>8399.2177734375</v>
          </cell>
          <cell r="AK106">
            <v>7922.79296875</v>
          </cell>
          <cell r="AL106">
            <v>11292.6455078125</v>
          </cell>
          <cell r="AM106">
            <v>9177.2421875</v>
          </cell>
          <cell r="AN106">
            <v>9726.150390625</v>
          </cell>
          <cell r="AO106">
            <v>7057.58447265625</v>
          </cell>
          <cell r="AP106">
            <v>7711.17041015625</v>
          </cell>
          <cell r="AQ106">
            <v>9317.310546875</v>
          </cell>
          <cell r="AR106">
            <v>7947.29296875</v>
          </cell>
          <cell r="AS106">
            <v>10384.107421875</v>
          </cell>
          <cell r="AT106">
            <v>9425.548828125</v>
          </cell>
          <cell r="AU106">
            <v>8340.390625</v>
          </cell>
          <cell r="AV106">
            <v>8412.1103515625</v>
          </cell>
          <cell r="AW106">
            <v>7859.6220703125</v>
          </cell>
          <cell r="AX106">
            <v>11292.5986328125</v>
          </cell>
          <cell r="AY106">
            <v>9200.447265625</v>
          </cell>
          <cell r="AZ106">
            <v>9753.6806640625</v>
          </cell>
          <cell r="BA106">
            <v>7066.66943359375</v>
          </cell>
          <cell r="BB106">
            <v>7767.33251953125</v>
          </cell>
          <cell r="BC106">
            <v>9215.515625</v>
          </cell>
          <cell r="BD106">
            <v>7953.96044921875</v>
          </cell>
          <cell r="BE106">
            <v>10283.685546875</v>
          </cell>
          <cell r="BF106">
            <v>9386.7314453125</v>
          </cell>
          <cell r="BG106">
            <v>8347.1103515625</v>
          </cell>
          <cell r="BH106">
            <v>8441.111328125</v>
          </cell>
          <cell r="BI106">
            <v>7941.84619140625</v>
          </cell>
          <cell r="BJ106">
            <v>11259.013671875</v>
          </cell>
          <cell r="BK106">
            <v>9223.8515625</v>
          </cell>
          <cell r="BL106">
            <v>9215.6982421875</v>
          </cell>
          <cell r="BM106">
            <v>9214.439453125</v>
          </cell>
          <cell r="BN106">
            <v>9249.7041015625</v>
          </cell>
          <cell r="BO106">
            <v>9259.138671875</v>
          </cell>
          <cell r="BP106">
            <v>9251.705078125</v>
          </cell>
          <cell r="BQ106">
            <v>9698.146484375</v>
          </cell>
          <cell r="BR106">
            <v>7052.04541015625</v>
          </cell>
          <cell r="BS106">
            <v>7683.26220703125</v>
          </cell>
          <cell r="BT106">
            <v>9369.2529296875</v>
          </cell>
          <cell r="BU106">
            <v>7943.53369140625</v>
          </cell>
          <cell r="BV106">
            <v>10390.439453125</v>
          </cell>
          <cell r="BW106">
            <v>9432.5546875</v>
          </cell>
          <cell r="BX106">
            <v>8355.0615234375</v>
          </cell>
          <cell r="BY106">
            <v>8410.8662109375</v>
          </cell>
          <cell r="BZ106">
            <v>7907.23486328125</v>
          </cell>
          <cell r="CA106">
            <v>11287.2216796875</v>
          </cell>
          <cell r="CB106">
            <v>9199.494140625</v>
          </cell>
          <cell r="CC106">
            <v>9242.8193359375</v>
          </cell>
          <cell r="CD106">
            <v>9242.8193359375</v>
          </cell>
        </row>
        <row r="107">
          <cell r="A107">
            <v>45901</v>
          </cell>
          <cell r="B107">
            <v>9</v>
          </cell>
          <cell r="C107">
            <v>2025</v>
          </cell>
          <cell r="D107">
            <v>9755.3994140625</v>
          </cell>
          <cell r="E107">
            <v>7095.33837890625</v>
          </cell>
          <cell r="F107">
            <v>7498.5927734375</v>
          </cell>
          <cell r="G107">
            <v>10050.5947265625</v>
          </cell>
          <cell r="H107">
            <v>8046.3662109375</v>
          </cell>
          <cell r="I107">
            <v>10801.2509765625</v>
          </cell>
          <cell r="J107">
            <v>9798.6201171875</v>
          </cell>
          <cell r="K107">
            <v>8646.9873046875</v>
          </cell>
          <cell r="L107">
            <v>8461.6044921875</v>
          </cell>
          <cell r="M107">
            <v>8200.349609375</v>
          </cell>
          <cell r="N107">
            <v>11484.158203125</v>
          </cell>
          <cell r="O107">
            <v>9340.1083984375</v>
          </cell>
          <cell r="P107">
            <v>9808.2724609375</v>
          </cell>
          <cell r="Q107">
            <v>7109.28173828125</v>
          </cell>
          <cell r="R107">
            <v>7566.66259765625</v>
          </cell>
          <cell r="S107">
            <v>9813.4814453125</v>
          </cell>
          <cell r="T107">
            <v>8064.9794921875</v>
          </cell>
          <cell r="U107">
            <v>10739.1552734375</v>
          </cell>
          <cell r="V107">
            <v>9755.634765625</v>
          </cell>
          <cell r="W107">
            <v>8644.759765625</v>
          </cell>
          <cell r="X107">
            <v>8490.7158203125</v>
          </cell>
          <cell r="Y107">
            <v>8202.3837890625</v>
          </cell>
          <cell r="Z107">
            <v>11459.27734375</v>
          </cell>
          <cell r="AA107">
            <v>9358.724609375</v>
          </cell>
          <cell r="AB107">
            <v>9846.228515625</v>
          </cell>
          <cell r="AC107">
            <v>7112.7958984375</v>
          </cell>
          <cell r="AD107">
            <v>7604.48876953125</v>
          </cell>
          <cell r="AE107">
            <v>9633.6025390625</v>
          </cell>
          <cell r="AF107">
            <v>8084.64111328125</v>
          </cell>
          <cell r="AG107">
            <v>10755.3408203125</v>
          </cell>
          <cell r="AH107">
            <v>9743.6875</v>
          </cell>
          <cell r="AI107">
            <v>8652.7861328125</v>
          </cell>
          <cell r="AJ107">
            <v>8502.8291015625</v>
          </cell>
          <cell r="AK107">
            <v>8242.5830078125</v>
          </cell>
          <cell r="AL107">
            <v>11424.1796875</v>
          </cell>
          <cell r="AM107">
            <v>9357.76953125</v>
          </cell>
          <cell r="AN107">
            <v>9867.7373046875</v>
          </cell>
          <cell r="AO107">
            <v>7124.126953125</v>
          </cell>
          <cell r="AP107">
            <v>7637.58349609375</v>
          </cell>
          <cell r="AQ107">
            <v>9614.7939453125</v>
          </cell>
          <cell r="AR107">
            <v>8092.20556640625</v>
          </cell>
          <cell r="AS107">
            <v>10619.767578125</v>
          </cell>
          <cell r="AT107">
            <v>9707.8447265625</v>
          </cell>
          <cell r="AU107">
            <v>8614.748046875</v>
          </cell>
          <cell r="AV107">
            <v>8520.2197265625</v>
          </cell>
          <cell r="AW107">
            <v>8179.9609375</v>
          </cell>
          <cell r="AX107">
            <v>11422.6875</v>
          </cell>
          <cell r="AY107">
            <v>9385.20703125</v>
          </cell>
          <cell r="AZ107">
            <v>9897.107421875</v>
          </cell>
          <cell r="BA107">
            <v>7135.3896484375</v>
          </cell>
          <cell r="BB107">
            <v>7684.537109375</v>
          </cell>
          <cell r="BC107">
            <v>9508.15234375</v>
          </cell>
          <cell r="BD107">
            <v>8099.92333984375</v>
          </cell>
          <cell r="BE107">
            <v>10512.5693359375</v>
          </cell>
          <cell r="BF107">
            <v>9672.5703125</v>
          </cell>
          <cell r="BG107">
            <v>8619.453125</v>
          </cell>
          <cell r="BH107">
            <v>8556.2158203125</v>
          </cell>
          <cell r="BI107">
            <v>8260.423828125</v>
          </cell>
          <cell r="BJ107">
            <v>11378.33203125</v>
          </cell>
          <cell r="BK107">
            <v>9414.3701171875</v>
          </cell>
          <cell r="BL107">
            <v>9365.1318359375</v>
          </cell>
          <cell r="BM107">
            <v>9371.607421875</v>
          </cell>
          <cell r="BN107">
            <v>9410.462890625</v>
          </cell>
          <cell r="BO107">
            <v>9423.7626953125</v>
          </cell>
          <cell r="BP107">
            <v>9418.8076171875</v>
          </cell>
          <cell r="BQ107">
            <v>9838.7568359375</v>
          </cell>
          <cell r="BR107">
            <v>7118.9970703125</v>
          </cell>
          <cell r="BS107">
            <v>7613.82861328125</v>
          </cell>
          <cell r="BT107">
            <v>9664.7666015625</v>
          </cell>
          <cell r="BU107">
            <v>8086.744140625</v>
          </cell>
          <cell r="BV107">
            <v>10626.3447265625</v>
          </cell>
          <cell r="BW107">
            <v>9715.6611328125</v>
          </cell>
          <cell r="BX107">
            <v>8632.32421875</v>
          </cell>
          <cell r="BY107">
            <v>8520.3896484375</v>
          </cell>
          <cell r="BZ107">
            <v>8227.1279296875</v>
          </cell>
          <cell r="CA107">
            <v>11414.314453125</v>
          </cell>
          <cell r="CB107">
            <v>9383.2958984375</v>
          </cell>
          <cell r="CC107">
            <v>9404.5458984375</v>
          </cell>
          <cell r="CD107">
            <v>9404.5458984375</v>
          </cell>
        </row>
        <row r="108">
          <cell r="A108">
            <v>45931</v>
          </cell>
          <cell r="B108">
            <v>10</v>
          </cell>
          <cell r="C108">
            <v>2025</v>
          </cell>
          <cell r="D108">
            <v>9954.0771484375</v>
          </cell>
          <cell r="E108">
            <v>7272.5400390625</v>
          </cell>
          <cell r="F108">
            <v>7589.1943359375</v>
          </cell>
          <cell r="G108">
            <v>10332.9404296875</v>
          </cell>
          <cell r="H108">
            <v>8144.16650390625</v>
          </cell>
          <cell r="I108">
            <v>11000.533203125</v>
          </cell>
          <cell r="J108">
            <v>10121.0166015625</v>
          </cell>
          <cell r="K108">
            <v>8902.8603515625</v>
          </cell>
          <cell r="L108">
            <v>8603.5966796875</v>
          </cell>
          <cell r="M108">
            <v>8475.7998046875</v>
          </cell>
          <cell r="N108">
            <v>11738.88671875</v>
          </cell>
          <cell r="O108">
            <v>9518.5546875</v>
          </cell>
          <cell r="P108">
            <v>10007.1015625</v>
          </cell>
          <cell r="Q108">
            <v>7281.375</v>
          </cell>
          <cell r="R108">
            <v>7661.4150390625</v>
          </cell>
          <cell r="S108">
            <v>10093.935546875</v>
          </cell>
          <cell r="T108">
            <v>8167.95947265625</v>
          </cell>
          <cell r="U108">
            <v>10936.408203125</v>
          </cell>
          <cell r="V108">
            <v>10081.58203125</v>
          </cell>
          <cell r="W108">
            <v>8897.498046875</v>
          </cell>
          <cell r="X108">
            <v>8628.966796875</v>
          </cell>
          <cell r="Y108">
            <v>8485.498046875</v>
          </cell>
          <cell r="Z108">
            <v>11714.5087890625</v>
          </cell>
          <cell r="AA108">
            <v>9535.21875</v>
          </cell>
          <cell r="AB108">
            <v>10042.9375</v>
          </cell>
          <cell r="AC108">
            <v>7286.09912109375</v>
          </cell>
          <cell r="AD108">
            <v>7698.31005859375</v>
          </cell>
          <cell r="AE108">
            <v>9911.2763671875</v>
          </cell>
          <cell r="AF108">
            <v>8191.365234375</v>
          </cell>
          <cell r="AG108">
            <v>10958.7216796875</v>
          </cell>
          <cell r="AH108">
            <v>10075.857421875</v>
          </cell>
          <cell r="AI108">
            <v>8903.755859375</v>
          </cell>
          <cell r="AJ108">
            <v>8640.1640625</v>
          </cell>
          <cell r="AK108">
            <v>8525.845703125</v>
          </cell>
          <cell r="AL108">
            <v>11683.5712890625</v>
          </cell>
          <cell r="AM108">
            <v>9532.84375</v>
          </cell>
          <cell r="AN108">
            <v>10061.4130859375</v>
          </cell>
          <cell r="AO108">
            <v>7296.86083984375</v>
          </cell>
          <cell r="AP108">
            <v>7737.42822265625</v>
          </cell>
          <cell r="AQ108">
            <v>9895.0419921875</v>
          </cell>
          <cell r="AR108">
            <v>8199.8515625</v>
          </cell>
          <cell r="AS108">
            <v>10811.259765625</v>
          </cell>
          <cell r="AT108">
            <v>10042.4482421875</v>
          </cell>
          <cell r="AU108">
            <v>8861.65234375</v>
          </cell>
          <cell r="AV108">
            <v>8655.1298828125</v>
          </cell>
          <cell r="AW108">
            <v>8475.513671875</v>
          </cell>
          <cell r="AX108">
            <v>11682.12890625</v>
          </cell>
          <cell r="AY108">
            <v>9561.5810546875</v>
          </cell>
          <cell r="AZ108">
            <v>10087.521484375</v>
          </cell>
          <cell r="BA108">
            <v>7305.54443359375</v>
          </cell>
          <cell r="BB108">
            <v>7789.0830078125</v>
          </cell>
          <cell r="BC108">
            <v>9782.0703125</v>
          </cell>
          <cell r="BD108">
            <v>8211.33203125</v>
          </cell>
          <cell r="BE108">
            <v>10696.81640625</v>
          </cell>
          <cell r="BF108">
            <v>10009.443359375</v>
          </cell>
          <cell r="BG108">
            <v>8865.58984375</v>
          </cell>
          <cell r="BH108">
            <v>8689.34375</v>
          </cell>
          <cell r="BI108">
            <v>8568.5810546875</v>
          </cell>
          <cell r="BJ108">
            <v>11645.96484375</v>
          </cell>
          <cell r="BK108">
            <v>9588.8330078125</v>
          </cell>
          <cell r="BL108">
            <v>9565.0478515625</v>
          </cell>
          <cell r="BM108">
            <v>9576.7177734375</v>
          </cell>
          <cell r="BN108">
            <v>9616.8623046875</v>
          </cell>
          <cell r="BO108">
            <v>9632.8173828125</v>
          </cell>
          <cell r="BP108">
            <v>9628.0576171875</v>
          </cell>
          <cell r="BQ108">
            <v>10034.16015625</v>
          </cell>
          <cell r="BR108">
            <v>7291.51806640625</v>
          </cell>
          <cell r="BS108">
            <v>7711.77294921875</v>
          </cell>
          <cell r="BT108">
            <v>9942.7392578125</v>
          </cell>
          <cell r="BU108">
            <v>8194.34765625</v>
          </cell>
          <cell r="BV108">
            <v>10818.1298828125</v>
          </cell>
          <cell r="BW108">
            <v>10048.3955078125</v>
          </cell>
          <cell r="BX108">
            <v>8881.8173828125</v>
          </cell>
          <cell r="BY108">
            <v>8656.2509765625</v>
          </cell>
          <cell r="BZ108">
            <v>8522.6787109375</v>
          </cell>
          <cell r="CA108">
            <v>11676.181640625</v>
          </cell>
          <cell r="CB108">
            <v>9558.9638671875</v>
          </cell>
          <cell r="CC108">
            <v>9611.46484375</v>
          </cell>
          <cell r="CD108">
            <v>9611.46484375</v>
          </cell>
        </row>
        <row r="109">
          <cell r="A109">
            <v>45962</v>
          </cell>
          <cell r="B109">
            <v>11</v>
          </cell>
          <cell r="C109">
            <v>2025</v>
          </cell>
          <cell r="D109">
            <v>10310.3349609375</v>
          </cell>
          <cell r="E109">
            <v>7319.15283203125</v>
          </cell>
          <cell r="F109">
            <v>7648.38232421875</v>
          </cell>
          <cell r="G109">
            <v>10679.3037109375</v>
          </cell>
          <cell r="H109">
            <v>8239.8759765625</v>
          </cell>
          <cell r="I109">
            <v>11256.43359375</v>
          </cell>
          <cell r="J109">
            <v>10413.21484375</v>
          </cell>
          <cell r="K109">
            <v>9170.2314453125</v>
          </cell>
          <cell r="L109">
            <v>8797.9609375</v>
          </cell>
          <cell r="M109">
            <v>8782.6884765625</v>
          </cell>
          <cell r="N109">
            <v>11999.134765625</v>
          </cell>
          <cell r="O109">
            <v>9713.455078125</v>
          </cell>
          <cell r="P109">
            <v>10361.4384765625</v>
          </cell>
          <cell r="Q109">
            <v>7331.17236328125</v>
          </cell>
          <cell r="R109">
            <v>7723.31103515625</v>
          </cell>
          <cell r="S109">
            <v>10441.7255859375</v>
          </cell>
          <cell r="T109">
            <v>8265.9267578125</v>
          </cell>
          <cell r="U109">
            <v>11193.87109375</v>
          </cell>
          <cell r="V109">
            <v>10380.4150390625</v>
          </cell>
          <cell r="W109">
            <v>9166.1953125</v>
          </cell>
          <cell r="X109">
            <v>8832.5869140625</v>
          </cell>
          <cell r="Y109">
            <v>8781.7900390625</v>
          </cell>
          <cell r="Z109">
            <v>11985.9638671875</v>
          </cell>
          <cell r="AA109">
            <v>9732.041015625</v>
          </cell>
          <cell r="AB109">
            <v>10393.2607421875</v>
          </cell>
          <cell r="AC109">
            <v>7333.48828125</v>
          </cell>
          <cell r="AD109">
            <v>7761.392578125</v>
          </cell>
          <cell r="AE109">
            <v>10255.90625</v>
          </cell>
          <cell r="AF109">
            <v>8289.6025390625</v>
          </cell>
          <cell r="AG109">
            <v>11218.3349609375</v>
          </cell>
          <cell r="AH109">
            <v>10378.080078125</v>
          </cell>
          <cell r="AI109">
            <v>9174.013671875</v>
          </cell>
          <cell r="AJ109">
            <v>8848.94140625</v>
          </cell>
          <cell r="AK109">
            <v>8820.623046875</v>
          </cell>
          <cell r="AL109">
            <v>11967.046875</v>
          </cell>
          <cell r="AM109">
            <v>9729.390625</v>
          </cell>
          <cell r="AN109">
            <v>10407.4482421875</v>
          </cell>
          <cell r="AO109">
            <v>7345.9091796875</v>
          </cell>
          <cell r="AP109">
            <v>7799.37548828125</v>
          </cell>
          <cell r="AQ109">
            <v>10242.6123046875</v>
          </cell>
          <cell r="AR109">
            <v>8298.9990234375</v>
          </cell>
          <cell r="AS109">
            <v>11070.044921875</v>
          </cell>
          <cell r="AT109">
            <v>10345.4658203125</v>
          </cell>
          <cell r="AU109">
            <v>9131.5419921875</v>
          </cell>
          <cell r="AV109">
            <v>8867.67578125</v>
          </cell>
          <cell r="AW109">
            <v>8784.7666015625</v>
          </cell>
          <cell r="AX109">
            <v>11972.130859375</v>
          </cell>
          <cell r="AY109">
            <v>9760.646484375</v>
          </cell>
          <cell r="AZ109">
            <v>10431.4150390625</v>
          </cell>
          <cell r="BA109">
            <v>7358.076171875</v>
          </cell>
          <cell r="BB109">
            <v>7850.67138671875</v>
          </cell>
          <cell r="BC109">
            <v>10127.8134765625</v>
          </cell>
          <cell r="BD109">
            <v>8314.20703125</v>
          </cell>
          <cell r="BE109">
            <v>10955.6650390625</v>
          </cell>
          <cell r="BF109">
            <v>10309.7080078125</v>
          </cell>
          <cell r="BG109">
            <v>9141.0166015625</v>
          </cell>
          <cell r="BH109">
            <v>8908.1123046875</v>
          </cell>
          <cell r="BI109">
            <v>8881.986328125</v>
          </cell>
          <cell r="BJ109">
            <v>11943.7763671875</v>
          </cell>
          <cell r="BK109">
            <v>9788.8037109375</v>
          </cell>
          <cell r="BL109">
            <v>9830.5341796875</v>
          </cell>
          <cell r="BM109">
            <v>9838.2568359375</v>
          </cell>
          <cell r="BN109">
            <v>9877.837890625</v>
          </cell>
          <cell r="BO109">
            <v>9890.8056640625</v>
          </cell>
          <cell r="BP109">
            <v>9880.6142578125</v>
          </cell>
          <cell r="BQ109">
            <v>10383.9560546875</v>
          </cell>
          <cell r="BR109">
            <v>7341.15966796875</v>
          </cell>
          <cell r="BS109">
            <v>7773.4365234375</v>
          </cell>
          <cell r="BT109">
            <v>10289.076171875</v>
          </cell>
          <cell r="BU109">
            <v>8294.4521484375</v>
          </cell>
          <cell r="BV109">
            <v>11076.70703125</v>
          </cell>
          <cell r="BW109">
            <v>10348.771484375</v>
          </cell>
          <cell r="BX109">
            <v>9152.89453125</v>
          </cell>
          <cell r="BY109">
            <v>8867.318359375</v>
          </cell>
          <cell r="BZ109">
            <v>8829.2412109375</v>
          </cell>
          <cell r="CA109">
            <v>11963.650390625</v>
          </cell>
          <cell r="CB109">
            <v>9757.220703125</v>
          </cell>
          <cell r="CC109">
            <v>9869.6943359375</v>
          </cell>
          <cell r="CD109">
            <v>9869.6943359375</v>
          </cell>
        </row>
        <row r="110">
          <cell r="A110">
            <v>45992</v>
          </cell>
          <cell r="B110">
            <v>12</v>
          </cell>
          <cell r="C110">
            <v>2025</v>
          </cell>
          <cell r="D110">
            <v>10671.26171875</v>
          </cell>
          <cell r="E110">
            <v>7470.84033203125</v>
          </cell>
          <cell r="F110">
            <v>7725.61962890625</v>
          </cell>
          <cell r="G110">
            <v>11031.1513671875</v>
          </cell>
          <cell r="H110">
            <v>8390.0927734375</v>
          </cell>
          <cell r="I110">
            <v>11481.2783203125</v>
          </cell>
          <cell r="J110">
            <v>10813.494140625</v>
          </cell>
          <cell r="K110">
            <v>9383.8369140625</v>
          </cell>
          <cell r="L110">
            <v>9013.5146484375</v>
          </cell>
          <cell r="M110">
            <v>9053.11328125</v>
          </cell>
          <cell r="N110">
            <v>12357.255859375</v>
          </cell>
          <cell r="O110">
            <v>9913.2587890625</v>
          </cell>
          <cell r="P110">
            <v>10714.080078125</v>
          </cell>
          <cell r="Q110">
            <v>7490.04345703125</v>
          </cell>
          <cell r="R110">
            <v>7806.54345703125</v>
          </cell>
          <cell r="S110">
            <v>10789.5771484375</v>
          </cell>
          <cell r="T110">
            <v>8421.7685546875</v>
          </cell>
          <cell r="U110">
            <v>11422.5068359375</v>
          </cell>
          <cell r="V110">
            <v>10784.80078125</v>
          </cell>
          <cell r="W110">
            <v>9390.3173828125</v>
          </cell>
          <cell r="X110">
            <v>9052.40625</v>
          </cell>
          <cell r="Y110">
            <v>9027.751953125</v>
          </cell>
          <cell r="Z110">
            <v>12351.07421875</v>
          </cell>
          <cell r="AA110">
            <v>9936.4931640625</v>
          </cell>
          <cell r="AB110">
            <v>10740.603515625</v>
          </cell>
          <cell r="AC110">
            <v>7489.9130859375</v>
          </cell>
          <cell r="AD110">
            <v>7845.80712890625</v>
          </cell>
          <cell r="AE110">
            <v>10601.267578125</v>
          </cell>
          <cell r="AF110">
            <v>8446.9853515625</v>
          </cell>
          <cell r="AG110">
            <v>11447.5078125</v>
          </cell>
          <cell r="AH110">
            <v>10783.373046875</v>
          </cell>
          <cell r="AI110">
            <v>9405.2080078125</v>
          </cell>
          <cell r="AJ110">
            <v>9071.3623046875</v>
          </cell>
          <cell r="AK110">
            <v>9065.8310546875</v>
          </cell>
          <cell r="AL110">
            <v>12334.4951171875</v>
          </cell>
          <cell r="AM110">
            <v>9933.80078125</v>
          </cell>
          <cell r="AN110">
            <v>10750.212890625</v>
          </cell>
          <cell r="AO110">
            <v>7504.68359375</v>
          </cell>
          <cell r="AP110">
            <v>7889.18505859375</v>
          </cell>
          <cell r="AQ110">
            <v>10589.2265625</v>
          </cell>
          <cell r="AR110">
            <v>8456.0048828125</v>
          </cell>
          <cell r="AS110">
            <v>11303.982421875</v>
          </cell>
          <cell r="AT110">
            <v>10754.36328125</v>
          </cell>
          <cell r="AU110">
            <v>9365.84375</v>
          </cell>
          <cell r="AV110">
            <v>9093.44140625</v>
          </cell>
          <cell r="AW110">
            <v>9046.765625</v>
          </cell>
          <cell r="AX110">
            <v>12334.06640625</v>
          </cell>
          <cell r="AY110">
            <v>9971.3310546875</v>
          </cell>
          <cell r="AZ110">
            <v>10764.3134765625</v>
          </cell>
          <cell r="BA110">
            <v>7522.85205078125</v>
          </cell>
          <cell r="BB110">
            <v>7945.91015625</v>
          </cell>
          <cell r="BC110">
            <v>10476.529296875</v>
          </cell>
          <cell r="BD110">
            <v>8473.1455078125</v>
          </cell>
          <cell r="BE110">
            <v>11194.0068359375</v>
          </cell>
          <cell r="BF110">
            <v>10723.037109375</v>
          </cell>
          <cell r="BG110">
            <v>9383.59765625</v>
          </cell>
          <cell r="BH110">
            <v>9136.9716796875</v>
          </cell>
          <cell r="BI110">
            <v>9121.1416015625</v>
          </cell>
          <cell r="BJ110">
            <v>12299.974609375</v>
          </cell>
          <cell r="BK110">
            <v>10010.5849609375</v>
          </cell>
          <cell r="BL110">
            <v>10118.927734375</v>
          </cell>
          <cell r="BM110">
            <v>10123.6796875</v>
          </cell>
          <cell r="BN110">
            <v>10160.6982421875</v>
          </cell>
          <cell r="BO110">
            <v>10174.3701171875</v>
          </cell>
          <cell r="BP110">
            <v>10159.53125</v>
          </cell>
          <cell r="BQ110">
            <v>10730.513671875</v>
          </cell>
          <cell r="BR110">
            <v>7500.43603515625</v>
          </cell>
          <cell r="BS110">
            <v>7860.962890625</v>
          </cell>
          <cell r="BT110">
            <v>10636.96484375</v>
          </cell>
          <cell r="BU110">
            <v>8451.5673828125</v>
          </cell>
          <cell r="BV110">
            <v>11310.337890625</v>
          </cell>
          <cell r="BW110">
            <v>10757.2841796875</v>
          </cell>
          <cell r="BX110">
            <v>9384.8896484375</v>
          </cell>
          <cell r="BY110">
            <v>9091.7744140625</v>
          </cell>
          <cell r="BZ110">
            <v>9077.6884765625</v>
          </cell>
          <cell r="CA110">
            <v>12324.224609375</v>
          </cell>
          <cell r="CB110">
            <v>9969.0302734375</v>
          </cell>
          <cell r="CC110">
            <v>10152.5126953125</v>
          </cell>
          <cell r="CD110">
            <v>10152.5126953125</v>
          </cell>
        </row>
        <row r="111">
          <cell r="A111">
            <v>46023</v>
          </cell>
          <cell r="B111">
            <v>1</v>
          </cell>
          <cell r="C111">
            <v>2026</v>
          </cell>
          <cell r="D111">
            <v>11097.9296875</v>
          </cell>
          <cell r="E111">
            <v>7518.1904296875</v>
          </cell>
          <cell r="F111">
            <v>7853.9208984375</v>
          </cell>
          <cell r="G111">
            <v>11427.98828125</v>
          </cell>
          <cell r="H111">
            <v>8537.5908203125</v>
          </cell>
          <cell r="I111">
            <v>11756.126953125</v>
          </cell>
          <cell r="J111">
            <v>11030.3583984375</v>
          </cell>
          <cell r="K111">
            <v>9509.94140625</v>
          </cell>
          <cell r="L111">
            <v>9120.8876953125</v>
          </cell>
          <cell r="M111">
            <v>9486.55859375</v>
          </cell>
          <cell r="N111">
            <v>12830.7236328125</v>
          </cell>
          <cell r="O111">
            <v>10139.6787109375</v>
          </cell>
          <cell r="P111">
            <v>11140.734375</v>
          </cell>
          <cell r="Q111">
            <v>7531.74853515625</v>
          </cell>
          <cell r="R111">
            <v>7939.1953125</v>
          </cell>
          <cell r="S111">
            <v>11133.6796875</v>
          </cell>
          <cell r="T111">
            <v>8566.94921875</v>
          </cell>
          <cell r="U111">
            <v>11692.9521484375</v>
          </cell>
          <cell r="V111">
            <v>11001.2529296875</v>
          </cell>
          <cell r="W111">
            <v>9524.0390625</v>
          </cell>
          <cell r="X111">
            <v>9151.7587890625</v>
          </cell>
          <cell r="Y111">
            <v>9447.498046875</v>
          </cell>
          <cell r="Z111">
            <v>12835.6005859375</v>
          </cell>
          <cell r="AA111">
            <v>10161.2294921875</v>
          </cell>
          <cell r="AB111">
            <v>11168.0419921875</v>
          </cell>
          <cell r="AC111">
            <v>7536.1083984375</v>
          </cell>
          <cell r="AD111">
            <v>7978.22216796875</v>
          </cell>
          <cell r="AE111">
            <v>10920.4267578125</v>
          </cell>
          <cell r="AF111">
            <v>8595.220703125</v>
          </cell>
          <cell r="AG111">
            <v>11719.796875</v>
          </cell>
          <cell r="AH111">
            <v>10997.53125</v>
          </cell>
          <cell r="AI111">
            <v>9541.4287109375</v>
          </cell>
          <cell r="AJ111">
            <v>9164.853515625</v>
          </cell>
          <cell r="AK111">
            <v>9484.9365234375</v>
          </cell>
          <cell r="AL111">
            <v>12829.84765625</v>
          </cell>
          <cell r="AM111">
            <v>10158.65234375</v>
          </cell>
          <cell r="AN111">
            <v>11177.1748046875</v>
          </cell>
          <cell r="AO111">
            <v>7551.58251953125</v>
          </cell>
          <cell r="AP111">
            <v>8029.216796875</v>
          </cell>
          <cell r="AQ111">
            <v>10906.568359375</v>
          </cell>
          <cell r="AR111">
            <v>8604.017578125</v>
          </cell>
          <cell r="AS111">
            <v>11568.5283203125</v>
          </cell>
          <cell r="AT111">
            <v>10961.755859375</v>
          </cell>
          <cell r="AU111">
            <v>9508.490234375</v>
          </cell>
          <cell r="AV111">
            <v>9187.5517578125</v>
          </cell>
          <cell r="AW111">
            <v>9461.748046875</v>
          </cell>
          <cell r="AX111">
            <v>12829.2177734375</v>
          </cell>
          <cell r="AY111">
            <v>10197.6416015625</v>
          </cell>
          <cell r="AZ111">
            <v>11190.5283203125</v>
          </cell>
          <cell r="BA111">
            <v>7566.06689453125</v>
          </cell>
          <cell r="BB111">
            <v>8092.60791015625</v>
          </cell>
          <cell r="BC111">
            <v>10773.1748046875</v>
          </cell>
          <cell r="BD111">
            <v>8614.3388671875</v>
          </cell>
          <cell r="BE111">
            <v>11452.638671875</v>
          </cell>
          <cell r="BF111">
            <v>10921.4033203125</v>
          </cell>
          <cell r="BG111">
            <v>9533.728515625</v>
          </cell>
          <cell r="BH111">
            <v>9228.384765625</v>
          </cell>
          <cell r="BI111">
            <v>9519.34375</v>
          </cell>
          <cell r="BJ111">
            <v>12811.8935546875</v>
          </cell>
          <cell r="BK111">
            <v>10230.6845703125</v>
          </cell>
          <cell r="BL111">
            <v>10427.8271484375</v>
          </cell>
          <cell r="BM111">
            <v>10418.2451171875</v>
          </cell>
          <cell r="BN111">
            <v>10453.43359375</v>
          </cell>
          <cell r="BO111">
            <v>10459.630859375</v>
          </cell>
          <cell r="BP111">
            <v>10434.3330078125</v>
          </cell>
          <cell r="BQ111">
            <v>11157.2900390625</v>
          </cell>
          <cell r="BR111">
            <v>7545.17822265625</v>
          </cell>
          <cell r="BS111">
            <v>7998.63623046875</v>
          </cell>
          <cell r="BT111">
            <v>10961.2333984375</v>
          </cell>
          <cell r="BU111">
            <v>8596.375</v>
          </cell>
          <cell r="BV111">
            <v>11575.2353515625</v>
          </cell>
          <cell r="BW111">
            <v>10964.65234375</v>
          </cell>
          <cell r="BX111">
            <v>9525.0390625</v>
          </cell>
          <cell r="BY111">
            <v>9186.9169921875</v>
          </cell>
          <cell r="BZ111">
            <v>9488.4951171875</v>
          </cell>
          <cell r="CA111">
            <v>12823.1865234375</v>
          </cell>
          <cell r="CB111">
            <v>10192.583984375</v>
          </cell>
          <cell r="CC111">
            <v>10440.0517578125</v>
          </cell>
          <cell r="CD111">
            <v>10440.05078125</v>
          </cell>
        </row>
        <row r="112">
          <cell r="A112">
            <v>46054</v>
          </cell>
          <cell r="B112">
            <v>2</v>
          </cell>
          <cell r="C112">
            <v>2026</v>
          </cell>
          <cell r="D112">
            <v>11359.5107421875</v>
          </cell>
          <cell r="E112">
            <v>7570.76953125</v>
          </cell>
          <cell r="F112">
            <v>7962.8837890625</v>
          </cell>
          <cell r="G112">
            <v>12210.8193359375</v>
          </cell>
          <cell r="H112">
            <v>8763.8330078125</v>
          </cell>
          <cell r="I112">
            <v>12045.59375</v>
          </cell>
          <cell r="J112">
            <v>11264.1943359375</v>
          </cell>
          <cell r="K112">
            <v>9499.265625</v>
          </cell>
          <cell r="L112">
            <v>9338.8369140625</v>
          </cell>
          <cell r="M112">
            <v>9754.51171875</v>
          </cell>
          <cell r="N112">
            <v>13218</v>
          </cell>
          <cell r="O112">
            <v>10443.33203125</v>
          </cell>
          <cell r="P112">
            <v>11385.931640625</v>
          </cell>
          <cell r="Q112">
            <v>7577.27490234375</v>
          </cell>
          <cell r="R112">
            <v>8046.9482421875</v>
          </cell>
          <cell r="S112">
            <v>11905.662109375</v>
          </cell>
          <cell r="T112">
            <v>8798.1025390625</v>
          </cell>
          <cell r="U112">
            <v>11980.4208984375</v>
          </cell>
          <cell r="V112">
            <v>11223.7451171875</v>
          </cell>
          <cell r="W112">
            <v>9511.8017578125</v>
          </cell>
          <cell r="X112">
            <v>9372.6435546875</v>
          </cell>
          <cell r="Y112">
            <v>9725.2353515625</v>
          </cell>
          <cell r="Z112">
            <v>13220.7841796875</v>
          </cell>
          <cell r="AA112">
            <v>10473.1494140625</v>
          </cell>
          <cell r="AB112">
            <v>11402.3974609375</v>
          </cell>
          <cell r="AC112">
            <v>7585.3681640625</v>
          </cell>
          <cell r="AD112">
            <v>8086.22802734375</v>
          </cell>
          <cell r="AE112">
            <v>11672.580078125</v>
          </cell>
          <cell r="AF112">
            <v>8823.6083984375</v>
          </cell>
          <cell r="AG112">
            <v>12011.978515625</v>
          </cell>
          <cell r="AH112">
            <v>11215.572265625</v>
          </cell>
          <cell r="AI112">
            <v>9526.404296875</v>
          </cell>
          <cell r="AJ112">
            <v>9391.84375</v>
          </cell>
          <cell r="AK112">
            <v>9772.146484375</v>
          </cell>
          <cell r="AL112">
            <v>13214.0751953125</v>
          </cell>
          <cell r="AM112">
            <v>10475.1865234375</v>
          </cell>
          <cell r="AN112">
            <v>11403.490234375</v>
          </cell>
          <cell r="AO112">
            <v>7602.51025390625</v>
          </cell>
          <cell r="AP112">
            <v>8137.072265625</v>
          </cell>
          <cell r="AQ112">
            <v>11658.2900390625</v>
          </cell>
          <cell r="AR112">
            <v>8832.884765625</v>
          </cell>
          <cell r="AS112">
            <v>11853.6259765625</v>
          </cell>
          <cell r="AT112">
            <v>11170.60546875</v>
          </cell>
          <cell r="AU112">
            <v>9496.869140625</v>
          </cell>
          <cell r="AV112">
            <v>9405.9619140625</v>
          </cell>
          <cell r="AW112">
            <v>9748.404296875</v>
          </cell>
          <cell r="AX112">
            <v>13204.103515625</v>
          </cell>
          <cell r="AY112">
            <v>10514.7470703125</v>
          </cell>
          <cell r="AZ112">
            <v>11402.134765625</v>
          </cell>
          <cell r="BA112">
            <v>7612.916015625</v>
          </cell>
          <cell r="BB112">
            <v>8199.888671875</v>
          </cell>
          <cell r="BC112">
            <v>11507.216796875</v>
          </cell>
          <cell r="BD112">
            <v>8854.3828125</v>
          </cell>
          <cell r="BE112">
            <v>11732.740234375</v>
          </cell>
          <cell r="BF112">
            <v>11127.9052734375</v>
          </cell>
          <cell r="BG112">
            <v>9519.34375</v>
          </cell>
          <cell r="BH112">
            <v>9437.6494140625</v>
          </cell>
          <cell r="BI112">
            <v>9798.4775390625</v>
          </cell>
          <cell r="BJ112">
            <v>13181.32421875</v>
          </cell>
          <cell r="BK112">
            <v>10552.7060546875</v>
          </cell>
          <cell r="BL112">
            <v>10707.2392578125</v>
          </cell>
          <cell r="BM112">
            <v>10693.6708984375</v>
          </cell>
          <cell r="BN112">
            <v>10727.59375</v>
          </cell>
          <cell r="BO112">
            <v>10731.01953125</v>
          </cell>
          <cell r="BP112">
            <v>10708.44921875</v>
          </cell>
          <cell r="BQ112">
            <v>11391.75390625</v>
          </cell>
          <cell r="BR112">
            <v>7593.78271484375</v>
          </cell>
          <cell r="BS112">
            <v>8106.49169921875</v>
          </cell>
          <cell r="BT112">
            <v>11713.986328125</v>
          </cell>
          <cell r="BU112">
            <v>8829.87109375</v>
          </cell>
          <cell r="BV112">
            <v>11860.08984375</v>
          </cell>
          <cell r="BW112">
            <v>11178.25</v>
          </cell>
          <cell r="BX112">
            <v>9511.955078125</v>
          </cell>
          <cell r="BY112">
            <v>9403.642578125</v>
          </cell>
          <cell r="BZ112">
            <v>9769.9287109375</v>
          </cell>
          <cell r="CA112">
            <v>13199.6064453125</v>
          </cell>
          <cell r="CB112">
            <v>10509.373046875</v>
          </cell>
          <cell r="CC112">
            <v>10714.4189453125</v>
          </cell>
          <cell r="CD112">
            <v>10714.4189453125</v>
          </cell>
        </row>
        <row r="113">
          <cell r="A113">
            <v>46082</v>
          </cell>
          <cell r="B113">
            <v>3</v>
          </cell>
          <cell r="C113">
            <v>2026</v>
          </cell>
          <cell r="D113">
            <v>11606.61328125</v>
          </cell>
          <cell r="E113">
            <v>7675.451171875</v>
          </cell>
          <cell r="F113">
            <v>7988.35302734375</v>
          </cell>
          <cell r="G113">
            <v>12727.0546875</v>
          </cell>
          <cell r="H113">
            <v>8890.033203125</v>
          </cell>
          <cell r="I113">
            <v>12352.5087890625</v>
          </cell>
          <cell r="J113">
            <v>11731.5869140625</v>
          </cell>
          <cell r="K113">
            <v>9759.59375</v>
          </cell>
          <cell r="L113">
            <v>9669.0693359375</v>
          </cell>
          <cell r="M113">
            <v>9373.1875</v>
          </cell>
          <cell r="N113">
            <v>13690.5166015625</v>
          </cell>
          <cell r="O113">
            <v>10605.447265625</v>
          </cell>
          <cell r="P113">
            <v>11617.224609375</v>
          </cell>
          <cell r="Q113">
            <v>7677.2373046875</v>
          </cell>
          <cell r="R113">
            <v>8053.52880859375</v>
          </cell>
          <cell r="S113">
            <v>12365.3466796875</v>
          </cell>
          <cell r="T113">
            <v>8924.30078125</v>
          </cell>
          <cell r="U113">
            <v>12291.0751953125</v>
          </cell>
          <cell r="V113">
            <v>11689.2890625</v>
          </cell>
          <cell r="W113">
            <v>9773.798828125</v>
          </cell>
          <cell r="X113">
            <v>9709.3701171875</v>
          </cell>
          <cell r="Y113">
            <v>9321.86328125</v>
          </cell>
          <cell r="Z113">
            <v>13688.92578125</v>
          </cell>
          <cell r="AA113">
            <v>10631.0751953125</v>
          </cell>
          <cell r="AB113">
            <v>11622.89453125</v>
          </cell>
          <cell r="AC113">
            <v>7685.3408203125</v>
          </cell>
          <cell r="AD113">
            <v>8082.966796875</v>
          </cell>
          <cell r="AE113">
            <v>12098.46875</v>
          </cell>
          <cell r="AF113">
            <v>8949.6044921875</v>
          </cell>
          <cell r="AG113">
            <v>12323.44140625</v>
          </cell>
          <cell r="AH113">
            <v>11676.1533203125</v>
          </cell>
          <cell r="AI113">
            <v>9787.2587890625</v>
          </cell>
          <cell r="AJ113">
            <v>9732.2626953125</v>
          </cell>
          <cell r="AK113">
            <v>9358.1513671875</v>
          </cell>
          <cell r="AL113">
            <v>13673.650390625</v>
          </cell>
          <cell r="AM113">
            <v>10632.1337890625</v>
          </cell>
          <cell r="AN113">
            <v>11618.5615234375</v>
          </cell>
          <cell r="AO113">
            <v>7700.7470703125</v>
          </cell>
          <cell r="AP113">
            <v>8127.45654296875</v>
          </cell>
          <cell r="AQ113">
            <v>12073.6025390625</v>
          </cell>
          <cell r="AR113">
            <v>8958.3662109375</v>
          </cell>
          <cell r="AS113">
            <v>12171.5908203125</v>
          </cell>
          <cell r="AT113">
            <v>11631.1259765625</v>
          </cell>
          <cell r="AU113">
            <v>9756.2978515625</v>
          </cell>
          <cell r="AV113">
            <v>9739.498046875</v>
          </cell>
          <cell r="AW113">
            <v>9279.3876953125</v>
          </cell>
          <cell r="AX113">
            <v>13654.0810546875</v>
          </cell>
          <cell r="AY113">
            <v>10668.53515625</v>
          </cell>
          <cell r="AZ113">
            <v>11608.0703125</v>
          </cell>
          <cell r="BA113">
            <v>7708.40869140625</v>
          </cell>
          <cell r="BB113">
            <v>8181.10986328125</v>
          </cell>
          <cell r="BC113">
            <v>11898.3671875</v>
          </cell>
          <cell r="BD113">
            <v>8979.4521484375</v>
          </cell>
          <cell r="BE113">
            <v>12056.34375</v>
          </cell>
          <cell r="BF113">
            <v>11589.23828125</v>
          </cell>
          <cell r="BG113">
            <v>9778.2978515625</v>
          </cell>
          <cell r="BH113">
            <v>9767.6103515625</v>
          </cell>
          <cell r="BI113">
            <v>9333.0107421875</v>
          </cell>
          <cell r="BJ113">
            <v>13623.9892578125</v>
          </cell>
          <cell r="BK113">
            <v>10702.2607421875</v>
          </cell>
          <cell r="BL113">
            <v>10971.3095703125</v>
          </cell>
          <cell r="BM113">
            <v>10950.634765625</v>
          </cell>
          <cell r="BN113">
            <v>10977.80078125</v>
          </cell>
          <cell r="BO113">
            <v>10984.5244140625</v>
          </cell>
          <cell r="BP113">
            <v>10961.6142578125</v>
          </cell>
          <cell r="BQ113">
            <v>11614.6396484375</v>
          </cell>
          <cell r="BR113">
            <v>7692.66357421875</v>
          </cell>
          <cell r="BS113">
            <v>8102.98779296875</v>
          </cell>
          <cell r="BT113">
            <v>12141.8974609375</v>
          </cell>
          <cell r="BU113">
            <v>8955.4150390625</v>
          </cell>
          <cell r="BV113">
            <v>12177.5810546875</v>
          </cell>
          <cell r="BW113">
            <v>11640.3798828125</v>
          </cell>
          <cell r="BX113">
            <v>9772.060546875</v>
          </cell>
          <cell r="BY113">
            <v>9737.0751953125</v>
          </cell>
          <cell r="BZ113">
            <v>9325.9208984375</v>
          </cell>
          <cell r="CA113">
            <v>13652.1904296875</v>
          </cell>
          <cell r="CB113">
            <v>10663.515625</v>
          </cell>
          <cell r="CC113">
            <v>10969.05859375</v>
          </cell>
          <cell r="CD113">
            <v>10969.0595703125</v>
          </cell>
        </row>
        <row r="114">
          <cell r="A114">
            <v>46113</v>
          </cell>
          <cell r="B114">
            <v>4</v>
          </cell>
          <cell r="C114">
            <v>2026</v>
          </cell>
          <cell r="D114">
            <v>11778.271484375</v>
          </cell>
          <cell r="E114">
            <v>7896.33056640625</v>
          </cell>
          <cell r="F114">
            <v>8027.46142578125</v>
          </cell>
          <cell r="G114">
            <v>13155.908203125</v>
          </cell>
          <cell r="H114">
            <v>9140.6044921875</v>
          </cell>
          <cell r="I114">
            <v>12658.0771484375</v>
          </cell>
          <cell r="J114">
            <v>12287.638671875</v>
          </cell>
          <cell r="K114">
            <v>10115.8203125</v>
          </cell>
          <cell r="L114">
            <v>9765.4697265625</v>
          </cell>
          <cell r="M114">
            <v>9826.11328125</v>
          </cell>
          <cell r="N114">
            <v>14066.115234375</v>
          </cell>
          <cell r="O114">
            <v>10895.8720703125</v>
          </cell>
          <cell r="P114">
            <v>11780.6806640625</v>
          </cell>
          <cell r="Q114">
            <v>7900.02197265625</v>
          </cell>
          <cell r="R114">
            <v>8098.72412109375</v>
          </cell>
          <cell r="S114">
            <v>12787.80859375</v>
          </cell>
          <cell r="T114">
            <v>9184.4833984375</v>
          </cell>
          <cell r="U114">
            <v>12597.77734375</v>
          </cell>
          <cell r="V114">
            <v>12229.15234375</v>
          </cell>
          <cell r="W114">
            <v>10130.904296875</v>
          </cell>
          <cell r="X114">
            <v>9800.642578125</v>
          </cell>
          <cell r="Y114">
            <v>9811.91015625</v>
          </cell>
          <cell r="Z114">
            <v>14058.4384765625</v>
          </cell>
          <cell r="AA114">
            <v>10934.0556640625</v>
          </cell>
          <cell r="AB114">
            <v>11786.4384765625</v>
          </cell>
          <cell r="AC114">
            <v>7905.85791015625</v>
          </cell>
          <cell r="AD114">
            <v>8129.2587890625</v>
          </cell>
          <cell r="AE114">
            <v>12511.150390625</v>
          </cell>
          <cell r="AF114">
            <v>9215.849609375</v>
          </cell>
          <cell r="AG114">
            <v>12630.876953125</v>
          </cell>
          <cell r="AH114">
            <v>12208.998046875</v>
          </cell>
          <cell r="AI114">
            <v>10145.091796875</v>
          </cell>
          <cell r="AJ114">
            <v>9820.1767578125</v>
          </cell>
          <cell r="AK114">
            <v>9861.7021484375</v>
          </cell>
          <cell r="AL114">
            <v>14034.486328125</v>
          </cell>
          <cell r="AM114">
            <v>10939.5380859375</v>
          </cell>
          <cell r="AN114">
            <v>11782.62890625</v>
          </cell>
          <cell r="AO114">
            <v>7923.048828125</v>
          </cell>
          <cell r="AP114">
            <v>8176.3720703125</v>
          </cell>
          <cell r="AQ114">
            <v>12491.873046875</v>
          </cell>
          <cell r="AR114">
            <v>9226.6220703125</v>
          </cell>
          <cell r="AS114">
            <v>12479.3994140625</v>
          </cell>
          <cell r="AT114">
            <v>12147.458984375</v>
          </cell>
          <cell r="AU114">
            <v>10112.6904296875</v>
          </cell>
          <cell r="AV114">
            <v>9831.482421875</v>
          </cell>
          <cell r="AW114">
            <v>9763.2919921875</v>
          </cell>
          <cell r="AX114">
            <v>14007.1728515625</v>
          </cell>
          <cell r="AY114">
            <v>10982.796875</v>
          </cell>
          <cell r="AZ114">
            <v>11768.4384765625</v>
          </cell>
          <cell r="BA114">
            <v>7933.43408203125</v>
          </cell>
          <cell r="BB114">
            <v>8232.509765625</v>
          </cell>
          <cell r="BC114">
            <v>12333.1396484375</v>
          </cell>
          <cell r="BD114">
            <v>9256.21875</v>
          </cell>
          <cell r="BE114">
            <v>12364.77734375</v>
          </cell>
          <cell r="BF114">
            <v>12091.9755859375</v>
          </cell>
          <cell r="BG114">
            <v>10132.3505859375</v>
          </cell>
          <cell r="BH114">
            <v>9865.04296875</v>
          </cell>
          <cell r="BI114">
            <v>9850.2607421875</v>
          </cell>
          <cell r="BJ114">
            <v>13969.255859375</v>
          </cell>
          <cell r="BK114">
            <v>11029.212890625</v>
          </cell>
          <cell r="BL114">
            <v>11211.9990234375</v>
          </cell>
          <cell r="BM114">
            <v>11207.0751953125</v>
          </cell>
          <cell r="BN114">
            <v>11238.033203125</v>
          </cell>
          <cell r="BO114">
            <v>11255.9599609375</v>
          </cell>
          <cell r="BP114">
            <v>11244.6748046875</v>
          </cell>
          <cell r="BQ114">
            <v>11779.0166015625</v>
          </cell>
          <cell r="BR114">
            <v>7915.39013671875</v>
          </cell>
          <cell r="BS114">
            <v>8150.1494140625</v>
          </cell>
          <cell r="BT114">
            <v>12566.517578125</v>
          </cell>
          <cell r="BU114">
            <v>9224.3076171875</v>
          </cell>
          <cell r="BV114">
            <v>12485.2841796875</v>
          </cell>
          <cell r="BW114">
            <v>12161.30078125</v>
          </cell>
          <cell r="BX114">
            <v>10128.1572265625</v>
          </cell>
          <cell r="BY114">
            <v>9830.7783203125</v>
          </cell>
          <cell r="BZ114">
            <v>9825.3623046875</v>
          </cell>
          <cell r="CA114">
            <v>14007.1630859375</v>
          </cell>
          <cell r="CB114">
            <v>10977.4189453125</v>
          </cell>
          <cell r="CC114">
            <v>11236.1826171875</v>
          </cell>
          <cell r="CD114">
            <v>11236.1826171875</v>
          </cell>
        </row>
        <row r="115">
          <cell r="A115">
            <v>46143</v>
          </cell>
          <cell r="B115">
            <v>5</v>
          </cell>
          <cell r="C115">
            <v>2026</v>
          </cell>
          <cell r="D115">
            <v>12203.0625</v>
          </cell>
          <cell r="E115">
            <v>8004.6904296875</v>
          </cell>
          <cell r="F115">
            <v>8109.451171875</v>
          </cell>
          <cell r="G115">
            <v>13587.4150390625</v>
          </cell>
          <cell r="H115">
            <v>9297.9580078125</v>
          </cell>
          <cell r="I115">
            <v>12983.6220703125</v>
          </cell>
          <cell r="J115">
            <v>12514.9560546875</v>
          </cell>
          <cell r="K115">
            <v>10465.453125</v>
          </cell>
          <cell r="L115">
            <v>10029.552734375</v>
          </cell>
          <cell r="M115">
            <v>10260.3232421875</v>
          </cell>
          <cell r="N115">
            <v>14337.791015625</v>
          </cell>
          <cell r="O115">
            <v>11213.9111328125</v>
          </cell>
          <cell r="P115">
            <v>12214.513671875</v>
          </cell>
          <cell r="Q115">
            <v>8015.6962890625</v>
          </cell>
          <cell r="R115">
            <v>8176.7041015625</v>
          </cell>
          <cell r="S115">
            <v>13149.9287109375</v>
          </cell>
          <cell r="T115">
            <v>9338.33984375</v>
          </cell>
          <cell r="U115">
            <v>12924.1318359375</v>
          </cell>
          <cell r="V115">
            <v>12464.6650390625</v>
          </cell>
          <cell r="W115">
            <v>10477.3388671875</v>
          </cell>
          <cell r="X115">
            <v>10066.8466796875</v>
          </cell>
          <cell r="Y115">
            <v>10264.15625</v>
          </cell>
          <cell r="Z115">
            <v>14321.998046875</v>
          </cell>
          <cell r="AA115">
            <v>11253.7099609375</v>
          </cell>
          <cell r="AB115">
            <v>12227.2587890625</v>
          </cell>
          <cell r="AC115">
            <v>8021.92578125</v>
          </cell>
          <cell r="AD115">
            <v>8204.876953125</v>
          </cell>
          <cell r="AE115">
            <v>12832.111328125</v>
          </cell>
          <cell r="AF115">
            <v>9369.6767578125</v>
          </cell>
          <cell r="AG115">
            <v>12956.498046875</v>
          </cell>
          <cell r="AH115">
            <v>12445.93359375</v>
          </cell>
          <cell r="AI115">
            <v>10489.9814453125</v>
          </cell>
          <cell r="AJ115">
            <v>10087.3115234375</v>
          </cell>
          <cell r="AK115">
            <v>10323.306640625</v>
          </cell>
          <cell r="AL115">
            <v>14293.421875</v>
          </cell>
          <cell r="AM115">
            <v>11259.95703125</v>
          </cell>
          <cell r="AN115">
            <v>12228.2744140625</v>
          </cell>
          <cell r="AO115">
            <v>8041.39013671875</v>
          </cell>
          <cell r="AP115">
            <v>8254.205078125</v>
          </cell>
          <cell r="AQ115">
            <v>12792.8212890625</v>
          </cell>
          <cell r="AR115">
            <v>9381.3134765625</v>
          </cell>
          <cell r="AS115">
            <v>12804.7490234375</v>
          </cell>
          <cell r="AT115">
            <v>12391.501953125</v>
          </cell>
          <cell r="AU115">
            <v>10457.111328125</v>
          </cell>
          <cell r="AV115">
            <v>10100.78515625</v>
          </cell>
          <cell r="AW115">
            <v>10214.0634765625</v>
          </cell>
          <cell r="AX115">
            <v>14269.5126953125</v>
          </cell>
          <cell r="AY115">
            <v>11302.9462890625</v>
          </cell>
          <cell r="AZ115">
            <v>12225.2314453125</v>
          </cell>
          <cell r="BA115">
            <v>8056.72998046875</v>
          </cell>
          <cell r="BB115">
            <v>8310.994140625</v>
          </cell>
          <cell r="BC115">
            <v>12591.0361328125</v>
          </cell>
          <cell r="BD115">
            <v>9408.0673828125</v>
          </cell>
          <cell r="BE115">
            <v>12689.828125</v>
          </cell>
          <cell r="BF115">
            <v>12336.794921875</v>
          </cell>
          <cell r="BG115">
            <v>10475.373046875</v>
          </cell>
          <cell r="BH115">
            <v>10139.279296875</v>
          </cell>
          <cell r="BI115">
            <v>10323.5947265625</v>
          </cell>
          <cell r="BJ115">
            <v>14234.1767578125</v>
          </cell>
          <cell r="BK115">
            <v>11351.6640625</v>
          </cell>
          <cell r="BL115">
            <v>11531.0185546875</v>
          </cell>
          <cell r="BM115">
            <v>11513.87890625</v>
          </cell>
          <cell r="BN115">
            <v>11541.5615234375</v>
          </cell>
          <cell r="BO115">
            <v>11552.0966796875</v>
          </cell>
          <cell r="BP115">
            <v>11530.2119140625</v>
          </cell>
          <cell r="BQ115">
            <v>12220.26171875</v>
          </cell>
          <cell r="BR115">
            <v>8033.0224609375</v>
          </cell>
          <cell r="BS115">
            <v>8228.3583984375</v>
          </cell>
          <cell r="BT115">
            <v>12881.5849609375</v>
          </cell>
          <cell r="BU115">
            <v>9377.818359375</v>
          </cell>
          <cell r="BV115">
            <v>12810.6865234375</v>
          </cell>
          <cell r="BW115">
            <v>12401.8115234375</v>
          </cell>
          <cell r="BX115">
            <v>10473.2041015625</v>
          </cell>
          <cell r="BY115">
            <v>10100.5693359375</v>
          </cell>
          <cell r="BZ115">
            <v>10286.15234375</v>
          </cell>
          <cell r="CA115">
            <v>14270.90234375</v>
          </cell>
          <cell r="CB115">
            <v>11298.1904296875</v>
          </cell>
          <cell r="CC115">
            <v>11534.6552734375</v>
          </cell>
          <cell r="CD115">
            <v>11534.6552734375</v>
          </cell>
        </row>
        <row r="116">
          <cell r="A116">
            <v>46174</v>
          </cell>
          <cell r="B116">
            <v>6</v>
          </cell>
          <cell r="C116">
            <v>2026</v>
          </cell>
          <cell r="D116">
            <v>12517.03515625</v>
          </cell>
          <cell r="E116">
            <v>8227.1474609375</v>
          </cell>
          <cell r="F116">
            <v>8257.052734375</v>
          </cell>
          <cell r="G116">
            <v>14034.1240234375</v>
          </cell>
          <cell r="H116">
            <v>9473.759765625</v>
          </cell>
          <cell r="I116">
            <v>13352.7451171875</v>
          </cell>
          <cell r="J116">
            <v>12730.03125</v>
          </cell>
          <cell r="K116">
            <v>10619.0703125</v>
          </cell>
          <cell r="L116">
            <v>10431.8125</v>
          </cell>
          <cell r="M116">
            <v>10468.533203125</v>
          </cell>
          <cell r="N116">
            <v>14579.412109375</v>
          </cell>
          <cell r="O116">
            <v>11547.46875</v>
          </cell>
          <cell r="P116">
            <v>12530.181640625</v>
          </cell>
          <cell r="Q116">
            <v>8235.86328125</v>
          </cell>
          <cell r="R116">
            <v>8330.7080078125</v>
          </cell>
          <cell r="S116">
            <v>13575.90234375</v>
          </cell>
          <cell r="T116">
            <v>9513.9619140625</v>
          </cell>
          <cell r="U116">
            <v>13292.201171875</v>
          </cell>
          <cell r="V116">
            <v>12673.1953125</v>
          </cell>
          <cell r="W116">
            <v>10630.8916015625</v>
          </cell>
          <cell r="X116">
            <v>10484.53515625</v>
          </cell>
          <cell r="Y116">
            <v>10461.4814453125</v>
          </cell>
          <cell r="Z116">
            <v>14564.2041015625</v>
          </cell>
          <cell r="AA116">
            <v>11590.2978515625</v>
          </cell>
          <cell r="AB116">
            <v>12545.5537109375</v>
          </cell>
          <cell r="AC116">
            <v>8240.4462890625</v>
          </cell>
          <cell r="AD116">
            <v>8360.2353515625</v>
          </cell>
          <cell r="AE116">
            <v>13245.8564453125</v>
          </cell>
          <cell r="AF116">
            <v>9542.1728515625</v>
          </cell>
          <cell r="AG116">
            <v>13319.4970703125</v>
          </cell>
          <cell r="AH116">
            <v>12658.7587890625</v>
          </cell>
          <cell r="AI116">
            <v>10644.9677734375</v>
          </cell>
          <cell r="AJ116">
            <v>10514.380859375</v>
          </cell>
          <cell r="AK116">
            <v>10516.49609375</v>
          </cell>
          <cell r="AL116">
            <v>14533.67578125</v>
          </cell>
          <cell r="AM116">
            <v>11594.3974609375</v>
          </cell>
          <cell r="AN116">
            <v>12547.7109375</v>
          </cell>
          <cell r="AO116">
            <v>8258.859375</v>
          </cell>
          <cell r="AP116">
            <v>8412.8984375</v>
          </cell>
          <cell r="AQ116">
            <v>13209.3251953125</v>
          </cell>
          <cell r="AR116">
            <v>9554.263671875</v>
          </cell>
          <cell r="AS116">
            <v>13173.904296875</v>
          </cell>
          <cell r="AT116">
            <v>12594.7216796875</v>
          </cell>
          <cell r="AU116">
            <v>10606.9970703125</v>
          </cell>
          <cell r="AV116">
            <v>10527.740234375</v>
          </cell>
          <cell r="AW116">
            <v>10405.5419921875</v>
          </cell>
          <cell r="AX116">
            <v>14504.6025390625</v>
          </cell>
          <cell r="AY116">
            <v>11642.4697265625</v>
          </cell>
          <cell r="AZ116">
            <v>12546.6142578125</v>
          </cell>
          <cell r="BA116">
            <v>8272.7421875</v>
          </cell>
          <cell r="BB116">
            <v>8473.0029296875</v>
          </cell>
          <cell r="BC116">
            <v>13011.376953125</v>
          </cell>
          <cell r="BD116">
            <v>9586.8515625</v>
          </cell>
          <cell r="BE116">
            <v>13062.126953125</v>
          </cell>
          <cell r="BF116">
            <v>12536.8076171875</v>
          </cell>
          <cell r="BG116">
            <v>10620.748046875</v>
          </cell>
          <cell r="BH116">
            <v>10569.1708984375</v>
          </cell>
          <cell r="BI116">
            <v>10509.4619140625</v>
          </cell>
          <cell r="BJ116">
            <v>14458.30078125</v>
          </cell>
          <cell r="BK116">
            <v>11706.96875</v>
          </cell>
          <cell r="BL116">
            <v>11820.0205078125</v>
          </cell>
          <cell r="BM116">
            <v>11798.859375</v>
          </cell>
          <cell r="BN116">
            <v>11827.130859375</v>
          </cell>
          <cell r="BO116">
            <v>11834.7958984375</v>
          </cell>
          <cell r="BP116">
            <v>11813.515625</v>
          </cell>
          <cell r="BQ116">
            <v>12538.22265625</v>
          </cell>
          <cell r="BR116">
            <v>8251.3984375</v>
          </cell>
          <cell r="BS116">
            <v>8385.0634765625</v>
          </cell>
          <cell r="BT116">
            <v>13303.865234375</v>
          </cell>
          <cell r="BU116">
            <v>9553.7158203125</v>
          </cell>
          <cell r="BV116">
            <v>13179.966796875</v>
          </cell>
          <cell r="BW116">
            <v>12607.2177734375</v>
          </cell>
          <cell r="BX116">
            <v>10623.8271484375</v>
          </cell>
          <cell r="BY116">
            <v>10524.7275390625</v>
          </cell>
          <cell r="BZ116">
            <v>10477.5048828125</v>
          </cell>
          <cell r="CA116">
            <v>14503.759765625</v>
          </cell>
          <cell r="CB116">
            <v>11641.7158203125</v>
          </cell>
          <cell r="CC116">
            <v>11819.181640625</v>
          </cell>
          <cell r="CD116">
            <v>11819.181640625</v>
          </cell>
        </row>
        <row r="117">
          <cell r="A117">
            <v>46204</v>
          </cell>
          <cell r="B117">
            <v>7</v>
          </cell>
          <cell r="C117">
            <v>2026</v>
          </cell>
          <cell r="D117">
            <v>12848.8173828125</v>
          </cell>
          <cell r="E117">
            <v>8401.6416015625</v>
          </cell>
          <cell r="F117">
            <v>8368.8876953125</v>
          </cell>
          <cell r="G117">
            <v>14387.7138671875</v>
          </cell>
          <cell r="H117">
            <v>9661.87109375</v>
          </cell>
          <cell r="I117">
            <v>13696.701171875</v>
          </cell>
          <cell r="J117">
            <v>12969.638671875</v>
          </cell>
          <cell r="K117">
            <v>10973.9423828125</v>
          </cell>
          <cell r="L117">
            <v>10941.10546875</v>
          </cell>
          <cell r="M117">
            <v>10828.626953125</v>
          </cell>
          <cell r="N117">
            <v>14943.4287109375</v>
          </cell>
          <cell r="O117">
            <v>11837.537109375</v>
          </cell>
          <cell r="P117">
            <v>12867.640625</v>
          </cell>
          <cell r="Q117">
            <v>8411.478515625</v>
          </cell>
          <cell r="R117">
            <v>8441.546875</v>
          </cell>
          <cell r="S117">
            <v>13892.283203125</v>
          </cell>
          <cell r="T117">
            <v>9705.76953125</v>
          </cell>
          <cell r="U117">
            <v>13630.54296875</v>
          </cell>
          <cell r="V117">
            <v>12917.13671875</v>
          </cell>
          <cell r="W117">
            <v>10995.3056640625</v>
          </cell>
          <cell r="X117">
            <v>10999.1328125</v>
          </cell>
          <cell r="Y117">
            <v>10824.6513671875</v>
          </cell>
          <cell r="Z117">
            <v>14937.1025390625</v>
          </cell>
          <cell r="AA117">
            <v>11890.978515625</v>
          </cell>
          <cell r="AB117">
            <v>12887.4638671875</v>
          </cell>
          <cell r="AC117">
            <v>8414.814453125</v>
          </cell>
          <cell r="AD117">
            <v>8475.328125</v>
          </cell>
          <cell r="AE117">
            <v>13543.37109375</v>
          </cell>
          <cell r="AF117">
            <v>9738.712890625</v>
          </cell>
          <cell r="AG117">
            <v>13663.501953125</v>
          </cell>
          <cell r="AH117">
            <v>12894.1865234375</v>
          </cell>
          <cell r="AI117">
            <v>11016.005859375</v>
          </cell>
          <cell r="AJ117">
            <v>11030.1484375</v>
          </cell>
          <cell r="AK117">
            <v>10877.3056640625</v>
          </cell>
          <cell r="AL117">
            <v>14927.134765625</v>
          </cell>
          <cell r="AM117">
            <v>11901.84375</v>
          </cell>
          <cell r="AN117">
            <v>12892.630859375</v>
          </cell>
          <cell r="AO117">
            <v>8431.9658203125</v>
          </cell>
          <cell r="AP117">
            <v>8520.458984375</v>
          </cell>
          <cell r="AQ117">
            <v>13499.6806640625</v>
          </cell>
          <cell r="AR117">
            <v>9750.623046875</v>
          </cell>
          <cell r="AS117">
            <v>13508.5908203125</v>
          </cell>
          <cell r="AT117">
            <v>12837.4013671875</v>
          </cell>
          <cell r="AU117">
            <v>10975.2138671875</v>
          </cell>
          <cell r="AV117">
            <v>11048.1953125</v>
          </cell>
          <cell r="AW117">
            <v>10769.1484375</v>
          </cell>
          <cell r="AX117">
            <v>14915.2041015625</v>
          </cell>
          <cell r="AY117">
            <v>11947.771484375</v>
          </cell>
          <cell r="AZ117">
            <v>12900.78125</v>
          </cell>
          <cell r="BA117">
            <v>8445.1953125</v>
          </cell>
          <cell r="BB117">
            <v>8575.92578125</v>
          </cell>
          <cell r="BC117">
            <v>13279.3642578125</v>
          </cell>
          <cell r="BD117">
            <v>9782.21875</v>
          </cell>
          <cell r="BE117">
            <v>13391.2041015625</v>
          </cell>
          <cell r="BF117">
            <v>12778.671875</v>
          </cell>
          <cell r="BG117">
            <v>10996.63671875</v>
          </cell>
          <cell r="BH117">
            <v>11098.0732421875</v>
          </cell>
          <cell r="BI117">
            <v>10893.9697265625</v>
          </cell>
          <cell r="BJ117">
            <v>14887.9326171875</v>
          </cell>
          <cell r="BK117">
            <v>12018.1376953125</v>
          </cell>
          <cell r="BL117">
            <v>12123.0537109375</v>
          </cell>
          <cell r="BM117">
            <v>12101.091796875</v>
          </cell>
          <cell r="BN117">
            <v>12133.43359375</v>
          </cell>
          <cell r="BO117">
            <v>12141.8017578125</v>
          </cell>
          <cell r="BP117">
            <v>12125.123046875</v>
          </cell>
          <cell r="BQ117">
            <v>12880.876953125</v>
          </cell>
          <cell r="BR117">
            <v>8425.1748046875</v>
          </cell>
          <cell r="BS117">
            <v>8493.8330078125</v>
          </cell>
          <cell r="BT117">
            <v>13599.5390625</v>
          </cell>
          <cell r="BU117">
            <v>9748.3798828125</v>
          </cell>
          <cell r="BV117">
            <v>13515.0556640625</v>
          </cell>
          <cell r="BW117">
            <v>12848.34765625</v>
          </cell>
          <cell r="BX117">
            <v>10992.642578125</v>
          </cell>
          <cell r="BY117">
            <v>11045.546875</v>
          </cell>
          <cell r="BZ117">
            <v>10848.6611328125</v>
          </cell>
          <cell r="CA117">
            <v>14910.978515625</v>
          </cell>
          <cell r="CB117">
            <v>11947.4130859375</v>
          </cell>
          <cell r="CC117">
            <v>12126.3232421875</v>
          </cell>
          <cell r="CD117">
            <v>12126.3232421875</v>
          </cell>
        </row>
        <row r="118">
          <cell r="A118">
            <v>46235</v>
          </cell>
          <cell r="B118">
            <v>8</v>
          </cell>
          <cell r="C118">
            <v>2026</v>
          </cell>
          <cell r="D118">
            <v>13064.2216796875</v>
          </cell>
          <cell r="E118">
            <v>8617.09765625</v>
          </cell>
          <cell r="F118">
            <v>8419.255859375</v>
          </cell>
          <cell r="G118">
            <v>14799.2041015625</v>
          </cell>
          <cell r="H118">
            <v>9780.8720703125</v>
          </cell>
          <cell r="I118">
            <v>14030.8037109375</v>
          </cell>
          <cell r="J118">
            <v>13142.517578125</v>
          </cell>
          <cell r="K118">
            <v>11395.8173828125</v>
          </cell>
          <cell r="L118">
            <v>10934.9814453125</v>
          </cell>
          <cell r="M118">
            <v>11078.533203125</v>
          </cell>
          <cell r="N118">
            <v>15233.3154296875</v>
          </cell>
          <cell r="O118">
            <v>12106.9501953125</v>
          </cell>
          <cell r="P118">
            <v>13079.8486328125</v>
          </cell>
          <cell r="Q118">
            <v>8633.8212890625</v>
          </cell>
          <cell r="R118">
            <v>8496.4326171875</v>
          </cell>
          <cell r="S118">
            <v>14280.2236328125</v>
          </cell>
          <cell r="T118">
            <v>9828.8447265625</v>
          </cell>
          <cell r="U118">
            <v>13961.19921875</v>
          </cell>
          <cell r="V118">
            <v>13100.69140625</v>
          </cell>
          <cell r="W118">
            <v>11419.0029296875</v>
          </cell>
          <cell r="X118">
            <v>10993.4140625</v>
          </cell>
          <cell r="Y118">
            <v>11093.1259765625</v>
          </cell>
          <cell r="Z118">
            <v>15209.5087890625</v>
          </cell>
          <cell r="AA118">
            <v>12177.97265625</v>
          </cell>
          <cell r="AB118">
            <v>13097.3056640625</v>
          </cell>
          <cell r="AC118">
            <v>8636.8515625</v>
          </cell>
          <cell r="AD118">
            <v>8534.4736328125</v>
          </cell>
          <cell r="AE118">
            <v>13924.85546875</v>
          </cell>
          <cell r="AF118">
            <v>9865.990234375</v>
          </cell>
          <cell r="AG118">
            <v>13994.6220703125</v>
          </cell>
          <cell r="AH118">
            <v>13083.6494140625</v>
          </cell>
          <cell r="AI118">
            <v>11442.6455078125</v>
          </cell>
          <cell r="AJ118">
            <v>11023.28515625</v>
          </cell>
          <cell r="AK118">
            <v>11147.6708984375</v>
          </cell>
          <cell r="AL118">
            <v>15194.9619140625</v>
          </cell>
          <cell r="AM118">
            <v>12197.1455078125</v>
          </cell>
          <cell r="AN118">
            <v>13102.1982421875</v>
          </cell>
          <cell r="AO118">
            <v>8655.4462890625</v>
          </cell>
          <cell r="AP118">
            <v>8571.7529296875</v>
          </cell>
          <cell r="AQ118">
            <v>13872.6826171875</v>
          </cell>
          <cell r="AR118">
            <v>9878.6123046875</v>
          </cell>
          <cell r="AS118">
            <v>13833.2353515625</v>
          </cell>
          <cell r="AT118">
            <v>13035.8564453125</v>
          </cell>
          <cell r="AU118">
            <v>11395.6064453125</v>
          </cell>
          <cell r="AV118">
            <v>11048.099609375</v>
          </cell>
          <cell r="AW118">
            <v>11042.0908203125</v>
          </cell>
          <cell r="AX118">
            <v>15179.888671875</v>
          </cell>
          <cell r="AY118">
            <v>12242.9443359375</v>
          </cell>
          <cell r="AZ118">
            <v>13109.2919921875</v>
          </cell>
          <cell r="BA118">
            <v>8673.4052734375</v>
          </cell>
          <cell r="BB118">
            <v>8621.06640625</v>
          </cell>
          <cell r="BC118">
            <v>13635.39453125</v>
          </cell>
          <cell r="BD118">
            <v>9914.3515625</v>
          </cell>
          <cell r="BE118">
            <v>13710.5986328125</v>
          </cell>
          <cell r="BF118">
            <v>12986.3076171875</v>
          </cell>
          <cell r="BG118">
            <v>11419.36328125</v>
          </cell>
          <cell r="BH118">
            <v>11105.4072265625</v>
          </cell>
          <cell r="BI118">
            <v>11176.9560546875</v>
          </cell>
          <cell r="BJ118">
            <v>15157.25390625</v>
          </cell>
          <cell r="BK118">
            <v>12320.193359375</v>
          </cell>
          <cell r="BL118">
            <v>12333.822265625</v>
          </cell>
          <cell r="BM118">
            <v>12313.4794921875</v>
          </cell>
          <cell r="BN118">
            <v>12348.271484375</v>
          </cell>
          <cell r="BO118">
            <v>12355.423828125</v>
          </cell>
          <cell r="BP118">
            <v>12340.5869140625</v>
          </cell>
          <cell r="BQ118">
            <v>13091.8056640625</v>
          </cell>
          <cell r="BR118">
            <v>8648.5693359375</v>
          </cell>
          <cell r="BS118">
            <v>8545.2919921875</v>
          </cell>
          <cell r="BT118">
            <v>13975.26171875</v>
          </cell>
          <cell r="BU118">
            <v>9876.560546875</v>
          </cell>
          <cell r="BV118">
            <v>13840.05859375</v>
          </cell>
          <cell r="BW118">
            <v>13044.302734375</v>
          </cell>
          <cell r="BX118">
            <v>11415.6611328125</v>
          </cell>
          <cell r="BY118">
            <v>11045.6728515625</v>
          </cell>
          <cell r="BZ118">
            <v>11123.119140625</v>
          </cell>
          <cell r="CA118">
            <v>15181.0087890625</v>
          </cell>
          <cell r="CB118">
            <v>12241.48828125</v>
          </cell>
          <cell r="CC118">
            <v>12340.2138671875</v>
          </cell>
          <cell r="CD118">
            <v>12340.2138671875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C"/>
      <sheetName val="GBA"/>
      <sheetName val="PAM"/>
      <sheetName val="NOA"/>
      <sheetName val="NEA"/>
      <sheetName val="CUY"/>
      <sheetName val="PAT"/>
      <sheetName val="NAC"/>
      <sheetName val="GBADiv"/>
      <sheetName val="PAMDiv"/>
      <sheetName val="NOADiv"/>
      <sheetName val="NEADiv"/>
      <sheetName val="CUYDiv"/>
      <sheetName val="PATDiv"/>
      <sheetName val="GBASub"/>
      <sheetName val="PAMSub"/>
      <sheetName val="NOASub"/>
      <sheetName val="NEASub"/>
      <sheetName val="CUYSub"/>
      <sheetName val="PATSub"/>
      <sheetName val="IPCse"/>
      <sheetName val="Gráfico1"/>
      <sheetName val="INC_NAC"/>
      <sheetName val="Para Stata"/>
      <sheetName val="Gráfico2"/>
      <sheetName val="LinePlot"/>
      <sheetName val="Subyacente1y"/>
      <sheetName val="Cuadro1"/>
      <sheetName val="Figura1"/>
      <sheetName val="Cuadro2"/>
      <sheetName val="Revisión SA (2025)"/>
      <sheetName val="Revisión SA"/>
      <sheetName val="Gráfico3"/>
      <sheetName val="Gráfico4"/>
      <sheetName val="Gráfico5"/>
      <sheetName val="Gráfico6"/>
      <sheetName val="Gráfico7"/>
      <sheetName val="Gráfico8"/>
      <sheetName val="Gráfico9"/>
      <sheetName val="Gráfico10"/>
      <sheetName val="Gráfico11"/>
      <sheetName val="Gráfico12"/>
      <sheetName val="Gráfico13"/>
      <sheetName val="Gráfico14"/>
      <sheetName val="Gráfico15"/>
      <sheetName val="Gráfico16"/>
      <sheetName val="Gráfico17"/>
      <sheetName val="Gráfico18"/>
      <sheetName val="Gráfico19"/>
      <sheetName val="Gráfico40"/>
      <sheetName val="Promedios anuales"/>
      <sheetName val="Compara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6">
          <cell r="DC6">
            <v>100.08114796955471</v>
          </cell>
        </row>
        <row r="7">
          <cell r="DC7">
            <v>101.83133230488323</v>
          </cell>
        </row>
        <row r="8">
          <cell r="DC8">
            <v>104.10189696141526</v>
          </cell>
        </row>
        <row r="9">
          <cell r="DC9">
            <v>105.8770372202647</v>
          </cell>
        </row>
        <row r="10">
          <cell r="DC10">
            <v>108.69902503221969</v>
          </cell>
        </row>
        <row r="11">
          <cell r="DC11">
            <v>110.58836407006112</v>
          </cell>
        </row>
        <row r="12">
          <cell r="DC12">
            <v>112.02422507276202</v>
          </cell>
        </row>
        <row r="13">
          <cell r="DC13">
            <v>114.3143842828425</v>
          </cell>
        </row>
        <row r="14">
          <cell r="DC14">
            <v>115.95096102570294</v>
          </cell>
        </row>
        <row r="15">
          <cell r="DC15">
            <v>117.3268953834601</v>
          </cell>
        </row>
        <row r="16">
          <cell r="DC16">
            <v>118.77745409187013</v>
          </cell>
        </row>
        <row r="17">
          <cell r="DC17">
            <v>120.73168736792266</v>
          </cell>
        </row>
        <row r="18">
          <cell r="DC18">
            <v>124.95108989386058</v>
          </cell>
        </row>
        <row r="19">
          <cell r="DC19">
            <v>127.37748917190459</v>
          </cell>
        </row>
        <row r="20">
          <cell r="DC20">
            <v>130.69931526501227</v>
          </cell>
        </row>
        <row r="21">
          <cell r="DC21">
            <v>132.80077313690026</v>
          </cell>
        </row>
        <row r="22">
          <cell r="DC22">
            <v>136.45544938923999</v>
          </cell>
        </row>
        <row r="23">
          <cell r="DC23">
            <v>139.73307546980519</v>
          </cell>
        </row>
        <row r="24">
          <cell r="DC24">
            <v>145.08056516996308</v>
          </cell>
        </row>
        <row r="25">
          <cell r="DC25">
            <v>150.02565565442865</v>
          </cell>
        </row>
        <row r="26">
          <cell r="DC26">
            <v>155.81365035525602</v>
          </cell>
        </row>
        <row r="27">
          <cell r="DC27">
            <v>164.9827888349997</v>
          </cell>
        </row>
        <row r="28">
          <cell r="DC28">
            <v>173.44691839903922</v>
          </cell>
        </row>
        <row r="29">
          <cell r="DC29">
            <v>179.4447888753765</v>
          </cell>
        </row>
        <row r="30">
          <cell r="DC30">
            <v>184.56447239156472</v>
          </cell>
        </row>
        <row r="31">
          <cell r="DC31">
            <v>190.27282364777926</v>
          </cell>
        </row>
        <row r="32">
          <cell r="DC32">
            <v>197.69378918844905</v>
          </cell>
        </row>
        <row r="33">
          <cell r="DC33">
            <v>205.46363661606824</v>
          </cell>
        </row>
        <row r="34">
          <cell r="DC34">
            <v>212.57054411896533</v>
          </cell>
        </row>
        <row r="35">
          <cell r="DC35">
            <v>219.77167076739781</v>
          </cell>
        </row>
        <row r="36">
          <cell r="DC36">
            <v>226.06914160333173</v>
          </cell>
        </row>
        <row r="37">
          <cell r="DC37">
            <v>231.67444904181471</v>
          </cell>
        </row>
        <row r="38">
          <cell r="DC38">
            <v>240.78520110349291</v>
          </cell>
        </row>
        <row r="39">
          <cell r="DC39">
            <v>253.523148401002</v>
          </cell>
        </row>
        <row r="40">
          <cell r="DC40">
            <v>261.18807223962165</v>
          </cell>
        </row>
        <row r="41">
          <cell r="DC41">
            <v>273.16684406162074</v>
          </cell>
        </row>
        <row r="42">
          <cell r="DC42">
            <v>284.03048257923922</v>
          </cell>
        </row>
        <row r="43">
          <cell r="DC43">
            <v>290.35864400406683</v>
          </cell>
        </row>
        <row r="44">
          <cell r="DC44">
            <v>295.49306896943381</v>
          </cell>
        </row>
        <row r="45">
          <cell r="DC45">
            <v>302.398669953092</v>
          </cell>
        </row>
        <row r="46">
          <cell r="DC46">
            <v>306.92265377540679</v>
          </cell>
        </row>
        <row r="47">
          <cell r="DC47">
            <v>313.23131487547892</v>
          </cell>
        </row>
        <row r="48">
          <cell r="DC48">
            <v>322.13257911402934</v>
          </cell>
        </row>
        <row r="49">
          <cell r="DC49">
            <v>330.68338721379291</v>
          </cell>
        </row>
        <row r="50">
          <cell r="DC50">
            <v>340.01876041964317</v>
          </cell>
        </row>
        <row r="51">
          <cell r="DC51">
            <v>348.51192692114114</v>
          </cell>
        </row>
        <row r="52">
          <cell r="DC52">
            <v>361.58095418513494</v>
          </cell>
        </row>
        <row r="53">
          <cell r="DC53">
            <v>373.67520843444424</v>
          </cell>
        </row>
        <row r="54">
          <cell r="DC54">
            <v>387.45272624650403</v>
          </cell>
        </row>
        <row r="55">
          <cell r="DC55">
            <v>401.98696523013649</v>
          </cell>
        </row>
        <row r="56">
          <cell r="DC56">
            <v>415.4072409032546</v>
          </cell>
        </row>
        <row r="57">
          <cell r="DC57">
            <v>431.33506921020251</v>
          </cell>
        </row>
        <row r="58">
          <cell r="DC58">
            <v>448.75879406660385</v>
          </cell>
        </row>
        <row r="59">
          <cell r="DC59">
            <v>465.74679265877256</v>
          </cell>
        </row>
        <row r="60">
          <cell r="DC60">
            <v>483.68166457307143</v>
          </cell>
        </row>
        <row r="61">
          <cell r="DC61">
            <v>501.75732848952373</v>
          </cell>
        </row>
        <row r="62">
          <cell r="DC62">
            <v>514.58942329661988</v>
          </cell>
        </row>
        <row r="63">
          <cell r="DC63">
            <v>530.89623336347313</v>
          </cell>
        </row>
        <row r="64">
          <cell r="DC64">
            <v>549.60039007424621</v>
          </cell>
        </row>
        <row r="65">
          <cell r="DC65">
            <v>564.75351405890467</v>
          </cell>
        </row>
        <row r="66">
          <cell r="DC66">
            <v>584.92136784711192</v>
          </cell>
        </row>
        <row r="67">
          <cell r="DC67">
            <v>605.96967245358655</v>
          </cell>
        </row>
        <row r="68">
          <cell r="DC68">
            <v>633.215094127425</v>
          </cell>
        </row>
        <row r="69">
          <cell r="DC69">
            <v>668.30980075809259</v>
          </cell>
        </row>
        <row r="70">
          <cell r="DC70">
            <v>708.10598117552343</v>
          </cell>
        </row>
        <row r="71">
          <cell r="DC71">
            <v>747.89032453851507</v>
          </cell>
        </row>
        <row r="72">
          <cell r="DC72">
            <v>793.04605715465118</v>
          </cell>
        </row>
        <row r="73">
          <cell r="DC73">
            <v>858.0761687829081</v>
          </cell>
        </row>
        <row r="74">
          <cell r="DC74">
            <v>919.02289737185663</v>
          </cell>
        </row>
        <row r="75">
          <cell r="DC75">
            <v>972.12256625842485</v>
          </cell>
        </row>
        <row r="76">
          <cell r="DC76">
            <v>1033.830821834501</v>
          </cell>
        </row>
        <row r="77">
          <cell r="DC77">
            <v>1087.2511373858217</v>
          </cell>
        </row>
        <row r="78">
          <cell r="DC78">
            <v>1140.4206149890374</v>
          </cell>
        </row>
        <row r="79">
          <cell r="DC79">
            <v>1205.5826546233036</v>
          </cell>
        </row>
        <row r="80">
          <cell r="DC80">
            <v>1282.3888626009305</v>
          </cell>
        </row>
        <row r="81">
          <cell r="DC81">
            <v>1365.4246482408973</v>
          </cell>
        </row>
        <row r="82">
          <cell r="DC82">
            <v>1478.0488957851219</v>
          </cell>
        </row>
        <row r="83">
          <cell r="DC83">
            <v>1601.2392340038625</v>
          </cell>
        </row>
        <row r="84">
          <cell r="DC84">
            <v>1709.4295962504852</v>
          </cell>
        </row>
        <row r="85">
          <cell r="DC85">
            <v>1833.3828921673455</v>
          </cell>
        </row>
        <row r="86">
          <cell r="DC86">
            <v>2063.4076923494808</v>
          </cell>
        </row>
        <row r="87">
          <cell r="DC87">
            <v>2317.3859690222976</v>
          </cell>
        </row>
        <row r="88">
          <cell r="DC88">
            <v>2511.1271369890001</v>
          </cell>
        </row>
        <row r="89">
          <cell r="DC89">
            <v>2840.8353083776883</v>
          </cell>
        </row>
        <row r="90">
          <cell r="DC90">
            <v>3554.033285739361</v>
          </cell>
        </row>
        <row r="91">
          <cell r="DC91">
            <v>4268.4870998883525</v>
          </cell>
        </row>
        <row r="92">
          <cell r="DC92">
            <v>4817.4014797378022</v>
          </cell>
        </row>
        <row r="93">
          <cell r="DC93">
            <v>5296.8812720890146</v>
          </cell>
        </row>
        <row r="94">
          <cell r="DC94">
            <v>5757.6775656809577</v>
          </cell>
        </row>
        <row r="95">
          <cell r="DC95">
            <v>6026.7635426817305</v>
          </cell>
        </row>
        <row r="96">
          <cell r="DC96">
            <v>6351.6277051639108</v>
          </cell>
        </row>
        <row r="97">
          <cell r="DC97">
            <v>6663.340987893931</v>
          </cell>
        </row>
        <row r="98">
          <cell r="DC98">
            <v>6952.2964790041251</v>
          </cell>
        </row>
        <row r="99">
          <cell r="DC99">
            <v>7170.5299912913379</v>
          </cell>
        </row>
        <row r="100">
          <cell r="DC100">
            <v>7366.4513100751119</v>
          </cell>
        </row>
        <row r="101">
          <cell r="DC101">
            <v>7563.1498850823245</v>
          </cell>
        </row>
        <row r="102">
          <cell r="DC102">
            <v>7746.1711168860911</v>
          </cell>
        </row>
        <row r="103">
          <cell r="DC103">
            <v>7884.7557758111298</v>
          </cell>
        </row>
        <row r="104">
          <cell r="DC104">
            <v>8049.9664179202136</v>
          </cell>
        </row>
        <row r="105">
          <cell r="DC105">
            <v>8262.5037161251948</v>
          </cell>
        </row>
        <row r="106">
          <cell r="DC106">
            <v>8482.8647222745349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ce PondENGHO"/>
      <sheetName val="Infla Mensual PondENGHO"/>
      <sheetName val="incidencia mensual"/>
      <sheetName val="{g}Infla Mensual Quintiles"/>
      <sheetName val="auxgr12"/>
      <sheetName val="Hoja1"/>
      <sheetName val="{g}Infla Mensual Quintiles (12)"/>
      <sheetName val="{g}Infla Mensual (q1q5)"/>
      <sheetName val="Infla Interanual PondENGHO"/>
      <sheetName val="Para R"/>
      <sheetName val="{g}Infla Interanual Quintiles"/>
      <sheetName val="{g}Infla Interanual (q1q5)"/>
      <sheetName val="Peso por quintil y region"/>
    </sheetNames>
    <sheetDataSet>
      <sheetData sheetId="0"/>
      <sheetData sheetId="1">
        <row r="5">
          <cell r="CF5">
            <v>-1.7551422119139737E-3</v>
          </cell>
        </row>
        <row r="6">
          <cell r="CF6">
            <v>-1.1134334605207297E-3</v>
          </cell>
        </row>
        <row r="7">
          <cell r="CF7">
            <v>2.836471324440426E-3</v>
          </cell>
        </row>
        <row r="8">
          <cell r="CF8">
            <v>1.7536666923516631E-3</v>
          </cell>
        </row>
        <row r="9">
          <cell r="CF9">
            <v>4.0561071840361507E-4</v>
          </cell>
        </row>
        <row r="10">
          <cell r="CF10">
            <v>-1.3441253344843584E-3</v>
          </cell>
        </row>
        <row r="11">
          <cell r="CF11">
            <v>-4.1420630955133486E-3</v>
          </cell>
        </row>
        <row r="12">
          <cell r="CF12">
            <v>2.8042872476730096E-4</v>
          </cell>
        </row>
        <row r="13">
          <cell r="CF13">
            <v>-4.6864004421731664E-4</v>
          </cell>
        </row>
        <row r="14">
          <cell r="CF14">
            <v>1.8482203344061254E-3</v>
          </cell>
        </row>
        <row r="15">
          <cell r="CF15">
            <v>-3.1779202578774424E-4</v>
          </cell>
        </row>
        <row r="16">
          <cell r="CF16">
            <v>-5.1974866656354646E-3</v>
          </cell>
        </row>
        <row r="17">
          <cell r="CF17">
            <v>-3.7131496758924243E-4</v>
          </cell>
        </row>
        <row r="18">
          <cell r="CF18">
            <v>-1.5851518457217217E-3</v>
          </cell>
        </row>
        <row r="19">
          <cell r="CF19">
            <v>-5.8573707710429801E-4</v>
          </cell>
        </row>
        <row r="20">
          <cell r="CF20">
            <v>-7.2547634353004042E-4</v>
          </cell>
        </row>
        <row r="21">
          <cell r="CF21">
            <v>2.9154043942343222E-3</v>
          </cell>
        </row>
        <row r="22">
          <cell r="CF22">
            <v>6.2108929308601901E-4</v>
          </cell>
        </row>
        <row r="23">
          <cell r="CF23">
            <v>1.1486332057260018E-3</v>
          </cell>
        </row>
        <row r="24">
          <cell r="CF24">
            <v>6.7578179720717557E-4</v>
          </cell>
        </row>
        <row r="25">
          <cell r="CF25">
            <v>3.0887145771174573E-4</v>
          </cell>
        </row>
        <row r="26">
          <cell r="CF26">
            <v>1.6163255786914021E-3</v>
          </cell>
        </row>
        <row r="27">
          <cell r="CF27">
            <v>3.3784729961028326E-4</v>
          </cell>
        </row>
        <row r="28">
          <cell r="CF28">
            <v>-3.6335044431303753E-3</v>
          </cell>
        </row>
        <row r="29">
          <cell r="CF29">
            <v>1.6592336276666231E-3</v>
          </cell>
        </row>
        <row r="30">
          <cell r="CF30">
            <v>6.6008044064729265E-3</v>
          </cell>
        </row>
        <row r="31">
          <cell r="CF31">
            <v>3.5478110935767138E-3</v>
          </cell>
        </row>
        <row r="32">
          <cell r="CF32">
            <v>-1.4653372072401805E-3</v>
          </cell>
        </row>
        <row r="33">
          <cell r="CF33">
            <v>-1.5434988884623912E-3</v>
          </cell>
        </row>
        <row r="34">
          <cell r="CF34">
            <v>2.6761715118950313E-4</v>
          </cell>
        </row>
        <row r="35">
          <cell r="CF35">
            <v>-2.0951979405861021E-3</v>
          </cell>
        </row>
        <row r="36">
          <cell r="CF36">
            <v>9.2283933378034533E-4</v>
          </cell>
        </row>
        <row r="37">
          <cell r="CF37">
            <v>3.3038605043556046E-5</v>
          </cell>
        </row>
        <row r="38">
          <cell r="CF38">
            <v>-3.5139248381992338E-3</v>
          </cell>
        </row>
        <row r="39">
          <cell r="CF39">
            <v>2.4035051343989089E-3</v>
          </cell>
        </row>
        <row r="40">
          <cell r="CF40">
            <v>-3.1567737619258018E-3</v>
          </cell>
        </row>
        <row r="41">
          <cell r="CF41">
            <v>8.8692952819378057E-3</v>
          </cell>
        </row>
        <row r="42">
          <cell r="CF42">
            <v>2.4058277310143872E-3</v>
          </cell>
        </row>
        <row r="43">
          <cell r="CF43">
            <v>1.9959717074713446E-3</v>
          </cell>
        </row>
        <row r="44">
          <cell r="CF44">
            <v>6.5913621520785615E-3</v>
          </cell>
        </row>
        <row r="45">
          <cell r="CF45">
            <v>-7.2550420345507405E-4</v>
          </cell>
        </row>
        <row r="46">
          <cell r="CF46">
            <v>-1.1021277390634854E-3</v>
          </cell>
        </row>
        <row r="47">
          <cell r="CF47">
            <v>-1.3326215943694208E-3</v>
          </cell>
        </row>
        <row r="48">
          <cell r="CF48">
            <v>5.0847187372893288E-4</v>
          </cell>
        </row>
        <row r="49">
          <cell r="CF49">
            <v>2.0285742667407458E-3</v>
          </cell>
        </row>
        <row r="50">
          <cell r="CF50">
            <v>3.8684829427830802E-3</v>
          </cell>
        </row>
        <row r="51">
          <cell r="CF51">
            <v>-5.8708053908040903E-4</v>
          </cell>
        </row>
        <row r="52">
          <cell r="CF52">
            <v>3.9134648453058585E-3</v>
          </cell>
        </row>
        <row r="53">
          <cell r="CF53">
            <v>5.1146100156098662E-3</v>
          </cell>
        </row>
        <row r="54">
          <cell r="CF54">
            <v>-6.8465933442629634E-4</v>
          </cell>
        </row>
        <row r="55">
          <cell r="CF55">
            <v>-2.8710223853818384E-3</v>
          </cell>
        </row>
        <row r="56">
          <cell r="CF56">
            <v>4.7855755839454339E-4</v>
          </cell>
        </row>
        <row r="57">
          <cell r="CF57">
            <v>-2.5151485643584159E-3</v>
          </cell>
        </row>
        <row r="58">
          <cell r="CF58">
            <v>1.0579668497299188E-3</v>
          </cell>
        </row>
        <row r="59">
          <cell r="CF59">
            <v>-9.4073097847213738E-4</v>
          </cell>
        </row>
        <row r="60">
          <cell r="CF60">
            <v>-4.4070334053947224E-3</v>
          </cell>
        </row>
        <row r="61">
          <cell r="CF61">
            <v>-2.8113793323834013E-3</v>
          </cell>
        </row>
        <row r="62">
          <cell r="CF62">
            <v>-1.150239604375658E-3</v>
          </cell>
        </row>
        <row r="63">
          <cell r="CF63">
            <v>8.1701957739710451E-5</v>
          </cell>
        </row>
        <row r="64">
          <cell r="CF64">
            <v>3.0493725413136552E-3</v>
          </cell>
        </row>
        <row r="65">
          <cell r="CF65">
            <v>1.2726055621228305E-3</v>
          </cell>
        </row>
        <row r="66">
          <cell r="CF66">
            <v>7.0297027410868296E-3</v>
          </cell>
        </row>
        <row r="67">
          <cell r="CF67">
            <v>4.0699539043194122E-3</v>
          </cell>
        </row>
        <row r="68">
          <cell r="CF68">
            <v>8.4045856767178684E-4</v>
          </cell>
        </row>
        <row r="69">
          <cell r="CF69">
            <v>-6.7376786250705756E-4</v>
          </cell>
        </row>
        <row r="70">
          <cell r="CF70">
            <v>-3.1989797772777884E-3</v>
          </cell>
        </row>
        <row r="71">
          <cell r="CF71">
            <v>-5.7708841857484483E-3</v>
          </cell>
        </row>
        <row r="72">
          <cell r="CF72">
            <v>3.1129333373869361E-3</v>
          </cell>
        </row>
        <row r="73">
          <cell r="CF73">
            <v>5.1552271347201639E-3</v>
          </cell>
        </row>
        <row r="74">
          <cell r="CF74">
            <v>-9.6204822901646558E-4</v>
          </cell>
        </row>
        <row r="75">
          <cell r="CF75">
            <v>-3.8386138637007683E-3</v>
          </cell>
        </row>
        <row r="76">
          <cell r="CF76">
            <v>-4.3527747765248481E-3</v>
          </cell>
        </row>
        <row r="77">
          <cell r="CF77">
            <v>1.8315332357976555E-3</v>
          </cell>
        </row>
        <row r="78">
          <cell r="CF78">
            <v>9.6861577663218679E-3</v>
          </cell>
        </row>
        <row r="79">
          <cell r="CF79">
            <v>2.5683984914193214E-3</v>
          </cell>
        </row>
        <row r="80">
          <cell r="CF80">
            <v>3.6589518216845196E-3</v>
          </cell>
        </row>
        <row r="81">
          <cell r="CF81">
            <v>-5.6671734522417694E-3</v>
          </cell>
        </row>
        <row r="82">
          <cell r="CF82">
            <v>-5.1543198990358086E-3</v>
          </cell>
        </row>
        <row r="83">
          <cell r="CF83">
            <v>-4.5307473712017376E-3</v>
          </cell>
        </row>
        <row r="84">
          <cell r="CF84">
            <v>8.6332002536519958E-3</v>
          </cell>
        </row>
        <row r="85">
          <cell r="CF85">
            <v>7.7424829361172343E-3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">
          <cell r="BL1" t="str">
            <v>QUINTIL 1</v>
          </cell>
          <cell r="BM1" t="str">
            <v>QUINTIL 2</v>
          </cell>
          <cell r="BN1" t="str">
            <v>QUINTIL 3</v>
          </cell>
          <cell r="BO1" t="str">
            <v>QUINTIL 4</v>
          </cell>
          <cell r="BP1" t="str">
            <v>QUINTIL 5</v>
          </cell>
        </row>
        <row r="16">
          <cell r="BL16">
            <v>0.24212982177734377</v>
          </cell>
          <cell r="BM16">
            <v>0.24728622436523429</v>
          </cell>
          <cell r="BN16">
            <v>0.24943252563476559</v>
          </cell>
          <cell r="BO16">
            <v>0.2483851623535156</v>
          </cell>
          <cell r="BP16">
            <v>0.25093368530273441</v>
          </cell>
          <cell r="CD16">
            <v>0.24845924377441397</v>
          </cell>
          <cell r="CF16">
            <v>-8.8038635253906428E-3</v>
          </cell>
        </row>
        <row r="17">
          <cell r="BL17">
            <v>0.24551728606047152</v>
          </cell>
          <cell r="BM17">
            <v>0.25014110552800073</v>
          </cell>
          <cell r="BN17">
            <v>0.25164992384620244</v>
          </cell>
          <cell r="BO17">
            <v>0.25051719563830543</v>
          </cell>
          <cell r="BP17">
            <v>0.25263687290586589</v>
          </cell>
          <cell r="CD17">
            <v>0.25073439664296404</v>
          </cell>
          <cell r="CF17">
            <v>-7.1195868453943767E-3</v>
          </cell>
        </row>
        <row r="18">
          <cell r="BL18">
            <v>0.24903254714008982</v>
          </cell>
          <cell r="BM18">
            <v>0.25438629427983495</v>
          </cell>
          <cell r="BN18">
            <v>0.25624245564656212</v>
          </cell>
          <cell r="BO18">
            <v>0.25569836063354434</v>
          </cell>
          <cell r="BP18">
            <v>0.25674711892835367</v>
          </cell>
          <cell r="CD18">
            <v>0.25511741481545469</v>
          </cell>
          <cell r="CF18">
            <v>-7.7145717882638465E-3</v>
          </cell>
        </row>
        <row r="19">
          <cell r="BL19">
            <v>0.24660586506229731</v>
          </cell>
          <cell r="BM19">
            <v>0.25267602736321471</v>
          </cell>
          <cell r="BN19">
            <v>0.25483745893753529</v>
          </cell>
          <cell r="BO19">
            <v>0.25543320671427172</v>
          </cell>
          <cell r="BP19">
            <v>0.25850484267156837</v>
          </cell>
          <cell r="CD19">
            <v>0.25481443840030904</v>
          </cell>
          <cell r="CF19">
            <v>-1.1898977609271055E-2</v>
          </cell>
        </row>
        <row r="20">
          <cell r="BL20">
            <v>0.24572370482790729</v>
          </cell>
          <cell r="BM20">
            <v>0.25264863032927809</v>
          </cell>
          <cell r="BN20">
            <v>0.25472009057417733</v>
          </cell>
          <cell r="BO20">
            <v>0.25692046833828464</v>
          </cell>
          <cell r="BP20">
            <v>0.26065452644700104</v>
          </cell>
          <cell r="CD20">
            <v>0.25570459140899238</v>
          </cell>
          <cell r="CF20">
            <v>-1.4930821619093759E-2</v>
          </cell>
        </row>
        <row r="21">
          <cell r="BL21">
            <v>0.25538312690537412</v>
          </cell>
          <cell r="BM21">
            <v>0.26119024323020734</v>
          </cell>
          <cell r="BN21">
            <v>0.26313125065683041</v>
          </cell>
          <cell r="BO21">
            <v>0.26493422172958403</v>
          </cell>
          <cell r="BP21">
            <v>0.26731458816641629</v>
          </cell>
          <cell r="CD21">
            <v>0.26363421426035027</v>
          </cell>
          <cell r="CF21">
            <v>-1.1931461261042164E-2</v>
          </cell>
        </row>
        <row r="22">
          <cell r="BL22">
            <v>0.28796395772435757</v>
          </cell>
          <cell r="BM22">
            <v>0.29313189534573647</v>
          </cell>
          <cell r="BN22">
            <v>0.29473129414149768</v>
          </cell>
          <cell r="BO22">
            <v>0.2966793210756864</v>
          </cell>
          <cell r="BP22">
            <v>0.29770166137982446</v>
          </cell>
          <cell r="CD22">
            <v>0.29504923897513669</v>
          </cell>
          <cell r="CF22">
            <v>-9.7377036554668894E-3</v>
          </cell>
        </row>
        <row r="23">
          <cell r="BL23">
            <v>0.30969523213560501</v>
          </cell>
          <cell r="BM23">
            <v>0.31280744592361431</v>
          </cell>
          <cell r="BN23">
            <v>0.31313414889164215</v>
          </cell>
          <cell r="BO23">
            <v>0.3142730057191041</v>
          </cell>
          <cell r="BP23">
            <v>0.31277053502109053</v>
          </cell>
          <cell r="CD23">
            <v>0.31280036809071698</v>
          </cell>
          <cell r="CF23">
            <v>-3.0753028854855202E-3</v>
          </cell>
        </row>
        <row r="24">
          <cell r="BL24">
            <v>0.34191437918734646</v>
          </cell>
          <cell r="BM24">
            <v>0.34523118371574557</v>
          </cell>
          <cell r="BN24">
            <v>0.34520890153614769</v>
          </cell>
          <cell r="BO24">
            <v>0.34609007359164456</v>
          </cell>
          <cell r="BP24">
            <v>0.34456236712733701</v>
          </cell>
          <cell r="CD24">
            <v>0.34479791579805097</v>
          </cell>
          <cell r="CF24">
            <v>-2.6479879399905482E-3</v>
          </cell>
        </row>
        <row r="25">
          <cell r="BL25">
            <v>0.40373841729198912</v>
          </cell>
          <cell r="BM25">
            <v>0.40670315724319428</v>
          </cell>
          <cell r="BN25">
            <v>0.40529364370046439</v>
          </cell>
          <cell r="BO25">
            <v>0.40794444167585486</v>
          </cell>
          <cell r="BP25">
            <v>0.40545411771627093</v>
          </cell>
          <cell r="CD25">
            <v>0.40596510141295106</v>
          </cell>
          <cell r="CF25">
            <v>-1.7157004242818186E-3</v>
          </cell>
        </row>
        <row r="26">
          <cell r="BL26">
            <v>0.45700998259140468</v>
          </cell>
          <cell r="BM26">
            <v>0.46033723604382937</v>
          </cell>
          <cell r="BN26">
            <v>0.45922186829695932</v>
          </cell>
          <cell r="BO26">
            <v>0.46251089885852892</v>
          </cell>
          <cell r="BP26">
            <v>0.45920925262012546</v>
          </cell>
          <cell r="CD26">
            <v>0.45985345127523858</v>
          </cell>
          <cell r="CF26">
            <v>-2.1992700287207789E-3</v>
          </cell>
        </row>
        <row r="27">
          <cell r="BL27">
            <v>0.48340939822551521</v>
          </cell>
          <cell r="BM27">
            <v>0.48610014144592451</v>
          </cell>
          <cell r="BN27">
            <v>0.48544137606692384</v>
          </cell>
          <cell r="BO27">
            <v>0.48796219060233614</v>
          </cell>
          <cell r="BP27">
            <v>0.48469649250504543</v>
          </cell>
          <cell r="CD27">
            <v>0.48561640645879578</v>
          </cell>
          <cell r="CF27">
            <v>-1.2870942795302209E-3</v>
          </cell>
        </row>
        <row r="28">
          <cell r="BL28">
            <v>0.47707281023023129</v>
          </cell>
          <cell r="BM28">
            <v>0.47769259800482367</v>
          </cell>
          <cell r="BN28">
            <v>0.47703138180040483</v>
          </cell>
          <cell r="BO28">
            <v>0.48010460779593567</v>
          </cell>
          <cell r="BP28">
            <v>0.47613848981699336</v>
          </cell>
          <cell r="CD28">
            <v>0.4775344731864013</v>
          </cell>
          <cell r="CF28">
            <v>9.3432041323793236E-4</v>
          </cell>
        </row>
        <row r="29">
          <cell r="BL29">
            <v>0.49507328952144336</v>
          </cell>
          <cell r="BM29">
            <v>0.49510910418290544</v>
          </cell>
          <cell r="BN29">
            <v>0.49403294231779227</v>
          </cell>
          <cell r="BO29">
            <v>0.49619026596671012</v>
          </cell>
          <cell r="BP29">
            <v>0.49117731690668442</v>
          </cell>
          <cell r="CD29">
            <v>0.49388193555680004</v>
          </cell>
          <cell r="CF29">
            <v>3.8959726147589357E-3</v>
          </cell>
        </row>
        <row r="30">
          <cell r="BL30">
            <v>0.52294429232451778</v>
          </cell>
          <cell r="BM30">
            <v>0.51740702633952917</v>
          </cell>
          <cell r="BN30">
            <v>0.51446509057570222</v>
          </cell>
          <cell r="BO30">
            <v>0.51375314867364597</v>
          </cell>
          <cell r="BP30">
            <v>0.50701596135154503</v>
          </cell>
          <cell r="CD30">
            <v>0.51337810914126636</v>
          </cell>
          <cell r="CF30">
            <v>1.5928330972972748E-2</v>
          </cell>
        </row>
        <row r="31">
          <cell r="BL31">
            <v>0.56057620737469338</v>
          </cell>
          <cell r="BM31">
            <v>0.5534561009664869</v>
          </cell>
          <cell r="BN31">
            <v>0.54996722944255705</v>
          </cell>
          <cell r="BO31">
            <v>0.54763499334744203</v>
          </cell>
          <cell r="BP31">
            <v>0.53814931013644451</v>
          </cell>
          <cell r="CD31">
            <v>0.54744560992336311</v>
          </cell>
          <cell r="CF31">
            <v>2.2426897238248866E-2</v>
          </cell>
        </row>
        <row r="32">
          <cell r="BL32">
            <v>0.57076966548422226</v>
          </cell>
          <cell r="BM32">
            <v>0.56310937300140385</v>
          </cell>
          <cell r="BN32">
            <v>0.56029768346957298</v>
          </cell>
          <cell r="BO32">
            <v>0.55825166523165204</v>
          </cell>
          <cell r="BP32">
            <v>0.54929677666563315</v>
          </cell>
          <cell r="CD32">
            <v>0.55798168739443033</v>
          </cell>
          <cell r="CF32">
            <v>2.1472888818589109E-2</v>
          </cell>
        </row>
        <row r="33">
          <cell r="BL33">
            <v>0.58213929242993978</v>
          </cell>
          <cell r="BM33">
            <v>0.57679368283513233</v>
          </cell>
          <cell r="BN33">
            <v>0.5747107385533059</v>
          </cell>
          <cell r="BO33">
            <v>0.57396420514218605</v>
          </cell>
          <cell r="BP33">
            <v>0.5673172943211815</v>
          </cell>
          <cell r="CD33">
            <v>0.57337605010703752</v>
          </cell>
          <cell r="CF33">
            <v>1.4821998108758283E-2</v>
          </cell>
        </row>
        <row r="34">
          <cell r="BL34">
            <v>0.5667272335607989</v>
          </cell>
          <cell r="BM34">
            <v>0.56196399254279816</v>
          </cell>
          <cell r="BN34">
            <v>0.5603057277977046</v>
          </cell>
          <cell r="BO34">
            <v>0.55855632331943372</v>
          </cell>
          <cell r="BP34">
            <v>0.55257481557243038</v>
          </cell>
          <cell r="CD34">
            <v>0.55845096257035842</v>
          </cell>
          <cell r="CF34">
            <v>1.4152417988368526E-2</v>
          </cell>
        </row>
        <row r="35">
          <cell r="BL35">
            <v>0.54996528368649189</v>
          </cell>
          <cell r="BM35">
            <v>0.54661398552365004</v>
          </cell>
          <cell r="BN35">
            <v>0.54646249929840862</v>
          </cell>
          <cell r="BO35">
            <v>0.54496750353104928</v>
          </cell>
          <cell r="BP35">
            <v>0.54083140167653565</v>
          </cell>
          <cell r="CD35">
            <v>0.5447567274492795</v>
          </cell>
          <cell r="CF35">
            <v>9.1338820099562401E-3</v>
          </cell>
        </row>
        <row r="36">
          <cell r="BL36">
            <v>0.55200510388464408</v>
          </cell>
          <cell r="BM36">
            <v>0.54720725391708203</v>
          </cell>
          <cell r="BN36">
            <v>0.54681907593792078</v>
          </cell>
          <cell r="BO36">
            <v>0.54616988482003759</v>
          </cell>
          <cell r="BP36">
            <v>0.54249393702838367</v>
          </cell>
          <cell r="CD36">
            <v>0.54596645223339357</v>
          </cell>
          <cell r="CF36">
            <v>9.5111668562604113E-3</v>
          </cell>
        </row>
        <row r="37">
          <cell r="BL37">
            <v>0.54222516605371163</v>
          </cell>
          <cell r="BM37">
            <v>0.5370845292606683</v>
          </cell>
          <cell r="BN37">
            <v>0.53824993359714868</v>
          </cell>
          <cell r="BO37">
            <v>0.53596839642437444</v>
          </cell>
          <cell r="BP37">
            <v>0.5331705154211257</v>
          </cell>
          <cell r="CD37">
            <v>0.53640097253555896</v>
          </cell>
          <cell r="CF37">
            <v>9.0546506325859255E-3</v>
          </cell>
        </row>
        <row r="38">
          <cell r="BL38">
            <v>0.50719726529738329</v>
          </cell>
          <cell r="BM38">
            <v>0.50367796471516169</v>
          </cell>
          <cell r="BN38">
            <v>0.50553987157602243</v>
          </cell>
          <cell r="BO38">
            <v>0.50480740234546051</v>
          </cell>
          <cell r="BP38">
            <v>0.50576289673724872</v>
          </cell>
          <cell r="CD38">
            <v>0.50536125590662406</v>
          </cell>
          <cell r="CF38">
            <v>1.434368560134569E-3</v>
          </cell>
        </row>
        <row r="39">
          <cell r="BL39">
            <v>0.52460129172857739</v>
          </cell>
          <cell r="BM39">
            <v>0.52088795875601779</v>
          </cell>
          <cell r="BN39">
            <v>0.52270065762513673</v>
          </cell>
          <cell r="BO39">
            <v>0.52115461108633032</v>
          </cell>
          <cell r="BP39">
            <v>0.52014053136172089</v>
          </cell>
          <cell r="CD39">
            <v>0.52147871327342399</v>
          </cell>
          <cell r="CF39">
            <v>4.4607603668564977E-3</v>
          </cell>
        </row>
        <row r="40">
          <cell r="BL40">
            <v>0.54264821778051164</v>
          </cell>
          <cell r="BM40">
            <v>0.53857632148815249</v>
          </cell>
          <cell r="BN40">
            <v>0.54012303929074967</v>
          </cell>
          <cell r="BO40">
            <v>0.53868402382852332</v>
          </cell>
          <cell r="BP40">
            <v>0.53736539234325109</v>
          </cell>
          <cell r="CD40">
            <v>0.53897674116966909</v>
          </cell>
          <cell r="CF40">
            <v>5.2828254372605521E-3</v>
          </cell>
        </row>
        <row r="41">
          <cell r="BL41">
            <v>0.53954808416806044</v>
          </cell>
          <cell r="BM41">
            <v>0.53204287734348799</v>
          </cell>
          <cell r="BN41">
            <v>0.53170224927219234</v>
          </cell>
          <cell r="BO41">
            <v>0.52790115745297284</v>
          </cell>
          <cell r="BP41">
            <v>0.52349463712731814</v>
          </cell>
          <cell r="CD41">
            <v>0.52920748209709489</v>
          </cell>
          <cell r="CF41">
            <v>1.6053447040742297E-2</v>
          </cell>
        </row>
        <row r="42">
          <cell r="BL42">
            <v>0.50946958441252321</v>
          </cell>
          <cell r="BM42">
            <v>0.50454001935682458</v>
          </cell>
          <cell r="BN42">
            <v>0.50558172647385402</v>
          </cell>
          <cell r="BO42">
            <v>0.50316677676370136</v>
          </cell>
          <cell r="BP42">
            <v>0.49971360540031329</v>
          </cell>
          <cell r="CD42">
            <v>0.50346294567176919</v>
          </cell>
          <cell r="CF42">
            <v>9.7559790122099255E-3</v>
          </cell>
        </row>
        <row r="43">
          <cell r="BL43">
            <v>0.48888194981582234</v>
          </cell>
          <cell r="BM43">
            <v>0.48464318223260361</v>
          </cell>
          <cell r="BN43">
            <v>0.48601089082035687</v>
          </cell>
          <cell r="BO43">
            <v>0.48360677201804636</v>
          </cell>
          <cell r="BP43">
            <v>0.48141648933397518</v>
          </cell>
          <cell r="CD43">
            <v>0.48413334667494801</v>
          </cell>
          <cell r="CF43">
            <v>7.4654604818471526E-3</v>
          </cell>
        </row>
        <row r="44">
          <cell r="BL44">
            <v>0.46844911565720215</v>
          </cell>
          <cell r="BM44">
            <v>0.4596896550148295</v>
          </cell>
          <cell r="BN44">
            <v>0.45881571589864656</v>
          </cell>
          <cell r="BO44">
            <v>0.4541226093219688</v>
          </cell>
          <cell r="BP44">
            <v>0.44958223825585453</v>
          </cell>
          <cell r="CD44">
            <v>0.4561071663887859</v>
          </cell>
          <cell r="CF44">
            <v>1.8866877401347626E-2</v>
          </cell>
        </row>
        <row r="45">
          <cell r="BL45">
            <v>0.44687594462612501</v>
          </cell>
          <cell r="BM45">
            <v>0.43783847912029361</v>
          </cell>
          <cell r="BN45">
            <v>0.4369624920123456</v>
          </cell>
          <cell r="BO45">
            <v>0.43232189258255982</v>
          </cell>
          <cell r="BP45">
            <v>0.42716870860222445</v>
          </cell>
          <cell r="CD45">
            <v>0.43411638722268142</v>
          </cell>
          <cell r="CF45">
            <v>1.9707236023900565E-2</v>
          </cell>
        </row>
        <row r="46">
          <cell r="BL46">
            <v>0.43895228890362548</v>
          </cell>
          <cell r="BM46">
            <v>0.43033503311150612</v>
          </cell>
          <cell r="BN46">
            <v>0.42949751182446505</v>
          </cell>
          <cell r="BO46">
            <v>0.42569607523315933</v>
          </cell>
          <cell r="BP46">
            <v>0.42125432187183898</v>
          </cell>
          <cell r="CD46">
            <v>0.42727722521085298</v>
          </cell>
          <cell r="CF46">
            <v>1.7697967031786499E-2</v>
          </cell>
        </row>
        <row r="47">
          <cell r="BL47">
            <v>0.43598514450842951</v>
          </cell>
          <cell r="BM47">
            <v>0.42714637909882658</v>
          </cell>
          <cell r="BN47">
            <v>0.42578463348796336</v>
          </cell>
          <cell r="BO47">
            <v>0.4220302099664055</v>
          </cell>
          <cell r="BP47">
            <v>0.41727026674771373</v>
          </cell>
          <cell r="CD47">
            <v>0.42365563849450316</v>
          </cell>
          <cell r="CF47">
            <v>1.8714877760715787E-2</v>
          </cell>
        </row>
        <row r="48">
          <cell r="BL48">
            <v>0.41798970673080982</v>
          </cell>
          <cell r="BM48">
            <v>0.41025785048265795</v>
          </cell>
          <cell r="BN48">
            <v>0.4092491088821204</v>
          </cell>
          <cell r="BO48">
            <v>0.4051605838391068</v>
          </cell>
          <cell r="BP48">
            <v>0.40005851689906291</v>
          </cell>
          <cell r="CD48">
            <v>0.40659559082027807</v>
          </cell>
          <cell r="CF48">
            <v>1.7931189831746908E-2</v>
          </cell>
        </row>
        <row r="49">
          <cell r="BL49">
            <v>0.37849926398939737</v>
          </cell>
          <cell r="BM49">
            <v>0.3709668374842563</v>
          </cell>
          <cell r="BN49">
            <v>0.36896804719830389</v>
          </cell>
          <cell r="BO49">
            <v>0.36463167607701741</v>
          </cell>
          <cell r="BP49">
            <v>0.35842761117055266</v>
          </cell>
          <cell r="CD49">
            <v>0.36607367640191191</v>
          </cell>
          <cell r="CF49">
            <v>2.007165281884471E-2</v>
          </cell>
        </row>
        <row r="50">
          <cell r="BL50">
            <v>0.39060360277734829</v>
          </cell>
          <cell r="BM50">
            <v>0.37993654273706423</v>
          </cell>
          <cell r="BN50">
            <v>0.37670038059616084</v>
          </cell>
          <cell r="BO50">
            <v>0.37033764834260219</v>
          </cell>
          <cell r="BP50">
            <v>0.36062018853271871</v>
          </cell>
          <cell r="CD50">
            <v>0.37228069000354425</v>
          </cell>
          <cell r="CF50">
            <v>2.998341424462958E-2</v>
          </cell>
        </row>
        <row r="51">
          <cell r="BL51">
            <v>0.37393471832884062</v>
          </cell>
          <cell r="BM51">
            <v>0.36346072666337648</v>
          </cell>
          <cell r="BN51">
            <v>0.3599027220439146</v>
          </cell>
          <cell r="BO51">
            <v>0.35522999875242833</v>
          </cell>
          <cell r="BP51">
            <v>0.34818069771539562</v>
          </cell>
          <cell r="CD51">
            <v>0.3573409475854028</v>
          </cell>
          <cell r="CF51">
            <v>2.5754020613445006E-2</v>
          </cell>
        </row>
        <row r="52">
          <cell r="BL52">
            <v>0.38323403847883175</v>
          </cell>
          <cell r="BM52">
            <v>0.36864002486382685</v>
          </cell>
          <cell r="BN52">
            <v>0.36345404552927651</v>
          </cell>
          <cell r="BO52">
            <v>0.35724285156426938</v>
          </cell>
          <cell r="BP52">
            <v>0.34810114403393833</v>
          </cell>
          <cell r="CD52">
            <v>0.36031926460094388</v>
          </cell>
          <cell r="CF52">
            <v>3.5132894444893426E-2</v>
          </cell>
        </row>
        <row r="53">
          <cell r="BL53">
            <v>0.40399837665572202</v>
          </cell>
          <cell r="BM53">
            <v>0.39139777655772723</v>
          </cell>
          <cell r="BN53">
            <v>0.38742388403366301</v>
          </cell>
          <cell r="BO53">
            <v>0.38201363673414157</v>
          </cell>
          <cell r="BP53">
            <v>0.37347991122559221</v>
          </cell>
          <cell r="CD53">
            <v>0.38437321865000063</v>
          </cell>
          <cell r="CF53">
            <v>3.0518465430129815E-2</v>
          </cell>
        </row>
        <row r="54">
          <cell r="BL54">
            <v>0.42313627460350989</v>
          </cell>
          <cell r="BM54">
            <v>0.41171688789427474</v>
          </cell>
          <cell r="BN54">
            <v>0.40783401375647022</v>
          </cell>
          <cell r="BO54">
            <v>0.40384557940888488</v>
          </cell>
          <cell r="BP54">
            <v>0.39641135686125151</v>
          </cell>
          <cell r="CD54">
            <v>0.4057492265868623</v>
          </cell>
          <cell r="CF54">
            <v>2.6724917742258381E-2</v>
          </cell>
        </row>
        <row r="55">
          <cell r="BL55">
            <v>0.43893504100290848</v>
          </cell>
          <cell r="BM55">
            <v>0.43028548304954017</v>
          </cell>
          <cell r="BN55">
            <v>0.42776610555500061</v>
          </cell>
          <cell r="BO55">
            <v>0.42527817524339806</v>
          </cell>
          <cell r="BP55">
            <v>0.41852680719606328</v>
          </cell>
          <cell r="CD55">
            <v>0.42600409274848672</v>
          </cell>
          <cell r="CF55">
            <v>2.04082338068452E-2</v>
          </cell>
        </row>
        <row r="56">
          <cell r="BL56">
            <v>0.46984187575590552</v>
          </cell>
          <cell r="BM56">
            <v>0.4650208430680558</v>
          </cell>
          <cell r="BN56">
            <v>0.46375136114624316</v>
          </cell>
          <cell r="BO56">
            <v>0.46315667754399947</v>
          </cell>
          <cell r="BP56">
            <v>0.45775624297023021</v>
          </cell>
          <cell r="CD56">
            <v>0.46264419974234761</v>
          </cell>
          <cell r="CF56">
            <v>1.2085632785675315E-2</v>
          </cell>
        </row>
        <row r="57">
          <cell r="BL57">
            <v>0.49389931556011057</v>
          </cell>
          <cell r="BM57">
            <v>0.4898653849212411</v>
          </cell>
          <cell r="BN57">
            <v>0.4888267927440868</v>
          </cell>
          <cell r="BO57">
            <v>0.48931792605307156</v>
          </cell>
          <cell r="BP57">
            <v>0.48416742608466823</v>
          </cell>
          <cell r="CD57">
            <v>0.48822752846235073</v>
          </cell>
          <cell r="CF57">
            <v>9.7318894754423457E-3</v>
          </cell>
        </row>
        <row r="58">
          <cell r="BL58">
            <v>0.50938465697867086</v>
          </cell>
          <cell r="BM58">
            <v>0.5052645737913799</v>
          </cell>
          <cell r="BN58">
            <v>0.50365504090684898</v>
          </cell>
          <cell r="BO58">
            <v>0.50324846228402698</v>
          </cell>
          <cell r="BP58">
            <v>0.49640079974392637</v>
          </cell>
          <cell r="CD58">
            <v>0.50219136507861961</v>
          </cell>
          <cell r="CF58">
            <v>1.2983857234744489E-2</v>
          </cell>
        </row>
        <row r="59">
          <cell r="BL59">
            <v>0.5252052477351592</v>
          </cell>
          <cell r="BM59">
            <v>0.52075060618750002</v>
          </cell>
          <cell r="BN59">
            <v>0.5192307674506671</v>
          </cell>
          <cell r="BO59">
            <v>0.51829197044765984</v>
          </cell>
          <cell r="BP59">
            <v>0.51148998233905552</v>
          </cell>
          <cell r="CD59">
            <v>0.51750656972263243</v>
          </cell>
          <cell r="CF59">
            <v>1.3715265396103682E-2</v>
          </cell>
        </row>
        <row r="60">
          <cell r="BL60">
            <v>0.51766312112122326</v>
          </cell>
          <cell r="BM60">
            <v>0.51463085225980465</v>
          </cell>
          <cell r="BN60">
            <v>0.51416754482244365</v>
          </cell>
          <cell r="BO60">
            <v>0.51527314897758325</v>
          </cell>
          <cell r="BP60">
            <v>0.51124686359164873</v>
          </cell>
          <cell r="CD60">
            <v>0.51397797550191604</v>
          </cell>
          <cell r="CF60">
            <v>6.4162575295745317E-3</v>
          </cell>
        </row>
        <row r="61">
          <cell r="BL61">
            <v>0.52413179450487291</v>
          </cell>
          <cell r="BM61">
            <v>0.52297538299895763</v>
          </cell>
          <cell r="BN61">
            <v>0.52368339771384553</v>
          </cell>
          <cell r="BO61">
            <v>0.52603116233641445</v>
          </cell>
          <cell r="BP61">
            <v>0.52482054625618679</v>
          </cell>
          <cell r="CD61">
            <v>0.52451607854584847</v>
          </cell>
          <cell r="CF61">
            <v>-6.8875175131388744E-4</v>
          </cell>
        </row>
        <row r="62">
          <cell r="BL62">
            <v>0.51600455787375887</v>
          </cell>
          <cell r="BM62">
            <v>0.51666589363343896</v>
          </cell>
          <cell r="BN62">
            <v>0.5185112819180151</v>
          </cell>
          <cell r="BO62">
            <v>0.5224951923060619</v>
          </cell>
          <cell r="BP62">
            <v>0.52404553755838479</v>
          </cell>
          <cell r="CD62">
            <v>0.52057456455665574</v>
          </cell>
          <cell r="CF62">
            <v>-8.0409796846259152E-3</v>
          </cell>
        </row>
        <row r="63">
          <cell r="BL63">
            <v>0.50740410133317382</v>
          </cell>
          <cell r="BM63">
            <v>0.50813399696627437</v>
          </cell>
          <cell r="BN63">
            <v>0.51012025642654457</v>
          </cell>
          <cell r="BO63">
            <v>0.51339005084126121</v>
          </cell>
          <cell r="BP63">
            <v>0.51441653029104217</v>
          </cell>
          <cell r="CD63">
            <v>0.51158065145847598</v>
          </cell>
          <cell r="CF63">
            <v>-7.0124289578683552E-3</v>
          </cell>
        </row>
        <row r="64">
          <cell r="BL64">
            <v>0.50389919822509954</v>
          </cell>
          <cell r="BM64">
            <v>0.50647648756504315</v>
          </cell>
          <cell r="BN64">
            <v>0.50774799498077794</v>
          </cell>
          <cell r="BO64">
            <v>0.51117839434272527</v>
          </cell>
          <cell r="BP64">
            <v>0.51214197074954471</v>
          </cell>
          <cell r="CD64">
            <v>0.50924388448297497</v>
          </cell>
          <cell r="CF64">
            <v>-8.2427725244451633E-3</v>
          </cell>
        </row>
        <row r="65">
          <cell r="BL65">
            <v>0.49809961588981944</v>
          </cell>
          <cell r="BM65">
            <v>0.50146239567975104</v>
          </cell>
          <cell r="BN65">
            <v>0.50378211646729509</v>
          </cell>
          <cell r="BO65">
            <v>0.50845899392581995</v>
          </cell>
          <cell r="BP65">
            <v>0.51187608905325677</v>
          </cell>
          <cell r="CD65">
            <v>0.50634142015374661</v>
          </cell>
          <cell r="CF65">
            <v>-1.3776473163437331E-2</v>
          </cell>
        </row>
        <row r="66">
          <cell r="BL66">
            <v>0.52112864837319406</v>
          </cell>
          <cell r="BM66">
            <v>0.52148660739683383</v>
          </cell>
          <cell r="BN66">
            <v>0.52277622615791386</v>
          </cell>
          <cell r="BO66">
            <v>0.52455897735103485</v>
          </cell>
          <cell r="BP66">
            <v>0.52384442698203548</v>
          </cell>
          <cell r="CD66">
            <v>0.52310856405585349</v>
          </cell>
          <cell r="CF66">
            <v>-2.7157786088414237E-3</v>
          </cell>
        </row>
        <row r="67">
          <cell r="BL67">
            <v>0.55579368427006548</v>
          </cell>
          <cell r="BM67">
            <v>0.55202990756930692</v>
          </cell>
          <cell r="BN67">
            <v>0.55100362705765238</v>
          </cell>
          <cell r="BO67">
            <v>0.55125026744118855</v>
          </cell>
          <cell r="BP67">
            <v>0.54839042513661007</v>
          </cell>
          <cell r="CD67">
            <v>0.55097612578114896</v>
          </cell>
          <cell r="CF67">
            <v>7.4032591334554088E-3</v>
          </cell>
        </row>
        <row r="68">
          <cell r="BL68">
            <v>0.58543639689699467</v>
          </cell>
          <cell r="BM68">
            <v>0.58050576228201733</v>
          </cell>
          <cell r="BN68">
            <v>0.57995436938856182</v>
          </cell>
          <cell r="BO68">
            <v>0.5799594084010673</v>
          </cell>
          <cell r="BP68">
            <v>0.577367190486894</v>
          </cell>
          <cell r="CD68">
            <v>0.57989329236439535</v>
          </cell>
          <cell r="CF68">
            <v>8.0692064101006711E-3</v>
          </cell>
        </row>
        <row r="69">
          <cell r="BL69">
            <v>0.61413290916203445</v>
          </cell>
          <cell r="BM69">
            <v>0.60831088531831234</v>
          </cell>
          <cell r="BN69">
            <v>0.6073258745438932</v>
          </cell>
          <cell r="BO69">
            <v>0.60607074781107229</v>
          </cell>
          <cell r="BP69">
            <v>0.60303939575109244</v>
          </cell>
          <cell r="CD69">
            <v>0.60666995697517323</v>
          </cell>
          <cell r="CF69">
            <v>1.1093513410942002E-2</v>
          </cell>
        </row>
        <row r="70">
          <cell r="BL70">
            <v>0.64376322753915094</v>
          </cell>
          <cell r="BM70">
            <v>0.63883728452908195</v>
          </cell>
          <cell r="BN70">
            <v>0.63885734409202466</v>
          </cell>
          <cell r="BO70">
            <v>0.63908147663360992</v>
          </cell>
          <cell r="BP70">
            <v>0.6391137271119649</v>
          </cell>
          <cell r="CD70">
            <v>0.63959312257530643</v>
          </cell>
          <cell r="CF70">
            <v>4.6495004271860374E-3</v>
          </cell>
        </row>
        <row r="71">
          <cell r="BL71">
            <v>0.70999776884078591</v>
          </cell>
          <cell r="BM71">
            <v>0.70622700068163713</v>
          </cell>
          <cell r="BN71">
            <v>0.70720659242744333</v>
          </cell>
          <cell r="BO71">
            <v>0.70939337589011631</v>
          </cell>
          <cell r="BP71">
            <v>0.71278377086765654</v>
          </cell>
          <cell r="CD71">
            <v>0.70967092517644526</v>
          </cell>
          <cell r="CF71">
            <v>-2.7860020268706265E-3</v>
          </cell>
        </row>
        <row r="72">
          <cell r="BL72">
            <v>0.79237119069363282</v>
          </cell>
          <cell r="BM72">
            <v>0.78508025759151789</v>
          </cell>
          <cell r="BN72">
            <v>0.78366168372728517</v>
          </cell>
          <cell r="BO72">
            <v>0.78310574980866687</v>
          </cell>
          <cell r="BP72">
            <v>0.78239295880138982</v>
          </cell>
          <cell r="CD72">
            <v>0.78442659358054434</v>
          </cell>
          <cell r="CF72">
            <v>9.9782318922430058E-3</v>
          </cell>
        </row>
        <row r="73">
          <cell r="BL73">
            <v>0.84610001797732659</v>
          </cell>
          <cell r="BM73">
            <v>0.83489013659098221</v>
          </cell>
          <cell r="BN73">
            <v>0.83094955654114755</v>
          </cell>
          <cell r="BO73">
            <v>0.82763753745383761</v>
          </cell>
          <cell r="BP73">
            <v>0.82197920726356877</v>
          </cell>
          <cell r="CD73">
            <v>0.82981153343231817</v>
          </cell>
          <cell r="CF73">
            <v>2.4120810713757823E-2</v>
          </cell>
        </row>
        <row r="74">
          <cell r="BL74">
            <v>0.89718295860379871</v>
          </cell>
          <cell r="BM74">
            <v>0.8863616296073884</v>
          </cell>
          <cell r="BN74">
            <v>0.88266281065268326</v>
          </cell>
          <cell r="BO74">
            <v>0.87793790919913617</v>
          </cell>
          <cell r="BP74">
            <v>0.8720075943845067</v>
          </cell>
          <cell r="CD74">
            <v>0.88055025028398815</v>
          </cell>
          <cell r="CF74">
            <v>2.5175364219292007E-2</v>
          </cell>
        </row>
        <row r="75">
          <cell r="BL75">
            <v>0.93633370633309609</v>
          </cell>
          <cell r="BM75">
            <v>0.92853157145454368</v>
          </cell>
          <cell r="BN75">
            <v>0.92506507124661841</v>
          </cell>
          <cell r="BO75">
            <v>0.92190588059711542</v>
          </cell>
          <cell r="BP75">
            <v>0.91779987933204721</v>
          </cell>
          <cell r="CD75">
            <v>0.92395394357938465</v>
          </cell>
          <cell r="CF75">
            <v>1.8533827001048886E-2</v>
          </cell>
        </row>
        <row r="76">
          <cell r="BL76">
            <v>0.95204627415433651</v>
          </cell>
          <cell r="BM76">
            <v>0.94894072783890104</v>
          </cell>
          <cell r="BN76">
            <v>0.94904972119444531</v>
          </cell>
          <cell r="BO76">
            <v>0.94766738755402735</v>
          </cell>
          <cell r="BP76">
            <v>0.9470961212358231</v>
          </cell>
          <cell r="CD76">
            <v>0.9484676106958323</v>
          </cell>
          <cell r="CF76">
            <v>4.9501529185134174E-3</v>
          </cell>
        </row>
        <row r="77">
          <cell r="BL77">
            <v>0.99326601743943144</v>
          </cell>
          <cell r="BM77">
            <v>0.99020543074100109</v>
          </cell>
          <cell r="BN77">
            <v>0.98886355878909504</v>
          </cell>
          <cell r="BO77">
            <v>0.98751818807245373</v>
          </cell>
          <cell r="BP77">
            <v>0.98721361670591556</v>
          </cell>
          <cell r="CD77">
            <v>0.98878706410324146</v>
          </cell>
          <cell r="CF77">
            <v>6.0524007335158725E-3</v>
          </cell>
        </row>
        <row r="78">
          <cell r="BL78">
            <v>1.0332639003564537</v>
          </cell>
          <cell r="BM78">
            <v>1.027566918931258</v>
          </cell>
          <cell r="BN78">
            <v>1.0249022639215002</v>
          </cell>
          <cell r="BO78">
            <v>1.0222373360859129</v>
          </cell>
          <cell r="BP78">
            <v>1.0223033429335215</v>
          </cell>
          <cell r="CD78">
            <v>1.0249295823863216</v>
          </cell>
          <cell r="CF78">
            <v>1.0960557422932116E-2</v>
          </cell>
        </row>
        <row r="79">
          <cell r="BL79">
            <v>1.0483414616844309</v>
          </cell>
          <cell r="BM79">
            <v>1.04470610751522</v>
          </cell>
          <cell r="BN79">
            <v>1.0438965734851697</v>
          </cell>
          <cell r="BO79">
            <v>1.0403357308827257</v>
          </cell>
          <cell r="BP79">
            <v>1.0402066058443267</v>
          </cell>
          <cell r="CD79">
            <v>1.0426040773418599</v>
          </cell>
          <cell r="CF79">
            <v>8.1348558401042048E-3</v>
          </cell>
        </row>
        <row r="80">
          <cell r="BL80">
            <v>1.0965064137976337</v>
          </cell>
          <cell r="BM80">
            <v>1.0912350097976944</v>
          </cell>
          <cell r="BN80">
            <v>1.0900390210579594</v>
          </cell>
          <cell r="BO80">
            <v>1.0847682337791973</v>
          </cell>
          <cell r="BP80">
            <v>1.0827942922969878</v>
          </cell>
          <cell r="CD80">
            <v>1.0875429993736576</v>
          </cell>
          <cell r="CF80">
            <v>1.3712121500645935E-2</v>
          </cell>
        </row>
        <row r="81">
          <cell r="BL81">
            <v>1.1446214538014492</v>
          </cell>
          <cell r="BM81">
            <v>1.141921687226807</v>
          </cell>
          <cell r="BN81">
            <v>1.1419416783325906</v>
          </cell>
          <cell r="BO81">
            <v>1.138253750852678</v>
          </cell>
          <cell r="BP81">
            <v>1.1404604101826044</v>
          </cell>
          <cell r="CD81">
            <v>1.1409769732450799</v>
          </cell>
          <cell r="CF81">
            <v>4.1610436188448396E-3</v>
          </cell>
        </row>
        <row r="82">
          <cell r="BL82">
            <v>1.1563541059177127</v>
          </cell>
          <cell r="BM82">
            <v>1.1536392137039342</v>
          </cell>
          <cell r="BN82">
            <v>1.1539526582503759</v>
          </cell>
          <cell r="BO82">
            <v>1.1519058883726681</v>
          </cell>
          <cell r="BP82">
            <v>1.1561040713493753</v>
          </cell>
          <cell r="CD82">
            <v>1.1544335090119811</v>
          </cell>
          <cell r="CF82">
            <v>2.5003456833738724E-4</v>
          </cell>
        </row>
        <row r="83">
          <cell r="CD83">
            <v>1.1339014128616038</v>
          </cell>
        </row>
        <row r="84">
          <cell r="CD84">
            <v>1.2434040206359449</v>
          </cell>
        </row>
        <row r="85">
          <cell r="CD85">
            <v>1.3829478585442541</v>
          </cell>
        </row>
        <row r="86">
          <cell r="CD86">
            <v>1.4261601945107976</v>
          </cell>
        </row>
        <row r="87">
          <cell r="CD87">
            <v>1.6090924551979526</v>
          </cell>
        </row>
        <row r="88">
          <cell r="CD88">
            <v>2.1134907253983757</v>
          </cell>
        </row>
        <row r="89">
          <cell r="CD89">
            <v>2.5447201353876685</v>
          </cell>
        </row>
        <row r="90">
          <cell r="CD90">
            <v>2.7620487798385036</v>
          </cell>
        </row>
        <row r="91">
          <cell r="CD91">
            <v>2.8781664261010129</v>
          </cell>
        </row>
        <row r="92">
          <cell r="CD92">
            <v>2.8940746636835613</v>
          </cell>
        </row>
        <row r="93">
          <cell r="CD93">
            <v>2.7655559414944819</v>
          </cell>
        </row>
        <row r="94">
          <cell r="CD94">
            <v>2.7164133002794206</v>
          </cell>
        </row>
        <row r="95">
          <cell r="CD95">
            <v>2.6350465825007809</v>
          </cell>
        </row>
        <row r="96">
          <cell r="CD96">
            <v>2.3680172036235492</v>
          </cell>
        </row>
        <row r="97">
          <cell r="CD97">
            <v>2.0897699285474309</v>
          </cell>
        </row>
        <row r="98">
          <cell r="CD98">
            <v>1.9302161694772924</v>
          </cell>
        </row>
        <row r="99">
          <cell r="CD99">
            <v>1.6607278098251443</v>
          </cell>
        </row>
        <row r="100">
          <cell r="CD100">
            <v>1.1781053750893316</v>
          </cell>
        </row>
        <row r="101">
          <cell r="CD101">
            <v>0.84470084679050972</v>
          </cell>
        </row>
        <row r="102">
          <cell r="CD102">
            <v>0.66962213100543511</v>
          </cell>
        </row>
        <row r="103">
          <cell r="CD103">
            <v>0.56045316671849243</v>
          </cell>
        </row>
        <row r="104">
          <cell r="CD104">
            <v>0.47392436286092599</v>
          </cell>
        </row>
        <row r="105">
          <cell r="CD105">
            <v>0.43571826795007129</v>
          </cell>
        </row>
        <row r="106">
          <cell r="CD106">
            <v>0.39484817791840543</v>
          </cell>
        </row>
        <row r="107">
          <cell r="CD107">
            <v>0.36619736298605154</v>
          </cell>
        </row>
        <row r="108">
          <cell r="CD108">
            <v>0.33612082569735091</v>
          </cell>
        </row>
        <row r="109">
          <cell r="CD109">
            <v>0.3184246350858051</v>
          </cell>
        </row>
        <row r="110">
          <cell r="CD110">
            <v>0.3138069392275864</v>
          </cell>
        </row>
        <row r="111">
          <cell r="CD111">
            <v>0.31441270640812657</v>
          </cell>
        </row>
        <row r="112">
          <cell r="CD112">
            <v>0.31617498063055005</v>
          </cell>
        </row>
        <row r="113">
          <cell r="CD113">
            <v>0.32468402469568991</v>
          </cell>
        </row>
        <row r="114">
          <cell r="CD114">
            <v>0.33109815562419254</v>
          </cell>
        </row>
        <row r="115">
          <cell r="CD115">
            <v>0.32644792352624807</v>
          </cell>
        </row>
        <row r="116">
          <cell r="CD116">
            <v>0.3238888266721125</v>
          </cell>
        </row>
        <row r="117">
          <cell r="CD117">
            <v>0.33235735721453352</v>
          </cell>
        </row>
        <row r="118">
          <cell r="CD118">
            <v>0.33596941380086265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 PondENGHO"/>
      <sheetName val="Infla Mensual PondENGHO"/>
      <sheetName val="Incidencia Mensual"/>
      <sheetName val="{g}Infla Mensual Quintiles"/>
      <sheetName val="{g}Infla Mensual (q1q5)"/>
      <sheetName val="Gráfico1"/>
      <sheetName val="Infla Interanual PondENGHO"/>
      <sheetName val="Incidencia Interanual"/>
      <sheetName val="Para R"/>
      <sheetName val="Cuadro3Tweets"/>
      <sheetName val="{g}Infla Interanual Quintiles"/>
      <sheetName val="{g}Infla Interanual (q1q5)"/>
      <sheetName val="Peso por quintil y reg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H5">
            <v>1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18"/>
  <sheetViews>
    <sheetView zoomScale="109" workbookViewId="0">
      <pane xSplit="3" ySplit="1" topLeftCell="D92" activePane="bottomRight" state="frozen"/>
      <selection pane="topRight" activeCell="D1" sqref="D1"/>
      <selection pane="bottomLeft" activeCell="A2" sqref="A2"/>
      <selection pane="bottomRight" activeCell="B118" sqref="B118"/>
    </sheetView>
  </sheetViews>
  <sheetFormatPr baseColWidth="10" defaultColWidth="14.5" defaultRowHeight="15" x14ac:dyDescent="0.2"/>
  <cols>
    <col min="1" max="3" width="14.5" style="1"/>
  </cols>
  <sheetData>
    <row r="1" spans="1:85" x14ac:dyDescent="0.2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F1" t="s">
        <v>82</v>
      </c>
    </row>
    <row r="2" spans="1:85" x14ac:dyDescent="0.2">
      <c r="A2" s="2">
        <f>+[1]Sheet1!A2</f>
        <v>42705</v>
      </c>
      <c r="B2" s="1">
        <f>+[1]Sheet1!B2</f>
        <v>12</v>
      </c>
      <c r="C2" s="1">
        <f>+[1]Sheet1!C2</f>
        <v>2016</v>
      </c>
      <c r="D2">
        <f>+[1]Sheet1!D2</f>
        <v>100</v>
      </c>
      <c r="E2">
        <f>+[1]Sheet1!E2</f>
        <v>100</v>
      </c>
      <c r="F2">
        <f>+[1]Sheet1!F2</f>
        <v>100</v>
      </c>
      <c r="G2">
        <f>+[1]Sheet1!G2</f>
        <v>100</v>
      </c>
      <c r="H2">
        <f>+[1]Sheet1!H2</f>
        <v>100</v>
      </c>
      <c r="I2">
        <f>+[1]Sheet1!I2</f>
        <v>100</v>
      </c>
      <c r="J2">
        <f>+[1]Sheet1!J2</f>
        <v>100</v>
      </c>
      <c r="K2">
        <f>+[1]Sheet1!K2</f>
        <v>100</v>
      </c>
      <c r="L2">
        <f>+[1]Sheet1!L2</f>
        <v>100</v>
      </c>
      <c r="M2">
        <f>+[1]Sheet1!M2</f>
        <v>100</v>
      </c>
      <c r="N2">
        <f>+[1]Sheet1!N2</f>
        <v>100</v>
      </c>
      <c r="O2">
        <f>+[1]Sheet1!O2</f>
        <v>100</v>
      </c>
      <c r="P2">
        <f>+[1]Sheet1!P2</f>
        <v>100</v>
      </c>
      <c r="Q2">
        <f>+[1]Sheet1!Q2</f>
        <v>100</v>
      </c>
      <c r="R2">
        <f>+[1]Sheet1!R2</f>
        <v>100</v>
      </c>
      <c r="S2">
        <f>+[1]Sheet1!S2</f>
        <v>100</v>
      </c>
      <c r="T2">
        <f>+[1]Sheet1!T2</f>
        <v>100</v>
      </c>
      <c r="U2">
        <f>+[1]Sheet1!U2</f>
        <v>100</v>
      </c>
      <c r="V2">
        <f>+[1]Sheet1!V2</f>
        <v>100</v>
      </c>
      <c r="W2">
        <f>+[1]Sheet1!W2</f>
        <v>100</v>
      </c>
      <c r="X2">
        <f>+[1]Sheet1!X2</f>
        <v>100</v>
      </c>
      <c r="Y2">
        <f>+[1]Sheet1!Y2</f>
        <v>100</v>
      </c>
      <c r="Z2">
        <f>+[1]Sheet1!Z2</f>
        <v>100</v>
      </c>
      <c r="AA2">
        <f>+[1]Sheet1!AA2</f>
        <v>100</v>
      </c>
      <c r="AB2">
        <f>+[1]Sheet1!AB2</f>
        <v>100</v>
      </c>
      <c r="AC2">
        <f>+[1]Sheet1!AC2</f>
        <v>100</v>
      </c>
      <c r="AD2">
        <f>+[1]Sheet1!AD2</f>
        <v>100</v>
      </c>
      <c r="AE2">
        <f>+[1]Sheet1!AE2</f>
        <v>100</v>
      </c>
      <c r="AF2">
        <f>+[1]Sheet1!AF2</f>
        <v>100</v>
      </c>
      <c r="AG2">
        <f>+[1]Sheet1!AG2</f>
        <v>100</v>
      </c>
      <c r="AH2">
        <f>+[1]Sheet1!AH2</f>
        <v>100</v>
      </c>
      <c r="AI2">
        <f>+[1]Sheet1!AI2</f>
        <v>100</v>
      </c>
      <c r="AJ2">
        <f>+[1]Sheet1!AJ2</f>
        <v>100</v>
      </c>
      <c r="AK2">
        <f>+[1]Sheet1!AK2</f>
        <v>100</v>
      </c>
      <c r="AL2">
        <f>+[1]Sheet1!AL2</f>
        <v>100</v>
      </c>
      <c r="AM2">
        <f>+[1]Sheet1!AM2</f>
        <v>100</v>
      </c>
      <c r="AN2">
        <f>+[1]Sheet1!AN2</f>
        <v>100</v>
      </c>
      <c r="AO2">
        <f>+[1]Sheet1!AO2</f>
        <v>100</v>
      </c>
      <c r="AP2">
        <f>+[1]Sheet1!AP2</f>
        <v>100</v>
      </c>
      <c r="AQ2">
        <f>+[1]Sheet1!AQ2</f>
        <v>100</v>
      </c>
      <c r="AR2">
        <f>+[1]Sheet1!AR2</f>
        <v>100</v>
      </c>
      <c r="AS2">
        <f>+[1]Sheet1!AS2</f>
        <v>100</v>
      </c>
      <c r="AT2">
        <f>+[1]Sheet1!AT2</f>
        <v>100</v>
      </c>
      <c r="AU2">
        <f>+[1]Sheet1!AU2</f>
        <v>100</v>
      </c>
      <c r="AV2">
        <f>+[1]Sheet1!AV2</f>
        <v>100</v>
      </c>
      <c r="AW2">
        <f>+[1]Sheet1!AW2</f>
        <v>100</v>
      </c>
      <c r="AX2">
        <f>+[1]Sheet1!AX2</f>
        <v>100</v>
      </c>
      <c r="AY2">
        <f>+[1]Sheet1!AY2</f>
        <v>100</v>
      </c>
      <c r="AZ2">
        <f>+[1]Sheet1!AZ2</f>
        <v>100</v>
      </c>
      <c r="BA2">
        <f>+[1]Sheet1!BA2</f>
        <v>100</v>
      </c>
      <c r="BB2">
        <f>+[1]Sheet1!BB2</f>
        <v>100</v>
      </c>
      <c r="BC2">
        <f>+[1]Sheet1!BC2</f>
        <v>100</v>
      </c>
      <c r="BD2">
        <f>+[1]Sheet1!BD2</f>
        <v>100</v>
      </c>
      <c r="BE2">
        <f>+[1]Sheet1!BE2</f>
        <v>100</v>
      </c>
      <c r="BF2">
        <f>+[1]Sheet1!BF2</f>
        <v>100</v>
      </c>
      <c r="BG2">
        <f>+[1]Sheet1!BG2</f>
        <v>100</v>
      </c>
      <c r="BH2">
        <f>+[1]Sheet1!BH2</f>
        <v>100</v>
      </c>
      <c r="BI2">
        <f>+[1]Sheet1!BI2</f>
        <v>100</v>
      </c>
      <c r="BJ2">
        <f>+[1]Sheet1!BJ2</f>
        <v>100</v>
      </c>
      <c r="BK2">
        <f>+[1]Sheet1!BK2</f>
        <v>100</v>
      </c>
      <c r="BL2">
        <f>+[1]Sheet1!BL2</f>
        <v>100</v>
      </c>
      <c r="BM2">
        <f>+[1]Sheet1!BM2</f>
        <v>100</v>
      </c>
      <c r="BN2">
        <f>+[1]Sheet1!BN2</f>
        <v>100</v>
      </c>
      <c r="BO2">
        <f>+[1]Sheet1!BO2</f>
        <v>100</v>
      </c>
      <c r="BP2">
        <f>+[1]Sheet1!BP2</f>
        <v>100</v>
      </c>
      <c r="BQ2">
        <f>+[1]Sheet1!BQ2</f>
        <v>100</v>
      </c>
      <c r="BR2">
        <f>+[1]Sheet1!BR2</f>
        <v>100</v>
      </c>
      <c r="BS2">
        <f>+[1]Sheet1!BS2</f>
        <v>100</v>
      </c>
      <c r="BT2">
        <f>+[1]Sheet1!BT2</f>
        <v>100</v>
      </c>
      <c r="BU2">
        <f>+[1]Sheet1!BU2</f>
        <v>100</v>
      </c>
      <c r="BV2">
        <f>+[1]Sheet1!BV2</f>
        <v>100</v>
      </c>
      <c r="BW2">
        <f>+[1]Sheet1!BW2</f>
        <v>100</v>
      </c>
      <c r="BX2">
        <f>+[1]Sheet1!BX2</f>
        <v>100</v>
      </c>
      <c r="BY2">
        <f>+[1]Sheet1!BY2</f>
        <v>100</v>
      </c>
      <c r="BZ2">
        <f>+[1]Sheet1!BZ2</f>
        <v>100</v>
      </c>
      <c r="CA2">
        <f>+[1]Sheet1!CA2</f>
        <v>100</v>
      </c>
      <c r="CB2">
        <f>+[1]Sheet1!CB2</f>
        <v>100</v>
      </c>
      <c r="CC2">
        <f>+[1]Sheet1!CC2</f>
        <v>100</v>
      </c>
      <c r="CD2">
        <f>+[1]Sheet1!CD2</f>
        <v>100</v>
      </c>
      <c r="CF2">
        <f>+[2]IPCse!DC6</f>
        <v>100.08114796955471</v>
      </c>
      <c r="CG2">
        <f>+CF2/$CF$2*100</f>
        <v>100</v>
      </c>
    </row>
    <row r="3" spans="1:85" x14ac:dyDescent="0.2">
      <c r="A3" s="2">
        <f>+[1]Sheet1!A3</f>
        <v>42736</v>
      </c>
      <c r="B3" s="1">
        <f>+[1]Sheet1!B3</f>
        <v>1</v>
      </c>
      <c r="C3" s="1">
        <f>+[1]Sheet1!C3</f>
        <v>2017</v>
      </c>
      <c r="D3">
        <f>+[1]Sheet1!D3</f>
        <v>100.75442504882812</v>
      </c>
      <c r="E3">
        <f>+[1]Sheet1!E3</f>
        <v>100.07867431640625</v>
      </c>
      <c r="F3">
        <f>+[1]Sheet1!F3</f>
        <v>101.87359619140625</v>
      </c>
      <c r="G3">
        <f>+[1]Sheet1!G3</f>
        <v>101.75705718994141</v>
      </c>
      <c r="H3">
        <f>+[1]Sheet1!H3</f>
        <v>101.41307067871094</v>
      </c>
      <c r="I3">
        <f>+[1]Sheet1!I3</f>
        <v>102.52073669433594</v>
      </c>
      <c r="J3">
        <f>+[1]Sheet1!J3</f>
        <v>102.16384124755859</v>
      </c>
      <c r="K3">
        <f>+[1]Sheet1!K3</f>
        <v>101.82204437255859</v>
      </c>
      <c r="L3">
        <f>+[1]Sheet1!L3</f>
        <v>103.20416259765625</v>
      </c>
      <c r="M3">
        <f>+[1]Sheet1!M3</f>
        <v>103.01587677001953</v>
      </c>
      <c r="N3">
        <f>+[1]Sheet1!N3</f>
        <v>102.89750671386719</v>
      </c>
      <c r="O3">
        <f>+[1]Sheet1!O3</f>
        <v>101.89511871337891</v>
      </c>
      <c r="P3">
        <f>+[1]Sheet1!P3</f>
        <v>100.70419311523438</v>
      </c>
      <c r="Q3">
        <f>+[1]Sheet1!Q3</f>
        <v>99.996070861816406</v>
      </c>
      <c r="R3">
        <f>+[1]Sheet1!R3</f>
        <v>101.84783935546875</v>
      </c>
      <c r="S3">
        <f>+[1]Sheet1!S3</f>
        <v>101.66712951660156</v>
      </c>
      <c r="T3">
        <f>+[1]Sheet1!T3</f>
        <v>101.41153717041016</v>
      </c>
      <c r="U3">
        <f>+[1]Sheet1!U3</f>
        <v>102.4412841796875</v>
      </c>
      <c r="V3">
        <f>+[1]Sheet1!V3</f>
        <v>102.16096496582031</v>
      </c>
      <c r="W3">
        <f>+[1]Sheet1!W3</f>
        <v>101.87346649169922</v>
      </c>
      <c r="X3">
        <f>+[1]Sheet1!X3</f>
        <v>103.15564727783203</v>
      </c>
      <c r="Y3">
        <f>+[1]Sheet1!Y3</f>
        <v>103.03514099121094</v>
      </c>
      <c r="Z3">
        <f>+[1]Sheet1!Z3</f>
        <v>102.8734130859375</v>
      </c>
      <c r="AA3">
        <f>+[1]Sheet1!AA3</f>
        <v>101.85387420654297</v>
      </c>
      <c r="AB3">
        <f>+[1]Sheet1!AB3</f>
        <v>100.67266845703125</v>
      </c>
      <c r="AC3">
        <f>+[1]Sheet1!AC3</f>
        <v>100.08025360107422</v>
      </c>
      <c r="AD3">
        <f>+[1]Sheet1!AD3</f>
        <v>101.84864044189453</v>
      </c>
      <c r="AE3">
        <f>+[1]Sheet1!AE3</f>
        <v>101.63207244873047</v>
      </c>
      <c r="AF3">
        <f>+[1]Sheet1!AF3</f>
        <v>101.34274291992188</v>
      </c>
      <c r="AG3">
        <f>+[1]Sheet1!AG3</f>
        <v>102.53168487548828</v>
      </c>
      <c r="AH3">
        <f>+[1]Sheet1!AH3</f>
        <v>102.1861572265625</v>
      </c>
      <c r="AI3">
        <f>+[1]Sheet1!AI3</f>
        <v>101.88583374023438</v>
      </c>
      <c r="AJ3">
        <f>+[1]Sheet1!AJ3</f>
        <v>103.15522766113281</v>
      </c>
      <c r="AK3">
        <f>+[1]Sheet1!AK3</f>
        <v>103.05339813232422</v>
      </c>
      <c r="AL3">
        <f>+[1]Sheet1!AL3</f>
        <v>102.9501953125</v>
      </c>
      <c r="AM3">
        <f>+[1]Sheet1!AM3</f>
        <v>101.83516693115234</v>
      </c>
      <c r="AN3">
        <f>+[1]Sheet1!AN3</f>
        <v>100.64975738525391</v>
      </c>
      <c r="AO3">
        <f>+[1]Sheet1!AO3</f>
        <v>100.05492401123047</v>
      </c>
      <c r="AP3">
        <f>+[1]Sheet1!AP3</f>
        <v>101.82460784912109</v>
      </c>
      <c r="AQ3">
        <f>+[1]Sheet1!AQ3</f>
        <v>101.77842712402344</v>
      </c>
      <c r="AR3">
        <f>+[1]Sheet1!AR3</f>
        <v>101.34243774414062</v>
      </c>
      <c r="AS3">
        <f>+[1]Sheet1!AS3</f>
        <v>102.30985260009766</v>
      </c>
      <c r="AT3">
        <f>+[1]Sheet1!AT3</f>
        <v>102.138427734375</v>
      </c>
      <c r="AU3">
        <f>+[1]Sheet1!AU3</f>
        <v>101.88125610351562</v>
      </c>
      <c r="AV3">
        <f>+[1]Sheet1!AV3</f>
        <v>103.09641265869141</v>
      </c>
      <c r="AW3">
        <f>+[1]Sheet1!AW3</f>
        <v>103.21598052978516</v>
      </c>
      <c r="AX3">
        <f>+[1]Sheet1!AX3</f>
        <v>102.90845489501953</v>
      </c>
      <c r="AY3">
        <f>+[1]Sheet1!AY3</f>
        <v>101.83477783203125</v>
      </c>
      <c r="AZ3">
        <f>+[1]Sheet1!AZ3</f>
        <v>100.58473205566406</v>
      </c>
      <c r="BA3">
        <f>+[1]Sheet1!BA3</f>
        <v>99.966995239257812</v>
      </c>
      <c r="BB3">
        <f>+[1]Sheet1!BB3</f>
        <v>101.80143737792969</v>
      </c>
      <c r="BC3">
        <f>+[1]Sheet1!BC3</f>
        <v>101.74652099609375</v>
      </c>
      <c r="BD3">
        <f>+[1]Sheet1!BD3</f>
        <v>101.40193939208984</v>
      </c>
      <c r="BE3">
        <f>+[1]Sheet1!BE3</f>
        <v>102.14666748046875</v>
      </c>
      <c r="BF3">
        <f>+[1]Sheet1!BF3</f>
        <v>102.12139129638672</v>
      </c>
      <c r="BG3">
        <f>+[1]Sheet1!BG3</f>
        <v>101.94763946533203</v>
      </c>
      <c r="BH3">
        <f>+[1]Sheet1!BH3</f>
        <v>103.07907104492188</v>
      </c>
      <c r="BI3">
        <f>+[1]Sheet1!BI3</f>
        <v>103.3760986328125</v>
      </c>
      <c r="BJ3">
        <f>+[1]Sheet1!BJ3</f>
        <v>103.02216339111328</v>
      </c>
      <c r="BK3">
        <f>+[1]Sheet1!BK3</f>
        <v>101.78677368164062</v>
      </c>
      <c r="BL3">
        <f>+[1]Sheet1!BL3</f>
        <v>101.53516387939453</v>
      </c>
      <c r="BM3">
        <f>+[1]Sheet1!BM3</f>
        <v>101.60148620605469</v>
      </c>
      <c r="BN3">
        <f>+[1]Sheet1!BN3</f>
        <v>101.67335510253906</v>
      </c>
      <c r="BO3">
        <f>+[1]Sheet1!BO3</f>
        <v>101.74340057373047</v>
      </c>
      <c r="BP3">
        <f>+[1]Sheet1!BP3</f>
        <v>101.83573150634766</v>
      </c>
      <c r="BQ3">
        <f>+[1]Sheet1!BQ3</f>
        <v>100.66861724853516</v>
      </c>
      <c r="BR3">
        <f>+[1]Sheet1!BR3</f>
        <v>100.02457427978516</v>
      </c>
      <c r="BS3">
        <f>+[1]Sheet1!BS3</f>
        <v>101.83309936523438</v>
      </c>
      <c r="BT3">
        <f>+[1]Sheet1!BT3</f>
        <v>101.72183990478516</v>
      </c>
      <c r="BU3">
        <f>+[1]Sheet1!BU3</f>
        <v>101.38227081298828</v>
      </c>
      <c r="BV3">
        <f>+[1]Sheet1!BV3</f>
        <v>102.31170654296875</v>
      </c>
      <c r="BW3">
        <f>+[1]Sheet1!BW3</f>
        <v>102.14546966552734</v>
      </c>
      <c r="BX3">
        <f>+[1]Sheet1!BX3</f>
        <v>101.89325714111328</v>
      </c>
      <c r="BY3">
        <f>+[1]Sheet1!BY3</f>
        <v>103.11925506591797</v>
      </c>
      <c r="BZ3">
        <f>+[1]Sheet1!BZ3</f>
        <v>103.21541595458984</v>
      </c>
      <c r="CA3">
        <f>+[1]Sheet1!CA3</f>
        <v>102.95611572265625</v>
      </c>
      <c r="CB3">
        <f>+[1]Sheet1!CB3</f>
        <v>101.82563018798828</v>
      </c>
      <c r="CC3">
        <f>+[1]Sheet1!CC3</f>
        <v>101.71334838867188</v>
      </c>
      <c r="CD3">
        <f>+[1]Sheet1!CD3</f>
        <v>101.71334075927734</v>
      </c>
      <c r="CF3">
        <f>+[2]IPCse!DC7</f>
        <v>101.83133230488323</v>
      </c>
      <c r="CG3">
        <f t="shared" ref="CG3:CG66" si="0">+CF3/$CF$2*100</f>
        <v>101.74876524783762</v>
      </c>
    </row>
    <row r="4" spans="1:85" x14ac:dyDescent="0.2">
      <c r="A4" s="2">
        <f>+[1]Sheet1!A4</f>
        <v>42767</v>
      </c>
      <c r="B4" s="1">
        <f>+[1]Sheet1!B4</f>
        <v>2</v>
      </c>
      <c r="C4" s="1">
        <f>+[1]Sheet1!C4</f>
        <v>2017</v>
      </c>
      <c r="D4">
        <f>+[1]Sheet1!D4</f>
        <v>101.49557495117188</v>
      </c>
      <c r="E4">
        <f>+[1]Sheet1!E4</f>
        <v>104.12119293212891</v>
      </c>
      <c r="F4">
        <f>+[1]Sheet1!F4</f>
        <v>103.72801971435547</v>
      </c>
      <c r="G4">
        <f>+[1]Sheet1!G4</f>
        <v>106.74596405029297</v>
      </c>
      <c r="H4">
        <f>+[1]Sheet1!H4</f>
        <v>102.41474151611328</v>
      </c>
      <c r="I4">
        <f>+[1]Sheet1!I4</f>
        <v>105.097412109375</v>
      </c>
      <c r="J4">
        <f>+[1]Sheet1!J4</f>
        <v>104.14701080322266</v>
      </c>
      <c r="K4">
        <f>+[1]Sheet1!K4</f>
        <v>104.71086883544922</v>
      </c>
      <c r="L4">
        <f>+[1]Sheet1!L4</f>
        <v>103.94693756103516</v>
      </c>
      <c r="M4">
        <f>+[1]Sheet1!M4</f>
        <v>108.05858612060547</v>
      </c>
      <c r="N4">
        <f>+[1]Sheet1!N4</f>
        <v>104.66279602050781</v>
      </c>
      <c r="O4">
        <f>+[1]Sheet1!O4</f>
        <v>104.02025604248047</v>
      </c>
      <c r="P4">
        <f>+[1]Sheet1!P4</f>
        <v>101.35954284667969</v>
      </c>
      <c r="Q4">
        <f>+[1]Sheet1!Q4</f>
        <v>104.15870666503906</v>
      </c>
      <c r="R4">
        <f>+[1]Sheet1!R4</f>
        <v>103.73888397216797</v>
      </c>
      <c r="S4">
        <f>+[1]Sheet1!S4</f>
        <v>106.94501495361328</v>
      </c>
      <c r="T4">
        <f>+[1]Sheet1!T4</f>
        <v>102.42124938964844</v>
      </c>
      <c r="U4">
        <f>+[1]Sheet1!U4</f>
        <v>105.08712005615234</v>
      </c>
      <c r="V4">
        <f>+[1]Sheet1!V4</f>
        <v>104.13935089111328</v>
      </c>
      <c r="W4">
        <f>+[1]Sheet1!W4</f>
        <v>104.70816040039062</v>
      </c>
      <c r="X4">
        <f>+[1]Sheet1!X4</f>
        <v>103.84827423095703</v>
      </c>
      <c r="Y4">
        <f>+[1]Sheet1!Y4</f>
        <v>108.12017059326172</v>
      </c>
      <c r="Z4">
        <f>+[1]Sheet1!Z4</f>
        <v>104.57994079589844</v>
      </c>
      <c r="AA4">
        <f>+[1]Sheet1!AA4</f>
        <v>104.05554962158203</v>
      </c>
      <c r="AB4">
        <f>+[1]Sheet1!AB4</f>
        <v>101.27277374267578</v>
      </c>
      <c r="AC4">
        <f>+[1]Sheet1!AC4</f>
        <v>104.20213317871094</v>
      </c>
      <c r="AD4">
        <f>+[1]Sheet1!AD4</f>
        <v>103.80011749267578</v>
      </c>
      <c r="AE4">
        <f>+[1]Sheet1!AE4</f>
        <v>106.88734436035156</v>
      </c>
      <c r="AF4">
        <f>+[1]Sheet1!AF4</f>
        <v>102.32918548583984</v>
      </c>
      <c r="AG4">
        <f>+[1]Sheet1!AG4</f>
        <v>105.14878845214844</v>
      </c>
      <c r="AH4">
        <f>+[1]Sheet1!AH4</f>
        <v>104.16664123535156</v>
      </c>
      <c r="AI4">
        <f>+[1]Sheet1!AI4</f>
        <v>104.69351959228516</v>
      </c>
      <c r="AJ4">
        <f>+[1]Sheet1!AJ4</f>
        <v>103.83189392089844</v>
      </c>
      <c r="AK4">
        <f>+[1]Sheet1!AK4</f>
        <v>108.11550903320312</v>
      </c>
      <c r="AL4">
        <f>+[1]Sheet1!AL4</f>
        <v>104.64325714111328</v>
      </c>
      <c r="AM4">
        <f>+[1]Sheet1!AM4</f>
        <v>104.06272888183594</v>
      </c>
      <c r="AN4">
        <f>+[1]Sheet1!AN4</f>
        <v>101.21137237548828</v>
      </c>
      <c r="AO4">
        <f>+[1]Sheet1!AO4</f>
        <v>104.25440216064453</v>
      </c>
      <c r="AP4">
        <f>+[1]Sheet1!AP4</f>
        <v>103.822265625</v>
      </c>
      <c r="AQ4">
        <f>+[1]Sheet1!AQ4</f>
        <v>107.09703826904297</v>
      </c>
      <c r="AR4">
        <f>+[1]Sheet1!AR4</f>
        <v>102.33718872070312</v>
      </c>
      <c r="AS4">
        <f>+[1]Sheet1!AS4</f>
        <v>105.09143829345703</v>
      </c>
      <c r="AT4">
        <f>+[1]Sheet1!AT4</f>
        <v>104.08714294433594</v>
      </c>
      <c r="AU4">
        <f>+[1]Sheet1!AU4</f>
        <v>104.71537780761719</v>
      </c>
      <c r="AV4">
        <f>+[1]Sheet1!AV4</f>
        <v>103.74836730957031</v>
      </c>
      <c r="AW4">
        <f>+[1]Sheet1!AW4</f>
        <v>108.25426483154297</v>
      </c>
      <c r="AX4">
        <f>+[1]Sheet1!AX4</f>
        <v>104.65019989013672</v>
      </c>
      <c r="AY4">
        <f>+[1]Sheet1!AY4</f>
        <v>104.09265899658203</v>
      </c>
      <c r="AZ4">
        <f>+[1]Sheet1!AZ4</f>
        <v>101.09395599365234</v>
      </c>
      <c r="BA4">
        <f>+[1]Sheet1!BA4</f>
        <v>104.31430053710938</v>
      </c>
      <c r="BB4">
        <f>+[1]Sheet1!BB4</f>
        <v>103.87718200683594</v>
      </c>
      <c r="BC4">
        <f>+[1]Sheet1!BC4</f>
        <v>107.4716796875</v>
      </c>
      <c r="BD4">
        <f>+[1]Sheet1!BD4</f>
        <v>102.4720458984375</v>
      </c>
      <c r="BE4">
        <f>+[1]Sheet1!BE4</f>
        <v>105.05295562744141</v>
      </c>
      <c r="BF4">
        <f>+[1]Sheet1!BF4</f>
        <v>104.05460357666016</v>
      </c>
      <c r="BG4">
        <f>+[1]Sheet1!BG4</f>
        <v>104.74573516845703</v>
      </c>
      <c r="BH4">
        <f>+[1]Sheet1!BH4</f>
        <v>103.65223693847656</v>
      </c>
      <c r="BI4">
        <f>+[1]Sheet1!BI4</f>
        <v>108.570068359375</v>
      </c>
      <c r="BJ4">
        <f>+[1]Sheet1!BJ4</f>
        <v>104.78861236572266</v>
      </c>
      <c r="BK4">
        <f>+[1]Sheet1!BK4</f>
        <v>104.1553955078125</v>
      </c>
      <c r="BL4">
        <f>+[1]Sheet1!BL4</f>
        <v>103.31423950195312</v>
      </c>
      <c r="BM4">
        <f>+[1]Sheet1!BM4</f>
        <v>103.51961517333984</v>
      </c>
      <c r="BN4">
        <f>+[1]Sheet1!BN4</f>
        <v>103.60584259033203</v>
      </c>
      <c r="BO4">
        <f>+[1]Sheet1!BO4</f>
        <v>103.73715209960938</v>
      </c>
      <c r="BP4">
        <f>+[1]Sheet1!BP4</f>
        <v>103.98492431640625</v>
      </c>
      <c r="BQ4">
        <f>+[1]Sheet1!BQ4</f>
        <v>101.27587890625</v>
      </c>
      <c r="BR4">
        <f>+[1]Sheet1!BR4</f>
        <v>104.22805786132812</v>
      </c>
      <c r="BS4">
        <f>+[1]Sheet1!BS4</f>
        <v>103.80696105957031</v>
      </c>
      <c r="BT4">
        <f>+[1]Sheet1!BT4</f>
        <v>107.11888122558594</v>
      </c>
      <c r="BU4">
        <f>+[1]Sheet1!BU4</f>
        <v>102.40959167480469</v>
      </c>
      <c r="BV4">
        <f>+[1]Sheet1!BV4</f>
        <v>105.08534240722656</v>
      </c>
      <c r="BW4">
        <f>+[1]Sheet1!BW4</f>
        <v>104.10099029541016</v>
      </c>
      <c r="BX4">
        <f>+[1]Sheet1!BX4</f>
        <v>104.71817016601562</v>
      </c>
      <c r="BY4">
        <f>+[1]Sheet1!BY4</f>
        <v>103.76136779785156</v>
      </c>
      <c r="BZ4">
        <f>+[1]Sheet1!BZ4</f>
        <v>108.32610321044922</v>
      </c>
      <c r="CA4">
        <f>+[1]Sheet1!CA4</f>
        <v>104.69762420654297</v>
      </c>
      <c r="CB4">
        <f>+[1]Sheet1!CB4</f>
        <v>104.09860992431641</v>
      </c>
      <c r="CC4">
        <f>+[1]Sheet1!CC4</f>
        <v>103.70849609375</v>
      </c>
      <c r="CD4">
        <f>+[1]Sheet1!CD4</f>
        <v>103.70849609375</v>
      </c>
      <c r="CF4">
        <f>+[2]IPCse!DC8</f>
        <v>104.10189696141526</v>
      </c>
      <c r="CG4">
        <f t="shared" si="0"/>
        <v>104.01748888120636</v>
      </c>
    </row>
    <row r="5" spans="1:85" x14ac:dyDescent="0.2">
      <c r="A5" s="2">
        <f>+[1]Sheet1!A5</f>
        <v>42795</v>
      </c>
      <c r="B5" s="1">
        <f>+[1]Sheet1!B5</f>
        <v>3</v>
      </c>
      <c r="C5" s="1">
        <f>+[1]Sheet1!C5</f>
        <v>2017</v>
      </c>
      <c r="D5">
        <f>+[1]Sheet1!D5</f>
        <v>102.59162139892578</v>
      </c>
      <c r="E5">
        <f>+[1]Sheet1!E5</f>
        <v>105.44258117675781</v>
      </c>
      <c r="F5">
        <f>+[1]Sheet1!F5</f>
        <v>105.09715270996094</v>
      </c>
      <c r="G5">
        <f>+[1]Sheet1!G5</f>
        <v>111.78063201904297</v>
      </c>
      <c r="H5">
        <f>+[1]Sheet1!H5</f>
        <v>103.34508514404297</v>
      </c>
      <c r="I5">
        <f>+[1]Sheet1!I5</f>
        <v>107.29403686523438</v>
      </c>
      <c r="J5">
        <f>+[1]Sheet1!J5</f>
        <v>105.33860778808594</v>
      </c>
      <c r="K5">
        <f>+[1]Sheet1!K5</f>
        <v>107.79423522949219</v>
      </c>
      <c r="L5">
        <f>+[1]Sheet1!L5</f>
        <v>105.59775543212891</v>
      </c>
      <c r="M5">
        <f>+[1]Sheet1!M5</f>
        <v>105.67228698730469</v>
      </c>
      <c r="N5">
        <f>+[1]Sheet1!N5</f>
        <v>105.86055755615234</v>
      </c>
      <c r="O5">
        <f>+[1]Sheet1!O5</f>
        <v>106.36736297607422</v>
      </c>
      <c r="P5">
        <f>+[1]Sheet1!P5</f>
        <v>102.54792022705078</v>
      </c>
      <c r="Q5">
        <f>+[1]Sheet1!Q5</f>
        <v>105.40651702880859</v>
      </c>
      <c r="R5">
        <f>+[1]Sheet1!R5</f>
        <v>104.98887634277344</v>
      </c>
      <c r="S5">
        <f>+[1]Sheet1!S5</f>
        <v>111.29001617431641</v>
      </c>
      <c r="T5">
        <f>+[1]Sheet1!T5</f>
        <v>103.27943420410156</v>
      </c>
      <c r="U5">
        <f>+[1]Sheet1!U5</f>
        <v>107.21910095214844</v>
      </c>
      <c r="V5">
        <f>+[1]Sheet1!V5</f>
        <v>105.37874603271484</v>
      </c>
      <c r="W5">
        <f>+[1]Sheet1!W5</f>
        <v>107.70053100585938</v>
      </c>
      <c r="X5">
        <f>+[1]Sheet1!X5</f>
        <v>105.59311676025391</v>
      </c>
      <c r="Y5">
        <f>+[1]Sheet1!Y5</f>
        <v>104.69486999511719</v>
      </c>
      <c r="Z5">
        <f>+[1]Sheet1!Z5</f>
        <v>105.72129821777344</v>
      </c>
      <c r="AA5">
        <f>+[1]Sheet1!AA5</f>
        <v>106.41734313964844</v>
      </c>
      <c r="AB5">
        <f>+[1]Sheet1!AB5</f>
        <v>102.51809692382812</v>
      </c>
      <c r="AC5">
        <f>+[1]Sheet1!AC5</f>
        <v>105.48846435546875</v>
      </c>
      <c r="AD5">
        <f>+[1]Sheet1!AD5</f>
        <v>105.00643920898438</v>
      </c>
      <c r="AE5">
        <f>+[1]Sheet1!AE5</f>
        <v>110.77870178222656</v>
      </c>
      <c r="AF5">
        <f>+[1]Sheet1!AF5</f>
        <v>103.12186431884766</v>
      </c>
      <c r="AG5">
        <f>+[1]Sheet1!AG5</f>
        <v>107.23089599609375</v>
      </c>
      <c r="AH5">
        <f>+[1]Sheet1!AH5</f>
        <v>105.41883850097656</v>
      </c>
      <c r="AI5">
        <f>+[1]Sheet1!AI5</f>
        <v>107.64414978027344</v>
      </c>
      <c r="AJ5">
        <f>+[1]Sheet1!AJ5</f>
        <v>105.60984039306641</v>
      </c>
      <c r="AK5">
        <f>+[1]Sheet1!AK5</f>
        <v>104.59162902832031</v>
      </c>
      <c r="AL5">
        <f>+[1]Sheet1!AL5</f>
        <v>105.73076629638672</v>
      </c>
      <c r="AM5">
        <f>+[1]Sheet1!AM5</f>
        <v>106.44632720947266</v>
      </c>
      <c r="AN5">
        <f>+[1]Sheet1!AN5</f>
        <v>102.51294708251953</v>
      </c>
      <c r="AO5">
        <f>+[1]Sheet1!AO5</f>
        <v>105.47531890869141</v>
      </c>
      <c r="AP5">
        <f>+[1]Sheet1!AP5</f>
        <v>104.96242523193359</v>
      </c>
      <c r="AQ5">
        <f>+[1]Sheet1!AQ5</f>
        <v>110.76978302001953</v>
      </c>
      <c r="AR5">
        <f>+[1]Sheet1!AR5</f>
        <v>103.12465667724609</v>
      </c>
      <c r="AS5">
        <f>+[1]Sheet1!AS5</f>
        <v>107.13477325439453</v>
      </c>
      <c r="AT5">
        <f>+[1]Sheet1!AT5</f>
        <v>105.35311126708984</v>
      </c>
      <c r="AU5">
        <f>+[1]Sheet1!AU5</f>
        <v>107.61155700683594</v>
      </c>
      <c r="AV5">
        <f>+[1]Sheet1!AV5</f>
        <v>105.53782653808594</v>
      </c>
      <c r="AW5">
        <f>+[1]Sheet1!AW5</f>
        <v>104.46784210205078</v>
      </c>
      <c r="AX5">
        <f>+[1]Sheet1!AX5</f>
        <v>105.67346954345703</v>
      </c>
      <c r="AY5">
        <f>+[1]Sheet1!AY5</f>
        <v>106.43729400634766</v>
      </c>
      <c r="AZ5">
        <f>+[1]Sheet1!AZ5</f>
        <v>102.52655029296875</v>
      </c>
      <c r="BA5">
        <f>+[1]Sheet1!BA5</f>
        <v>105.4111328125</v>
      </c>
      <c r="BB5">
        <f>+[1]Sheet1!BB5</f>
        <v>104.94365692138672</v>
      </c>
      <c r="BC5">
        <f>+[1]Sheet1!BC5</f>
        <v>110.73004913330078</v>
      </c>
      <c r="BD5">
        <f>+[1]Sheet1!BD5</f>
        <v>103.23456573486328</v>
      </c>
      <c r="BE5">
        <f>+[1]Sheet1!BE5</f>
        <v>107.04807281494141</v>
      </c>
      <c r="BF5">
        <f>+[1]Sheet1!BF5</f>
        <v>105.30276489257812</v>
      </c>
      <c r="BG5">
        <f>+[1]Sheet1!BG5</f>
        <v>107.55099487304688</v>
      </c>
      <c r="BH5">
        <f>+[1]Sheet1!BH5</f>
        <v>105.43785095214844</v>
      </c>
      <c r="BI5">
        <f>+[1]Sheet1!BI5</f>
        <v>103.66548156738281</v>
      </c>
      <c r="BJ5">
        <f>+[1]Sheet1!BJ5</f>
        <v>105.79383087158203</v>
      </c>
      <c r="BK5">
        <f>+[1]Sheet1!BK5</f>
        <v>106.42733001708984</v>
      </c>
      <c r="BL5">
        <f>+[1]Sheet1!BL5</f>
        <v>104.94219970703125</v>
      </c>
      <c r="BM5">
        <f>+[1]Sheet1!BM5</f>
        <v>105.09463500976562</v>
      </c>
      <c r="BN5">
        <f>+[1]Sheet1!BN5</f>
        <v>105.13997650146484</v>
      </c>
      <c r="BO5">
        <f>+[1]Sheet1!BO5</f>
        <v>105.23006439208984</v>
      </c>
      <c r="BP5">
        <f>+[1]Sheet1!BP5</f>
        <v>105.39371490478516</v>
      </c>
      <c r="BQ5">
        <f>+[1]Sheet1!BQ5</f>
        <v>102.53777313232422</v>
      </c>
      <c r="BR5">
        <f>+[1]Sheet1!BR5</f>
        <v>105.44071960449219</v>
      </c>
      <c r="BS5">
        <f>+[1]Sheet1!BS5</f>
        <v>104.98831176757812</v>
      </c>
      <c r="BT5">
        <f>+[1]Sheet1!BT5</f>
        <v>110.95750427246094</v>
      </c>
      <c r="BU5">
        <f>+[1]Sheet1!BU5</f>
        <v>103.20915222167969</v>
      </c>
      <c r="BV5">
        <f>+[1]Sheet1!BV5</f>
        <v>107.13741302490234</v>
      </c>
      <c r="BW5">
        <f>+[1]Sheet1!BW5</f>
        <v>105.34815979003906</v>
      </c>
      <c r="BX5">
        <f>+[1]Sheet1!BX5</f>
        <v>107.63640594482422</v>
      </c>
      <c r="BY5">
        <f>+[1]Sheet1!BY5</f>
        <v>105.52664184570312</v>
      </c>
      <c r="BZ5">
        <f>+[1]Sheet1!BZ5</f>
        <v>104.27559661865234</v>
      </c>
      <c r="CA5">
        <f>+[1]Sheet1!CA5</f>
        <v>105.75234222412109</v>
      </c>
      <c r="CB5">
        <f>+[1]Sheet1!CB5</f>
        <v>106.42546844482422</v>
      </c>
      <c r="CC5">
        <f>+[1]Sheet1!CC5</f>
        <v>105.21077728271484</v>
      </c>
      <c r="CD5">
        <f>+[1]Sheet1!CD5</f>
        <v>105.21077728271484</v>
      </c>
      <c r="CF5">
        <f>+[2]IPCse!DC9</f>
        <v>105.8770372202647</v>
      </c>
      <c r="CG5">
        <f t="shared" si="0"/>
        <v>105.79118981775981</v>
      </c>
    </row>
    <row r="6" spans="1:85" x14ac:dyDescent="0.2">
      <c r="A6" s="2">
        <f>+[1]Sheet1!A6</f>
        <v>42826</v>
      </c>
      <c r="B6" s="1">
        <f>+[1]Sheet1!B6</f>
        <v>4</v>
      </c>
      <c r="C6" s="1">
        <f>+[1]Sheet1!C6</f>
        <v>2017</v>
      </c>
      <c r="D6">
        <f>+[1]Sheet1!D6</f>
        <v>104.83715057373047</v>
      </c>
      <c r="E6">
        <f>+[1]Sheet1!E6</f>
        <v>109.06272125244141</v>
      </c>
      <c r="F6">
        <f>+[1]Sheet1!F6</f>
        <v>107.19996643066406</v>
      </c>
      <c r="G6">
        <f>+[1]Sheet1!G6</f>
        <v>118.5626220703125</v>
      </c>
      <c r="H6">
        <f>+[1]Sheet1!H6</f>
        <v>104.728515625</v>
      </c>
      <c r="I6">
        <f>+[1]Sheet1!I6</f>
        <v>109.37293243408203</v>
      </c>
      <c r="J6">
        <f>+[1]Sheet1!J6</f>
        <v>106.10595703125</v>
      </c>
      <c r="K6">
        <f>+[1]Sheet1!K6</f>
        <v>115.7587890625</v>
      </c>
      <c r="L6">
        <f>+[1]Sheet1!L6</f>
        <v>108.28703308105469</v>
      </c>
      <c r="M6">
        <f>+[1]Sheet1!M6</f>
        <v>109.45865631103516</v>
      </c>
      <c r="N6">
        <f>+[1]Sheet1!N6</f>
        <v>107.78984832763672</v>
      </c>
      <c r="O6">
        <f>+[1]Sheet1!O6</f>
        <v>109.00267028808594</v>
      </c>
      <c r="P6">
        <f>+[1]Sheet1!P6</f>
        <v>104.751953125</v>
      </c>
      <c r="Q6">
        <f>+[1]Sheet1!Q6</f>
        <v>109.00347900390625</v>
      </c>
      <c r="R6">
        <f>+[1]Sheet1!R6</f>
        <v>107.27706146240234</v>
      </c>
      <c r="S6">
        <f>+[1]Sheet1!S6</f>
        <v>118.03879547119141</v>
      </c>
      <c r="T6">
        <f>+[1]Sheet1!T6</f>
        <v>104.62651062011719</v>
      </c>
      <c r="U6">
        <f>+[1]Sheet1!U6</f>
        <v>109.22288513183594</v>
      </c>
      <c r="V6">
        <f>+[1]Sheet1!V6</f>
        <v>106.11813354492188</v>
      </c>
      <c r="W6">
        <f>+[1]Sheet1!W6</f>
        <v>115.66632843017578</v>
      </c>
      <c r="X6">
        <f>+[1]Sheet1!X6</f>
        <v>108.27418518066406</v>
      </c>
      <c r="Y6">
        <f>+[1]Sheet1!Y6</f>
        <v>108.84674835205078</v>
      </c>
      <c r="Z6">
        <f>+[1]Sheet1!Z6</f>
        <v>107.71375274658203</v>
      </c>
      <c r="AA6">
        <f>+[1]Sheet1!AA6</f>
        <v>109.02912902832031</v>
      </c>
      <c r="AB6">
        <f>+[1]Sheet1!AB6</f>
        <v>104.69496917724609</v>
      </c>
      <c r="AC6">
        <f>+[1]Sheet1!AC6</f>
        <v>109.09650421142578</v>
      </c>
      <c r="AD6">
        <f>+[1]Sheet1!AD6</f>
        <v>107.38519287109375</v>
      </c>
      <c r="AE6">
        <f>+[1]Sheet1!AE6</f>
        <v>117.53134918212891</v>
      </c>
      <c r="AF6">
        <f>+[1]Sheet1!AF6</f>
        <v>104.42990875244141</v>
      </c>
      <c r="AG6">
        <f>+[1]Sheet1!AG6</f>
        <v>109.21701812744141</v>
      </c>
      <c r="AH6">
        <f>+[1]Sheet1!AH6</f>
        <v>106.14378356933594</v>
      </c>
      <c r="AI6">
        <f>+[1]Sheet1!AI6</f>
        <v>115.60731506347656</v>
      </c>
      <c r="AJ6">
        <f>+[1]Sheet1!AJ6</f>
        <v>108.27204895019531</v>
      </c>
      <c r="AK6">
        <f>+[1]Sheet1!AK6</f>
        <v>108.81174468994141</v>
      </c>
      <c r="AL6">
        <f>+[1]Sheet1!AL6</f>
        <v>107.75721740722656</v>
      </c>
      <c r="AM6">
        <f>+[1]Sheet1!AM6</f>
        <v>109.04194641113281</v>
      </c>
      <c r="AN6">
        <f>+[1]Sheet1!AN6</f>
        <v>104.66839599609375</v>
      </c>
      <c r="AO6">
        <f>+[1]Sheet1!AO6</f>
        <v>109.09341430664062</v>
      </c>
      <c r="AP6">
        <f>+[1]Sheet1!AP6</f>
        <v>107.32416534423828</v>
      </c>
      <c r="AQ6">
        <f>+[1]Sheet1!AQ6</f>
        <v>117.32734680175781</v>
      </c>
      <c r="AR6">
        <f>+[1]Sheet1!AR6</f>
        <v>104.4310302734375</v>
      </c>
      <c r="AS6">
        <f>+[1]Sheet1!AS6</f>
        <v>109.02224731445312</v>
      </c>
      <c r="AT6">
        <f>+[1]Sheet1!AT6</f>
        <v>106.06478118896484</v>
      </c>
      <c r="AU6">
        <f>+[1]Sheet1!AU6</f>
        <v>115.57176971435547</v>
      </c>
      <c r="AV6">
        <f>+[1]Sheet1!AV6</f>
        <v>108.29593658447266</v>
      </c>
      <c r="AW6">
        <f>+[1]Sheet1!AW6</f>
        <v>108.63511657714844</v>
      </c>
      <c r="AX6">
        <f>+[1]Sheet1!AX6</f>
        <v>107.72626495361328</v>
      </c>
      <c r="AY6">
        <f>+[1]Sheet1!AY6</f>
        <v>109.06868743896484</v>
      </c>
      <c r="AZ6">
        <f>+[1]Sheet1!AZ6</f>
        <v>104.63965606689453</v>
      </c>
      <c r="BA6">
        <f>+[1]Sheet1!BA6</f>
        <v>109.01500701904297</v>
      </c>
      <c r="BB6">
        <f>+[1]Sheet1!BB6</f>
        <v>107.33573150634766</v>
      </c>
      <c r="BC6">
        <f>+[1]Sheet1!BC6</f>
        <v>116.94340515136719</v>
      </c>
      <c r="BD6">
        <f>+[1]Sheet1!BD6</f>
        <v>104.54823303222656</v>
      </c>
      <c r="BE6">
        <f>+[1]Sheet1!BE6</f>
        <v>108.84668731689453</v>
      </c>
      <c r="BF6">
        <f>+[1]Sheet1!BF6</f>
        <v>105.99791717529297</v>
      </c>
      <c r="BG6">
        <f>+[1]Sheet1!BG6</f>
        <v>115.47173309326172</v>
      </c>
      <c r="BH6">
        <f>+[1]Sheet1!BH6</f>
        <v>108.32003021240234</v>
      </c>
      <c r="BI6">
        <f>+[1]Sheet1!BI6</f>
        <v>108.02688598632812</v>
      </c>
      <c r="BJ6">
        <f>+[1]Sheet1!BJ6</f>
        <v>107.86588287353516</v>
      </c>
      <c r="BK6">
        <f>+[1]Sheet1!BK6</f>
        <v>109.13835906982422</v>
      </c>
      <c r="BL6">
        <f>+[1]Sheet1!BL6</f>
        <v>107.66093444824219</v>
      </c>
      <c r="BM6">
        <f>+[1]Sheet1!BM6</f>
        <v>107.83685302734375</v>
      </c>
      <c r="BN6">
        <f>+[1]Sheet1!BN6</f>
        <v>107.87683868408203</v>
      </c>
      <c r="BO6">
        <f>+[1]Sheet1!BO6</f>
        <v>107.87377166748047</v>
      </c>
      <c r="BP6">
        <f>+[1]Sheet1!BP6</f>
        <v>108.00254058837891</v>
      </c>
      <c r="BQ6">
        <f>+[1]Sheet1!BQ6</f>
        <v>104.71319580078125</v>
      </c>
      <c r="BR6">
        <f>+[1]Sheet1!BR6</f>
        <v>109.04904937744141</v>
      </c>
      <c r="BS6">
        <f>+[1]Sheet1!BS6</f>
        <v>107.31377410888672</v>
      </c>
      <c r="BT6">
        <f>+[1]Sheet1!BT6</f>
        <v>117.49214172363281</v>
      </c>
      <c r="BU6">
        <f>+[1]Sheet1!BU6</f>
        <v>104.53081512451172</v>
      </c>
      <c r="BV6">
        <f>+[1]Sheet1!BV6</f>
        <v>109.03316497802734</v>
      </c>
      <c r="BW6">
        <f>+[1]Sheet1!BW6</f>
        <v>106.0648193359375</v>
      </c>
      <c r="BX6">
        <f>+[1]Sheet1!BX6</f>
        <v>115.58718109130859</v>
      </c>
      <c r="BY6">
        <f>+[1]Sheet1!BY6</f>
        <v>108.29698181152344</v>
      </c>
      <c r="BZ6">
        <f>+[1]Sheet1!BZ6</f>
        <v>108.50327301025391</v>
      </c>
      <c r="CA6">
        <f>+[1]Sheet1!CA6</f>
        <v>107.79146575927734</v>
      </c>
      <c r="CB6">
        <f>+[1]Sheet1!CB6</f>
        <v>109.07804107666016</v>
      </c>
      <c r="CC6">
        <f>+[1]Sheet1!CC6</f>
        <v>107.8841552734375</v>
      </c>
      <c r="CD6">
        <f>+[1]Sheet1!CD6</f>
        <v>107.88414764404297</v>
      </c>
      <c r="CF6">
        <f>+[2]IPCse!DC10</f>
        <v>108.69902503221969</v>
      </c>
      <c r="CG6">
        <f t="shared" si="0"/>
        <v>108.61088950067459</v>
      </c>
    </row>
    <row r="7" spans="1:85" x14ac:dyDescent="0.2">
      <c r="A7" s="2">
        <f>+[1]Sheet1!A7</f>
        <v>42856</v>
      </c>
      <c r="B7" s="1">
        <f>+[1]Sheet1!B7</f>
        <v>5</v>
      </c>
      <c r="C7" s="1">
        <f>+[1]Sheet1!C7</f>
        <v>2017</v>
      </c>
      <c r="D7">
        <f>+[1]Sheet1!D7</f>
        <v>107.56224060058594</v>
      </c>
      <c r="E7">
        <f>+[1]Sheet1!E7</f>
        <v>111.66263580322266</v>
      </c>
      <c r="F7">
        <f>+[1]Sheet1!F7</f>
        <v>109.13325500488281</v>
      </c>
      <c r="G7">
        <f>+[1]Sheet1!G7</f>
        <v>120.76380157470703</v>
      </c>
      <c r="H7">
        <f>+[1]Sheet1!H7</f>
        <v>107.61268615722656</v>
      </c>
      <c r="I7">
        <f>+[1]Sheet1!I7</f>
        <v>111.09175872802734</v>
      </c>
      <c r="J7">
        <f>+[1]Sheet1!J7</f>
        <v>107.22450256347656</v>
      </c>
      <c r="K7">
        <f>+[1]Sheet1!K7</f>
        <v>117.0133056640625</v>
      </c>
      <c r="L7">
        <f>+[1]Sheet1!L7</f>
        <v>109.09556579589844</v>
      </c>
      <c r="M7">
        <f>+[1]Sheet1!M7</f>
        <v>112.82154083251953</v>
      </c>
      <c r="N7">
        <f>+[1]Sheet1!N7</f>
        <v>109.60440826416016</v>
      </c>
      <c r="O7">
        <f>+[1]Sheet1!O7</f>
        <v>111.24797058105469</v>
      </c>
      <c r="P7">
        <f>+[1]Sheet1!P7</f>
        <v>107.48645782470703</v>
      </c>
      <c r="Q7">
        <f>+[1]Sheet1!Q7</f>
        <v>111.62477874755859</v>
      </c>
      <c r="R7">
        <f>+[1]Sheet1!R7</f>
        <v>109.18457794189453</v>
      </c>
      <c r="S7">
        <f>+[1]Sheet1!S7</f>
        <v>120.23442077636719</v>
      </c>
      <c r="T7">
        <f>+[1]Sheet1!T7</f>
        <v>107.52555847167969</v>
      </c>
      <c r="U7">
        <f>+[1]Sheet1!U7</f>
        <v>110.90552520751953</v>
      </c>
      <c r="V7">
        <f>+[1]Sheet1!V7</f>
        <v>107.16980743408203</v>
      </c>
      <c r="W7">
        <f>+[1]Sheet1!W7</f>
        <v>116.83939361572266</v>
      </c>
      <c r="X7">
        <f>+[1]Sheet1!X7</f>
        <v>109.09867858886719</v>
      </c>
      <c r="Y7">
        <f>+[1]Sheet1!Y7</f>
        <v>112.33087158203125</v>
      </c>
      <c r="Z7">
        <f>+[1]Sheet1!Z7</f>
        <v>109.44147491455078</v>
      </c>
      <c r="AA7">
        <f>+[1]Sheet1!AA7</f>
        <v>111.28009796142578</v>
      </c>
      <c r="AB7">
        <f>+[1]Sheet1!AB7</f>
        <v>107.44383239746094</v>
      </c>
      <c r="AC7">
        <f>+[1]Sheet1!AC7</f>
        <v>111.72004699707031</v>
      </c>
      <c r="AD7">
        <f>+[1]Sheet1!AD7</f>
        <v>109.29567718505859</v>
      </c>
      <c r="AE7">
        <f>+[1]Sheet1!AE7</f>
        <v>119.64897918701172</v>
      </c>
      <c r="AF7">
        <f>+[1]Sheet1!AF7</f>
        <v>107.32375335693359</v>
      </c>
      <c r="AG7">
        <f>+[1]Sheet1!AG7</f>
        <v>110.88224029541016</v>
      </c>
      <c r="AH7">
        <f>+[1]Sheet1!AH7</f>
        <v>107.13929748535156</v>
      </c>
      <c r="AI7">
        <f>+[1]Sheet1!AI7</f>
        <v>116.75405120849609</v>
      </c>
      <c r="AJ7">
        <f>+[1]Sheet1!AJ7</f>
        <v>109.06800079345703</v>
      </c>
      <c r="AK7">
        <f>+[1]Sheet1!AK7</f>
        <v>112.34040832519531</v>
      </c>
      <c r="AL7">
        <f>+[1]Sheet1!AL7</f>
        <v>109.41754913330078</v>
      </c>
      <c r="AM7">
        <f>+[1]Sheet1!AM7</f>
        <v>111.29026794433594</v>
      </c>
      <c r="AN7">
        <f>+[1]Sheet1!AN7</f>
        <v>107.43630218505859</v>
      </c>
      <c r="AO7">
        <f>+[1]Sheet1!AO7</f>
        <v>111.73908233642578</v>
      </c>
      <c r="AP7">
        <f>+[1]Sheet1!AP7</f>
        <v>109.17729187011719</v>
      </c>
      <c r="AQ7">
        <f>+[1]Sheet1!AQ7</f>
        <v>119.47243499755859</v>
      </c>
      <c r="AR7">
        <f>+[1]Sheet1!AR7</f>
        <v>107.32717132568359</v>
      </c>
      <c r="AS7">
        <f>+[1]Sheet1!AS7</f>
        <v>110.67787170410156</v>
      </c>
      <c r="AT7">
        <f>+[1]Sheet1!AT7</f>
        <v>107.03856658935547</v>
      </c>
      <c r="AU7">
        <f>+[1]Sheet1!AU7</f>
        <v>116.66754150390625</v>
      </c>
      <c r="AV7">
        <f>+[1]Sheet1!AV7</f>
        <v>109.17523956298828</v>
      </c>
      <c r="AW7">
        <f>+[1]Sheet1!AW7</f>
        <v>112.10787200927734</v>
      </c>
      <c r="AX7">
        <f>+[1]Sheet1!AX7</f>
        <v>109.32611083984375</v>
      </c>
      <c r="AY7">
        <f>+[1]Sheet1!AY7</f>
        <v>111.35779571533203</v>
      </c>
      <c r="AZ7">
        <f>+[1]Sheet1!AZ7</f>
        <v>107.41988372802734</v>
      </c>
      <c r="BA7">
        <f>+[1]Sheet1!BA7</f>
        <v>111.68989562988281</v>
      </c>
      <c r="BB7">
        <f>+[1]Sheet1!BB7</f>
        <v>109.14247894287109</v>
      </c>
      <c r="BC7">
        <f>+[1]Sheet1!BC7</f>
        <v>119.11395263671875</v>
      </c>
      <c r="BD7">
        <f>+[1]Sheet1!BD7</f>
        <v>107.48705291748047</v>
      </c>
      <c r="BE7">
        <f>+[1]Sheet1!BE7</f>
        <v>110.48543548583984</v>
      </c>
      <c r="BF7">
        <f>+[1]Sheet1!BF7</f>
        <v>106.95250701904297</v>
      </c>
      <c r="BG7">
        <f>+[1]Sheet1!BG7</f>
        <v>116.47908782958984</v>
      </c>
      <c r="BH7">
        <f>+[1]Sheet1!BH7</f>
        <v>109.23655700683594</v>
      </c>
      <c r="BI7">
        <f>+[1]Sheet1!BI7</f>
        <v>111.56393432617188</v>
      </c>
      <c r="BJ7">
        <f>+[1]Sheet1!BJ7</f>
        <v>109.38279724121094</v>
      </c>
      <c r="BK7">
        <f>+[1]Sheet1!BK7</f>
        <v>111.49162292480469</v>
      </c>
      <c r="BL7">
        <f>+[1]Sheet1!BL7</f>
        <v>109.86200714111328</v>
      </c>
      <c r="BM7">
        <f>+[1]Sheet1!BM7</f>
        <v>109.96263885498047</v>
      </c>
      <c r="BN7">
        <f>+[1]Sheet1!BN7</f>
        <v>109.95909118652344</v>
      </c>
      <c r="BO7">
        <f>+[1]Sheet1!BO7</f>
        <v>109.89157104492188</v>
      </c>
      <c r="BP7">
        <f>+[1]Sheet1!BP7</f>
        <v>109.97686767578125</v>
      </c>
      <c r="BQ7">
        <f>+[1]Sheet1!BQ7</f>
        <v>107.46614837646484</v>
      </c>
      <c r="BR7">
        <f>+[1]Sheet1!BR7</f>
        <v>111.68917846679688</v>
      </c>
      <c r="BS7">
        <f>+[1]Sheet1!BS7</f>
        <v>109.18442535400391</v>
      </c>
      <c r="BT7">
        <f>+[1]Sheet1!BT7</f>
        <v>119.65522766113281</v>
      </c>
      <c r="BU7">
        <f>+[1]Sheet1!BU7</f>
        <v>107.44364929199219</v>
      </c>
      <c r="BV7">
        <f>+[1]Sheet1!BV7</f>
        <v>110.69146728515625</v>
      </c>
      <c r="BW7">
        <f>+[1]Sheet1!BW7</f>
        <v>107.05883026123047</v>
      </c>
      <c r="BX7">
        <f>+[1]Sheet1!BX7</f>
        <v>116.6986083984375</v>
      </c>
      <c r="BY7">
        <f>+[1]Sheet1!BY7</f>
        <v>109.16131591796875</v>
      </c>
      <c r="BZ7">
        <f>+[1]Sheet1!BZ7</f>
        <v>112.00590515136719</v>
      </c>
      <c r="CA7">
        <f>+[1]Sheet1!CA7</f>
        <v>109.40016937255859</v>
      </c>
      <c r="CB7">
        <f>+[1]Sheet1!CB7</f>
        <v>111.37447357177734</v>
      </c>
      <c r="CC7">
        <f>+[1]Sheet1!CC7</f>
        <v>109.9384765625</v>
      </c>
      <c r="CD7">
        <f>+[1]Sheet1!CD7</f>
        <v>109.9384765625</v>
      </c>
      <c r="CF7">
        <f>+[2]IPCse!DC11</f>
        <v>110.58836407006112</v>
      </c>
      <c r="CG7">
        <f t="shared" si="0"/>
        <v>110.49869662136847</v>
      </c>
    </row>
    <row r="8" spans="1:85" x14ac:dyDescent="0.2">
      <c r="A8" s="2">
        <f>+[1]Sheet1!A8</f>
        <v>42887</v>
      </c>
      <c r="B8" s="1">
        <f>+[1]Sheet1!B8</f>
        <v>6</v>
      </c>
      <c r="C8" s="1">
        <f>+[1]Sheet1!C8</f>
        <v>2017</v>
      </c>
      <c r="D8">
        <f>+[1]Sheet1!D8</f>
        <v>109.82121276855469</v>
      </c>
      <c r="E8">
        <f>+[1]Sheet1!E8</f>
        <v>113.23004150390625</v>
      </c>
      <c r="F8">
        <f>+[1]Sheet1!F8</f>
        <v>110.39193725585938</v>
      </c>
      <c r="G8">
        <f>+[1]Sheet1!G8</f>
        <v>122.76113891601562</v>
      </c>
      <c r="H8">
        <f>+[1]Sheet1!H8</f>
        <v>108.65284729003906</v>
      </c>
      <c r="I8">
        <f>+[1]Sheet1!I8</f>
        <v>112.79503631591797</v>
      </c>
      <c r="J8">
        <f>+[1]Sheet1!J8</f>
        <v>108.34583282470703</v>
      </c>
      <c r="K8">
        <f>+[1]Sheet1!K8</f>
        <v>118.17312622070312</v>
      </c>
      <c r="L8">
        <f>+[1]Sheet1!L8</f>
        <v>111.46802520751953</v>
      </c>
      <c r="M8">
        <f>+[1]Sheet1!M8</f>
        <v>115.29723358154297</v>
      </c>
      <c r="N8">
        <f>+[1]Sheet1!N8</f>
        <v>110.84902191162109</v>
      </c>
      <c r="O8">
        <f>+[1]Sheet1!O8</f>
        <v>113.34226226806641</v>
      </c>
      <c r="P8">
        <f>+[1]Sheet1!P8</f>
        <v>109.76815795898438</v>
      </c>
      <c r="Q8">
        <f>+[1]Sheet1!Q8</f>
        <v>113.07240295410156</v>
      </c>
      <c r="R8">
        <f>+[1]Sheet1!R8</f>
        <v>110.37295532226562</v>
      </c>
      <c r="S8">
        <f>+[1]Sheet1!S8</f>
        <v>122.27115631103516</v>
      </c>
      <c r="T8">
        <f>+[1]Sheet1!T8</f>
        <v>108.63914489746094</v>
      </c>
      <c r="U8">
        <f>+[1]Sheet1!U8</f>
        <v>112.58722686767578</v>
      </c>
      <c r="V8">
        <f>+[1]Sheet1!V8</f>
        <v>108.19886016845703</v>
      </c>
      <c r="W8">
        <f>+[1]Sheet1!W8</f>
        <v>118.07914733886719</v>
      </c>
      <c r="X8">
        <f>+[1]Sheet1!X8</f>
        <v>111.51966094970703</v>
      </c>
      <c r="Y8">
        <f>+[1]Sheet1!Y8</f>
        <v>114.79111480712891</v>
      </c>
      <c r="Z8">
        <f>+[1]Sheet1!Z8</f>
        <v>110.78803253173828</v>
      </c>
      <c r="AA8">
        <f>+[1]Sheet1!AA8</f>
        <v>113.34966278076172</v>
      </c>
      <c r="AB8">
        <f>+[1]Sheet1!AB8</f>
        <v>109.75202941894531</v>
      </c>
      <c r="AC8">
        <f>+[1]Sheet1!AC8</f>
        <v>113.15972900390625</v>
      </c>
      <c r="AD8">
        <f>+[1]Sheet1!AD8</f>
        <v>110.44609832763672</v>
      </c>
      <c r="AE8">
        <f>+[1]Sheet1!AE8</f>
        <v>121.68155670166016</v>
      </c>
      <c r="AF8">
        <f>+[1]Sheet1!AF8</f>
        <v>108.49829864501953</v>
      </c>
      <c r="AG8">
        <f>+[1]Sheet1!AG8</f>
        <v>112.56238555908203</v>
      </c>
      <c r="AH8">
        <f>+[1]Sheet1!AH8</f>
        <v>108.07978820800781</v>
      </c>
      <c r="AI8">
        <f>+[1]Sheet1!AI8</f>
        <v>118.02191925048828</v>
      </c>
      <c r="AJ8">
        <f>+[1]Sheet1!AJ8</f>
        <v>111.50658416748047</v>
      </c>
      <c r="AK8">
        <f>+[1]Sheet1!AK8</f>
        <v>114.79740905761719</v>
      </c>
      <c r="AL8">
        <f>+[1]Sheet1!AL8</f>
        <v>110.84529113769531</v>
      </c>
      <c r="AM8">
        <f>+[1]Sheet1!AM8</f>
        <v>113.35276031494141</v>
      </c>
      <c r="AN8">
        <f>+[1]Sheet1!AN8</f>
        <v>109.77256011962891</v>
      </c>
      <c r="AO8">
        <f>+[1]Sheet1!AO8</f>
        <v>113.17707061767578</v>
      </c>
      <c r="AP8">
        <f>+[1]Sheet1!AP8</f>
        <v>110.32783508300781</v>
      </c>
      <c r="AQ8">
        <f>+[1]Sheet1!AQ8</f>
        <v>121.54619598388672</v>
      </c>
      <c r="AR8">
        <f>+[1]Sheet1!AR8</f>
        <v>108.51290893554688</v>
      </c>
      <c r="AS8">
        <f>+[1]Sheet1!AS8</f>
        <v>112.29852294921875</v>
      </c>
      <c r="AT8">
        <f>+[1]Sheet1!AT8</f>
        <v>107.89032745361328</v>
      </c>
      <c r="AU8">
        <f>+[1]Sheet1!AU8</f>
        <v>117.92927551269531</v>
      </c>
      <c r="AV8">
        <f>+[1]Sheet1!AV8</f>
        <v>111.70178985595703</v>
      </c>
      <c r="AW8">
        <f>+[1]Sheet1!AW8</f>
        <v>114.58089447021484</v>
      </c>
      <c r="AX8">
        <f>+[1]Sheet1!AX8</f>
        <v>110.8253173828125</v>
      </c>
      <c r="AY8">
        <f>+[1]Sheet1!AY8</f>
        <v>113.41471099853516</v>
      </c>
      <c r="AZ8">
        <f>+[1]Sheet1!AZ8</f>
        <v>109.83669281005859</v>
      </c>
      <c r="BA8">
        <f>+[1]Sheet1!BA8</f>
        <v>113.07392883300781</v>
      </c>
      <c r="BB8">
        <f>+[1]Sheet1!BB8</f>
        <v>110.27806091308594</v>
      </c>
      <c r="BC8">
        <f>+[1]Sheet1!BC8</f>
        <v>121.30478668212891</v>
      </c>
      <c r="BD8">
        <f>+[1]Sheet1!BD8</f>
        <v>108.69236755371094</v>
      </c>
      <c r="BE8">
        <f>+[1]Sheet1!BE8</f>
        <v>112.05512237548828</v>
      </c>
      <c r="BF8">
        <f>+[1]Sheet1!BF8</f>
        <v>107.67905426025391</v>
      </c>
      <c r="BG8">
        <f>+[1]Sheet1!BG8</f>
        <v>117.79836273193359</v>
      </c>
      <c r="BH8">
        <f>+[1]Sheet1!BH8</f>
        <v>111.88104248046875</v>
      </c>
      <c r="BI8">
        <f>+[1]Sheet1!BI8</f>
        <v>114.02833557128906</v>
      </c>
      <c r="BJ8">
        <f>+[1]Sheet1!BJ8</f>
        <v>110.9569091796875</v>
      </c>
      <c r="BK8">
        <f>+[1]Sheet1!BK8</f>
        <v>113.56168365478516</v>
      </c>
      <c r="BL8">
        <f>+[1]Sheet1!BL8</f>
        <v>111.70587158203125</v>
      </c>
      <c r="BM8">
        <f>+[1]Sheet1!BM8</f>
        <v>111.75686645507812</v>
      </c>
      <c r="BN8">
        <f>+[1]Sheet1!BN8</f>
        <v>111.74760437011719</v>
      </c>
      <c r="BO8">
        <f>+[1]Sheet1!BO8</f>
        <v>111.64268493652344</v>
      </c>
      <c r="BP8">
        <f>+[1]Sheet1!BP8</f>
        <v>111.72139739990234</v>
      </c>
      <c r="BQ8">
        <f>+[1]Sheet1!BQ8</f>
        <v>109.79095458984375</v>
      </c>
      <c r="BR8">
        <f>+[1]Sheet1!BR8</f>
        <v>113.13005828857422</v>
      </c>
      <c r="BS8">
        <f>+[1]Sheet1!BS8</f>
        <v>110.35195159912109</v>
      </c>
      <c r="BT8">
        <f>+[1]Sheet1!BT8</f>
        <v>121.74565887451172</v>
      </c>
      <c r="BU8">
        <f>+[1]Sheet1!BU8</f>
        <v>108.61374664306641</v>
      </c>
      <c r="BV8">
        <f>+[1]Sheet1!BV8</f>
        <v>112.31462860107422</v>
      </c>
      <c r="BW8">
        <f>+[1]Sheet1!BW8</f>
        <v>107.92867279052734</v>
      </c>
      <c r="BX8">
        <f>+[1]Sheet1!BX8</f>
        <v>117.9627685546875</v>
      </c>
      <c r="BY8">
        <f>+[1]Sheet1!BY8</f>
        <v>111.68613433837891</v>
      </c>
      <c r="BZ8">
        <f>+[1]Sheet1!BZ8</f>
        <v>114.47122192382812</v>
      </c>
      <c r="CA8">
        <f>+[1]Sheet1!CA8</f>
        <v>110.87924957275391</v>
      </c>
      <c r="CB8">
        <f>+[1]Sheet1!CB8</f>
        <v>113.44263458251953</v>
      </c>
      <c r="CC8">
        <f>+[1]Sheet1!CC8</f>
        <v>111.71211242675781</v>
      </c>
      <c r="CD8">
        <f>+[1]Sheet1!CD8</f>
        <v>111.71211242675781</v>
      </c>
      <c r="CF8">
        <f>+[2]IPCse!DC12</f>
        <v>112.02422507276202</v>
      </c>
      <c r="CG8">
        <f t="shared" si="0"/>
        <v>111.93339339676686</v>
      </c>
    </row>
    <row r="9" spans="1:85" x14ac:dyDescent="0.2">
      <c r="A9" s="2">
        <f>+[1]Sheet1!A9</f>
        <v>42917</v>
      </c>
      <c r="B9" s="1">
        <f>+[1]Sheet1!B9</f>
        <v>7</v>
      </c>
      <c r="C9" s="1">
        <f>+[1]Sheet1!C9</f>
        <v>2017</v>
      </c>
      <c r="D9">
        <f>+[1]Sheet1!D9</f>
        <v>111.87271881103516</v>
      </c>
      <c r="E9">
        <f>+[1]Sheet1!E9</f>
        <v>117.20149230957031</v>
      </c>
      <c r="F9">
        <f>+[1]Sheet1!F9</f>
        <v>111.47214508056641</v>
      </c>
      <c r="G9">
        <f>+[1]Sheet1!G9</f>
        <v>125.07801055908203</v>
      </c>
      <c r="H9">
        <f>+[1]Sheet1!H9</f>
        <v>110.44017028808594</v>
      </c>
      <c r="I9">
        <f>+[1]Sheet1!I9</f>
        <v>116.40586090087891</v>
      </c>
      <c r="J9">
        <f>+[1]Sheet1!J9</f>
        <v>110.79775238037109</v>
      </c>
      <c r="K9">
        <f>+[1]Sheet1!K9</f>
        <v>120.91594696044922</v>
      </c>
      <c r="L9">
        <f>+[1]Sheet1!L9</f>
        <v>115.31314849853516</v>
      </c>
      <c r="M9">
        <f>+[1]Sheet1!M9</f>
        <v>117.40393829345703</v>
      </c>
      <c r="N9">
        <f>+[1]Sheet1!N9</f>
        <v>113.32638549804688</v>
      </c>
      <c r="O9">
        <f>+[1]Sheet1!O9</f>
        <v>114.77159118652344</v>
      </c>
      <c r="P9">
        <f>+[1]Sheet1!P9</f>
        <v>111.85421752929688</v>
      </c>
      <c r="Q9">
        <f>+[1]Sheet1!Q9</f>
        <v>117.119384765625</v>
      </c>
      <c r="R9">
        <f>+[1]Sheet1!R9</f>
        <v>111.47237396240234</v>
      </c>
      <c r="S9">
        <f>+[1]Sheet1!S9</f>
        <v>124.65029144287109</v>
      </c>
      <c r="T9">
        <f>+[1]Sheet1!T9</f>
        <v>110.41615295410156</v>
      </c>
      <c r="U9">
        <f>+[1]Sheet1!U9</f>
        <v>116.28125762939453</v>
      </c>
      <c r="V9">
        <f>+[1]Sheet1!V9</f>
        <v>110.54726409912109</v>
      </c>
      <c r="W9">
        <f>+[1]Sheet1!W9</f>
        <v>120.85836791992188</v>
      </c>
      <c r="X9">
        <f>+[1]Sheet1!X9</f>
        <v>115.49361419677734</v>
      </c>
      <c r="Y9">
        <f>+[1]Sheet1!Y9</f>
        <v>116.88991546630859</v>
      </c>
      <c r="Z9">
        <f>+[1]Sheet1!Z9</f>
        <v>113.39763641357422</v>
      </c>
      <c r="AA9">
        <f>+[1]Sheet1!AA9</f>
        <v>114.82140350341797</v>
      </c>
      <c r="AB9">
        <f>+[1]Sheet1!AB9</f>
        <v>111.86241912841797</v>
      </c>
      <c r="AC9">
        <f>+[1]Sheet1!AC9</f>
        <v>117.14088439941406</v>
      </c>
      <c r="AD9">
        <f>+[1]Sheet1!AD9</f>
        <v>111.56752777099609</v>
      </c>
      <c r="AE9">
        <f>+[1]Sheet1!AE9</f>
        <v>124.07578277587891</v>
      </c>
      <c r="AF9">
        <f>+[1]Sheet1!AF9</f>
        <v>110.34797668457031</v>
      </c>
      <c r="AG9">
        <f>+[1]Sheet1!AG9</f>
        <v>116.35279846191406</v>
      </c>
      <c r="AH9">
        <f>+[1]Sheet1!AH9</f>
        <v>110.45663452148438</v>
      </c>
      <c r="AI9">
        <f>+[1]Sheet1!AI9</f>
        <v>120.83124542236328</v>
      </c>
      <c r="AJ9">
        <f>+[1]Sheet1!AJ9</f>
        <v>115.57077026367188</v>
      </c>
      <c r="AK9">
        <f>+[1]Sheet1!AK9</f>
        <v>116.88002014160156</v>
      </c>
      <c r="AL9">
        <f>+[1]Sheet1!AL9</f>
        <v>113.61573791503906</v>
      </c>
      <c r="AM9">
        <f>+[1]Sheet1!AM9</f>
        <v>114.85511016845703</v>
      </c>
      <c r="AN9">
        <f>+[1]Sheet1!AN9</f>
        <v>111.88101959228516</v>
      </c>
      <c r="AO9">
        <f>+[1]Sheet1!AO9</f>
        <v>117.16868591308594</v>
      </c>
      <c r="AP9">
        <f>+[1]Sheet1!AP9</f>
        <v>111.45220947265625</v>
      </c>
      <c r="AQ9">
        <f>+[1]Sheet1!AQ9</f>
        <v>123.98919677734375</v>
      </c>
      <c r="AR9">
        <f>+[1]Sheet1!AR9</f>
        <v>110.35367584228516</v>
      </c>
      <c r="AS9">
        <f>+[1]Sheet1!AS9</f>
        <v>116.07585144042969</v>
      </c>
      <c r="AT9">
        <f>+[1]Sheet1!AT9</f>
        <v>110.15937042236328</v>
      </c>
      <c r="AU9">
        <f>+[1]Sheet1!AU9</f>
        <v>120.6705322265625</v>
      </c>
      <c r="AV9">
        <f>+[1]Sheet1!AV9</f>
        <v>115.72178649902344</v>
      </c>
      <c r="AW9">
        <f>+[1]Sheet1!AW9</f>
        <v>116.66180419921875</v>
      </c>
      <c r="AX9">
        <f>+[1]Sheet1!AX9</f>
        <v>113.60879516601562</v>
      </c>
      <c r="AY9">
        <f>+[1]Sheet1!AY9</f>
        <v>114.91858673095703</v>
      </c>
      <c r="AZ9">
        <f>+[1]Sheet1!AZ9</f>
        <v>111.95671081542969</v>
      </c>
      <c r="BA9">
        <f>+[1]Sheet1!BA9</f>
        <v>117.11751556396484</v>
      </c>
      <c r="BB9">
        <f>+[1]Sheet1!BB9</f>
        <v>111.42111968994141</v>
      </c>
      <c r="BC9">
        <f>+[1]Sheet1!BC9</f>
        <v>123.86968231201172</v>
      </c>
      <c r="BD9">
        <f>+[1]Sheet1!BD9</f>
        <v>110.42879486083984</v>
      </c>
      <c r="BE9">
        <f>+[1]Sheet1!BE9</f>
        <v>115.86715698242188</v>
      </c>
      <c r="BF9">
        <f>+[1]Sheet1!BF9</f>
        <v>109.92497253417969</v>
      </c>
      <c r="BG9">
        <f>+[1]Sheet1!BG9</f>
        <v>120.50825500488281</v>
      </c>
      <c r="BH9">
        <f>+[1]Sheet1!BH9</f>
        <v>115.89675140380859</v>
      </c>
      <c r="BI9">
        <f>+[1]Sheet1!BI9</f>
        <v>116.08888244628906</v>
      </c>
      <c r="BJ9">
        <f>+[1]Sheet1!BJ9</f>
        <v>113.80833435058594</v>
      </c>
      <c r="BK9">
        <f>+[1]Sheet1!BK9</f>
        <v>115.07533264160156</v>
      </c>
      <c r="BL9">
        <f>+[1]Sheet1!BL9</f>
        <v>113.98283386230469</v>
      </c>
      <c r="BM9">
        <f>+[1]Sheet1!BM9</f>
        <v>114.11589813232422</v>
      </c>
      <c r="BN9">
        <f>+[1]Sheet1!BN9</f>
        <v>114.17134857177734</v>
      </c>
      <c r="BO9">
        <f>+[1]Sheet1!BO9</f>
        <v>114.08590698242188</v>
      </c>
      <c r="BP9">
        <f>+[1]Sheet1!BP9</f>
        <v>114.24497222900391</v>
      </c>
      <c r="BQ9">
        <f>+[1]Sheet1!BQ9</f>
        <v>111.88796234130859</v>
      </c>
      <c r="BR9">
        <f>+[1]Sheet1!BR9</f>
        <v>117.14339447021484</v>
      </c>
      <c r="BS9">
        <f>+[1]Sheet1!BS9</f>
        <v>111.47085571289062</v>
      </c>
      <c r="BT9">
        <f>+[1]Sheet1!BT9</f>
        <v>124.19557952880859</v>
      </c>
      <c r="BU9">
        <f>+[1]Sheet1!BU9</f>
        <v>110.39965057373047</v>
      </c>
      <c r="BV9">
        <f>+[1]Sheet1!BV9</f>
        <v>116.08597564697266</v>
      </c>
      <c r="BW9">
        <f>+[1]Sheet1!BW9</f>
        <v>110.23397064208984</v>
      </c>
      <c r="BX9">
        <f>+[1]Sheet1!BX9</f>
        <v>120.71480560302734</v>
      </c>
      <c r="BY9">
        <f>+[1]Sheet1!BY9</f>
        <v>115.68686676025391</v>
      </c>
      <c r="BZ9">
        <f>+[1]Sheet1!BZ9</f>
        <v>116.54824829101562</v>
      </c>
      <c r="CA9">
        <f>+[1]Sheet1!CA9</f>
        <v>113.64236450195312</v>
      </c>
      <c r="CB9">
        <f>+[1]Sheet1!CB9</f>
        <v>114.93807220458984</v>
      </c>
      <c r="CC9">
        <f>+[1]Sheet1!CC9</f>
        <v>114.14444732666016</v>
      </c>
      <c r="CD9">
        <f>+[1]Sheet1!CD9</f>
        <v>114.14444732666016</v>
      </c>
      <c r="CF9">
        <f>+[2]IPCse!DC13</f>
        <v>114.3143842828425</v>
      </c>
      <c r="CG9">
        <f t="shared" si="0"/>
        <v>114.22169569599426</v>
      </c>
    </row>
    <row r="10" spans="1:85" x14ac:dyDescent="0.2">
      <c r="A10" s="2">
        <f>+[1]Sheet1!A10</f>
        <v>42948</v>
      </c>
      <c r="B10" s="1">
        <f>+[1]Sheet1!B10</f>
        <v>8</v>
      </c>
      <c r="C10" s="1">
        <f>+[1]Sheet1!C10</f>
        <v>2017</v>
      </c>
      <c r="D10">
        <f>+[1]Sheet1!D10</f>
        <v>113.92787933349609</v>
      </c>
      <c r="E10">
        <f>+[1]Sheet1!E10</f>
        <v>119.41687774658203</v>
      </c>
      <c r="F10">
        <f>+[1]Sheet1!F10</f>
        <v>111.4837646484375</v>
      </c>
      <c r="G10">
        <f>+[1]Sheet1!G10</f>
        <v>127.60695648193359</v>
      </c>
      <c r="H10">
        <f>+[1]Sheet1!H10</f>
        <v>111.23627471923828</v>
      </c>
      <c r="I10">
        <f>+[1]Sheet1!I10</f>
        <v>119.20448303222656</v>
      </c>
      <c r="J10">
        <f>+[1]Sheet1!J10</f>
        <v>111.92923736572266</v>
      </c>
      <c r="K10">
        <f>+[1]Sheet1!K10</f>
        <v>123.72789764404297</v>
      </c>
      <c r="L10">
        <f>+[1]Sheet1!L10</f>
        <v>116.54331207275391</v>
      </c>
      <c r="M10">
        <f>+[1]Sheet1!M10</f>
        <v>119.84690856933594</v>
      </c>
      <c r="N10">
        <f>+[1]Sheet1!N10</f>
        <v>114.22012329101562</v>
      </c>
      <c r="O10">
        <f>+[1]Sheet1!O10</f>
        <v>115.49369812011719</v>
      </c>
      <c r="P10">
        <f>+[1]Sheet1!P10</f>
        <v>114.02769470214844</v>
      </c>
      <c r="Q10">
        <f>+[1]Sheet1!Q10</f>
        <v>119.32083129882812</v>
      </c>
      <c r="R10">
        <f>+[1]Sheet1!R10</f>
        <v>111.53281402587891</v>
      </c>
      <c r="S10">
        <f>+[1]Sheet1!S10</f>
        <v>127.27413940429688</v>
      </c>
      <c r="T10">
        <f>+[1]Sheet1!T10</f>
        <v>111.27158355712891</v>
      </c>
      <c r="U10">
        <f>+[1]Sheet1!U10</f>
        <v>119.11890411376953</v>
      </c>
      <c r="V10">
        <f>+[1]Sheet1!V10</f>
        <v>111.68930816650391</v>
      </c>
      <c r="W10">
        <f>+[1]Sheet1!W10</f>
        <v>123.79657745361328</v>
      </c>
      <c r="X10">
        <f>+[1]Sheet1!X10</f>
        <v>116.47142028808594</v>
      </c>
      <c r="Y10">
        <f>+[1]Sheet1!Y10</f>
        <v>119.31082916259766</v>
      </c>
      <c r="Z10">
        <f>+[1]Sheet1!Z10</f>
        <v>114.28814697265625</v>
      </c>
      <c r="AA10">
        <f>+[1]Sheet1!AA10</f>
        <v>115.40478515625</v>
      </c>
      <c r="AB10">
        <f>+[1]Sheet1!AB10</f>
        <v>114.11539459228516</v>
      </c>
      <c r="AC10">
        <f>+[1]Sheet1!AC10</f>
        <v>119.30536651611328</v>
      </c>
      <c r="AD10">
        <f>+[1]Sheet1!AD10</f>
        <v>111.65298461914062</v>
      </c>
      <c r="AE10">
        <f>+[1]Sheet1!AE10</f>
        <v>126.71115112304688</v>
      </c>
      <c r="AF10">
        <f>+[1]Sheet1!AF10</f>
        <v>111.27217102050781</v>
      </c>
      <c r="AG10">
        <f>+[1]Sheet1!AG10</f>
        <v>119.17709350585938</v>
      </c>
      <c r="AH10">
        <f>+[1]Sheet1!AH10</f>
        <v>111.62105560302734</v>
      </c>
      <c r="AI10">
        <f>+[1]Sheet1!AI10</f>
        <v>123.84600830078125</v>
      </c>
      <c r="AJ10">
        <f>+[1]Sheet1!AJ10</f>
        <v>116.43339538574219</v>
      </c>
      <c r="AK10">
        <f>+[1]Sheet1!AK10</f>
        <v>119.30657958984375</v>
      </c>
      <c r="AL10">
        <f>+[1]Sheet1!AL10</f>
        <v>114.48406982421875</v>
      </c>
      <c r="AM10">
        <f>+[1]Sheet1!AM10</f>
        <v>115.3775634765625</v>
      </c>
      <c r="AN10">
        <f>+[1]Sheet1!AN10</f>
        <v>114.17298126220703</v>
      </c>
      <c r="AO10">
        <f>+[1]Sheet1!AO10</f>
        <v>119.31385803222656</v>
      </c>
      <c r="AP10">
        <f>+[1]Sheet1!AP10</f>
        <v>111.5634765625</v>
      </c>
      <c r="AQ10">
        <f>+[1]Sheet1!AQ10</f>
        <v>126.69412994384766</v>
      </c>
      <c r="AR10">
        <f>+[1]Sheet1!AR10</f>
        <v>111.28029632568359</v>
      </c>
      <c r="AS10">
        <f>+[1]Sheet1!AS10</f>
        <v>119.0048828125</v>
      </c>
      <c r="AT10">
        <f>+[1]Sheet1!AT10</f>
        <v>111.34088134765625</v>
      </c>
      <c r="AU10">
        <f>+[1]Sheet1!AU10</f>
        <v>123.68959045410156</v>
      </c>
      <c r="AV10">
        <f>+[1]Sheet1!AV10</f>
        <v>116.46016693115234</v>
      </c>
      <c r="AW10">
        <f>+[1]Sheet1!AW10</f>
        <v>119.09661865234375</v>
      </c>
      <c r="AX10">
        <f>+[1]Sheet1!AX10</f>
        <v>114.50042724609375</v>
      </c>
      <c r="AY10">
        <f>+[1]Sheet1!AY10</f>
        <v>115.40787506103516</v>
      </c>
      <c r="AZ10">
        <f>+[1]Sheet1!AZ10</f>
        <v>114.31362915039062</v>
      </c>
      <c r="BA10">
        <f>+[1]Sheet1!BA10</f>
        <v>119.25136566162109</v>
      </c>
      <c r="BB10">
        <f>+[1]Sheet1!BB10</f>
        <v>111.54960632324219</v>
      </c>
      <c r="BC10">
        <f>+[1]Sheet1!BC10</f>
        <v>126.69509124755859</v>
      </c>
      <c r="BD10">
        <f>+[1]Sheet1!BD10</f>
        <v>111.35432434082031</v>
      </c>
      <c r="BE10">
        <f>+[1]Sheet1!BE10</f>
        <v>118.88123321533203</v>
      </c>
      <c r="BF10">
        <f>+[1]Sheet1!BF10</f>
        <v>111.14497375488281</v>
      </c>
      <c r="BG10">
        <f>+[1]Sheet1!BG10</f>
        <v>123.64109039306641</v>
      </c>
      <c r="BH10">
        <f>+[1]Sheet1!BH10</f>
        <v>116.46833801269531</v>
      </c>
      <c r="BI10">
        <f>+[1]Sheet1!BI10</f>
        <v>118.45149993896484</v>
      </c>
      <c r="BJ10">
        <f>+[1]Sheet1!BJ10</f>
        <v>114.70124816894531</v>
      </c>
      <c r="BK10">
        <f>+[1]Sheet1!BK10</f>
        <v>115.41820526123047</v>
      </c>
      <c r="BL10">
        <f>+[1]Sheet1!BL10</f>
        <v>115.63741302490234</v>
      </c>
      <c r="BM10">
        <f>+[1]Sheet1!BM10</f>
        <v>115.78845977783203</v>
      </c>
      <c r="BN10">
        <f>+[1]Sheet1!BN10</f>
        <v>115.86358642578125</v>
      </c>
      <c r="BO10">
        <f>+[1]Sheet1!BO10</f>
        <v>115.75139617919922</v>
      </c>
      <c r="BP10">
        <f>+[1]Sheet1!BP10</f>
        <v>115.88470458984375</v>
      </c>
      <c r="BQ10">
        <f>+[1]Sheet1!BQ10</f>
        <v>114.1220703125</v>
      </c>
      <c r="BR10">
        <f>+[1]Sheet1!BR10</f>
        <v>119.30832672119141</v>
      </c>
      <c r="BS10">
        <f>+[1]Sheet1!BS10</f>
        <v>111.56000518798828</v>
      </c>
      <c r="BT10">
        <f>+[1]Sheet1!BT10</f>
        <v>126.89476013183594</v>
      </c>
      <c r="BU10">
        <f>+[1]Sheet1!BU10</f>
        <v>111.30481719970703</v>
      </c>
      <c r="BV10">
        <f>+[1]Sheet1!BV10</f>
        <v>119.01167297363281</v>
      </c>
      <c r="BW10">
        <f>+[1]Sheet1!BW10</f>
        <v>111.41654968261719</v>
      </c>
      <c r="BX10">
        <f>+[1]Sheet1!BX10</f>
        <v>123.72853088378906</v>
      </c>
      <c r="BY10">
        <f>+[1]Sheet1!BY10</f>
        <v>116.46917724609375</v>
      </c>
      <c r="BZ10">
        <f>+[1]Sheet1!BZ10</f>
        <v>118.95161437988281</v>
      </c>
      <c r="CA10">
        <f>+[1]Sheet1!CA10</f>
        <v>114.53083038330078</v>
      </c>
      <c r="CB10">
        <f>+[1]Sheet1!CB10</f>
        <v>115.41463470458984</v>
      </c>
      <c r="CC10">
        <f>+[1]Sheet1!CC10</f>
        <v>115.80610656738281</v>
      </c>
      <c r="CD10">
        <f>+[1]Sheet1!CD10</f>
        <v>115.80610656738281</v>
      </c>
      <c r="CF10">
        <f>+[2]IPCse!DC14</f>
        <v>115.95096102570294</v>
      </c>
      <c r="CG10">
        <f t="shared" si="0"/>
        <v>115.85694546686847</v>
      </c>
    </row>
    <row r="11" spans="1:85" x14ac:dyDescent="0.2">
      <c r="A11" s="2">
        <f>+[1]Sheet1!A11</f>
        <v>42979</v>
      </c>
      <c r="B11" s="1">
        <f>+[1]Sheet1!B11</f>
        <v>9</v>
      </c>
      <c r="C11" s="1">
        <f>+[1]Sheet1!C11</f>
        <v>2017</v>
      </c>
      <c r="D11">
        <f>+[1]Sheet1!D11</f>
        <v>115.58741760253906</v>
      </c>
      <c r="E11">
        <f>+[1]Sheet1!E11</f>
        <v>119.55397033691406</v>
      </c>
      <c r="F11">
        <f>+[1]Sheet1!F11</f>
        <v>111.56204223632812</v>
      </c>
      <c r="G11">
        <f>+[1]Sheet1!G11</f>
        <v>130.02391052246094</v>
      </c>
      <c r="H11">
        <f>+[1]Sheet1!H11</f>
        <v>111.74674224853516</v>
      </c>
      <c r="I11">
        <f>+[1]Sheet1!I11</f>
        <v>122.00970458984375</v>
      </c>
      <c r="J11">
        <f>+[1]Sheet1!J11</f>
        <v>112.70040130615234</v>
      </c>
      <c r="K11">
        <f>+[1]Sheet1!K11</f>
        <v>125.10906219482422</v>
      </c>
      <c r="L11">
        <f>+[1]Sheet1!L11</f>
        <v>119.39632415771484</v>
      </c>
      <c r="M11">
        <f>+[1]Sheet1!M11</f>
        <v>125.166015625</v>
      </c>
      <c r="N11">
        <f>+[1]Sheet1!N11</f>
        <v>115.85674285888672</v>
      </c>
      <c r="O11">
        <f>+[1]Sheet1!O11</f>
        <v>116.52854156494141</v>
      </c>
      <c r="P11">
        <f>+[1]Sheet1!P11</f>
        <v>115.68148040771484</v>
      </c>
      <c r="Q11">
        <f>+[1]Sheet1!Q11</f>
        <v>119.43605804443359</v>
      </c>
      <c r="R11">
        <f>+[1]Sheet1!R11</f>
        <v>111.66944885253906</v>
      </c>
      <c r="S11">
        <f>+[1]Sheet1!S11</f>
        <v>129.72239685058594</v>
      </c>
      <c r="T11">
        <f>+[1]Sheet1!T11</f>
        <v>111.83586883544922</v>
      </c>
      <c r="U11">
        <f>+[1]Sheet1!U11</f>
        <v>122.00078582763672</v>
      </c>
      <c r="V11">
        <f>+[1]Sheet1!V11</f>
        <v>112.51077270507812</v>
      </c>
      <c r="W11">
        <f>+[1]Sheet1!W11</f>
        <v>125.09378051757812</v>
      </c>
      <c r="X11">
        <f>+[1]Sheet1!X11</f>
        <v>119.46163177490234</v>
      </c>
      <c r="Y11">
        <f>+[1]Sheet1!Y11</f>
        <v>124.9603271484375</v>
      </c>
      <c r="Z11">
        <f>+[1]Sheet1!Z11</f>
        <v>115.95729827880859</v>
      </c>
      <c r="AA11">
        <f>+[1]Sheet1!AA11</f>
        <v>116.47073364257812</v>
      </c>
      <c r="AB11">
        <f>+[1]Sheet1!AB11</f>
        <v>115.72702026367188</v>
      </c>
      <c r="AC11">
        <f>+[1]Sheet1!AC11</f>
        <v>119.41716766357422</v>
      </c>
      <c r="AD11">
        <f>+[1]Sheet1!AD11</f>
        <v>111.84104156494141</v>
      </c>
      <c r="AE11">
        <f>+[1]Sheet1!AE11</f>
        <v>129.35911560058594</v>
      </c>
      <c r="AF11">
        <f>+[1]Sheet1!AF11</f>
        <v>111.93772888183594</v>
      </c>
      <c r="AG11">
        <f>+[1]Sheet1!AG11</f>
        <v>122.09652709960938</v>
      </c>
      <c r="AH11">
        <f>+[1]Sheet1!AH11</f>
        <v>112.45285034179688</v>
      </c>
      <c r="AI11">
        <f>+[1]Sheet1!AI11</f>
        <v>125.12493133544922</v>
      </c>
      <c r="AJ11">
        <f>+[1]Sheet1!AJ11</f>
        <v>119.48076629638672</v>
      </c>
      <c r="AK11">
        <f>+[1]Sheet1!AK11</f>
        <v>125.02977752685547</v>
      </c>
      <c r="AL11">
        <f>+[1]Sheet1!AL11</f>
        <v>116.15990447998047</v>
      </c>
      <c r="AM11">
        <f>+[1]Sheet1!AM11</f>
        <v>116.44420623779297</v>
      </c>
      <c r="AN11">
        <f>+[1]Sheet1!AN11</f>
        <v>115.75611114501953</v>
      </c>
      <c r="AO11">
        <f>+[1]Sheet1!AO11</f>
        <v>119.39232635498047</v>
      </c>
      <c r="AP11">
        <f>+[1]Sheet1!AP11</f>
        <v>111.71741485595703</v>
      </c>
      <c r="AQ11">
        <f>+[1]Sheet1!AQ11</f>
        <v>129.27000427246094</v>
      </c>
      <c r="AR11">
        <f>+[1]Sheet1!AR11</f>
        <v>111.9434814453125</v>
      </c>
      <c r="AS11">
        <f>+[1]Sheet1!AS11</f>
        <v>121.93182373046875</v>
      </c>
      <c r="AT11">
        <f>+[1]Sheet1!AT11</f>
        <v>112.22250366210938</v>
      </c>
      <c r="AU11">
        <f>+[1]Sheet1!AU11</f>
        <v>124.93800354003906</v>
      </c>
      <c r="AV11">
        <f>+[1]Sheet1!AV11</f>
        <v>119.58907318115234</v>
      </c>
      <c r="AW11">
        <f>+[1]Sheet1!AW11</f>
        <v>124.7608642578125</v>
      </c>
      <c r="AX11">
        <f>+[1]Sheet1!AX11</f>
        <v>116.16761779785156</v>
      </c>
      <c r="AY11">
        <f>+[1]Sheet1!AY11</f>
        <v>116.48428344726562</v>
      </c>
      <c r="AZ11">
        <f>+[1]Sheet1!AZ11</f>
        <v>115.89392852783203</v>
      </c>
      <c r="BA11">
        <f>+[1]Sheet1!BA11</f>
        <v>119.29476165771484</v>
      </c>
      <c r="BB11">
        <f>+[1]Sheet1!BB11</f>
        <v>111.70132446289062</v>
      </c>
      <c r="BC11">
        <f>+[1]Sheet1!BC11</f>
        <v>129.08296203613281</v>
      </c>
      <c r="BD11">
        <f>+[1]Sheet1!BD11</f>
        <v>111.93544769287109</v>
      </c>
      <c r="BE11">
        <f>+[1]Sheet1!BE11</f>
        <v>121.82199096679688</v>
      </c>
      <c r="BF11">
        <f>+[1]Sheet1!BF11</f>
        <v>112.06448364257812</v>
      </c>
      <c r="BG11">
        <f>+[1]Sheet1!BG11</f>
        <v>124.83382415771484</v>
      </c>
      <c r="BH11">
        <f>+[1]Sheet1!BH11</f>
        <v>119.70295715332031</v>
      </c>
      <c r="BI11">
        <f>+[1]Sheet1!BI11</f>
        <v>124.5499267578125</v>
      </c>
      <c r="BJ11">
        <f>+[1]Sheet1!BJ11</f>
        <v>116.32647705078125</v>
      </c>
      <c r="BK11">
        <f>+[1]Sheet1!BK11</f>
        <v>116.53500366210938</v>
      </c>
      <c r="BL11">
        <f>+[1]Sheet1!BL11</f>
        <v>117.16096496582031</v>
      </c>
      <c r="BM11">
        <f>+[1]Sheet1!BM11</f>
        <v>117.36240386962891</v>
      </c>
      <c r="BN11">
        <f>+[1]Sheet1!BN11</f>
        <v>117.51451110839844</v>
      </c>
      <c r="BO11">
        <f>+[1]Sheet1!BO11</f>
        <v>117.40309143066406</v>
      </c>
      <c r="BP11">
        <f>+[1]Sheet1!BP11</f>
        <v>117.58843231201172</v>
      </c>
      <c r="BQ11">
        <f>+[1]Sheet1!BQ11</f>
        <v>115.73719787597656</v>
      </c>
      <c r="BR11">
        <f>+[1]Sheet1!BR11</f>
        <v>119.39649963378906</v>
      </c>
      <c r="BS11">
        <f>+[1]Sheet1!BS11</f>
        <v>111.70627593994141</v>
      </c>
      <c r="BT11">
        <f>+[1]Sheet1!BT11</f>
        <v>129.38278198242188</v>
      </c>
      <c r="BU11">
        <f>+[1]Sheet1!BU11</f>
        <v>111.90813446044922</v>
      </c>
      <c r="BV11">
        <f>+[1]Sheet1!BV11</f>
        <v>121.92850494384766</v>
      </c>
      <c r="BW11">
        <f>+[1]Sheet1!BW11</f>
        <v>112.28556060791016</v>
      </c>
      <c r="BX11">
        <f>+[1]Sheet1!BX11</f>
        <v>124.99029541015625</v>
      </c>
      <c r="BY11">
        <f>+[1]Sheet1!BY11</f>
        <v>119.57539367675781</v>
      </c>
      <c r="BZ11">
        <f>+[1]Sheet1!BZ11</f>
        <v>124.77524566650391</v>
      </c>
      <c r="CA11">
        <f>+[1]Sheet1!CA11</f>
        <v>116.18015289306641</v>
      </c>
      <c r="CB11">
        <f>+[1]Sheet1!CB11</f>
        <v>116.49883270263672</v>
      </c>
      <c r="CC11">
        <f>+[1]Sheet1!CC11</f>
        <v>117.44673156738281</v>
      </c>
      <c r="CD11">
        <f>+[1]Sheet1!CD11</f>
        <v>117.44673919677734</v>
      </c>
      <c r="CF11">
        <f>+[2]IPCse!DC15</f>
        <v>117.3268953834601</v>
      </c>
      <c r="CG11">
        <f t="shared" si="0"/>
        <v>117.23176418714907</v>
      </c>
    </row>
    <row r="12" spans="1:85" x14ac:dyDescent="0.2">
      <c r="A12" s="2">
        <f>+[1]Sheet1!A12</f>
        <v>43009</v>
      </c>
      <c r="B12" s="1">
        <f>+[1]Sheet1!B12</f>
        <v>10</v>
      </c>
      <c r="C12" s="1">
        <f>+[1]Sheet1!C12</f>
        <v>2017</v>
      </c>
      <c r="D12">
        <f>+[1]Sheet1!D12</f>
        <v>117.12005615234375</v>
      </c>
      <c r="E12">
        <f>+[1]Sheet1!E12</f>
        <v>123.16584014892578</v>
      </c>
      <c r="F12">
        <f>+[1]Sheet1!F12</f>
        <v>112.53707885742188</v>
      </c>
      <c r="G12">
        <f>+[1]Sheet1!G12</f>
        <v>131.26573181152344</v>
      </c>
      <c r="H12">
        <f>+[1]Sheet1!H12</f>
        <v>112.17808532714844</v>
      </c>
      <c r="I12">
        <f>+[1]Sheet1!I12</f>
        <v>123.40145111083984</v>
      </c>
      <c r="J12">
        <f>+[1]Sheet1!J12</f>
        <v>114.26388549804688</v>
      </c>
      <c r="K12">
        <f>+[1]Sheet1!K12</f>
        <v>132.64593505859375</v>
      </c>
      <c r="L12">
        <f>+[1]Sheet1!L12</f>
        <v>121.09073638916016</v>
      </c>
      <c r="M12">
        <f>+[1]Sheet1!M12</f>
        <v>127.4970703125</v>
      </c>
      <c r="N12">
        <f>+[1]Sheet1!N12</f>
        <v>117.49349975585938</v>
      </c>
      <c r="O12">
        <f>+[1]Sheet1!O12</f>
        <v>117.70712280273438</v>
      </c>
      <c r="P12">
        <f>+[1]Sheet1!P12</f>
        <v>117.17027282714844</v>
      </c>
      <c r="Q12">
        <f>+[1]Sheet1!Q12</f>
        <v>123.07585906982422</v>
      </c>
      <c r="R12">
        <f>+[1]Sheet1!R12</f>
        <v>112.64280700683594</v>
      </c>
      <c r="S12">
        <f>+[1]Sheet1!S12</f>
        <v>130.93063354492188</v>
      </c>
      <c r="T12">
        <f>+[1]Sheet1!T12</f>
        <v>112.27014923095703</v>
      </c>
      <c r="U12">
        <f>+[1]Sheet1!U12</f>
        <v>123.3851318359375</v>
      </c>
      <c r="V12">
        <f>+[1]Sheet1!V12</f>
        <v>114.03542327880859</v>
      </c>
      <c r="W12">
        <f>+[1]Sheet1!W12</f>
        <v>132.65434265136719</v>
      </c>
      <c r="X12">
        <f>+[1]Sheet1!X12</f>
        <v>121.10472869873047</v>
      </c>
      <c r="Y12">
        <f>+[1]Sheet1!Y12</f>
        <v>127.06671905517578</v>
      </c>
      <c r="Z12">
        <f>+[1]Sheet1!Z12</f>
        <v>117.58666229248047</v>
      </c>
      <c r="AA12">
        <f>+[1]Sheet1!AA12</f>
        <v>117.69468688964844</v>
      </c>
      <c r="AB12">
        <f>+[1]Sheet1!AB12</f>
        <v>117.15962219238281</v>
      </c>
      <c r="AC12">
        <f>+[1]Sheet1!AC12</f>
        <v>123.02572631835938</v>
      </c>
      <c r="AD12">
        <f>+[1]Sheet1!AD12</f>
        <v>112.82610321044922</v>
      </c>
      <c r="AE12">
        <f>+[1]Sheet1!AE12</f>
        <v>130.55621337890625</v>
      </c>
      <c r="AF12">
        <f>+[1]Sheet1!AF12</f>
        <v>112.40066528320312</v>
      </c>
      <c r="AG12">
        <f>+[1]Sheet1!AG12</f>
        <v>123.48641967773438</v>
      </c>
      <c r="AH12">
        <f>+[1]Sheet1!AH12</f>
        <v>113.98370361328125</v>
      </c>
      <c r="AI12">
        <f>+[1]Sheet1!AI12</f>
        <v>132.69978332519531</v>
      </c>
      <c r="AJ12">
        <f>+[1]Sheet1!AJ12</f>
        <v>121.10719299316406</v>
      </c>
      <c r="AK12">
        <f>+[1]Sheet1!AK12</f>
        <v>127.08301544189453</v>
      </c>
      <c r="AL12">
        <f>+[1]Sheet1!AL12</f>
        <v>117.83829498291016</v>
      </c>
      <c r="AM12">
        <f>+[1]Sheet1!AM12</f>
        <v>117.70051574707031</v>
      </c>
      <c r="AN12">
        <f>+[1]Sheet1!AN12</f>
        <v>117.15113830566406</v>
      </c>
      <c r="AO12">
        <f>+[1]Sheet1!AO12</f>
        <v>123.00725555419922</v>
      </c>
      <c r="AP12">
        <f>+[1]Sheet1!AP12</f>
        <v>112.65967559814453</v>
      </c>
      <c r="AQ12">
        <f>+[1]Sheet1!AQ12</f>
        <v>130.49684143066406</v>
      </c>
      <c r="AR12">
        <f>+[1]Sheet1!AR12</f>
        <v>112.40575408935547</v>
      </c>
      <c r="AS12">
        <f>+[1]Sheet1!AS12</f>
        <v>123.21665191650391</v>
      </c>
      <c r="AT12">
        <f>+[1]Sheet1!AT12</f>
        <v>113.68499755859375</v>
      </c>
      <c r="AU12">
        <f>+[1]Sheet1!AU12</f>
        <v>132.50456237792969</v>
      </c>
      <c r="AV12">
        <f>+[1]Sheet1!AV12</f>
        <v>121.12333679199219</v>
      </c>
      <c r="AW12">
        <f>+[1]Sheet1!AW12</f>
        <v>126.8253173828125</v>
      </c>
      <c r="AX12">
        <f>+[1]Sheet1!AX12</f>
        <v>117.84261322021484</v>
      </c>
      <c r="AY12">
        <f>+[1]Sheet1!AY12</f>
        <v>117.74117279052734</v>
      </c>
      <c r="AZ12">
        <f>+[1]Sheet1!AZ12</f>
        <v>117.24300384521484</v>
      </c>
      <c r="BA12">
        <f>+[1]Sheet1!BA12</f>
        <v>122.92916870117188</v>
      </c>
      <c r="BB12">
        <f>+[1]Sheet1!BB12</f>
        <v>112.60720062255859</v>
      </c>
      <c r="BC12">
        <f>+[1]Sheet1!BC12</f>
        <v>130.28230285644531</v>
      </c>
      <c r="BD12">
        <f>+[1]Sheet1!BD12</f>
        <v>112.37606811523438</v>
      </c>
      <c r="BE12">
        <f>+[1]Sheet1!BE12</f>
        <v>123.02489471435547</v>
      </c>
      <c r="BF12">
        <f>+[1]Sheet1!BF12</f>
        <v>113.46522521972656</v>
      </c>
      <c r="BG12">
        <f>+[1]Sheet1!BG12</f>
        <v>132.38151550292969</v>
      </c>
      <c r="BH12">
        <f>+[1]Sheet1!BH12</f>
        <v>121.07688140869141</v>
      </c>
      <c r="BI12">
        <f>+[1]Sheet1!BI12</f>
        <v>126.48468780517578</v>
      </c>
      <c r="BJ12">
        <f>+[1]Sheet1!BJ12</f>
        <v>118.07394409179688</v>
      </c>
      <c r="BK12">
        <f>+[1]Sheet1!BK12</f>
        <v>117.8001708984375</v>
      </c>
      <c r="BL12">
        <f>+[1]Sheet1!BL12</f>
        <v>118.80712127685547</v>
      </c>
      <c r="BM12">
        <f>+[1]Sheet1!BM12</f>
        <v>119.01252746582031</v>
      </c>
      <c r="BN12">
        <f>+[1]Sheet1!BN12</f>
        <v>119.14205932617188</v>
      </c>
      <c r="BO12">
        <f>+[1]Sheet1!BO12</f>
        <v>118.97760009765625</v>
      </c>
      <c r="BP12">
        <f>+[1]Sheet1!BP12</f>
        <v>119.09607696533203</v>
      </c>
      <c r="BQ12">
        <f>+[1]Sheet1!BQ12</f>
        <v>117.17162322998047</v>
      </c>
      <c r="BR12">
        <f>+[1]Sheet1!BR12</f>
        <v>123.02051544189453</v>
      </c>
      <c r="BS12">
        <f>+[1]Sheet1!BS12</f>
        <v>112.65578460693359</v>
      </c>
      <c r="BT12">
        <f>+[1]Sheet1!BT12</f>
        <v>130.59403991699219</v>
      </c>
      <c r="BU12">
        <f>+[1]Sheet1!BU12</f>
        <v>112.35520935058594</v>
      </c>
      <c r="BV12">
        <f>+[1]Sheet1!BV12</f>
        <v>123.21709442138672</v>
      </c>
      <c r="BW12">
        <f>+[1]Sheet1!BW12</f>
        <v>113.75459289550781</v>
      </c>
      <c r="BX12">
        <f>+[1]Sheet1!BX12</f>
        <v>132.54856872558594</v>
      </c>
      <c r="BY12">
        <f>+[1]Sheet1!BY12</f>
        <v>121.09747314453125</v>
      </c>
      <c r="BZ12">
        <f>+[1]Sheet1!BZ12</f>
        <v>126.80838012695312</v>
      </c>
      <c r="CA12">
        <f>+[1]Sheet1!CA12</f>
        <v>117.87644195556641</v>
      </c>
      <c r="CB12">
        <f>+[1]Sheet1!CB12</f>
        <v>117.74641418457031</v>
      </c>
      <c r="CC12">
        <f>+[1]Sheet1!CC12</f>
        <v>119.02952575683594</v>
      </c>
      <c r="CD12">
        <f>+[1]Sheet1!CD12</f>
        <v>119.02952575683594</v>
      </c>
      <c r="CF12">
        <f>+[2]IPCse!DC16</f>
        <v>118.77745409187013</v>
      </c>
      <c r="CG12">
        <f t="shared" si="0"/>
        <v>118.68114675103743</v>
      </c>
    </row>
    <row r="13" spans="1:85" x14ac:dyDescent="0.2">
      <c r="A13" s="2">
        <f>+[1]Sheet1!A13</f>
        <v>43040</v>
      </c>
      <c r="B13" s="1">
        <f>+[1]Sheet1!B13</f>
        <v>11</v>
      </c>
      <c r="C13" s="1">
        <f>+[1]Sheet1!C13</f>
        <v>2017</v>
      </c>
      <c r="D13">
        <f>+[1]Sheet1!D13</f>
        <v>119.28683471679688</v>
      </c>
      <c r="E13">
        <f>+[1]Sheet1!E13</f>
        <v>123.9073486328125</v>
      </c>
      <c r="F13">
        <f>+[1]Sheet1!F13</f>
        <v>114.22869873046875</v>
      </c>
      <c r="G13">
        <f>+[1]Sheet1!G13</f>
        <v>133.02287292480469</v>
      </c>
      <c r="H13">
        <f>+[1]Sheet1!H13</f>
        <v>113.32577514648438</v>
      </c>
      <c r="I13">
        <f>+[1]Sheet1!I13</f>
        <v>124.97241973876953</v>
      </c>
      <c r="J13">
        <f>+[1]Sheet1!J13</f>
        <v>117.56407928466797</v>
      </c>
      <c r="K13">
        <f>+[1]Sheet1!K13</f>
        <v>133.903076171875</v>
      </c>
      <c r="L13">
        <f>+[1]Sheet1!L13</f>
        <v>122.10475921630859</v>
      </c>
      <c r="M13">
        <f>+[1]Sheet1!M13</f>
        <v>129.90336608886719</v>
      </c>
      <c r="N13">
        <f>+[1]Sheet1!N13</f>
        <v>119.60733032226562</v>
      </c>
      <c r="O13">
        <f>+[1]Sheet1!O13</f>
        <v>118.49614715576172</v>
      </c>
      <c r="P13">
        <f>+[1]Sheet1!P13</f>
        <v>119.33332061767578</v>
      </c>
      <c r="Q13">
        <f>+[1]Sheet1!Q13</f>
        <v>123.85832214355469</v>
      </c>
      <c r="R13">
        <f>+[1]Sheet1!R13</f>
        <v>114.35173034667969</v>
      </c>
      <c r="S13">
        <f>+[1]Sheet1!S13</f>
        <v>132.64753723144531</v>
      </c>
      <c r="T13">
        <f>+[1]Sheet1!T13</f>
        <v>113.34542083740234</v>
      </c>
      <c r="U13">
        <f>+[1]Sheet1!U13</f>
        <v>124.97115325927734</v>
      </c>
      <c r="V13">
        <f>+[1]Sheet1!V13</f>
        <v>117.37164306640625</v>
      </c>
      <c r="W13">
        <f>+[1]Sheet1!W13</f>
        <v>133.89016723632812</v>
      </c>
      <c r="X13">
        <f>+[1]Sheet1!X13</f>
        <v>122.06282043457031</v>
      </c>
      <c r="Y13">
        <f>+[1]Sheet1!Y13</f>
        <v>129.41854858398438</v>
      </c>
      <c r="Z13">
        <f>+[1]Sheet1!Z13</f>
        <v>119.80137634277344</v>
      </c>
      <c r="AA13">
        <f>+[1]Sheet1!AA13</f>
        <v>118.47916412353516</v>
      </c>
      <c r="AB13">
        <f>+[1]Sheet1!AB13</f>
        <v>119.31497955322266</v>
      </c>
      <c r="AC13">
        <f>+[1]Sheet1!AC13</f>
        <v>123.77783203125</v>
      </c>
      <c r="AD13">
        <f>+[1]Sheet1!AD13</f>
        <v>114.54602813720703</v>
      </c>
      <c r="AE13">
        <f>+[1]Sheet1!AE13</f>
        <v>132.22703552246094</v>
      </c>
      <c r="AF13">
        <f>+[1]Sheet1!AF13</f>
        <v>113.46183776855469</v>
      </c>
      <c r="AG13">
        <f>+[1]Sheet1!AG13</f>
        <v>125.12572479248047</v>
      </c>
      <c r="AH13">
        <f>+[1]Sheet1!AH13</f>
        <v>117.39557647705078</v>
      </c>
      <c r="AI13">
        <f>+[1]Sheet1!AI13</f>
        <v>133.93405151367188</v>
      </c>
      <c r="AJ13">
        <f>+[1]Sheet1!AJ13</f>
        <v>122.04585266113281</v>
      </c>
      <c r="AK13">
        <f>+[1]Sheet1!AK13</f>
        <v>129.40296936035156</v>
      </c>
      <c r="AL13">
        <f>+[1]Sheet1!AL13</f>
        <v>120.04494476318359</v>
      </c>
      <c r="AM13">
        <f>+[1]Sheet1!AM13</f>
        <v>118.48543548583984</v>
      </c>
      <c r="AN13">
        <f>+[1]Sheet1!AN13</f>
        <v>119.29090881347656</v>
      </c>
      <c r="AO13">
        <f>+[1]Sheet1!AO13</f>
        <v>123.78031158447266</v>
      </c>
      <c r="AP13">
        <f>+[1]Sheet1!AP13</f>
        <v>114.42796325683594</v>
      </c>
      <c r="AQ13">
        <f>+[1]Sheet1!AQ13</f>
        <v>132.12277221679688</v>
      </c>
      <c r="AR13">
        <f>+[1]Sheet1!AR13</f>
        <v>113.45819091796875</v>
      </c>
      <c r="AS13">
        <f>+[1]Sheet1!AS13</f>
        <v>124.81127166748047</v>
      </c>
      <c r="AT13">
        <f>+[1]Sheet1!AT13</f>
        <v>117.08154296875</v>
      </c>
      <c r="AU13">
        <f>+[1]Sheet1!AU13</f>
        <v>133.73387145996094</v>
      </c>
      <c r="AV13">
        <f>+[1]Sheet1!AV13</f>
        <v>121.95716857910156</v>
      </c>
      <c r="AW13">
        <f>+[1]Sheet1!AW13</f>
        <v>129.16319274902344</v>
      </c>
      <c r="AX13">
        <f>+[1]Sheet1!AX13</f>
        <v>120.09404754638672</v>
      </c>
      <c r="AY13">
        <f>+[1]Sheet1!AY13</f>
        <v>118.51541137695312</v>
      </c>
      <c r="AZ13">
        <f>+[1]Sheet1!AZ13</f>
        <v>119.37104797363281</v>
      </c>
      <c r="BA13">
        <f>+[1]Sheet1!BA13</f>
        <v>123.73928070068359</v>
      </c>
      <c r="BB13">
        <f>+[1]Sheet1!BB13</f>
        <v>114.43318176269531</v>
      </c>
      <c r="BC13">
        <f>+[1]Sheet1!BC13</f>
        <v>131.79194641113281</v>
      </c>
      <c r="BD13">
        <f>+[1]Sheet1!BD13</f>
        <v>113.34855651855469</v>
      </c>
      <c r="BE13">
        <f>+[1]Sheet1!BE13</f>
        <v>124.6021728515625</v>
      </c>
      <c r="BF13">
        <f>+[1]Sheet1!BF13</f>
        <v>116.86985778808594</v>
      </c>
      <c r="BG13">
        <f>+[1]Sheet1!BG13</f>
        <v>133.59507751464844</v>
      </c>
      <c r="BH13">
        <f>+[1]Sheet1!BH13</f>
        <v>121.81997680664062</v>
      </c>
      <c r="BI13">
        <f>+[1]Sheet1!BI13</f>
        <v>128.78546142578125</v>
      </c>
      <c r="BJ13">
        <f>+[1]Sheet1!BJ13</f>
        <v>120.263671875</v>
      </c>
      <c r="BK13">
        <f>+[1]Sheet1!BK13</f>
        <v>118.56156921386719</v>
      </c>
      <c r="BL13">
        <f>+[1]Sheet1!BL13</f>
        <v>120.70565795898438</v>
      </c>
      <c r="BM13">
        <f>+[1]Sheet1!BM13</f>
        <v>120.91445922851562</v>
      </c>
      <c r="BN13">
        <f>+[1]Sheet1!BN13</f>
        <v>121.03997802734375</v>
      </c>
      <c r="BO13">
        <f>+[1]Sheet1!BO13</f>
        <v>120.87935638427734</v>
      </c>
      <c r="BP13">
        <f>+[1]Sheet1!BP13</f>
        <v>120.91996765136719</v>
      </c>
      <c r="BQ13">
        <f>+[1]Sheet1!BQ13</f>
        <v>119.32103729248047</v>
      </c>
      <c r="BR13">
        <f>+[1]Sheet1!BR13</f>
        <v>123.798828125</v>
      </c>
      <c r="BS13">
        <f>+[1]Sheet1!BS13</f>
        <v>114.41111755371094</v>
      </c>
      <c r="BT13">
        <f>+[1]Sheet1!BT13</f>
        <v>132.21907043457031</v>
      </c>
      <c r="BU13">
        <f>+[1]Sheet1!BU13</f>
        <v>113.38709259033203</v>
      </c>
      <c r="BV13">
        <f>+[1]Sheet1!BV13</f>
        <v>124.809326171875</v>
      </c>
      <c r="BW13">
        <f>+[1]Sheet1!BW13</f>
        <v>117.13961791992188</v>
      </c>
      <c r="BX13">
        <f>+[1]Sheet1!BX13</f>
        <v>133.77859497070312</v>
      </c>
      <c r="BY13">
        <f>+[1]Sheet1!BY13</f>
        <v>121.95121765136719</v>
      </c>
      <c r="BZ13">
        <f>+[1]Sheet1!BZ13</f>
        <v>129.13446044921875</v>
      </c>
      <c r="CA13">
        <f>+[1]Sheet1!CA13</f>
        <v>120.08016967773438</v>
      </c>
      <c r="CB13">
        <f>+[1]Sheet1!CB13</f>
        <v>118.52056121826172</v>
      </c>
      <c r="CC13">
        <f>+[1]Sheet1!CC13</f>
        <v>120.90509033203125</v>
      </c>
      <c r="CD13">
        <f>+[1]Sheet1!CD13</f>
        <v>120.90509033203125</v>
      </c>
      <c r="CF13">
        <f>+[2]IPCse!DC17</f>
        <v>120.73168736792266</v>
      </c>
      <c r="CG13">
        <f t="shared" si="0"/>
        <v>120.63379549228389</v>
      </c>
    </row>
    <row r="14" spans="1:85" x14ac:dyDescent="0.2">
      <c r="A14" s="2">
        <f>+[1]Sheet1!A14</f>
        <v>43070</v>
      </c>
      <c r="B14" s="1">
        <f>+[1]Sheet1!B14</f>
        <v>12</v>
      </c>
      <c r="C14" s="1">
        <f>+[1]Sheet1!C14</f>
        <v>2017</v>
      </c>
      <c r="D14">
        <f>+[1]Sheet1!D14</f>
        <v>120.36917114257812</v>
      </c>
      <c r="E14">
        <f>+[1]Sheet1!E14</f>
        <v>123.73631286621094</v>
      </c>
      <c r="F14">
        <f>+[1]Sheet1!F14</f>
        <v>116.41912078857422</v>
      </c>
      <c r="G14">
        <f>+[1]Sheet1!G14</f>
        <v>155.42205810546875</v>
      </c>
      <c r="H14">
        <f>+[1]Sheet1!H14</f>
        <v>117.06754302978516</v>
      </c>
      <c r="I14">
        <f>+[1]Sheet1!I14</f>
        <v>127.71626281738281</v>
      </c>
      <c r="J14">
        <f>+[1]Sheet1!J14</f>
        <v>121.38289642333984</v>
      </c>
      <c r="K14">
        <f>+[1]Sheet1!K14</f>
        <v>134.00991821289062</v>
      </c>
      <c r="L14">
        <f>+[1]Sheet1!L14</f>
        <v>123.06742858886719</v>
      </c>
      <c r="M14">
        <f>+[1]Sheet1!M14</f>
        <v>132.21025085449219</v>
      </c>
      <c r="N14">
        <f>+[1]Sheet1!N14</f>
        <v>121.50279235839844</v>
      </c>
      <c r="O14">
        <f>+[1]Sheet1!O14</f>
        <v>119.84957122802734</v>
      </c>
      <c r="P14">
        <f>+[1]Sheet1!P14</f>
        <v>120.3790283203125</v>
      </c>
      <c r="Q14">
        <f>+[1]Sheet1!Q14</f>
        <v>123.73860168457031</v>
      </c>
      <c r="R14">
        <f>+[1]Sheet1!R14</f>
        <v>116.58248901367188</v>
      </c>
      <c r="S14">
        <f>+[1]Sheet1!S14</f>
        <v>155.77748107910156</v>
      </c>
      <c r="T14">
        <f>+[1]Sheet1!T14</f>
        <v>117.24296569824219</v>
      </c>
      <c r="U14">
        <f>+[1]Sheet1!U14</f>
        <v>127.84889221191406</v>
      </c>
      <c r="V14">
        <f>+[1]Sheet1!V14</f>
        <v>121.20750427246094</v>
      </c>
      <c r="W14">
        <f>+[1]Sheet1!W14</f>
        <v>134.17277526855469</v>
      </c>
      <c r="X14">
        <f>+[1]Sheet1!X14</f>
        <v>122.97339630126953</v>
      </c>
      <c r="Y14">
        <f>+[1]Sheet1!Y14</f>
        <v>131.44961547851562</v>
      </c>
      <c r="Z14">
        <f>+[1]Sheet1!Z14</f>
        <v>121.77609252929688</v>
      </c>
      <c r="AA14">
        <f>+[1]Sheet1!AA14</f>
        <v>119.85814666748047</v>
      </c>
      <c r="AB14">
        <f>+[1]Sheet1!AB14</f>
        <v>120.32044982910156</v>
      </c>
      <c r="AC14">
        <f>+[1]Sheet1!AC14</f>
        <v>123.65911865234375</v>
      </c>
      <c r="AD14">
        <f>+[1]Sheet1!AD14</f>
        <v>116.79456329345703</v>
      </c>
      <c r="AE14">
        <f>+[1]Sheet1!AE14</f>
        <v>155.84657287597656</v>
      </c>
      <c r="AF14">
        <f>+[1]Sheet1!AF14</f>
        <v>117.39944458007812</v>
      </c>
      <c r="AG14">
        <f>+[1]Sheet1!AG14</f>
        <v>128.043212890625</v>
      </c>
      <c r="AH14">
        <f>+[1]Sheet1!AH14</f>
        <v>121.24897003173828</v>
      </c>
      <c r="AI14">
        <f>+[1]Sheet1!AI14</f>
        <v>134.29057312011719</v>
      </c>
      <c r="AJ14">
        <f>+[1]Sheet1!AJ14</f>
        <v>122.932373046875</v>
      </c>
      <c r="AK14">
        <f>+[1]Sheet1!AK14</f>
        <v>131.372314453125</v>
      </c>
      <c r="AL14">
        <f>+[1]Sheet1!AL14</f>
        <v>122.10237884521484</v>
      </c>
      <c r="AM14">
        <f>+[1]Sheet1!AM14</f>
        <v>119.87687683105469</v>
      </c>
      <c r="AN14">
        <f>+[1]Sheet1!AN14</f>
        <v>120.2742919921875</v>
      </c>
      <c r="AO14">
        <f>+[1]Sheet1!AO14</f>
        <v>123.69338989257812</v>
      </c>
      <c r="AP14">
        <f>+[1]Sheet1!AP14</f>
        <v>116.70951080322266</v>
      </c>
      <c r="AQ14">
        <f>+[1]Sheet1!AQ14</f>
        <v>155.53079223632812</v>
      </c>
      <c r="AR14">
        <f>+[1]Sheet1!AR14</f>
        <v>117.41450500488281</v>
      </c>
      <c r="AS14">
        <f>+[1]Sheet1!AS14</f>
        <v>127.86435699462891</v>
      </c>
      <c r="AT14">
        <f>+[1]Sheet1!AT14</f>
        <v>120.93953704833984</v>
      </c>
      <c r="AU14">
        <f>+[1]Sheet1!AU14</f>
        <v>134.11837768554688</v>
      </c>
      <c r="AV14">
        <f>+[1]Sheet1!AV14</f>
        <v>122.81515502929688</v>
      </c>
      <c r="AW14">
        <f>+[1]Sheet1!AW14</f>
        <v>131.17301940917969</v>
      </c>
      <c r="AX14">
        <f>+[1]Sheet1!AX14</f>
        <v>122.20929718017578</v>
      </c>
      <c r="AY14">
        <f>+[1]Sheet1!AY14</f>
        <v>119.92328643798828</v>
      </c>
      <c r="AZ14">
        <f>+[1]Sheet1!AZ14</f>
        <v>120.3199462890625</v>
      </c>
      <c r="BA14">
        <f>+[1]Sheet1!BA14</f>
        <v>123.70887756347656</v>
      </c>
      <c r="BB14">
        <f>+[1]Sheet1!BB14</f>
        <v>116.75281524658203</v>
      </c>
      <c r="BC14">
        <f>+[1]Sheet1!BC14</f>
        <v>155.16561889648438</v>
      </c>
      <c r="BD14">
        <f>+[1]Sheet1!BD14</f>
        <v>117.49354553222656</v>
      </c>
      <c r="BE14">
        <f>+[1]Sheet1!BE14</f>
        <v>127.79058074951172</v>
      </c>
      <c r="BF14">
        <f>+[1]Sheet1!BF14</f>
        <v>120.73185729980469</v>
      </c>
      <c r="BG14">
        <f>+[1]Sheet1!BG14</f>
        <v>134.12948608398438</v>
      </c>
      <c r="BH14">
        <f>+[1]Sheet1!BH14</f>
        <v>122.65215301513672</v>
      </c>
      <c r="BI14">
        <f>+[1]Sheet1!BI14</f>
        <v>130.55340576171875</v>
      </c>
      <c r="BJ14">
        <f>+[1]Sheet1!BJ14</f>
        <v>122.42783355712891</v>
      </c>
      <c r="BK14">
        <f>+[1]Sheet1!BK14</f>
        <v>119.92669677734375</v>
      </c>
      <c r="BL14">
        <f>+[1]Sheet1!BL14</f>
        <v>124.22261047363281</v>
      </c>
      <c r="BM14">
        <f>+[1]Sheet1!BM14</f>
        <v>124.74165344238281</v>
      </c>
      <c r="BN14">
        <f>+[1]Sheet1!BN14</f>
        <v>124.957763671875</v>
      </c>
      <c r="BO14">
        <f>+[1]Sheet1!BO14</f>
        <v>124.85495758056641</v>
      </c>
      <c r="BP14">
        <f>+[1]Sheet1!BP14</f>
        <v>125.11204528808594</v>
      </c>
      <c r="BQ14">
        <f>+[1]Sheet1!BQ14</f>
        <v>120.33049011230469</v>
      </c>
      <c r="BR14">
        <f>+[1]Sheet1!BR14</f>
        <v>123.70636749267578</v>
      </c>
      <c r="BS14">
        <f>+[1]Sheet1!BS14</f>
        <v>116.67636108398438</v>
      </c>
      <c r="BT14">
        <f>+[1]Sheet1!BT14</f>
        <v>155.49244689941406</v>
      </c>
      <c r="BU14">
        <f>+[1]Sheet1!BU14</f>
        <v>117.39247894287109</v>
      </c>
      <c r="BV14">
        <f>+[1]Sheet1!BV14</f>
        <v>127.85108184814453</v>
      </c>
      <c r="BW14">
        <f>+[1]Sheet1!BW14</f>
        <v>120.99176788330078</v>
      </c>
      <c r="BX14">
        <f>+[1]Sheet1!BX14</f>
        <v>134.15191650390625</v>
      </c>
      <c r="BY14">
        <f>+[1]Sheet1!BY14</f>
        <v>122.82270812988281</v>
      </c>
      <c r="BZ14">
        <f>+[1]Sheet1!BZ14</f>
        <v>131.06246948242188</v>
      </c>
      <c r="CA14">
        <f>+[1]Sheet1!CA14</f>
        <v>122.17116546630859</v>
      </c>
      <c r="CB14">
        <f>+[1]Sheet1!CB14</f>
        <v>119.90045166015625</v>
      </c>
      <c r="CC14">
        <f>+[1]Sheet1!CC14</f>
        <v>124.86128234863281</v>
      </c>
      <c r="CD14">
        <f>+[1]Sheet1!CD14</f>
        <v>124.86128234863281</v>
      </c>
      <c r="CF14">
        <f>+[2]IPCse!DC18</f>
        <v>124.95108989386058</v>
      </c>
      <c r="CG14">
        <f t="shared" si="0"/>
        <v>124.84977683496543</v>
      </c>
    </row>
    <row r="15" spans="1:85" x14ac:dyDescent="0.2">
      <c r="A15" s="2">
        <f>+[1]Sheet1!A15</f>
        <v>43101</v>
      </c>
      <c r="B15" s="1">
        <f>+[1]Sheet1!B15</f>
        <v>1</v>
      </c>
      <c r="C15" s="1">
        <f>+[1]Sheet1!C15</f>
        <v>2018</v>
      </c>
      <c r="D15">
        <f>+[1]Sheet1!D15</f>
        <v>121.96694183349609</v>
      </c>
      <c r="E15">
        <f>+[1]Sheet1!E15</f>
        <v>125.44020080566406</v>
      </c>
      <c r="F15">
        <f>+[1]Sheet1!F15</f>
        <v>118.77617645263672</v>
      </c>
      <c r="G15">
        <f>+[1]Sheet1!G15</f>
        <v>158.42131042480469</v>
      </c>
      <c r="H15">
        <f>+[1]Sheet1!H15</f>
        <v>118.88059997558594</v>
      </c>
      <c r="I15">
        <f>+[1]Sheet1!I15</f>
        <v>129.93443298339844</v>
      </c>
      <c r="J15">
        <f>+[1]Sheet1!J15</f>
        <v>124.27405548095703</v>
      </c>
      <c r="K15">
        <f>+[1]Sheet1!K15</f>
        <v>134.80215454101562</v>
      </c>
      <c r="L15">
        <f>+[1]Sheet1!L15</f>
        <v>127.11897277832031</v>
      </c>
      <c r="M15">
        <f>+[1]Sheet1!M15</f>
        <v>136.16242980957031</v>
      </c>
      <c r="N15">
        <f>+[1]Sheet1!N15</f>
        <v>124.74626159667969</v>
      </c>
      <c r="O15">
        <f>+[1]Sheet1!O15</f>
        <v>122.45413970947266</v>
      </c>
      <c r="P15">
        <f>+[1]Sheet1!P15</f>
        <v>122.00799560546875</v>
      </c>
      <c r="Q15">
        <f>+[1]Sheet1!Q15</f>
        <v>125.39476776123047</v>
      </c>
      <c r="R15">
        <f>+[1]Sheet1!R15</f>
        <v>118.98492431640625</v>
      </c>
      <c r="S15">
        <f>+[1]Sheet1!S15</f>
        <v>158.02507019042969</v>
      </c>
      <c r="T15">
        <f>+[1]Sheet1!T15</f>
        <v>119.05857086181641</v>
      </c>
      <c r="U15">
        <f>+[1]Sheet1!U15</f>
        <v>130.0738525390625</v>
      </c>
      <c r="V15">
        <f>+[1]Sheet1!V15</f>
        <v>124.05086517333984</v>
      </c>
      <c r="W15">
        <f>+[1]Sheet1!W15</f>
        <v>134.89764404296875</v>
      </c>
      <c r="X15">
        <f>+[1]Sheet1!X15</f>
        <v>127.11994171142578</v>
      </c>
      <c r="Y15">
        <f>+[1]Sheet1!Y15</f>
        <v>135.33114624023438</v>
      </c>
      <c r="Z15">
        <f>+[1]Sheet1!Z15</f>
        <v>125.08883666992188</v>
      </c>
      <c r="AA15">
        <f>+[1]Sheet1!AA15</f>
        <v>122.59319305419922</v>
      </c>
      <c r="AB15">
        <f>+[1]Sheet1!AB15</f>
        <v>121.98814392089844</v>
      </c>
      <c r="AC15">
        <f>+[1]Sheet1!AC15</f>
        <v>125.38626861572266</v>
      </c>
      <c r="AD15">
        <f>+[1]Sheet1!AD15</f>
        <v>119.25594329833984</v>
      </c>
      <c r="AE15">
        <f>+[1]Sheet1!AE15</f>
        <v>157.77369689941406</v>
      </c>
      <c r="AF15">
        <f>+[1]Sheet1!AF15</f>
        <v>119.16230773925781</v>
      </c>
      <c r="AG15">
        <f>+[1]Sheet1!AG15</f>
        <v>130.26527404785156</v>
      </c>
      <c r="AH15">
        <f>+[1]Sheet1!AH15</f>
        <v>123.98899841308594</v>
      </c>
      <c r="AI15">
        <f>+[1]Sheet1!AI15</f>
        <v>134.99978637695312</v>
      </c>
      <c r="AJ15">
        <f>+[1]Sheet1!AJ15</f>
        <v>127.12223052978516</v>
      </c>
      <c r="AK15">
        <f>+[1]Sheet1!AK15</f>
        <v>135.23355102539062</v>
      </c>
      <c r="AL15">
        <f>+[1]Sheet1!AL15</f>
        <v>125.53971099853516</v>
      </c>
      <c r="AM15">
        <f>+[1]Sheet1!AM15</f>
        <v>122.66153717041016</v>
      </c>
      <c r="AN15">
        <f>+[1]Sheet1!AN15</f>
        <v>121.96890258789062</v>
      </c>
      <c r="AO15">
        <f>+[1]Sheet1!AO15</f>
        <v>125.40764617919922</v>
      </c>
      <c r="AP15">
        <f>+[1]Sheet1!AP15</f>
        <v>119.12794494628906</v>
      </c>
      <c r="AQ15">
        <f>+[1]Sheet1!AQ15</f>
        <v>157.49641418457031</v>
      </c>
      <c r="AR15">
        <f>+[1]Sheet1!AR15</f>
        <v>119.19312286376953</v>
      </c>
      <c r="AS15">
        <f>+[1]Sheet1!AS15</f>
        <v>130.11648559570312</v>
      </c>
      <c r="AT15">
        <f>+[1]Sheet1!AT15</f>
        <v>123.64864349365234</v>
      </c>
      <c r="AU15">
        <f>+[1]Sheet1!AU15</f>
        <v>134.81039428710938</v>
      </c>
      <c r="AV15">
        <f>+[1]Sheet1!AV15</f>
        <v>127.06595611572266</v>
      </c>
      <c r="AW15">
        <f>+[1]Sheet1!AW15</f>
        <v>134.99526977539062</v>
      </c>
      <c r="AX15">
        <f>+[1]Sheet1!AX15</f>
        <v>125.6583251953125</v>
      </c>
      <c r="AY15">
        <f>+[1]Sheet1!AY15</f>
        <v>122.74802398681641</v>
      </c>
      <c r="AZ15">
        <f>+[1]Sheet1!AZ15</f>
        <v>122.06398773193359</v>
      </c>
      <c r="BA15">
        <f>+[1]Sheet1!BA15</f>
        <v>125.36510467529297</v>
      </c>
      <c r="BB15">
        <f>+[1]Sheet1!BB15</f>
        <v>119.16725158691406</v>
      </c>
      <c r="BC15">
        <f>+[1]Sheet1!BC15</f>
        <v>156.67953491210938</v>
      </c>
      <c r="BD15">
        <f>+[1]Sheet1!BD15</f>
        <v>119.40967559814453</v>
      </c>
      <c r="BE15">
        <f>+[1]Sheet1!BE15</f>
        <v>130.06710815429688</v>
      </c>
      <c r="BF15">
        <f>+[1]Sheet1!BF15</f>
        <v>123.34037017822266</v>
      </c>
      <c r="BG15">
        <f>+[1]Sheet1!BG15</f>
        <v>134.82125854492188</v>
      </c>
      <c r="BH15">
        <f>+[1]Sheet1!BH15</f>
        <v>127.02516174316406</v>
      </c>
      <c r="BI15">
        <f>+[1]Sheet1!BI15</f>
        <v>134.31275939941406</v>
      </c>
      <c r="BJ15">
        <f>+[1]Sheet1!BJ15</f>
        <v>126.00877380371094</v>
      </c>
      <c r="BK15">
        <f>+[1]Sheet1!BK15</f>
        <v>122.91001129150391</v>
      </c>
      <c r="BL15">
        <f>+[1]Sheet1!BL15</f>
        <v>126.45906066894531</v>
      </c>
      <c r="BM15">
        <f>+[1]Sheet1!BM15</f>
        <v>127.01258850097656</v>
      </c>
      <c r="BN15">
        <f>+[1]Sheet1!BN15</f>
        <v>127.25750732421875</v>
      </c>
      <c r="BO15">
        <f>+[1]Sheet1!BO15</f>
        <v>127.23252868652344</v>
      </c>
      <c r="BP15">
        <f>+[1]Sheet1!BP15</f>
        <v>127.56700897216797</v>
      </c>
      <c r="BQ15">
        <f>+[1]Sheet1!BQ15</f>
        <v>122.00121307373047</v>
      </c>
      <c r="BR15">
        <f>+[1]Sheet1!BR15</f>
        <v>125.39286041259766</v>
      </c>
      <c r="BS15">
        <f>+[1]Sheet1!BS15</f>
        <v>119.09046936035156</v>
      </c>
      <c r="BT15">
        <f>+[1]Sheet1!BT15</f>
        <v>157.46632385253906</v>
      </c>
      <c r="BU15">
        <f>+[1]Sheet1!BU15</f>
        <v>119.23361206054688</v>
      </c>
      <c r="BV15">
        <f>+[1]Sheet1!BV15</f>
        <v>130.10240173339844</v>
      </c>
      <c r="BW15">
        <f>+[1]Sheet1!BW15</f>
        <v>123.7047119140625</v>
      </c>
      <c r="BX15">
        <f>+[1]Sheet1!BX15</f>
        <v>134.86433410644531</v>
      </c>
      <c r="BY15">
        <f>+[1]Sheet1!BY15</f>
        <v>127.07318115234375</v>
      </c>
      <c r="BZ15">
        <f>+[1]Sheet1!BZ15</f>
        <v>134.88233947753906</v>
      </c>
      <c r="CA15">
        <f>+[1]Sheet1!CA15</f>
        <v>125.63871002197266</v>
      </c>
      <c r="CB15">
        <f>+[1]Sheet1!CB15</f>
        <v>122.74313354492188</v>
      </c>
      <c r="CC15">
        <f>+[1]Sheet1!CC15</f>
        <v>127.21628570556641</v>
      </c>
      <c r="CD15">
        <f>+[1]Sheet1!CD15</f>
        <v>127.21627807617188</v>
      </c>
      <c r="CF15">
        <f>+[2]IPCse!DC19</f>
        <v>127.37748917190459</v>
      </c>
      <c r="CG15">
        <f t="shared" si="0"/>
        <v>127.2742087357487</v>
      </c>
    </row>
    <row r="16" spans="1:85" x14ac:dyDescent="0.2">
      <c r="A16" s="2">
        <f>+[1]Sheet1!A16</f>
        <v>43132</v>
      </c>
      <c r="B16" s="1">
        <f>+[1]Sheet1!B16</f>
        <v>2</v>
      </c>
      <c r="C16" s="1">
        <f>+[1]Sheet1!C16</f>
        <v>2018</v>
      </c>
      <c r="D16">
        <f>+[1]Sheet1!D16</f>
        <v>123.07311248779297</v>
      </c>
      <c r="E16">
        <f>+[1]Sheet1!E16</f>
        <v>127.56281280517578</v>
      </c>
      <c r="F16">
        <f>+[1]Sheet1!F16</f>
        <v>120.3946533203125</v>
      </c>
      <c r="G16">
        <f>+[1]Sheet1!G16</f>
        <v>163.95657348632812</v>
      </c>
      <c r="H16">
        <f>+[1]Sheet1!H16</f>
        <v>121.512939453125</v>
      </c>
      <c r="I16">
        <f>+[1]Sheet1!I16</f>
        <v>132.85513305664062</v>
      </c>
      <c r="J16">
        <f>+[1]Sheet1!J16</f>
        <v>129.79165649414062</v>
      </c>
      <c r="K16">
        <f>+[1]Sheet1!K16</f>
        <v>145.90101623535156</v>
      </c>
      <c r="L16">
        <f>+[1]Sheet1!L16</f>
        <v>128.50334167480469</v>
      </c>
      <c r="M16">
        <f>+[1]Sheet1!M16</f>
        <v>140.46861267089844</v>
      </c>
      <c r="N16">
        <f>+[1]Sheet1!N16</f>
        <v>127.50270843505859</v>
      </c>
      <c r="O16">
        <f>+[1]Sheet1!O16</f>
        <v>125.0069580078125</v>
      </c>
      <c r="P16">
        <f>+[1]Sheet1!P16</f>
        <v>123.09796142578125</v>
      </c>
      <c r="Q16">
        <f>+[1]Sheet1!Q16</f>
        <v>127.50530242919922</v>
      </c>
      <c r="R16">
        <f>+[1]Sheet1!R16</f>
        <v>120.66893768310547</v>
      </c>
      <c r="S16">
        <f>+[1]Sheet1!S16</f>
        <v>163.73030090332031</v>
      </c>
      <c r="T16">
        <f>+[1]Sheet1!T16</f>
        <v>121.72528839111328</v>
      </c>
      <c r="U16">
        <f>+[1]Sheet1!U16</f>
        <v>133.03411865234375</v>
      </c>
      <c r="V16">
        <f>+[1]Sheet1!V16</f>
        <v>129.60540771484375</v>
      </c>
      <c r="W16">
        <f>+[1]Sheet1!W16</f>
        <v>145.6837158203125</v>
      </c>
      <c r="X16">
        <f>+[1]Sheet1!X16</f>
        <v>128.50234985351562</v>
      </c>
      <c r="Y16">
        <f>+[1]Sheet1!Y16</f>
        <v>139.593994140625</v>
      </c>
      <c r="Z16">
        <f>+[1]Sheet1!Z16</f>
        <v>127.81620788574219</v>
      </c>
      <c r="AA16">
        <f>+[1]Sheet1!AA16</f>
        <v>125.13220977783203</v>
      </c>
      <c r="AB16">
        <f>+[1]Sheet1!AB16</f>
        <v>123.07764434814453</v>
      </c>
      <c r="AC16">
        <f>+[1]Sheet1!AC16</f>
        <v>127.50951385498047</v>
      </c>
      <c r="AD16">
        <f>+[1]Sheet1!AD16</f>
        <v>120.94570922851562</v>
      </c>
      <c r="AE16">
        <f>+[1]Sheet1!AE16</f>
        <v>163.57514953613281</v>
      </c>
      <c r="AF16">
        <f>+[1]Sheet1!AF16</f>
        <v>121.80087280273438</v>
      </c>
      <c r="AG16">
        <f>+[1]Sheet1!AG16</f>
        <v>133.22244262695312</v>
      </c>
      <c r="AH16">
        <f>+[1]Sheet1!AH16</f>
        <v>129.5780029296875</v>
      </c>
      <c r="AI16">
        <f>+[1]Sheet1!AI16</f>
        <v>145.60113525390625</v>
      </c>
      <c r="AJ16">
        <f>+[1]Sheet1!AJ16</f>
        <v>128.51136779785156</v>
      </c>
      <c r="AK16">
        <f>+[1]Sheet1!AK16</f>
        <v>139.52796936035156</v>
      </c>
      <c r="AL16">
        <f>+[1]Sheet1!AL16</f>
        <v>128.13249206542969</v>
      </c>
      <c r="AM16">
        <f>+[1]Sheet1!AM16</f>
        <v>125.20438385009766</v>
      </c>
      <c r="AN16">
        <f>+[1]Sheet1!AN16</f>
        <v>123.07130432128906</v>
      </c>
      <c r="AO16">
        <f>+[1]Sheet1!AO16</f>
        <v>127.54724884033203</v>
      </c>
      <c r="AP16">
        <f>+[1]Sheet1!AP16</f>
        <v>120.84490203857422</v>
      </c>
      <c r="AQ16">
        <f>+[1]Sheet1!AQ16</f>
        <v>163.28266906738281</v>
      </c>
      <c r="AR16">
        <f>+[1]Sheet1!AR16</f>
        <v>121.84320831298828</v>
      </c>
      <c r="AS16">
        <f>+[1]Sheet1!AS16</f>
        <v>133.20082092285156</v>
      </c>
      <c r="AT16">
        <f>+[1]Sheet1!AT16</f>
        <v>129.20462036132812</v>
      </c>
      <c r="AU16">
        <f>+[1]Sheet1!AU16</f>
        <v>145.296142578125</v>
      </c>
      <c r="AV16">
        <f>+[1]Sheet1!AV16</f>
        <v>128.38681030273438</v>
      </c>
      <c r="AW16">
        <f>+[1]Sheet1!AW16</f>
        <v>139.52882385253906</v>
      </c>
      <c r="AX16">
        <f>+[1]Sheet1!AX16</f>
        <v>128.25331115722656</v>
      </c>
      <c r="AY16">
        <f>+[1]Sheet1!AY16</f>
        <v>125.27843475341797</v>
      </c>
      <c r="AZ16">
        <f>+[1]Sheet1!AZ16</f>
        <v>123.17575073242188</v>
      </c>
      <c r="BA16">
        <f>+[1]Sheet1!BA16</f>
        <v>127.51094818115234</v>
      </c>
      <c r="BB16">
        <f>+[1]Sheet1!BB16</f>
        <v>120.89725494384766</v>
      </c>
      <c r="BC16">
        <f>+[1]Sheet1!BC16</f>
        <v>162.64439392089844</v>
      </c>
      <c r="BD16">
        <f>+[1]Sheet1!BD16</f>
        <v>122.15599060058594</v>
      </c>
      <c r="BE16">
        <f>+[1]Sheet1!BE16</f>
        <v>133.25822448730469</v>
      </c>
      <c r="BF16">
        <f>+[1]Sheet1!BF16</f>
        <v>128.87075805664062</v>
      </c>
      <c r="BG16">
        <f>+[1]Sheet1!BG16</f>
        <v>144.95980834960938</v>
      </c>
      <c r="BH16">
        <f>+[1]Sheet1!BH16</f>
        <v>128.22923278808594</v>
      </c>
      <c r="BI16">
        <f>+[1]Sheet1!BI16</f>
        <v>138.75361633300781</v>
      </c>
      <c r="BJ16">
        <f>+[1]Sheet1!BJ16</f>
        <v>128.47608947753906</v>
      </c>
      <c r="BK16">
        <f>+[1]Sheet1!BK16</f>
        <v>125.44664001464844</v>
      </c>
      <c r="BL16">
        <f>+[1]Sheet1!BL16</f>
        <v>129.0191650390625</v>
      </c>
      <c r="BM16">
        <f>+[1]Sheet1!BM16</f>
        <v>129.82905578613281</v>
      </c>
      <c r="BN16">
        <f>+[1]Sheet1!BN16</f>
        <v>130.13011169433594</v>
      </c>
      <c r="BO16">
        <f>+[1]Sheet1!BO16</f>
        <v>130.23855590820312</v>
      </c>
      <c r="BP16">
        <f>+[1]Sheet1!BP16</f>
        <v>130.65725708007812</v>
      </c>
      <c r="BQ16">
        <f>+[1]Sheet1!BQ16</f>
        <v>123.10154724121094</v>
      </c>
      <c r="BR16">
        <f>+[1]Sheet1!BR16</f>
        <v>127.52386474609375</v>
      </c>
      <c r="BS16">
        <f>+[1]Sheet1!BS16</f>
        <v>120.78697204589844</v>
      </c>
      <c r="BT16">
        <f>+[1]Sheet1!BT16</f>
        <v>163.27243041992188</v>
      </c>
      <c r="BU16">
        <f>+[1]Sheet1!BU16</f>
        <v>121.9224853515625</v>
      </c>
      <c r="BV16">
        <f>+[1]Sheet1!BV16</f>
        <v>133.18223571777344</v>
      </c>
      <c r="BW16">
        <f>+[1]Sheet1!BW16</f>
        <v>129.25337219238281</v>
      </c>
      <c r="BX16">
        <f>+[1]Sheet1!BX16</f>
        <v>145.39323425292969</v>
      </c>
      <c r="BY16">
        <f>+[1]Sheet1!BY16</f>
        <v>128.37727355957031</v>
      </c>
      <c r="BZ16">
        <f>+[1]Sheet1!BZ16</f>
        <v>139.28805541992188</v>
      </c>
      <c r="CA16">
        <f>+[1]Sheet1!CA16</f>
        <v>128.21072387695312</v>
      </c>
      <c r="CB16">
        <f>+[1]Sheet1!CB16</f>
        <v>125.28133392333984</v>
      </c>
      <c r="CC16">
        <f>+[1]Sheet1!CC16</f>
        <v>130.14198303222656</v>
      </c>
      <c r="CD16">
        <f>+[1]Sheet1!CD16</f>
        <v>130.14198303222656</v>
      </c>
      <c r="CF16">
        <f>+[2]IPCse!DC20</f>
        <v>130.69931526501227</v>
      </c>
      <c r="CG16">
        <f t="shared" si="0"/>
        <v>130.59334142007623</v>
      </c>
    </row>
    <row r="17" spans="1:85" x14ac:dyDescent="0.2">
      <c r="A17" s="2">
        <f>+[1]Sheet1!A17</f>
        <v>43160</v>
      </c>
      <c r="B17" s="1">
        <f>+[1]Sheet1!B17</f>
        <v>3</v>
      </c>
      <c r="C17" s="1">
        <f>+[1]Sheet1!C17</f>
        <v>2018</v>
      </c>
      <c r="D17">
        <f>+[1]Sheet1!D17</f>
        <v>124.05901336669922</v>
      </c>
      <c r="E17">
        <f>+[1]Sheet1!E17</f>
        <v>127.47757720947266</v>
      </c>
      <c r="F17">
        <f>+[1]Sheet1!F17</f>
        <v>122.52677154541016</v>
      </c>
      <c r="G17">
        <f>+[1]Sheet1!G17</f>
        <v>165.16801452636719</v>
      </c>
      <c r="H17">
        <f>+[1]Sheet1!H17</f>
        <v>126.76025390625</v>
      </c>
      <c r="I17">
        <f>+[1]Sheet1!I17</f>
        <v>134.77398681640625</v>
      </c>
      <c r="J17">
        <f>+[1]Sheet1!J17</f>
        <v>132.51580810546875</v>
      </c>
      <c r="K17">
        <f>+[1]Sheet1!K17</f>
        <v>149.32463073730469</v>
      </c>
      <c r="L17">
        <f>+[1]Sheet1!L17</f>
        <v>130.35543823242188</v>
      </c>
      <c r="M17">
        <f>+[1]Sheet1!M17</f>
        <v>140.49101257324219</v>
      </c>
      <c r="N17">
        <f>+[1]Sheet1!N17</f>
        <v>129.9151611328125</v>
      </c>
      <c r="O17">
        <f>+[1]Sheet1!O17</f>
        <v>127.6343994140625</v>
      </c>
      <c r="P17">
        <f>+[1]Sheet1!P17</f>
        <v>123.93671417236328</v>
      </c>
      <c r="Q17">
        <f>+[1]Sheet1!Q17</f>
        <v>127.36080932617188</v>
      </c>
      <c r="R17">
        <f>+[1]Sheet1!R17</f>
        <v>122.96640777587891</v>
      </c>
      <c r="S17">
        <f>+[1]Sheet1!S17</f>
        <v>164.82405090332031</v>
      </c>
      <c r="T17">
        <f>+[1]Sheet1!T17</f>
        <v>127.09953308105469</v>
      </c>
      <c r="U17">
        <f>+[1]Sheet1!U17</f>
        <v>134.87249755859375</v>
      </c>
      <c r="V17">
        <f>+[1]Sheet1!V17</f>
        <v>132.10482788085938</v>
      </c>
      <c r="W17">
        <f>+[1]Sheet1!W17</f>
        <v>149.15853881835938</v>
      </c>
      <c r="X17">
        <f>+[1]Sheet1!X17</f>
        <v>130.13717651367188</v>
      </c>
      <c r="Y17">
        <f>+[1]Sheet1!Y17</f>
        <v>139.74362182617188</v>
      </c>
      <c r="Z17">
        <f>+[1]Sheet1!Z17</f>
        <v>130.12362670898438</v>
      </c>
      <c r="AA17">
        <f>+[1]Sheet1!AA17</f>
        <v>127.93535614013672</v>
      </c>
      <c r="AB17">
        <f>+[1]Sheet1!AB17</f>
        <v>123.82447814941406</v>
      </c>
      <c r="AC17">
        <f>+[1]Sheet1!AC17</f>
        <v>127.37820434570312</v>
      </c>
      <c r="AD17">
        <f>+[1]Sheet1!AD17</f>
        <v>123.30638885498047</v>
      </c>
      <c r="AE17">
        <f>+[1]Sheet1!AE17</f>
        <v>164.41313171386719</v>
      </c>
      <c r="AF17">
        <f>+[1]Sheet1!AF17</f>
        <v>127.24246978759766</v>
      </c>
      <c r="AG17">
        <f>+[1]Sheet1!AG17</f>
        <v>135.021484375</v>
      </c>
      <c r="AH17">
        <f>+[1]Sheet1!AH17</f>
        <v>131.98103332519531</v>
      </c>
      <c r="AI17">
        <f>+[1]Sheet1!AI17</f>
        <v>149.09492492675781</v>
      </c>
      <c r="AJ17">
        <f>+[1]Sheet1!AJ17</f>
        <v>130.03305053710938</v>
      </c>
      <c r="AK17">
        <f>+[1]Sheet1!AK17</f>
        <v>139.67242431640625</v>
      </c>
      <c r="AL17">
        <f>+[1]Sheet1!AL17</f>
        <v>130.31385803222656</v>
      </c>
      <c r="AM17">
        <f>+[1]Sheet1!AM17</f>
        <v>128.07347106933594</v>
      </c>
      <c r="AN17">
        <f>+[1]Sheet1!AN17</f>
        <v>123.75775146484375</v>
      </c>
      <c r="AO17">
        <f>+[1]Sheet1!AO17</f>
        <v>127.40806579589844</v>
      </c>
      <c r="AP17">
        <f>+[1]Sheet1!AP17</f>
        <v>123.29219818115234</v>
      </c>
      <c r="AQ17">
        <f>+[1]Sheet1!AQ17</f>
        <v>164.30523681640625</v>
      </c>
      <c r="AR17">
        <f>+[1]Sheet1!AR17</f>
        <v>127.30615997314453</v>
      </c>
      <c r="AS17">
        <f>+[1]Sheet1!AS17</f>
        <v>134.91575622558594</v>
      </c>
      <c r="AT17">
        <f>+[1]Sheet1!AT17</f>
        <v>131.41622924804688</v>
      </c>
      <c r="AU17">
        <f>+[1]Sheet1!AU17</f>
        <v>148.80145263671875</v>
      </c>
      <c r="AV17">
        <f>+[1]Sheet1!AV17</f>
        <v>129.84129333496094</v>
      </c>
      <c r="AW17">
        <f>+[1]Sheet1!AW17</f>
        <v>139.379638671875</v>
      </c>
      <c r="AX17">
        <f>+[1]Sheet1!AX17</f>
        <v>130.43751525878906</v>
      </c>
      <c r="AY17">
        <f>+[1]Sheet1!AY17</f>
        <v>128.19754028320312</v>
      </c>
      <c r="AZ17">
        <f>+[1]Sheet1!AZ17</f>
        <v>123.73361968994141</v>
      </c>
      <c r="BA17">
        <f>+[1]Sheet1!BA17</f>
        <v>127.3321533203125</v>
      </c>
      <c r="BB17">
        <f>+[1]Sheet1!BB17</f>
        <v>123.44522094726562</v>
      </c>
      <c r="BC17">
        <f>+[1]Sheet1!BC17</f>
        <v>163.90008544921875</v>
      </c>
      <c r="BD17">
        <f>+[1]Sheet1!BD17</f>
        <v>127.72061157226562</v>
      </c>
      <c r="BE17">
        <f>+[1]Sheet1!BE17</f>
        <v>134.87971496582031</v>
      </c>
      <c r="BF17">
        <f>+[1]Sheet1!BF17</f>
        <v>130.99598693847656</v>
      </c>
      <c r="BG17">
        <f>+[1]Sheet1!BG17</f>
        <v>148.44474792480469</v>
      </c>
      <c r="BH17">
        <f>+[1]Sheet1!BH17</f>
        <v>129.67408752441406</v>
      </c>
      <c r="BI17">
        <f>+[1]Sheet1!BI17</f>
        <v>138.80117797851562</v>
      </c>
      <c r="BJ17">
        <f>+[1]Sheet1!BJ17</f>
        <v>130.55099487304688</v>
      </c>
      <c r="BK17">
        <f>+[1]Sheet1!BK17</f>
        <v>128.51164245605469</v>
      </c>
      <c r="BL17">
        <f>+[1]Sheet1!BL17</f>
        <v>130.72401428222656</v>
      </c>
      <c r="BM17">
        <f>+[1]Sheet1!BM17</f>
        <v>131.55072021484375</v>
      </c>
      <c r="BN17">
        <f>+[1]Sheet1!BN17</f>
        <v>131.82904052734375</v>
      </c>
      <c r="BO17">
        <f>+[1]Sheet1!BO17</f>
        <v>132.00822448730469</v>
      </c>
      <c r="BP17">
        <f>+[1]Sheet1!BP17</f>
        <v>132.53958129882812</v>
      </c>
      <c r="BQ17">
        <f>+[1]Sheet1!BQ17</f>
        <v>123.85328674316406</v>
      </c>
      <c r="BR17">
        <f>+[1]Sheet1!BR17</f>
        <v>127.380126953125</v>
      </c>
      <c r="BS17">
        <f>+[1]Sheet1!BS17</f>
        <v>123.17841339111328</v>
      </c>
      <c r="BT17">
        <f>+[1]Sheet1!BT17</f>
        <v>164.37234497070312</v>
      </c>
      <c r="BU17">
        <f>+[1]Sheet1!BU17</f>
        <v>127.39405822753906</v>
      </c>
      <c r="BV17">
        <f>+[1]Sheet1!BV17</f>
        <v>134.90293884277344</v>
      </c>
      <c r="BW17">
        <f>+[1]Sheet1!BW17</f>
        <v>131.55030822753906</v>
      </c>
      <c r="BX17">
        <f>+[1]Sheet1!BX17</f>
        <v>148.87582397460938</v>
      </c>
      <c r="BY17">
        <f>+[1]Sheet1!BY17</f>
        <v>129.90634155273438</v>
      </c>
      <c r="BZ17">
        <f>+[1]Sheet1!BZ17</f>
        <v>139.31773376464844</v>
      </c>
      <c r="CA17">
        <f>+[1]Sheet1!CA17</f>
        <v>130.38343811035156</v>
      </c>
      <c r="CB17">
        <f>+[1]Sheet1!CB17</f>
        <v>128.20132446289062</v>
      </c>
      <c r="CC17">
        <f>+[1]Sheet1!CC17</f>
        <v>131.92015075683594</v>
      </c>
      <c r="CD17">
        <f>+[1]Sheet1!CD17</f>
        <v>131.92015075683594</v>
      </c>
      <c r="CF17">
        <f>+[2]IPCse!DC21</f>
        <v>132.80077313690026</v>
      </c>
      <c r="CG17">
        <f t="shared" si="0"/>
        <v>132.69309538425665</v>
      </c>
    </row>
    <row r="18" spans="1:85" x14ac:dyDescent="0.2">
      <c r="A18" s="2">
        <f>+[1]Sheet1!A18</f>
        <v>43191</v>
      </c>
      <c r="B18" s="1">
        <f>+[1]Sheet1!B18</f>
        <v>4</v>
      </c>
      <c r="C18" s="1">
        <f>+[1]Sheet1!C18</f>
        <v>2018</v>
      </c>
      <c r="D18">
        <f>+[1]Sheet1!D18</f>
        <v>126.06195831298828</v>
      </c>
      <c r="E18">
        <f>+[1]Sheet1!E18</f>
        <v>130.44956970214844</v>
      </c>
      <c r="F18">
        <f>+[1]Sheet1!F18</f>
        <v>124.81195831298828</v>
      </c>
      <c r="G18">
        <f>+[1]Sheet1!G18</f>
        <v>179.348876953125</v>
      </c>
      <c r="H18">
        <f>+[1]Sheet1!H18</f>
        <v>128.52342224121094</v>
      </c>
      <c r="I18">
        <f>+[1]Sheet1!I18</f>
        <v>137.31088256835938</v>
      </c>
      <c r="J18">
        <f>+[1]Sheet1!J18</f>
        <v>137.49266052246094</v>
      </c>
      <c r="K18">
        <f>+[1]Sheet1!K18</f>
        <v>151.72344970703125</v>
      </c>
      <c r="L18">
        <f>+[1]Sheet1!L18</f>
        <v>132.85513305664062</v>
      </c>
      <c r="M18">
        <f>+[1]Sheet1!M18</f>
        <v>142.58706665039062</v>
      </c>
      <c r="N18">
        <f>+[1]Sheet1!N18</f>
        <v>132.75894165039062</v>
      </c>
      <c r="O18">
        <f>+[1]Sheet1!O18</f>
        <v>130.613037109375</v>
      </c>
      <c r="P18">
        <f>+[1]Sheet1!P18</f>
        <v>125.99345397949219</v>
      </c>
      <c r="Q18">
        <f>+[1]Sheet1!Q18</f>
        <v>130.300537109375</v>
      </c>
      <c r="R18">
        <f>+[1]Sheet1!R18</f>
        <v>125.21567535400391</v>
      </c>
      <c r="S18">
        <f>+[1]Sheet1!S18</f>
        <v>178.50787353515625</v>
      </c>
      <c r="T18">
        <f>+[1]Sheet1!T18</f>
        <v>128.86766052246094</v>
      </c>
      <c r="U18">
        <f>+[1]Sheet1!U18</f>
        <v>137.36932373046875</v>
      </c>
      <c r="V18">
        <f>+[1]Sheet1!V18</f>
        <v>137.19892883300781</v>
      </c>
      <c r="W18">
        <f>+[1]Sheet1!W18</f>
        <v>151.399169921875</v>
      </c>
      <c r="X18">
        <f>+[1]Sheet1!X18</f>
        <v>132.62216186523438</v>
      </c>
      <c r="Y18">
        <f>+[1]Sheet1!Y18</f>
        <v>141.78497314453125</v>
      </c>
      <c r="Z18">
        <f>+[1]Sheet1!Z18</f>
        <v>133.01699829101562</v>
      </c>
      <c r="AA18">
        <f>+[1]Sheet1!AA18</f>
        <v>130.92573547363281</v>
      </c>
      <c r="AB18">
        <f>+[1]Sheet1!AB18</f>
        <v>125.92295837402344</v>
      </c>
      <c r="AC18">
        <f>+[1]Sheet1!AC18</f>
        <v>130.34703063964844</v>
      </c>
      <c r="AD18">
        <f>+[1]Sheet1!AD18</f>
        <v>125.5836181640625</v>
      </c>
      <c r="AE18">
        <f>+[1]Sheet1!AE18</f>
        <v>177.77932739257812</v>
      </c>
      <c r="AF18">
        <f>+[1]Sheet1!AF18</f>
        <v>129.01548767089844</v>
      </c>
      <c r="AG18">
        <f>+[1]Sheet1!AG18</f>
        <v>137.52830505371094</v>
      </c>
      <c r="AH18">
        <f>+[1]Sheet1!AH18</f>
        <v>137.0465087890625</v>
      </c>
      <c r="AI18">
        <f>+[1]Sheet1!AI18</f>
        <v>151.29859924316406</v>
      </c>
      <c r="AJ18">
        <f>+[1]Sheet1!AJ18</f>
        <v>132.49613952636719</v>
      </c>
      <c r="AK18">
        <f>+[1]Sheet1!AK18</f>
        <v>141.72172546386719</v>
      </c>
      <c r="AL18">
        <f>+[1]Sheet1!AL18</f>
        <v>133.35435485839844</v>
      </c>
      <c r="AM18">
        <f>+[1]Sheet1!AM18</f>
        <v>131.07984924316406</v>
      </c>
      <c r="AN18">
        <f>+[1]Sheet1!AN18</f>
        <v>125.91938781738281</v>
      </c>
      <c r="AO18">
        <f>+[1]Sheet1!AO18</f>
        <v>130.37045288085938</v>
      </c>
      <c r="AP18">
        <f>+[1]Sheet1!AP18</f>
        <v>125.52930450439453</v>
      </c>
      <c r="AQ18">
        <f>+[1]Sheet1!AQ18</f>
        <v>177.33572387695312</v>
      </c>
      <c r="AR18">
        <f>+[1]Sheet1!AR18</f>
        <v>129.09873962402344</v>
      </c>
      <c r="AS18">
        <f>+[1]Sheet1!AS18</f>
        <v>137.31886291503906</v>
      </c>
      <c r="AT18">
        <f>+[1]Sheet1!AT18</f>
        <v>136.66535949707031</v>
      </c>
      <c r="AU18">
        <f>+[1]Sheet1!AU18</f>
        <v>150.91767883300781</v>
      </c>
      <c r="AV18">
        <f>+[1]Sheet1!AV18</f>
        <v>132.28800964355469</v>
      </c>
      <c r="AW18">
        <f>+[1]Sheet1!AW18</f>
        <v>141.38163757324219</v>
      </c>
      <c r="AX18">
        <f>+[1]Sheet1!AX18</f>
        <v>133.51412963867188</v>
      </c>
      <c r="AY18">
        <f>+[1]Sheet1!AY18</f>
        <v>131.17538452148438</v>
      </c>
      <c r="AZ18">
        <f>+[1]Sheet1!AZ18</f>
        <v>125.97933197021484</v>
      </c>
      <c r="BA18">
        <f>+[1]Sheet1!BA18</f>
        <v>130.26614379882812</v>
      </c>
      <c r="BB18">
        <f>+[1]Sheet1!BB18</f>
        <v>125.66068267822266</v>
      </c>
      <c r="BC18">
        <f>+[1]Sheet1!BC18</f>
        <v>176.27426147460938</v>
      </c>
      <c r="BD18">
        <f>+[1]Sheet1!BD18</f>
        <v>129.55889892578125</v>
      </c>
      <c r="BE18">
        <f>+[1]Sheet1!BE18</f>
        <v>137.19586181640625</v>
      </c>
      <c r="BF18">
        <f>+[1]Sheet1!BF18</f>
        <v>136.334228515625</v>
      </c>
      <c r="BG18">
        <f>+[1]Sheet1!BG18</f>
        <v>150.45863342285156</v>
      </c>
      <c r="BH18">
        <f>+[1]Sheet1!BH18</f>
        <v>132.1190185546875</v>
      </c>
      <c r="BI18">
        <f>+[1]Sheet1!BI18</f>
        <v>140.71536254882812</v>
      </c>
      <c r="BJ18">
        <f>+[1]Sheet1!BJ18</f>
        <v>133.68695068359375</v>
      </c>
      <c r="BK18">
        <f>+[1]Sheet1!BK18</f>
        <v>131.50686645507812</v>
      </c>
      <c r="BL18">
        <f>+[1]Sheet1!BL18</f>
        <v>134.24891662597656</v>
      </c>
      <c r="BM18">
        <f>+[1]Sheet1!BM18</f>
        <v>135.21229553222656</v>
      </c>
      <c r="BN18">
        <f>+[1]Sheet1!BN18</f>
        <v>135.48756408691406</v>
      </c>
      <c r="BO18">
        <f>+[1]Sheet1!BO18</f>
        <v>135.71031188964844</v>
      </c>
      <c r="BP18">
        <f>+[1]Sheet1!BP18</f>
        <v>136.26225280761719</v>
      </c>
      <c r="BQ18">
        <f>+[1]Sheet1!BQ18</f>
        <v>125.97323608398438</v>
      </c>
      <c r="BR18">
        <f>+[1]Sheet1!BR18</f>
        <v>130.33200073242188</v>
      </c>
      <c r="BS18">
        <f>+[1]Sheet1!BS18</f>
        <v>125.42546844482422</v>
      </c>
      <c r="BT18">
        <f>+[1]Sheet1!BT18</f>
        <v>177.48200988769531</v>
      </c>
      <c r="BU18">
        <f>+[1]Sheet1!BU18</f>
        <v>129.19696044921875</v>
      </c>
      <c r="BV18">
        <f>+[1]Sheet1!BV18</f>
        <v>137.3089599609375</v>
      </c>
      <c r="BW18">
        <f>+[1]Sheet1!BW18</f>
        <v>136.75599670410156</v>
      </c>
      <c r="BX18">
        <f>+[1]Sheet1!BX18</f>
        <v>151.03303527832031</v>
      </c>
      <c r="BY18">
        <f>+[1]Sheet1!BY18</f>
        <v>132.36599731445312</v>
      </c>
      <c r="BZ18">
        <f>+[1]Sheet1!BZ18</f>
        <v>141.30406188964844</v>
      </c>
      <c r="CA18">
        <f>+[1]Sheet1!CA18</f>
        <v>133.43714904785156</v>
      </c>
      <c r="CB18">
        <f>+[1]Sheet1!CB18</f>
        <v>131.19223022460938</v>
      </c>
      <c r="CC18">
        <f>+[1]Sheet1!CC18</f>
        <v>135.59323120117188</v>
      </c>
      <c r="CD18">
        <f>+[1]Sheet1!CD18</f>
        <v>135.59323120117188</v>
      </c>
      <c r="CF18">
        <f>+[2]IPCse!DC22</f>
        <v>136.45544938923999</v>
      </c>
      <c r="CG18">
        <f t="shared" si="0"/>
        <v>136.34480834567421</v>
      </c>
    </row>
    <row r="19" spans="1:85" x14ac:dyDescent="0.2">
      <c r="A19" s="2">
        <f>+[1]Sheet1!A19</f>
        <v>43221</v>
      </c>
      <c r="B19" s="1">
        <f>+[1]Sheet1!B19</f>
        <v>5</v>
      </c>
      <c r="C19" s="1">
        <f>+[1]Sheet1!C19</f>
        <v>2018</v>
      </c>
      <c r="D19">
        <f>+[1]Sheet1!D19</f>
        <v>131.40280151367188</v>
      </c>
      <c r="E19">
        <f>+[1]Sheet1!E19</f>
        <v>133.57669067382812</v>
      </c>
      <c r="F19">
        <f>+[1]Sheet1!F19</f>
        <v>127.26893615722656</v>
      </c>
      <c r="G19">
        <f>+[1]Sheet1!G19</f>
        <v>178.71258544921875</v>
      </c>
      <c r="H19">
        <f>+[1]Sheet1!H19</f>
        <v>131.48788452148438</v>
      </c>
      <c r="I19">
        <f>+[1]Sheet1!I19</f>
        <v>140.369384765625</v>
      </c>
      <c r="J19">
        <f>+[1]Sheet1!J19</f>
        <v>140.20234680175781</v>
      </c>
      <c r="K19">
        <f>+[1]Sheet1!K19</f>
        <v>158.64382934570312</v>
      </c>
      <c r="L19">
        <f>+[1]Sheet1!L19</f>
        <v>136.14405822753906</v>
      </c>
      <c r="M19">
        <f>+[1]Sheet1!M19</f>
        <v>145.93283081054688</v>
      </c>
      <c r="N19">
        <f>+[1]Sheet1!N19</f>
        <v>135.89866638183594</v>
      </c>
      <c r="O19">
        <f>+[1]Sheet1!O19</f>
        <v>134.11186218261719</v>
      </c>
      <c r="P19">
        <f>+[1]Sheet1!P19</f>
        <v>131.33439636230469</v>
      </c>
      <c r="Q19">
        <f>+[1]Sheet1!Q19</f>
        <v>133.34837341308594</v>
      </c>
      <c r="R19">
        <f>+[1]Sheet1!R19</f>
        <v>127.71894836425781</v>
      </c>
      <c r="S19">
        <f>+[1]Sheet1!S19</f>
        <v>177.49566650390625</v>
      </c>
      <c r="T19">
        <f>+[1]Sheet1!T19</f>
        <v>131.85835266113281</v>
      </c>
      <c r="U19">
        <f>+[1]Sheet1!U19</f>
        <v>140.37767028808594</v>
      </c>
      <c r="V19">
        <f>+[1]Sheet1!V19</f>
        <v>139.89505004882812</v>
      </c>
      <c r="W19">
        <f>+[1]Sheet1!W19</f>
        <v>158.32875061035156</v>
      </c>
      <c r="X19">
        <f>+[1]Sheet1!X19</f>
        <v>135.99830627441406</v>
      </c>
      <c r="Y19">
        <f>+[1]Sheet1!Y19</f>
        <v>144.98043823242188</v>
      </c>
      <c r="Z19">
        <f>+[1]Sheet1!Z19</f>
        <v>136.21298217773438</v>
      </c>
      <c r="AA19">
        <f>+[1]Sheet1!AA19</f>
        <v>134.46511840820312</v>
      </c>
      <c r="AB19">
        <f>+[1]Sheet1!AB19</f>
        <v>131.2730712890625</v>
      </c>
      <c r="AC19">
        <f>+[1]Sheet1!AC19</f>
        <v>133.44923400878906</v>
      </c>
      <c r="AD19">
        <f>+[1]Sheet1!AD19</f>
        <v>128.10438537597656</v>
      </c>
      <c r="AE19">
        <f>+[1]Sheet1!AE19</f>
        <v>176.51980590820312</v>
      </c>
      <c r="AF19">
        <f>+[1]Sheet1!AF19</f>
        <v>131.98468017578125</v>
      </c>
      <c r="AG19">
        <f>+[1]Sheet1!AG19</f>
        <v>140.4949951171875</v>
      </c>
      <c r="AH19">
        <f>+[1]Sheet1!AH19</f>
        <v>139.69047546386719</v>
      </c>
      <c r="AI19">
        <f>+[1]Sheet1!AI19</f>
        <v>158.27906799316406</v>
      </c>
      <c r="AJ19">
        <f>+[1]Sheet1!AJ19</f>
        <v>135.94282531738281</v>
      </c>
      <c r="AK19">
        <f>+[1]Sheet1!AK19</f>
        <v>144.9110107421875</v>
      </c>
      <c r="AL19">
        <f>+[1]Sheet1!AL19</f>
        <v>136.61088562011719</v>
      </c>
      <c r="AM19">
        <f>+[1]Sheet1!AM19</f>
        <v>134.64472961425781</v>
      </c>
      <c r="AN19">
        <f>+[1]Sheet1!AN19</f>
        <v>131.28135681152344</v>
      </c>
      <c r="AO19">
        <f>+[1]Sheet1!AO19</f>
        <v>133.47154235839844</v>
      </c>
      <c r="AP19">
        <f>+[1]Sheet1!AP19</f>
        <v>128.06794738769531</v>
      </c>
      <c r="AQ19">
        <f>+[1]Sheet1!AQ19</f>
        <v>175.99737548828125</v>
      </c>
      <c r="AR19">
        <f>+[1]Sheet1!AR19</f>
        <v>132.07061767578125</v>
      </c>
      <c r="AS19">
        <f>+[1]Sheet1!AS19</f>
        <v>140.327880859375</v>
      </c>
      <c r="AT19">
        <f>+[1]Sheet1!AT19</f>
        <v>139.33772277832031</v>
      </c>
      <c r="AU19">
        <f>+[1]Sheet1!AU19</f>
        <v>157.79225158691406</v>
      </c>
      <c r="AV19">
        <f>+[1]Sheet1!AV19</f>
        <v>135.71441650390625</v>
      </c>
      <c r="AW19">
        <f>+[1]Sheet1!AW19</f>
        <v>144.60569763183594</v>
      </c>
      <c r="AX19">
        <f>+[1]Sheet1!AX19</f>
        <v>136.74147033691406</v>
      </c>
      <c r="AY19">
        <f>+[1]Sheet1!AY19</f>
        <v>134.74581909179688</v>
      </c>
      <c r="AZ19">
        <f>+[1]Sheet1!AZ19</f>
        <v>131.38088989257812</v>
      </c>
      <c r="BA19">
        <f>+[1]Sheet1!BA19</f>
        <v>133.30018615722656</v>
      </c>
      <c r="BB19">
        <f>+[1]Sheet1!BB19</f>
        <v>128.23309326171875</v>
      </c>
      <c r="BC19">
        <f>+[1]Sheet1!BC19</f>
        <v>174.73233032226562</v>
      </c>
      <c r="BD19">
        <f>+[1]Sheet1!BD19</f>
        <v>132.55099487304688</v>
      </c>
      <c r="BE19">
        <f>+[1]Sheet1!BE19</f>
        <v>140.21568298339844</v>
      </c>
      <c r="BF19">
        <f>+[1]Sheet1!BF19</f>
        <v>139.02262878417969</v>
      </c>
      <c r="BG19">
        <f>+[1]Sheet1!BG19</f>
        <v>157.25897216796875</v>
      </c>
      <c r="BH19">
        <f>+[1]Sheet1!BH19</f>
        <v>135.49710083007812</v>
      </c>
      <c r="BI19">
        <f>+[1]Sheet1!BI19</f>
        <v>143.81071472167969</v>
      </c>
      <c r="BJ19">
        <f>+[1]Sheet1!BJ19</f>
        <v>136.88291931152344</v>
      </c>
      <c r="BK19">
        <f>+[1]Sheet1!BK19</f>
        <v>135.08078002929688</v>
      </c>
      <c r="BL19">
        <f>+[1]Sheet1!BL19</f>
        <v>137.93487548828125</v>
      </c>
      <c r="BM19">
        <f>+[1]Sheet1!BM19</f>
        <v>138.70036315917969</v>
      </c>
      <c r="BN19">
        <f>+[1]Sheet1!BN19</f>
        <v>138.91035461425781</v>
      </c>
      <c r="BO19">
        <f>+[1]Sheet1!BO19</f>
        <v>139.02041625976562</v>
      </c>
      <c r="BP19">
        <f>+[1]Sheet1!BP19</f>
        <v>139.3863525390625</v>
      </c>
      <c r="BQ19">
        <f>+[1]Sheet1!BQ19</f>
        <v>131.33407592773438</v>
      </c>
      <c r="BR19">
        <f>+[1]Sheet1!BR19</f>
        <v>133.40629577636719</v>
      </c>
      <c r="BS19">
        <f>+[1]Sheet1!BS19</f>
        <v>127.95325469970703</v>
      </c>
      <c r="BT19">
        <f>+[1]Sheet1!BT19</f>
        <v>176.22325134277344</v>
      </c>
      <c r="BU19">
        <f>+[1]Sheet1!BU19</f>
        <v>132.1785888671875</v>
      </c>
      <c r="BV19">
        <f>+[1]Sheet1!BV19</f>
        <v>140.31903076171875</v>
      </c>
      <c r="BW19">
        <f>+[1]Sheet1!BW19</f>
        <v>139.43609619140625</v>
      </c>
      <c r="BX19">
        <f>+[1]Sheet1!BX19</f>
        <v>157.92132568359375</v>
      </c>
      <c r="BY19">
        <f>+[1]Sheet1!BY19</f>
        <v>135.75630187988281</v>
      </c>
      <c r="BZ19">
        <f>+[1]Sheet1!BZ19</f>
        <v>144.47486877441406</v>
      </c>
      <c r="CA19">
        <f>+[1]Sheet1!CA19</f>
        <v>136.64553833007812</v>
      </c>
      <c r="CB19">
        <f>+[1]Sheet1!CB19</f>
        <v>134.75166320800781</v>
      </c>
      <c r="CC19">
        <f>+[1]Sheet1!CC19</f>
        <v>138.936767578125</v>
      </c>
      <c r="CD19">
        <f>+[1]Sheet1!CD19</f>
        <v>138.936767578125</v>
      </c>
      <c r="CF19">
        <f>+[2]IPCse!DC23</f>
        <v>139.73307546980519</v>
      </c>
      <c r="CG19">
        <f t="shared" si="0"/>
        <v>139.61977685578989</v>
      </c>
    </row>
    <row r="20" spans="1:85" x14ac:dyDescent="0.2">
      <c r="A20" s="2">
        <f>+[1]Sheet1!A20</f>
        <v>43252</v>
      </c>
      <c r="B20" s="1">
        <f>+[1]Sheet1!B20</f>
        <v>6</v>
      </c>
      <c r="C20" s="1">
        <f>+[1]Sheet1!C20</f>
        <v>2018</v>
      </c>
      <c r="D20">
        <f>+[1]Sheet1!D20</f>
        <v>139.86317443847656</v>
      </c>
      <c r="E20">
        <f>+[1]Sheet1!E20</f>
        <v>135.61927795410156</v>
      </c>
      <c r="F20">
        <f>+[1]Sheet1!F20</f>
        <v>129.59584045410156</v>
      </c>
      <c r="G20">
        <f>+[1]Sheet1!G20</f>
        <v>182.97903442382812</v>
      </c>
      <c r="H20">
        <f>+[1]Sheet1!H20</f>
        <v>136.40789794921875</v>
      </c>
      <c r="I20">
        <f>+[1]Sheet1!I20</f>
        <v>146.256103515625</v>
      </c>
      <c r="J20">
        <f>+[1]Sheet1!J20</f>
        <v>148.28694152832031</v>
      </c>
      <c r="K20">
        <f>+[1]Sheet1!K20</f>
        <v>159.24955749511719</v>
      </c>
      <c r="L20">
        <f>+[1]Sheet1!L20</f>
        <v>140.33036804199219</v>
      </c>
      <c r="M20">
        <f>+[1]Sheet1!M20</f>
        <v>149.58078002929688</v>
      </c>
      <c r="N20">
        <f>+[1]Sheet1!N20</f>
        <v>139.54106140136719</v>
      </c>
      <c r="O20">
        <f>+[1]Sheet1!O20</f>
        <v>139.21580505371094</v>
      </c>
      <c r="P20">
        <f>+[1]Sheet1!P20</f>
        <v>139.88211059570312</v>
      </c>
      <c r="Q20">
        <f>+[1]Sheet1!Q20</f>
        <v>135.39495849609375</v>
      </c>
      <c r="R20">
        <f>+[1]Sheet1!R20</f>
        <v>130.13922119140625</v>
      </c>
      <c r="S20">
        <f>+[1]Sheet1!S20</f>
        <v>181.961181640625</v>
      </c>
      <c r="T20">
        <f>+[1]Sheet1!T20</f>
        <v>136.83688354492188</v>
      </c>
      <c r="U20">
        <f>+[1]Sheet1!U20</f>
        <v>146.29290771484375</v>
      </c>
      <c r="V20">
        <f>+[1]Sheet1!V20</f>
        <v>148.03611755371094</v>
      </c>
      <c r="W20">
        <f>+[1]Sheet1!W20</f>
        <v>158.82728576660156</v>
      </c>
      <c r="X20">
        <f>+[1]Sheet1!X20</f>
        <v>140.41850280761719</v>
      </c>
      <c r="Y20">
        <f>+[1]Sheet1!Y20</f>
        <v>148.73298645019531</v>
      </c>
      <c r="Z20">
        <f>+[1]Sheet1!Z20</f>
        <v>139.91603088378906</v>
      </c>
      <c r="AA20">
        <f>+[1]Sheet1!AA20</f>
        <v>139.54208374023438</v>
      </c>
      <c r="AB20">
        <f>+[1]Sheet1!AB20</f>
        <v>139.89486694335938</v>
      </c>
      <c r="AC20">
        <f>+[1]Sheet1!AC20</f>
        <v>135.41679382324219</v>
      </c>
      <c r="AD20">
        <f>+[1]Sheet1!AD20</f>
        <v>130.55419921875</v>
      </c>
      <c r="AE20">
        <f>+[1]Sheet1!AE20</f>
        <v>181.01365661621094</v>
      </c>
      <c r="AF20">
        <f>+[1]Sheet1!AF20</f>
        <v>137.04823303222656</v>
      </c>
      <c r="AG20">
        <f>+[1]Sheet1!AG20</f>
        <v>146.33360290527344</v>
      </c>
      <c r="AH20">
        <f>+[1]Sheet1!AH20</f>
        <v>147.87449645996094</v>
      </c>
      <c r="AI20">
        <f>+[1]Sheet1!AI20</f>
        <v>158.68370056152344</v>
      </c>
      <c r="AJ20">
        <f>+[1]Sheet1!AJ20</f>
        <v>140.45135498046875</v>
      </c>
      <c r="AK20">
        <f>+[1]Sheet1!AK20</f>
        <v>148.68211364746094</v>
      </c>
      <c r="AL20">
        <f>+[1]Sheet1!AL20</f>
        <v>140.30479431152344</v>
      </c>
      <c r="AM20">
        <f>+[1]Sheet1!AM20</f>
        <v>139.69767761230469</v>
      </c>
      <c r="AN20">
        <f>+[1]Sheet1!AN20</f>
        <v>139.88755798339844</v>
      </c>
      <c r="AO20">
        <f>+[1]Sheet1!AO20</f>
        <v>135.42733764648438</v>
      </c>
      <c r="AP20">
        <f>+[1]Sheet1!AP20</f>
        <v>130.59355163574219</v>
      </c>
      <c r="AQ20">
        <f>+[1]Sheet1!AQ20</f>
        <v>180.50924682617188</v>
      </c>
      <c r="AR20">
        <f>+[1]Sheet1!AR20</f>
        <v>137.14292907714844</v>
      </c>
      <c r="AS20">
        <f>+[1]Sheet1!AS20</f>
        <v>146.37565612792969</v>
      </c>
      <c r="AT20">
        <f>+[1]Sheet1!AT20</f>
        <v>147.62973022460938</v>
      </c>
      <c r="AU20">
        <f>+[1]Sheet1!AU20</f>
        <v>158.19570922851562</v>
      </c>
      <c r="AV20">
        <f>+[1]Sheet1!AV20</f>
        <v>140.37394714355469</v>
      </c>
      <c r="AW20">
        <f>+[1]Sheet1!AW20</f>
        <v>148.3524169921875</v>
      </c>
      <c r="AX20">
        <f>+[1]Sheet1!AX20</f>
        <v>140.50527954101562</v>
      </c>
      <c r="AY20">
        <f>+[1]Sheet1!AY20</f>
        <v>139.78251647949219</v>
      </c>
      <c r="AZ20">
        <f>+[1]Sheet1!AZ20</f>
        <v>139.95451354980469</v>
      </c>
      <c r="BA20">
        <f>+[1]Sheet1!BA20</f>
        <v>135.27934265136719</v>
      </c>
      <c r="BB20">
        <f>+[1]Sheet1!BB20</f>
        <v>130.84205627441406</v>
      </c>
      <c r="BC20">
        <f>+[1]Sheet1!BC20</f>
        <v>179.4844970703125</v>
      </c>
      <c r="BD20">
        <f>+[1]Sheet1!BD20</f>
        <v>137.58015441894531</v>
      </c>
      <c r="BE20">
        <f>+[1]Sheet1!BE20</f>
        <v>146.40354919433594</v>
      </c>
      <c r="BF20">
        <f>+[1]Sheet1!BF20</f>
        <v>147.40525817871094</v>
      </c>
      <c r="BG20">
        <f>+[1]Sheet1!BG20</f>
        <v>157.54216003417969</v>
      </c>
      <c r="BH20">
        <f>+[1]Sheet1!BH20</f>
        <v>140.31849670410156</v>
      </c>
      <c r="BI20">
        <f>+[1]Sheet1!BI20</f>
        <v>147.69059753417969</v>
      </c>
      <c r="BJ20">
        <f>+[1]Sheet1!BJ20</f>
        <v>140.6890869140625</v>
      </c>
      <c r="BK20">
        <f>+[1]Sheet1!BK20</f>
        <v>140.08647155761719</v>
      </c>
      <c r="BL20">
        <f>+[1]Sheet1!BL20</f>
        <v>143.86541748046875</v>
      </c>
      <c r="BM20">
        <f>+[1]Sheet1!BM20</f>
        <v>144.50738525390625</v>
      </c>
      <c r="BN20">
        <f>+[1]Sheet1!BN20</f>
        <v>144.67497253417969</v>
      </c>
      <c r="BO20">
        <f>+[1]Sheet1!BO20</f>
        <v>144.75584411621094</v>
      </c>
      <c r="BP20">
        <f>+[1]Sheet1!BP20</f>
        <v>144.96998596191406</v>
      </c>
      <c r="BQ20">
        <f>+[1]Sheet1!BQ20</f>
        <v>139.89874267578125</v>
      </c>
      <c r="BR20">
        <f>+[1]Sheet1!BR20</f>
        <v>135.39981079101562</v>
      </c>
      <c r="BS20">
        <f>+[1]Sheet1!BS20</f>
        <v>130.443603515625</v>
      </c>
      <c r="BT20">
        <f>+[1]Sheet1!BT20</f>
        <v>180.77555847167969</v>
      </c>
      <c r="BU20">
        <f>+[1]Sheet1!BU20</f>
        <v>137.20620727539062</v>
      </c>
      <c r="BV20">
        <f>+[1]Sheet1!BV20</f>
        <v>146.36138916015625</v>
      </c>
      <c r="BW20">
        <f>+[1]Sheet1!BW20</f>
        <v>147.70362854003906</v>
      </c>
      <c r="BX20">
        <f>+[1]Sheet1!BX20</f>
        <v>158.32945251464844</v>
      </c>
      <c r="BY20">
        <f>+[1]Sheet1!BY20</f>
        <v>140.36767578125</v>
      </c>
      <c r="BZ20">
        <f>+[1]Sheet1!BZ20</f>
        <v>148.27334594726562</v>
      </c>
      <c r="CA20">
        <f>+[1]Sheet1!CA20</f>
        <v>140.39823913574219</v>
      </c>
      <c r="CB20">
        <f>+[1]Sheet1!CB20</f>
        <v>139.79180908203125</v>
      </c>
      <c r="CC20">
        <f>+[1]Sheet1!CC20</f>
        <v>144.66329956054688</v>
      </c>
      <c r="CD20">
        <f>+[1]Sheet1!CD20</f>
        <v>144.66329956054688</v>
      </c>
      <c r="CF20">
        <f>+[2]IPCse!DC24</f>
        <v>145.08056516996308</v>
      </c>
      <c r="CG20">
        <f t="shared" si="0"/>
        <v>144.96293069509701</v>
      </c>
    </row>
    <row r="21" spans="1:85" x14ac:dyDescent="0.2">
      <c r="A21" s="2">
        <f>+[1]Sheet1!A21</f>
        <v>43282</v>
      </c>
      <c r="B21" s="1">
        <f>+[1]Sheet1!B21</f>
        <v>7</v>
      </c>
      <c r="C21" s="1">
        <f>+[1]Sheet1!C21</f>
        <v>2018</v>
      </c>
      <c r="D21">
        <f>+[1]Sheet1!D21</f>
        <v>146.61543273925781</v>
      </c>
      <c r="E21">
        <f>+[1]Sheet1!E21</f>
        <v>140.04580688476562</v>
      </c>
      <c r="F21">
        <f>+[1]Sheet1!F21</f>
        <v>132.47402954101562</v>
      </c>
      <c r="G21">
        <f>+[1]Sheet1!G21</f>
        <v>185.08723449707031</v>
      </c>
      <c r="H21">
        <f>+[1]Sheet1!H21</f>
        <v>141.04255676269531</v>
      </c>
      <c r="I21">
        <f>+[1]Sheet1!I21</f>
        <v>150.52381896972656</v>
      </c>
      <c r="J21">
        <f>+[1]Sheet1!J21</f>
        <v>156.27799987792969</v>
      </c>
      <c r="K21">
        <f>+[1]Sheet1!K21</f>
        <v>162.55061340332031</v>
      </c>
      <c r="L21">
        <f>+[1]Sheet1!L21</f>
        <v>147.21737670898438</v>
      </c>
      <c r="M21">
        <f>+[1]Sheet1!M21</f>
        <v>153.50637817382812</v>
      </c>
      <c r="N21">
        <f>+[1]Sheet1!N21</f>
        <v>143.66294860839844</v>
      </c>
      <c r="O21">
        <f>+[1]Sheet1!O21</f>
        <v>144.6094970703125</v>
      </c>
      <c r="P21">
        <f>+[1]Sheet1!P21</f>
        <v>146.62953186035156</v>
      </c>
      <c r="Q21">
        <f>+[1]Sheet1!Q21</f>
        <v>139.76992797851562</v>
      </c>
      <c r="R21">
        <f>+[1]Sheet1!R21</f>
        <v>132.93818664550781</v>
      </c>
      <c r="S21">
        <f>+[1]Sheet1!S21</f>
        <v>183.91229248046875</v>
      </c>
      <c r="T21">
        <f>+[1]Sheet1!T21</f>
        <v>141.53144836425781</v>
      </c>
      <c r="U21">
        <f>+[1]Sheet1!U21</f>
        <v>150.49276733398438</v>
      </c>
      <c r="V21">
        <f>+[1]Sheet1!V21</f>
        <v>155.89064025878906</v>
      </c>
      <c r="W21">
        <f>+[1]Sheet1!W21</f>
        <v>162.00917053222656</v>
      </c>
      <c r="X21">
        <f>+[1]Sheet1!X21</f>
        <v>147.51298522949219</v>
      </c>
      <c r="Y21">
        <f>+[1]Sheet1!Y21</f>
        <v>152.87600708007812</v>
      </c>
      <c r="Z21">
        <f>+[1]Sheet1!Z21</f>
        <v>144.00840759277344</v>
      </c>
      <c r="AA21">
        <f>+[1]Sheet1!AA21</f>
        <v>144.95828247070312</v>
      </c>
      <c r="AB21">
        <f>+[1]Sheet1!AB21</f>
        <v>146.63121032714844</v>
      </c>
      <c r="AC21">
        <f>+[1]Sheet1!AC21</f>
        <v>139.75152587890625</v>
      </c>
      <c r="AD21">
        <f>+[1]Sheet1!AD21</f>
        <v>133.30917358398438</v>
      </c>
      <c r="AE21">
        <f>+[1]Sheet1!AE21</f>
        <v>182.99433898925781</v>
      </c>
      <c r="AF21">
        <f>+[1]Sheet1!AF21</f>
        <v>141.87100219726562</v>
      </c>
      <c r="AG21">
        <f>+[1]Sheet1!AG21</f>
        <v>150.57414245605469</v>
      </c>
      <c r="AH21">
        <f>+[1]Sheet1!AH21</f>
        <v>155.71882629394531</v>
      </c>
      <c r="AI21">
        <f>+[1]Sheet1!AI21</f>
        <v>161.81265258789062</v>
      </c>
      <c r="AJ21">
        <f>+[1]Sheet1!AJ21</f>
        <v>147.65550231933594</v>
      </c>
      <c r="AK21">
        <f>+[1]Sheet1!AK21</f>
        <v>152.86659240722656</v>
      </c>
      <c r="AL21">
        <f>+[1]Sheet1!AL21</f>
        <v>144.28729248046875</v>
      </c>
      <c r="AM21">
        <f>+[1]Sheet1!AM21</f>
        <v>145.12980651855469</v>
      </c>
      <c r="AN21">
        <f>+[1]Sheet1!AN21</f>
        <v>146.60275268554688</v>
      </c>
      <c r="AO21">
        <f>+[1]Sheet1!AO21</f>
        <v>139.73471069335938</v>
      </c>
      <c r="AP21">
        <f>+[1]Sheet1!AP21</f>
        <v>133.2708740234375</v>
      </c>
      <c r="AQ21">
        <f>+[1]Sheet1!AQ21</f>
        <v>182.42768859863281</v>
      </c>
      <c r="AR21">
        <f>+[1]Sheet1!AR21</f>
        <v>141.97740173339844</v>
      </c>
      <c r="AS21">
        <f>+[1]Sheet1!AS21</f>
        <v>150.44993591308594</v>
      </c>
      <c r="AT21">
        <f>+[1]Sheet1!AT21</f>
        <v>155.32243347167969</v>
      </c>
      <c r="AU21">
        <f>+[1]Sheet1!AU21</f>
        <v>161.23004150390625</v>
      </c>
      <c r="AV21">
        <f>+[1]Sheet1!AV21</f>
        <v>147.58442687988281</v>
      </c>
      <c r="AW21">
        <f>+[1]Sheet1!AW21</f>
        <v>152.51268005371094</v>
      </c>
      <c r="AX21">
        <f>+[1]Sheet1!AX21</f>
        <v>144.42472839355469</v>
      </c>
      <c r="AY21">
        <f>+[1]Sheet1!AY21</f>
        <v>145.22442626953125</v>
      </c>
      <c r="AZ21">
        <f>+[1]Sheet1!AZ21</f>
        <v>146.65570068359375</v>
      </c>
      <c r="BA21">
        <f>+[1]Sheet1!BA21</f>
        <v>139.55680847167969</v>
      </c>
      <c r="BB21">
        <f>+[1]Sheet1!BB21</f>
        <v>133.44290161132812</v>
      </c>
      <c r="BC21">
        <f>+[1]Sheet1!BC21</f>
        <v>181.13874816894531</v>
      </c>
      <c r="BD21">
        <f>+[1]Sheet1!BD21</f>
        <v>142.35003662109375</v>
      </c>
      <c r="BE21">
        <f>+[1]Sheet1!BE21</f>
        <v>150.36427307128906</v>
      </c>
      <c r="BF21">
        <f>+[1]Sheet1!BF21</f>
        <v>154.97705078125</v>
      </c>
      <c r="BG21">
        <f>+[1]Sheet1!BG21</f>
        <v>160.5191650390625</v>
      </c>
      <c r="BH21">
        <f>+[1]Sheet1!BH21</f>
        <v>147.53477478027344</v>
      </c>
      <c r="BI21">
        <f>+[1]Sheet1!BI21</f>
        <v>152.05351257324219</v>
      </c>
      <c r="BJ21">
        <f>+[1]Sheet1!BJ21</f>
        <v>144.57258605957031</v>
      </c>
      <c r="BK21">
        <f>+[1]Sheet1!BK21</f>
        <v>145.61885070800781</v>
      </c>
      <c r="BL21">
        <f>+[1]Sheet1!BL21</f>
        <v>149.24993896484375</v>
      </c>
      <c r="BM21">
        <f>+[1]Sheet1!BM21</f>
        <v>149.77545166015625</v>
      </c>
      <c r="BN21">
        <f>+[1]Sheet1!BN21</f>
        <v>149.88566589355469</v>
      </c>
      <c r="BO21">
        <f>+[1]Sheet1!BO21</f>
        <v>149.90238952636719</v>
      </c>
      <c r="BP21">
        <f>+[1]Sheet1!BP21</f>
        <v>149.94155883789062</v>
      </c>
      <c r="BQ21">
        <f>+[1]Sheet1!BQ21</f>
        <v>146.62767028808594</v>
      </c>
      <c r="BR21">
        <f>+[1]Sheet1!BR21</f>
        <v>139.7313232421875</v>
      </c>
      <c r="BS21">
        <f>+[1]Sheet1!BS21</f>
        <v>133.16151428222656</v>
      </c>
      <c r="BT21">
        <f>+[1]Sheet1!BT21</f>
        <v>182.64492797851562</v>
      </c>
      <c r="BU21">
        <f>+[1]Sheet1!BU21</f>
        <v>141.9765625</v>
      </c>
      <c r="BV21">
        <f>+[1]Sheet1!BV21</f>
        <v>150.44639587402344</v>
      </c>
      <c r="BW21">
        <f>+[1]Sheet1!BW21</f>
        <v>155.42642211914062</v>
      </c>
      <c r="BX21">
        <f>+[1]Sheet1!BX21</f>
        <v>161.4212646484375</v>
      </c>
      <c r="BY21">
        <f>+[1]Sheet1!BY21</f>
        <v>147.52891540527344</v>
      </c>
      <c r="BZ21">
        <f>+[1]Sheet1!BZ21</f>
        <v>152.50143432617188</v>
      </c>
      <c r="CA21">
        <f>+[1]Sheet1!CA21</f>
        <v>144.3507080078125</v>
      </c>
      <c r="CB21">
        <f>+[1]Sheet1!CB21</f>
        <v>145.25729370117188</v>
      </c>
      <c r="CC21">
        <f>+[1]Sheet1!CC21</f>
        <v>149.8126220703125</v>
      </c>
      <c r="CD21">
        <f>+[1]Sheet1!CD21</f>
        <v>149.8126220703125</v>
      </c>
      <c r="CF21">
        <f>+[2]IPCse!DC25</f>
        <v>150.02565565442865</v>
      </c>
      <c r="CG21">
        <f t="shared" si="0"/>
        <v>149.90401159274009</v>
      </c>
    </row>
    <row r="22" spans="1:85" x14ac:dyDescent="0.2">
      <c r="A22" s="2">
        <f>+[1]Sheet1!A22</f>
        <v>43313</v>
      </c>
      <c r="B22" s="1">
        <f>+[1]Sheet1!B22</f>
        <v>8</v>
      </c>
      <c r="C22" s="1">
        <f>+[1]Sheet1!C22</f>
        <v>2018</v>
      </c>
      <c r="D22">
        <f>+[1]Sheet1!D22</f>
        <v>152.72602844238281</v>
      </c>
      <c r="E22">
        <f>+[1]Sheet1!E22</f>
        <v>142.71224975585938</v>
      </c>
      <c r="F22">
        <f>+[1]Sheet1!F22</f>
        <v>133.47750854492188</v>
      </c>
      <c r="G22">
        <f>+[1]Sheet1!G22</f>
        <v>195.96054077148438</v>
      </c>
      <c r="H22">
        <f>+[1]Sheet1!H22</f>
        <v>145.22401428222656</v>
      </c>
      <c r="I22">
        <f>+[1]Sheet1!I22</f>
        <v>156.1966552734375</v>
      </c>
      <c r="J22">
        <f>+[1]Sheet1!J22</f>
        <v>162.76840209960938</v>
      </c>
      <c r="K22">
        <f>+[1]Sheet1!K22</f>
        <v>182.95237731933594</v>
      </c>
      <c r="L22">
        <f>+[1]Sheet1!L22</f>
        <v>152.29342651367188</v>
      </c>
      <c r="M22">
        <f>+[1]Sheet1!M22</f>
        <v>156.73435974121094</v>
      </c>
      <c r="N22">
        <f>+[1]Sheet1!N22</f>
        <v>147.26982116699219</v>
      </c>
      <c r="O22">
        <f>+[1]Sheet1!O22</f>
        <v>149.83082580566406</v>
      </c>
      <c r="P22">
        <f>+[1]Sheet1!P22</f>
        <v>152.61697387695312</v>
      </c>
      <c r="Q22">
        <f>+[1]Sheet1!Q22</f>
        <v>142.41937255859375</v>
      </c>
      <c r="R22">
        <f>+[1]Sheet1!R22</f>
        <v>134.02061462402344</v>
      </c>
      <c r="S22">
        <f>+[1]Sheet1!S22</f>
        <v>195.00822448730469</v>
      </c>
      <c r="T22">
        <f>+[1]Sheet1!T22</f>
        <v>145.74221801757812</v>
      </c>
      <c r="U22">
        <f>+[1]Sheet1!U22</f>
        <v>156.36746215820312</v>
      </c>
      <c r="V22">
        <f>+[1]Sheet1!V22</f>
        <v>162.27296447753906</v>
      </c>
      <c r="W22">
        <f>+[1]Sheet1!W22</f>
        <v>183.29298400878906</v>
      </c>
      <c r="X22">
        <f>+[1]Sheet1!X22</f>
        <v>152.67094421386719</v>
      </c>
      <c r="Y22">
        <f>+[1]Sheet1!Y22</f>
        <v>156.1728515625</v>
      </c>
      <c r="Z22">
        <f>+[1]Sheet1!Z22</f>
        <v>147.52690124511719</v>
      </c>
      <c r="AA22">
        <f>+[1]Sheet1!AA22</f>
        <v>150.31512451171875</v>
      </c>
      <c r="AB22">
        <f>+[1]Sheet1!AB22</f>
        <v>152.52732849121094</v>
      </c>
      <c r="AC22">
        <f>+[1]Sheet1!AC22</f>
        <v>142.45829772949219</v>
      </c>
      <c r="AD22">
        <f>+[1]Sheet1!AD22</f>
        <v>134.40534973144531</v>
      </c>
      <c r="AE22">
        <f>+[1]Sheet1!AE22</f>
        <v>193.85951232910156</v>
      </c>
      <c r="AF22">
        <f>+[1]Sheet1!AF22</f>
        <v>146.11213684082031</v>
      </c>
      <c r="AG22">
        <f>+[1]Sheet1!AG22</f>
        <v>156.43424987792969</v>
      </c>
      <c r="AH22">
        <f>+[1]Sheet1!AH22</f>
        <v>162.15132141113281</v>
      </c>
      <c r="AI22">
        <f>+[1]Sheet1!AI22</f>
        <v>183.66435241699219</v>
      </c>
      <c r="AJ22">
        <f>+[1]Sheet1!AJ22</f>
        <v>152.93096923828125</v>
      </c>
      <c r="AK22">
        <f>+[1]Sheet1!AK22</f>
        <v>156.19261169433594</v>
      </c>
      <c r="AL22">
        <f>+[1]Sheet1!AL22</f>
        <v>147.7957763671875</v>
      </c>
      <c r="AM22">
        <f>+[1]Sheet1!AM22</f>
        <v>150.54743957519531</v>
      </c>
      <c r="AN22">
        <f>+[1]Sheet1!AN22</f>
        <v>152.43716430664062</v>
      </c>
      <c r="AO22">
        <f>+[1]Sheet1!AO22</f>
        <v>142.43183898925781</v>
      </c>
      <c r="AP22">
        <f>+[1]Sheet1!AP22</f>
        <v>134.47331237792969</v>
      </c>
      <c r="AQ22">
        <f>+[1]Sheet1!AQ22</f>
        <v>193.31660461425781</v>
      </c>
      <c r="AR22">
        <f>+[1]Sheet1!AR22</f>
        <v>146.234619140625</v>
      </c>
      <c r="AS22">
        <f>+[1]Sheet1!AS22</f>
        <v>156.67562866210938</v>
      </c>
      <c r="AT22">
        <f>+[1]Sheet1!AT22</f>
        <v>161.61679077148438</v>
      </c>
      <c r="AU22">
        <f>+[1]Sheet1!AU22</f>
        <v>183.04756164550781</v>
      </c>
      <c r="AV22">
        <f>+[1]Sheet1!AV22</f>
        <v>152.54248046875</v>
      </c>
      <c r="AW22">
        <f>+[1]Sheet1!AW22</f>
        <v>155.78605651855469</v>
      </c>
      <c r="AX22">
        <f>+[1]Sheet1!AX22</f>
        <v>147.92085266113281</v>
      </c>
      <c r="AY22">
        <f>+[1]Sheet1!AY22</f>
        <v>150.68099975585938</v>
      </c>
      <c r="AZ22">
        <f>+[1]Sheet1!AZ22</f>
        <v>152.39703369140625</v>
      </c>
      <c r="BA22">
        <f>+[1]Sheet1!BA22</f>
        <v>142.214111328125</v>
      </c>
      <c r="BB22">
        <f>+[1]Sheet1!BB22</f>
        <v>134.73919677734375</v>
      </c>
      <c r="BC22">
        <f>+[1]Sheet1!BC22</f>
        <v>192.46208190917969</v>
      </c>
      <c r="BD22">
        <f>+[1]Sheet1!BD22</f>
        <v>146.63603210449219</v>
      </c>
      <c r="BE22">
        <f>+[1]Sheet1!BE22</f>
        <v>156.89382934570312</v>
      </c>
      <c r="BF22">
        <f>+[1]Sheet1!BF22</f>
        <v>161.22477722167969</v>
      </c>
      <c r="BG22">
        <f>+[1]Sheet1!BG22</f>
        <v>183.01759338378906</v>
      </c>
      <c r="BH22">
        <f>+[1]Sheet1!BH22</f>
        <v>152.15812683105469</v>
      </c>
      <c r="BI22">
        <f>+[1]Sheet1!BI22</f>
        <v>155.36300659179688</v>
      </c>
      <c r="BJ22">
        <f>+[1]Sheet1!BJ22</f>
        <v>148.09658813476562</v>
      </c>
      <c r="BK22">
        <f>+[1]Sheet1!BK22</f>
        <v>151.17239379882812</v>
      </c>
      <c r="BL22">
        <f>+[1]Sheet1!BL22</f>
        <v>155.12142944335938</v>
      </c>
      <c r="BM22">
        <f>+[1]Sheet1!BM22</f>
        <v>155.705078125</v>
      </c>
      <c r="BN22">
        <f>+[1]Sheet1!BN22</f>
        <v>155.80499267578125</v>
      </c>
      <c r="BO22">
        <f>+[1]Sheet1!BO22</f>
        <v>155.75717163085938</v>
      </c>
      <c r="BP22">
        <f>+[1]Sheet1!BP22</f>
        <v>155.761962890625</v>
      </c>
      <c r="BQ22">
        <f>+[1]Sheet1!BQ22</f>
        <v>152.5316162109375</v>
      </c>
      <c r="BR22">
        <f>+[1]Sheet1!BR22</f>
        <v>142.4049072265625</v>
      </c>
      <c r="BS22">
        <f>+[1]Sheet1!BS22</f>
        <v>134.32356262207031</v>
      </c>
      <c r="BT22">
        <f>+[1]Sheet1!BT22</f>
        <v>193.7039794921875</v>
      </c>
      <c r="BU22">
        <f>+[1]Sheet1!BU22</f>
        <v>146.23068237304688</v>
      </c>
      <c r="BV22">
        <f>+[1]Sheet1!BV22</f>
        <v>156.65219116210938</v>
      </c>
      <c r="BW22">
        <f>+[1]Sheet1!BW22</f>
        <v>161.75588989257812</v>
      </c>
      <c r="BX22">
        <f>+[1]Sheet1!BX22</f>
        <v>183.18986511230469</v>
      </c>
      <c r="BY22">
        <f>+[1]Sheet1!BY22</f>
        <v>152.45530700683594</v>
      </c>
      <c r="BZ22">
        <f>+[1]Sheet1!BZ22</f>
        <v>155.79852294921875</v>
      </c>
      <c r="CA22">
        <f>+[1]Sheet1!CA22</f>
        <v>147.8717041015625</v>
      </c>
      <c r="CB22">
        <f>+[1]Sheet1!CB22</f>
        <v>150.70628356933594</v>
      </c>
      <c r="CC22">
        <f>+[1]Sheet1!CC22</f>
        <v>155.68138122558594</v>
      </c>
      <c r="CD22">
        <f>+[1]Sheet1!CD22</f>
        <v>155.68138122558594</v>
      </c>
      <c r="CF22">
        <f>+[2]IPCse!DC26</f>
        <v>155.81365035525602</v>
      </c>
      <c r="CG22">
        <f t="shared" si="0"/>
        <v>155.68731326168987</v>
      </c>
    </row>
    <row r="23" spans="1:85" x14ac:dyDescent="0.2">
      <c r="A23" s="2">
        <f>+[1]Sheet1!A23</f>
        <v>43344</v>
      </c>
      <c r="B23" s="1">
        <f>+[1]Sheet1!B23</f>
        <v>9</v>
      </c>
      <c r="C23" s="1">
        <f>+[1]Sheet1!C23</f>
        <v>2018</v>
      </c>
      <c r="D23">
        <f>+[1]Sheet1!D23</f>
        <v>162.66021728515625</v>
      </c>
      <c r="E23">
        <f>+[1]Sheet1!E23</f>
        <v>148.19703674316406</v>
      </c>
      <c r="F23">
        <f>+[1]Sheet1!F23</f>
        <v>141.04035949707031</v>
      </c>
      <c r="G23">
        <f>+[1]Sheet1!G23</f>
        <v>201.41946411132812</v>
      </c>
      <c r="H23">
        <f>+[1]Sheet1!H23</f>
        <v>158.36697387695312</v>
      </c>
      <c r="I23">
        <f>+[1]Sheet1!I23</f>
        <v>163.43707275390625</v>
      </c>
      <c r="J23">
        <f>+[1]Sheet1!J23</f>
        <v>179.02584838867188</v>
      </c>
      <c r="K23">
        <f>+[1]Sheet1!K23</f>
        <v>187.29502868652344</v>
      </c>
      <c r="L23">
        <f>+[1]Sheet1!L23</f>
        <v>162.44537353515625</v>
      </c>
      <c r="M23">
        <f>+[1]Sheet1!M23</f>
        <v>160.67343139648438</v>
      </c>
      <c r="N23">
        <f>+[1]Sheet1!N23</f>
        <v>156.10758972167969</v>
      </c>
      <c r="O23">
        <f>+[1]Sheet1!O23</f>
        <v>160.83816528320312</v>
      </c>
      <c r="P23">
        <f>+[1]Sheet1!P23</f>
        <v>162.65740966796875</v>
      </c>
      <c r="Q23">
        <f>+[1]Sheet1!Q23</f>
        <v>147.84764099121094</v>
      </c>
      <c r="R23">
        <f>+[1]Sheet1!R23</f>
        <v>141.73040771484375</v>
      </c>
      <c r="S23">
        <f>+[1]Sheet1!S23</f>
        <v>199.871826171875</v>
      </c>
      <c r="T23">
        <f>+[1]Sheet1!T23</f>
        <v>159.06651306152344</v>
      </c>
      <c r="U23">
        <f>+[1]Sheet1!U23</f>
        <v>163.49578857421875</v>
      </c>
      <c r="V23">
        <f>+[1]Sheet1!V23</f>
        <v>178.69007873535156</v>
      </c>
      <c r="W23">
        <f>+[1]Sheet1!W23</f>
        <v>187.36276245117188</v>
      </c>
      <c r="X23">
        <f>+[1]Sheet1!X23</f>
        <v>162.82368469238281</v>
      </c>
      <c r="Y23">
        <f>+[1]Sheet1!Y23</f>
        <v>160.20436096191406</v>
      </c>
      <c r="Z23">
        <f>+[1]Sheet1!Z23</f>
        <v>156.30673217773438</v>
      </c>
      <c r="AA23">
        <f>+[1]Sheet1!AA23</f>
        <v>161.267578125</v>
      </c>
      <c r="AB23">
        <f>+[1]Sheet1!AB23</f>
        <v>162.58134460449219</v>
      </c>
      <c r="AC23">
        <f>+[1]Sheet1!AC23</f>
        <v>147.90232849121094</v>
      </c>
      <c r="AD23">
        <f>+[1]Sheet1!AD23</f>
        <v>142.16752624511719</v>
      </c>
      <c r="AE23">
        <f>+[1]Sheet1!AE23</f>
        <v>198.51748657226562</v>
      </c>
      <c r="AF23">
        <f>+[1]Sheet1!AF23</f>
        <v>159.59469604492188</v>
      </c>
      <c r="AG23">
        <f>+[1]Sheet1!AG23</f>
        <v>163.50466918945312</v>
      </c>
      <c r="AH23">
        <f>+[1]Sheet1!AH23</f>
        <v>178.73394775390625</v>
      </c>
      <c r="AI23">
        <f>+[1]Sheet1!AI23</f>
        <v>187.63758850097656</v>
      </c>
      <c r="AJ23">
        <f>+[1]Sheet1!AJ23</f>
        <v>163.05044555664062</v>
      </c>
      <c r="AK23">
        <f>+[1]Sheet1!AK23</f>
        <v>160.2611083984375</v>
      </c>
      <c r="AL23">
        <f>+[1]Sheet1!AL23</f>
        <v>156.37806701660156</v>
      </c>
      <c r="AM23">
        <f>+[1]Sheet1!AM23</f>
        <v>161.50352478027344</v>
      </c>
      <c r="AN23">
        <f>+[1]Sheet1!AN23</f>
        <v>162.4949951171875</v>
      </c>
      <c r="AO23">
        <f>+[1]Sheet1!AO23</f>
        <v>147.82882690429688</v>
      </c>
      <c r="AP23">
        <f>+[1]Sheet1!AP23</f>
        <v>142.31631469726562</v>
      </c>
      <c r="AQ23">
        <f>+[1]Sheet1!AQ23</f>
        <v>197.96170043945312</v>
      </c>
      <c r="AR23">
        <f>+[1]Sheet1!AR23</f>
        <v>159.71946716308594</v>
      </c>
      <c r="AS23">
        <f>+[1]Sheet1!AS23</f>
        <v>163.69305419921875</v>
      </c>
      <c r="AT23">
        <f>+[1]Sheet1!AT23</f>
        <v>178.39668273925781</v>
      </c>
      <c r="AU23">
        <f>+[1]Sheet1!AU23</f>
        <v>186.850341796875</v>
      </c>
      <c r="AV23">
        <f>+[1]Sheet1!AV23</f>
        <v>162.78036499023438</v>
      </c>
      <c r="AW23">
        <f>+[1]Sheet1!AW23</f>
        <v>159.81388854980469</v>
      </c>
      <c r="AX23">
        <f>+[1]Sheet1!AX23</f>
        <v>156.50448608398438</v>
      </c>
      <c r="AY23">
        <f>+[1]Sheet1!AY23</f>
        <v>161.54129028320312</v>
      </c>
      <c r="AZ23">
        <f>+[1]Sheet1!AZ23</f>
        <v>162.47047424316406</v>
      </c>
      <c r="BA23">
        <f>+[1]Sheet1!BA23</f>
        <v>147.53982543945312</v>
      </c>
      <c r="BB23">
        <f>+[1]Sheet1!BB23</f>
        <v>142.69964599609375</v>
      </c>
      <c r="BC23">
        <f>+[1]Sheet1!BC23</f>
        <v>196.70468139648438</v>
      </c>
      <c r="BD23">
        <f>+[1]Sheet1!BD23</f>
        <v>160.13670349121094</v>
      </c>
      <c r="BE23">
        <f>+[1]Sheet1!BE23</f>
        <v>163.84133911132812</v>
      </c>
      <c r="BF23">
        <f>+[1]Sheet1!BF23</f>
        <v>178.16488647460938</v>
      </c>
      <c r="BG23">
        <f>+[1]Sheet1!BG23</f>
        <v>186.54057312011719</v>
      </c>
      <c r="BH23">
        <f>+[1]Sheet1!BH23</f>
        <v>162.52922058105469</v>
      </c>
      <c r="BI23">
        <f>+[1]Sheet1!BI23</f>
        <v>159.58290100097656</v>
      </c>
      <c r="BJ23">
        <f>+[1]Sheet1!BJ23</f>
        <v>156.65013122558594</v>
      </c>
      <c r="BK23">
        <f>+[1]Sheet1!BK23</f>
        <v>161.84248352050781</v>
      </c>
      <c r="BL23">
        <f>+[1]Sheet1!BL23</f>
        <v>164.4805908203125</v>
      </c>
      <c r="BM23">
        <f>+[1]Sheet1!BM23</f>
        <v>165.1097412109375</v>
      </c>
      <c r="BN23">
        <f>+[1]Sheet1!BN23</f>
        <v>165.15809631347656</v>
      </c>
      <c r="BO23">
        <f>+[1]Sheet1!BO23</f>
        <v>165.31358337402344</v>
      </c>
      <c r="BP23">
        <f>+[1]Sheet1!BP23</f>
        <v>165.27778625488281</v>
      </c>
      <c r="BQ23">
        <f>+[1]Sheet1!BQ23</f>
        <v>162.56672668457031</v>
      </c>
      <c r="BR23">
        <f>+[1]Sheet1!BR23</f>
        <v>147.80577087402344</v>
      </c>
      <c r="BS23">
        <f>+[1]Sheet1!BS23</f>
        <v>142.12420654296875</v>
      </c>
      <c r="BT23">
        <f>+[1]Sheet1!BT23</f>
        <v>198.34721374511719</v>
      </c>
      <c r="BU23">
        <f>+[1]Sheet1!BU23</f>
        <v>159.6710205078125</v>
      </c>
      <c r="BV23">
        <f>+[1]Sheet1!BV23</f>
        <v>163.67979431152344</v>
      </c>
      <c r="BW23">
        <f>+[1]Sheet1!BW23</f>
        <v>178.46438598632812</v>
      </c>
      <c r="BX23">
        <f>+[1]Sheet1!BX23</f>
        <v>187.05206298828125</v>
      </c>
      <c r="BY23">
        <f>+[1]Sheet1!BY23</f>
        <v>162.70219421386719</v>
      </c>
      <c r="BZ23">
        <f>+[1]Sheet1!BZ23</f>
        <v>159.90478515625</v>
      </c>
      <c r="CA23">
        <f>+[1]Sheet1!CA23</f>
        <v>156.48747253417969</v>
      </c>
      <c r="CB23">
        <f>+[1]Sheet1!CB23</f>
        <v>161.53941345214844</v>
      </c>
      <c r="CC23">
        <f>+[1]Sheet1!CC23</f>
        <v>165.14108276367188</v>
      </c>
      <c r="CD23">
        <f>+[1]Sheet1!CD23</f>
        <v>165.14108276367188</v>
      </c>
      <c r="CF23">
        <f>+[2]IPCse!DC27</f>
        <v>164.9827888349997</v>
      </c>
      <c r="CG23">
        <f t="shared" si="0"/>
        <v>164.8490172047072</v>
      </c>
    </row>
    <row r="24" spans="1:85" x14ac:dyDescent="0.2">
      <c r="A24" s="2">
        <f>+[1]Sheet1!A24</f>
        <v>43374</v>
      </c>
      <c r="B24" s="1">
        <f>+[1]Sheet1!B24</f>
        <v>10</v>
      </c>
      <c r="C24" s="1">
        <f>+[1]Sheet1!C24</f>
        <v>2018</v>
      </c>
      <c r="D24">
        <f>+[1]Sheet1!D24</f>
        <v>171.71157836914062</v>
      </c>
      <c r="E24">
        <f>+[1]Sheet1!E24</f>
        <v>151.65145874023438</v>
      </c>
      <c r="F24">
        <f>+[1]Sheet1!F24</f>
        <v>146.32208251953125</v>
      </c>
      <c r="G24">
        <f>+[1]Sheet1!G24</f>
        <v>218.43557739257812</v>
      </c>
      <c r="H24">
        <f>+[1]Sheet1!H24</f>
        <v>165.14991760253906</v>
      </c>
      <c r="I24">
        <f>+[1]Sheet1!I24</f>
        <v>172.05401611328125</v>
      </c>
      <c r="J24">
        <f>+[1]Sheet1!J24</f>
        <v>192.73390197753906</v>
      </c>
      <c r="K24">
        <f>+[1]Sheet1!K24</f>
        <v>190.09645080566406</v>
      </c>
      <c r="L24">
        <f>+[1]Sheet1!L24</f>
        <v>167.39985656738281</v>
      </c>
      <c r="M24">
        <f>+[1]Sheet1!M24</f>
        <v>165.66026306152344</v>
      </c>
      <c r="N24">
        <f>+[1]Sheet1!N24</f>
        <v>161.01573181152344</v>
      </c>
      <c r="O24">
        <f>+[1]Sheet1!O24</f>
        <v>170.15837097167969</v>
      </c>
      <c r="P24">
        <f>+[1]Sheet1!P24</f>
        <v>171.72604370117188</v>
      </c>
      <c r="Q24">
        <f>+[1]Sheet1!Q24</f>
        <v>151.31784057617188</v>
      </c>
      <c r="R24">
        <f>+[1]Sheet1!R24</f>
        <v>147.00288391113281</v>
      </c>
      <c r="S24">
        <f>+[1]Sheet1!S24</f>
        <v>217.38726806640625</v>
      </c>
      <c r="T24">
        <f>+[1]Sheet1!T24</f>
        <v>165.62022399902344</v>
      </c>
      <c r="U24">
        <f>+[1]Sheet1!U24</f>
        <v>172.28913879394531</v>
      </c>
      <c r="V24">
        <f>+[1]Sheet1!V24</f>
        <v>192.36624145507812</v>
      </c>
      <c r="W24">
        <f>+[1]Sheet1!W24</f>
        <v>190.05523681640625</v>
      </c>
      <c r="X24">
        <f>+[1]Sheet1!X24</f>
        <v>167.49969482421875</v>
      </c>
      <c r="Y24">
        <f>+[1]Sheet1!Y24</f>
        <v>165.51518249511719</v>
      </c>
      <c r="Z24">
        <f>+[1]Sheet1!Z24</f>
        <v>161.15557861328125</v>
      </c>
      <c r="AA24">
        <f>+[1]Sheet1!AA24</f>
        <v>170.728271484375</v>
      </c>
      <c r="AB24">
        <f>+[1]Sheet1!AB24</f>
        <v>171.63473510742188</v>
      </c>
      <c r="AC24">
        <f>+[1]Sheet1!AC24</f>
        <v>151.33692932128906</v>
      </c>
      <c r="AD24">
        <f>+[1]Sheet1!AD24</f>
        <v>147.43017578125</v>
      </c>
      <c r="AE24">
        <f>+[1]Sheet1!AE24</f>
        <v>216.49018859863281</v>
      </c>
      <c r="AF24">
        <f>+[1]Sheet1!AF24</f>
        <v>166.03266906738281</v>
      </c>
      <c r="AG24">
        <f>+[1]Sheet1!AG24</f>
        <v>172.38053894042969</v>
      </c>
      <c r="AH24">
        <f>+[1]Sheet1!AH24</f>
        <v>192.48715209960938</v>
      </c>
      <c r="AI24">
        <f>+[1]Sheet1!AI24</f>
        <v>190.27909851074219</v>
      </c>
      <c r="AJ24">
        <f>+[1]Sheet1!AJ24</f>
        <v>167.60488891601562</v>
      </c>
      <c r="AK24">
        <f>+[1]Sheet1!AK24</f>
        <v>165.63325500488281</v>
      </c>
      <c r="AL24">
        <f>+[1]Sheet1!AL24</f>
        <v>161.26417541503906</v>
      </c>
      <c r="AM24">
        <f>+[1]Sheet1!AM24</f>
        <v>171.0340576171875</v>
      </c>
      <c r="AN24">
        <f>+[1]Sheet1!AN24</f>
        <v>171.53036499023438</v>
      </c>
      <c r="AO24">
        <f>+[1]Sheet1!AO24</f>
        <v>151.25759887695312</v>
      </c>
      <c r="AP24">
        <f>+[1]Sheet1!AP24</f>
        <v>147.58297729492188</v>
      </c>
      <c r="AQ24">
        <f>+[1]Sheet1!AQ24</f>
        <v>215.80924987792969</v>
      </c>
      <c r="AR24">
        <f>+[1]Sheet1!AR24</f>
        <v>166.1153564453125</v>
      </c>
      <c r="AS24">
        <f>+[1]Sheet1!AS24</f>
        <v>172.70785522460938</v>
      </c>
      <c r="AT24">
        <f>+[1]Sheet1!AT24</f>
        <v>192.02328491210938</v>
      </c>
      <c r="AU24">
        <f>+[1]Sheet1!AU24</f>
        <v>189.44456481933594</v>
      </c>
      <c r="AV24">
        <f>+[1]Sheet1!AV24</f>
        <v>167.23410034179688</v>
      </c>
      <c r="AW24">
        <f>+[1]Sheet1!AW24</f>
        <v>165.1263427734375</v>
      </c>
      <c r="AX24">
        <f>+[1]Sheet1!AX24</f>
        <v>161.3125</v>
      </c>
      <c r="AY24">
        <f>+[1]Sheet1!AY24</f>
        <v>171.10009765625</v>
      </c>
      <c r="AZ24">
        <f>+[1]Sheet1!AZ24</f>
        <v>171.49081420898438</v>
      </c>
      <c r="BA24">
        <f>+[1]Sheet1!BA24</f>
        <v>150.99070739746094</v>
      </c>
      <c r="BB24">
        <f>+[1]Sheet1!BB24</f>
        <v>147.96418762207031</v>
      </c>
      <c r="BC24">
        <f>+[1]Sheet1!BC24</f>
        <v>214.0657958984375</v>
      </c>
      <c r="BD24">
        <f>+[1]Sheet1!BD24</f>
        <v>166.28434753417969</v>
      </c>
      <c r="BE24">
        <f>+[1]Sheet1!BE24</f>
        <v>173.01252746582031</v>
      </c>
      <c r="BF24">
        <f>+[1]Sheet1!BF24</f>
        <v>191.72683715820312</v>
      </c>
      <c r="BG24">
        <f>+[1]Sheet1!BG24</f>
        <v>189.05325317382812</v>
      </c>
      <c r="BH24">
        <f>+[1]Sheet1!BH24</f>
        <v>166.86309814453125</v>
      </c>
      <c r="BI24">
        <f>+[1]Sheet1!BI24</f>
        <v>164.99398803710938</v>
      </c>
      <c r="BJ24">
        <f>+[1]Sheet1!BJ24</f>
        <v>161.40208435058594</v>
      </c>
      <c r="BK24">
        <f>+[1]Sheet1!BK24</f>
        <v>171.40255737304688</v>
      </c>
      <c r="BL24">
        <f>+[1]Sheet1!BL24</f>
        <v>173.14089965820312</v>
      </c>
      <c r="BM24">
        <f>+[1]Sheet1!BM24</f>
        <v>173.83091735839844</v>
      </c>
      <c r="BN24">
        <f>+[1]Sheet1!BN24</f>
        <v>173.88711547851562</v>
      </c>
      <c r="BO24">
        <f>+[1]Sheet1!BO24</f>
        <v>174.03678894042969</v>
      </c>
      <c r="BP24">
        <f>+[1]Sheet1!BP24</f>
        <v>173.80923461914062</v>
      </c>
      <c r="BQ24">
        <f>+[1]Sheet1!BQ24</f>
        <v>171.61137390136719</v>
      </c>
      <c r="BR24">
        <f>+[1]Sheet1!BR24</f>
        <v>151.25347900390625</v>
      </c>
      <c r="BS24">
        <f>+[1]Sheet1!BS24</f>
        <v>147.392578125</v>
      </c>
      <c r="BT24">
        <f>+[1]Sheet1!BT24</f>
        <v>215.90739440917969</v>
      </c>
      <c r="BU24">
        <f>+[1]Sheet1!BU24</f>
        <v>166.02450561523438</v>
      </c>
      <c r="BV24">
        <f>+[1]Sheet1!BV24</f>
        <v>172.67919921875</v>
      </c>
      <c r="BW24">
        <f>+[1]Sheet1!BW24</f>
        <v>192.10246276855469</v>
      </c>
      <c r="BX24">
        <f>+[1]Sheet1!BX24</f>
        <v>189.67231750488281</v>
      </c>
      <c r="BY24">
        <f>+[1]Sheet1!BY24</f>
        <v>167.21194458007812</v>
      </c>
      <c r="BZ24">
        <f>+[1]Sheet1!BZ24</f>
        <v>165.24609375</v>
      </c>
      <c r="CA24">
        <f>+[1]Sheet1!CA24</f>
        <v>161.29815673828125</v>
      </c>
      <c r="CB24">
        <f>+[1]Sheet1!CB24</f>
        <v>171.05682373046875</v>
      </c>
      <c r="CC24">
        <f>+[1]Sheet1!CC24</f>
        <v>173.79537963867188</v>
      </c>
      <c r="CD24">
        <f>+[1]Sheet1!CD24</f>
        <v>173.79537963867188</v>
      </c>
      <c r="CF24">
        <f>+[2]IPCse!DC28</f>
        <v>173.44691839903922</v>
      </c>
      <c r="CG24">
        <f t="shared" si="0"/>
        <v>173.30628386856915</v>
      </c>
    </row>
    <row r="25" spans="1:85" x14ac:dyDescent="0.2">
      <c r="A25" s="2">
        <f>+[1]Sheet1!A25</f>
        <v>43405</v>
      </c>
      <c r="B25" s="1">
        <f>+[1]Sheet1!B25</f>
        <v>11</v>
      </c>
      <c r="C25" s="1">
        <f>+[1]Sheet1!C25</f>
        <v>2018</v>
      </c>
      <c r="D25">
        <f>+[1]Sheet1!D25</f>
        <v>178.55496215820312</v>
      </c>
      <c r="E25">
        <f>+[1]Sheet1!E25</f>
        <v>157.79147338867188</v>
      </c>
      <c r="F25">
        <f>+[1]Sheet1!F25</f>
        <v>150.1663818359375</v>
      </c>
      <c r="G25">
        <f>+[1]Sheet1!G25</f>
        <v>223.35749816894531</v>
      </c>
      <c r="H25">
        <f>+[1]Sheet1!H25</f>
        <v>171.18069458007812</v>
      </c>
      <c r="I25">
        <f>+[1]Sheet1!I25</f>
        <v>182.95147705078125</v>
      </c>
      <c r="J25">
        <f>+[1]Sheet1!J25</f>
        <v>197.63652038574219</v>
      </c>
      <c r="K25">
        <f>+[1]Sheet1!K25</f>
        <v>195.69404602050781</v>
      </c>
      <c r="L25">
        <f>+[1]Sheet1!L25</f>
        <v>171.8369140625</v>
      </c>
      <c r="M25">
        <f>+[1]Sheet1!M25</f>
        <v>170.39707946777344</v>
      </c>
      <c r="N25">
        <f>+[1]Sheet1!N25</f>
        <v>165.15724182128906</v>
      </c>
      <c r="O25">
        <f>+[1]Sheet1!O25</f>
        <v>177.31069946289062</v>
      </c>
      <c r="P25">
        <f>+[1]Sheet1!P25</f>
        <v>178.64646911621094</v>
      </c>
      <c r="Q25">
        <f>+[1]Sheet1!Q25</f>
        <v>157.54302978515625</v>
      </c>
      <c r="R25">
        <f>+[1]Sheet1!R25</f>
        <v>150.96702575683594</v>
      </c>
      <c r="S25">
        <f>+[1]Sheet1!S25</f>
        <v>222.23042297363281</v>
      </c>
      <c r="T25">
        <f>+[1]Sheet1!T25</f>
        <v>171.64506530761719</v>
      </c>
      <c r="U25">
        <f>+[1]Sheet1!U25</f>
        <v>182.76017761230469</v>
      </c>
      <c r="V25">
        <f>+[1]Sheet1!V25</f>
        <v>197.31973266601562</v>
      </c>
      <c r="W25">
        <f>+[1]Sheet1!W25</f>
        <v>195.96726989746094</v>
      </c>
      <c r="X25">
        <f>+[1]Sheet1!X25</f>
        <v>171.93446350097656</v>
      </c>
      <c r="Y25">
        <f>+[1]Sheet1!Y25</f>
        <v>169.99038696289062</v>
      </c>
      <c r="Z25">
        <f>+[1]Sheet1!Z25</f>
        <v>165.32469177246094</v>
      </c>
      <c r="AA25">
        <f>+[1]Sheet1!AA25</f>
        <v>177.58453369140625</v>
      </c>
      <c r="AB25">
        <f>+[1]Sheet1!AB25</f>
        <v>178.61227416992188</v>
      </c>
      <c r="AC25">
        <f>+[1]Sheet1!AC25</f>
        <v>157.45936584472656</v>
      </c>
      <c r="AD25">
        <f>+[1]Sheet1!AD25</f>
        <v>151.41532897949219</v>
      </c>
      <c r="AE25">
        <f>+[1]Sheet1!AE25</f>
        <v>221.36776733398438</v>
      </c>
      <c r="AF25">
        <f>+[1]Sheet1!AF25</f>
        <v>171.99201965332031</v>
      </c>
      <c r="AG25">
        <f>+[1]Sheet1!AG25</f>
        <v>182.86691284179688</v>
      </c>
      <c r="AH25">
        <f>+[1]Sheet1!AH25</f>
        <v>197.44480895996094</v>
      </c>
      <c r="AI25">
        <f>+[1]Sheet1!AI25</f>
        <v>196.3466796875</v>
      </c>
      <c r="AJ25">
        <f>+[1]Sheet1!AJ25</f>
        <v>171.98504638671875</v>
      </c>
      <c r="AK25">
        <f>+[1]Sheet1!AK25</f>
        <v>170.10211181640625</v>
      </c>
      <c r="AL25">
        <f>+[1]Sheet1!AL25</f>
        <v>165.51182556152344</v>
      </c>
      <c r="AM25">
        <f>+[1]Sheet1!AM25</f>
        <v>177.75863647460938</v>
      </c>
      <c r="AN25">
        <f>+[1]Sheet1!AN25</f>
        <v>178.5494384765625</v>
      </c>
      <c r="AO25">
        <f>+[1]Sheet1!AO25</f>
        <v>157.43153381347656</v>
      </c>
      <c r="AP25">
        <f>+[1]Sheet1!AP25</f>
        <v>151.614013671875</v>
      </c>
      <c r="AQ25">
        <f>+[1]Sheet1!AQ25</f>
        <v>220.68902587890625</v>
      </c>
      <c r="AR25">
        <f>+[1]Sheet1!AR25</f>
        <v>172.08760070800781</v>
      </c>
      <c r="AS25">
        <f>+[1]Sheet1!AS25</f>
        <v>182.20632934570312</v>
      </c>
      <c r="AT25">
        <f>+[1]Sheet1!AT25</f>
        <v>197.03575134277344</v>
      </c>
      <c r="AU25">
        <f>+[1]Sheet1!AU25</f>
        <v>195.5283203125</v>
      </c>
      <c r="AV25">
        <f>+[1]Sheet1!AV25</f>
        <v>171.83503723144531</v>
      </c>
      <c r="AW25">
        <f>+[1]Sheet1!AW25</f>
        <v>169.52133178710938</v>
      </c>
      <c r="AX25">
        <f>+[1]Sheet1!AX25</f>
        <v>165.59855651855469</v>
      </c>
      <c r="AY25">
        <f>+[1]Sheet1!AY25</f>
        <v>177.792724609375</v>
      </c>
      <c r="AZ25">
        <f>+[1]Sheet1!AZ25</f>
        <v>178.55458068847656</v>
      </c>
      <c r="BA25">
        <f>+[1]Sheet1!BA25</f>
        <v>157.29771423339844</v>
      </c>
      <c r="BB25">
        <f>+[1]Sheet1!BB25</f>
        <v>152.0186767578125</v>
      </c>
      <c r="BC25">
        <f>+[1]Sheet1!BC25</f>
        <v>218.66940307617188</v>
      </c>
      <c r="BD25">
        <f>+[1]Sheet1!BD25</f>
        <v>172.30357360839844</v>
      </c>
      <c r="BE25">
        <f>+[1]Sheet1!BE25</f>
        <v>181.68722534179688</v>
      </c>
      <c r="BF25">
        <f>+[1]Sheet1!BF25</f>
        <v>196.79133605957031</v>
      </c>
      <c r="BG25">
        <f>+[1]Sheet1!BG25</f>
        <v>195.45350646972656</v>
      </c>
      <c r="BH25">
        <f>+[1]Sheet1!BH25</f>
        <v>171.69686889648438</v>
      </c>
      <c r="BI25">
        <f>+[1]Sheet1!BI25</f>
        <v>169.23362731933594</v>
      </c>
      <c r="BJ25">
        <f>+[1]Sheet1!BJ25</f>
        <v>165.77139282226562</v>
      </c>
      <c r="BK25">
        <f>+[1]Sheet1!BK25</f>
        <v>177.72752380371094</v>
      </c>
      <c r="BL25">
        <f>+[1]Sheet1!BL25</f>
        <v>179.11172485351562</v>
      </c>
      <c r="BM25">
        <f>+[1]Sheet1!BM25</f>
        <v>179.73893737792969</v>
      </c>
      <c r="BN25">
        <f>+[1]Sheet1!BN25</f>
        <v>179.84532165527344</v>
      </c>
      <c r="BO25">
        <f>+[1]Sheet1!BO25</f>
        <v>179.90748596191406</v>
      </c>
      <c r="BP25">
        <f>+[1]Sheet1!BP25</f>
        <v>179.56704711914062</v>
      </c>
      <c r="BQ25">
        <f>+[1]Sheet1!BQ25</f>
        <v>178.58222961425781</v>
      </c>
      <c r="BR25">
        <f>+[1]Sheet1!BR25</f>
        <v>157.46430969238281</v>
      </c>
      <c r="BS25">
        <f>+[1]Sheet1!BS25</f>
        <v>151.38478088378906</v>
      </c>
      <c r="BT25">
        <f>+[1]Sheet1!BT25</f>
        <v>220.69461059570312</v>
      </c>
      <c r="BU25">
        <f>+[1]Sheet1!BU25</f>
        <v>172.02622985839844</v>
      </c>
      <c r="BV25">
        <f>+[1]Sheet1!BV25</f>
        <v>182.225830078125</v>
      </c>
      <c r="BW25">
        <f>+[1]Sheet1!BW25</f>
        <v>197.10679626464844</v>
      </c>
      <c r="BX25">
        <f>+[1]Sheet1!BX25</f>
        <v>195.75971984863281</v>
      </c>
      <c r="BY25">
        <f>+[1]Sheet1!BY25</f>
        <v>171.82247924804688</v>
      </c>
      <c r="BZ25">
        <f>+[1]Sheet1!BZ25</f>
        <v>169.62413024902344</v>
      </c>
      <c r="CA25">
        <f>+[1]Sheet1!CA25</f>
        <v>165.58592224121094</v>
      </c>
      <c r="CB25">
        <f>+[1]Sheet1!CB25</f>
        <v>177.68647766113281</v>
      </c>
      <c r="CC25">
        <f>+[1]Sheet1!CC25</f>
        <v>179.66311645507812</v>
      </c>
      <c r="CD25">
        <f>+[1]Sheet1!CD25</f>
        <v>179.66311645507812</v>
      </c>
      <c r="CF25">
        <f>+[2]IPCse!DC29</f>
        <v>179.4447888753765</v>
      </c>
      <c r="CG25">
        <f t="shared" si="0"/>
        <v>179.29929114118946</v>
      </c>
    </row>
    <row r="26" spans="1:85" x14ac:dyDescent="0.2">
      <c r="A26" s="2">
        <f>+[1]Sheet1!A26</f>
        <v>43435</v>
      </c>
      <c r="B26" s="1">
        <f>+[1]Sheet1!B26</f>
        <v>12</v>
      </c>
      <c r="C26" s="1">
        <f>+[1]Sheet1!C26</f>
        <v>2018</v>
      </c>
      <c r="D26">
        <f>+[1]Sheet1!D26</f>
        <v>181.94932556152344</v>
      </c>
      <c r="E26">
        <f>+[1]Sheet1!E26</f>
        <v>158.93679809570312</v>
      </c>
      <c r="F26">
        <f>+[1]Sheet1!F26</f>
        <v>153.62150573730469</v>
      </c>
      <c r="G26">
        <f>+[1]Sheet1!G26</f>
        <v>229.03337097167969</v>
      </c>
      <c r="H26">
        <f>+[1]Sheet1!H26</f>
        <v>175.18048095703125</v>
      </c>
      <c r="I26">
        <f>+[1]Sheet1!I26</f>
        <v>191.96786499023438</v>
      </c>
      <c r="J26">
        <f>+[1]Sheet1!J26</f>
        <v>202.64710998535156</v>
      </c>
      <c r="K26">
        <f>+[1]Sheet1!K26</f>
        <v>208.23922729492188</v>
      </c>
      <c r="L26">
        <f>+[1]Sheet1!L26</f>
        <v>176.44956970214844</v>
      </c>
      <c r="M26">
        <f>+[1]Sheet1!M26</f>
        <v>175.36776733398438</v>
      </c>
      <c r="N26">
        <f>+[1]Sheet1!N26</f>
        <v>169.4046630859375</v>
      </c>
      <c r="O26">
        <f>+[1]Sheet1!O26</f>
        <v>183.60566711425781</v>
      </c>
      <c r="P26">
        <f>+[1]Sheet1!P26</f>
        <v>181.99461364746094</v>
      </c>
      <c r="Q26">
        <f>+[1]Sheet1!Q26</f>
        <v>158.72285461425781</v>
      </c>
      <c r="R26">
        <f>+[1]Sheet1!R26</f>
        <v>154.4420166015625</v>
      </c>
      <c r="S26">
        <f>+[1]Sheet1!S26</f>
        <v>228.41757202148438</v>
      </c>
      <c r="T26">
        <f>+[1]Sheet1!T26</f>
        <v>175.7640380859375</v>
      </c>
      <c r="U26">
        <f>+[1]Sheet1!U26</f>
        <v>192.0172119140625</v>
      </c>
      <c r="V26">
        <f>+[1]Sheet1!V26</f>
        <v>202.29727172851562</v>
      </c>
      <c r="W26">
        <f>+[1]Sheet1!W26</f>
        <v>208.54364013671875</v>
      </c>
      <c r="X26">
        <f>+[1]Sheet1!X26</f>
        <v>176.44483947753906</v>
      </c>
      <c r="Y26">
        <f>+[1]Sheet1!Y26</f>
        <v>174.97256469726562</v>
      </c>
      <c r="Z26">
        <f>+[1]Sheet1!Z26</f>
        <v>169.62083435058594</v>
      </c>
      <c r="AA26">
        <f>+[1]Sheet1!AA26</f>
        <v>183.85432434082031</v>
      </c>
      <c r="AB26">
        <f>+[1]Sheet1!AB26</f>
        <v>181.93385314941406</v>
      </c>
      <c r="AC26">
        <f>+[1]Sheet1!AC26</f>
        <v>158.63519287109375</v>
      </c>
      <c r="AD26">
        <f>+[1]Sheet1!AD26</f>
        <v>154.92366027832031</v>
      </c>
      <c r="AE26">
        <f>+[1]Sheet1!AE26</f>
        <v>227.69429016113281</v>
      </c>
      <c r="AF26">
        <f>+[1]Sheet1!AF26</f>
        <v>176.16529846191406</v>
      </c>
      <c r="AG26">
        <f>+[1]Sheet1!AG26</f>
        <v>192.19380187988281</v>
      </c>
      <c r="AH26">
        <f>+[1]Sheet1!AH26</f>
        <v>202.12290954589844</v>
      </c>
      <c r="AI26">
        <f>+[1]Sheet1!AI26</f>
        <v>208.93415832519531</v>
      </c>
      <c r="AJ26">
        <f>+[1]Sheet1!AJ26</f>
        <v>176.44828796386719</v>
      </c>
      <c r="AK26">
        <f>+[1]Sheet1!AK26</f>
        <v>175.0751953125</v>
      </c>
      <c r="AL26">
        <f>+[1]Sheet1!AL26</f>
        <v>169.84909057617188</v>
      </c>
      <c r="AM26">
        <f>+[1]Sheet1!AM26</f>
        <v>183.97239685058594</v>
      </c>
      <c r="AN26">
        <f>+[1]Sheet1!AN26</f>
        <v>181.86676025390625</v>
      </c>
      <c r="AO26">
        <f>+[1]Sheet1!AO26</f>
        <v>158.63804626464844</v>
      </c>
      <c r="AP26">
        <f>+[1]Sheet1!AP26</f>
        <v>155.07174682617188</v>
      </c>
      <c r="AQ26">
        <f>+[1]Sheet1!AQ26</f>
        <v>227.180908203125</v>
      </c>
      <c r="AR26">
        <f>+[1]Sheet1!AR26</f>
        <v>176.28219604492188</v>
      </c>
      <c r="AS26">
        <f>+[1]Sheet1!AS26</f>
        <v>191.91488647460938</v>
      </c>
      <c r="AT26">
        <f>+[1]Sheet1!AT26</f>
        <v>201.83213806152344</v>
      </c>
      <c r="AU26">
        <f>+[1]Sheet1!AU26</f>
        <v>208.14114379882812</v>
      </c>
      <c r="AV26">
        <f>+[1]Sheet1!AV26</f>
        <v>176.25236511230469</v>
      </c>
      <c r="AW26">
        <f>+[1]Sheet1!AW26</f>
        <v>174.45196533203125</v>
      </c>
      <c r="AX26">
        <f>+[1]Sheet1!AX26</f>
        <v>169.94651794433594</v>
      </c>
      <c r="AY26">
        <f>+[1]Sheet1!AY26</f>
        <v>184.14140319824219</v>
      </c>
      <c r="AZ26">
        <f>+[1]Sheet1!AZ26</f>
        <v>181.86212158203125</v>
      </c>
      <c r="BA26">
        <f>+[1]Sheet1!BA26</f>
        <v>158.54637145996094</v>
      </c>
      <c r="BB26">
        <f>+[1]Sheet1!BB26</f>
        <v>155.43820190429688</v>
      </c>
      <c r="BC26">
        <f>+[1]Sheet1!BC26</f>
        <v>225.72030639648438</v>
      </c>
      <c r="BD26">
        <f>+[1]Sheet1!BD26</f>
        <v>176.58775329589844</v>
      </c>
      <c r="BE26">
        <f>+[1]Sheet1!BE26</f>
        <v>191.72398376464844</v>
      </c>
      <c r="BF26">
        <f>+[1]Sheet1!BF26</f>
        <v>201.5611572265625</v>
      </c>
      <c r="BG26">
        <f>+[1]Sheet1!BG26</f>
        <v>208.0081787109375</v>
      </c>
      <c r="BH26">
        <f>+[1]Sheet1!BH26</f>
        <v>176.03636169433594</v>
      </c>
      <c r="BI26">
        <f>+[1]Sheet1!BI26</f>
        <v>174.28216552734375</v>
      </c>
      <c r="BJ26">
        <f>+[1]Sheet1!BJ26</f>
        <v>170.06242370605469</v>
      </c>
      <c r="BK26">
        <f>+[1]Sheet1!BK26</f>
        <v>184.18881225585938</v>
      </c>
      <c r="BL26">
        <f>+[1]Sheet1!BL26</f>
        <v>183.53598022460938</v>
      </c>
      <c r="BM26">
        <f>+[1]Sheet1!BM26</f>
        <v>184.3765869140625</v>
      </c>
      <c r="BN26">
        <f>+[1]Sheet1!BN26</f>
        <v>184.61334228515625</v>
      </c>
      <c r="BO26">
        <f>+[1]Sheet1!BO26</f>
        <v>184.83702087402344</v>
      </c>
      <c r="BP26">
        <f>+[1]Sheet1!BP26</f>
        <v>184.71502685546875</v>
      </c>
      <c r="BQ26">
        <f>+[1]Sheet1!BQ26</f>
        <v>181.91783142089844</v>
      </c>
      <c r="BR26">
        <f>+[1]Sheet1!BR26</f>
        <v>158.66525268554688</v>
      </c>
      <c r="BS26">
        <f>+[1]Sheet1!BS26</f>
        <v>154.84349060058594</v>
      </c>
      <c r="BT26">
        <f>+[1]Sheet1!BT26</f>
        <v>227.19912719726562</v>
      </c>
      <c r="BU26">
        <f>+[1]Sheet1!BU26</f>
        <v>176.22793579101562</v>
      </c>
      <c r="BV26">
        <f>+[1]Sheet1!BV26</f>
        <v>191.89956665039062</v>
      </c>
      <c r="BW26">
        <f>+[1]Sheet1!BW26</f>
        <v>201.9188232421875</v>
      </c>
      <c r="BX26">
        <f>+[1]Sheet1!BX26</f>
        <v>208.33676147460938</v>
      </c>
      <c r="BY26">
        <f>+[1]Sheet1!BY26</f>
        <v>176.25212097167969</v>
      </c>
      <c r="BZ26">
        <f>+[1]Sheet1!BZ26</f>
        <v>174.61827087402344</v>
      </c>
      <c r="CA26">
        <f>+[1]Sheet1!CA26</f>
        <v>169.89460754394531</v>
      </c>
      <c r="CB26">
        <f>+[1]Sheet1!CB26</f>
        <v>184.03800964355469</v>
      </c>
      <c r="CC26">
        <f>+[1]Sheet1!CC26</f>
        <v>184.52757263183594</v>
      </c>
      <c r="CD26">
        <f>+[1]Sheet1!CD26</f>
        <v>184.52757263183594</v>
      </c>
      <c r="CF26">
        <f>+[2]IPCse!DC30</f>
        <v>184.56447239156472</v>
      </c>
      <c r="CG26">
        <f t="shared" si="0"/>
        <v>184.4148235067311</v>
      </c>
    </row>
    <row r="27" spans="1:85" x14ac:dyDescent="0.2">
      <c r="A27" s="2">
        <f>+[1]Sheet1!A27</f>
        <v>43466</v>
      </c>
      <c r="B27" s="1">
        <f>+[1]Sheet1!B27</f>
        <v>1</v>
      </c>
      <c r="C27" s="1">
        <f>+[1]Sheet1!C27</f>
        <v>2019</v>
      </c>
      <c r="D27">
        <f>+[1]Sheet1!D27</f>
        <v>186.87342834472656</v>
      </c>
      <c r="E27">
        <f>+[1]Sheet1!E27</f>
        <v>162.76618957519531</v>
      </c>
      <c r="F27">
        <f>+[1]Sheet1!F27</f>
        <v>157.20750427246094</v>
      </c>
      <c r="G27">
        <f>+[1]Sheet1!G27</f>
        <v>237.51080322265625</v>
      </c>
      <c r="H27">
        <f>+[1]Sheet1!H27</f>
        <v>180.92839050292969</v>
      </c>
      <c r="I27">
        <f>+[1]Sheet1!I27</f>
        <v>198.20674133300781</v>
      </c>
      <c r="J27">
        <f>+[1]Sheet1!J27</f>
        <v>206.98275756835938</v>
      </c>
      <c r="K27">
        <f>+[1]Sheet1!K27</f>
        <v>219.97299194335938</v>
      </c>
      <c r="L27">
        <f>+[1]Sheet1!L27</f>
        <v>182.71014404296875</v>
      </c>
      <c r="M27">
        <f>+[1]Sheet1!M27</f>
        <v>180.75350952148438</v>
      </c>
      <c r="N27">
        <f>+[1]Sheet1!N27</f>
        <v>175.85589599609375</v>
      </c>
      <c r="O27">
        <f>+[1]Sheet1!O27</f>
        <v>190.39266967773438</v>
      </c>
      <c r="P27">
        <f>+[1]Sheet1!P27</f>
        <v>186.88798522949219</v>
      </c>
      <c r="Q27">
        <f>+[1]Sheet1!Q27</f>
        <v>162.62228393554688</v>
      </c>
      <c r="R27">
        <f>+[1]Sheet1!R27</f>
        <v>157.97396850585938</v>
      </c>
      <c r="S27">
        <f>+[1]Sheet1!S27</f>
        <v>236.02229309082031</v>
      </c>
      <c r="T27">
        <f>+[1]Sheet1!T27</f>
        <v>181.50730895996094</v>
      </c>
      <c r="U27">
        <f>+[1]Sheet1!U27</f>
        <v>197.98262023925781</v>
      </c>
      <c r="V27">
        <f>+[1]Sheet1!V27</f>
        <v>206.89175415039062</v>
      </c>
      <c r="W27">
        <f>+[1]Sheet1!W27</f>
        <v>220.39524841308594</v>
      </c>
      <c r="X27">
        <f>+[1]Sheet1!X27</f>
        <v>182.72125244140625</v>
      </c>
      <c r="Y27">
        <f>+[1]Sheet1!Y27</f>
        <v>180.07041931152344</v>
      </c>
      <c r="Z27">
        <f>+[1]Sheet1!Z27</f>
        <v>175.93954467773438</v>
      </c>
      <c r="AA27">
        <f>+[1]Sheet1!AA27</f>
        <v>190.45680236816406</v>
      </c>
      <c r="AB27">
        <f>+[1]Sheet1!AB27</f>
        <v>186.79672241210938</v>
      </c>
      <c r="AC27">
        <f>+[1]Sheet1!AC27</f>
        <v>162.53439331054688</v>
      </c>
      <c r="AD27">
        <f>+[1]Sheet1!AD27</f>
        <v>158.39555358886719</v>
      </c>
      <c r="AE27">
        <f>+[1]Sheet1!AE27</f>
        <v>234.97660827636719</v>
      </c>
      <c r="AF27">
        <f>+[1]Sheet1!AF27</f>
        <v>181.81979370117188</v>
      </c>
      <c r="AG27">
        <f>+[1]Sheet1!AG27</f>
        <v>198.03825378417969</v>
      </c>
      <c r="AH27">
        <f>+[1]Sheet1!AH27</f>
        <v>206.820068359375</v>
      </c>
      <c r="AI27">
        <f>+[1]Sheet1!AI27</f>
        <v>220.85615539550781</v>
      </c>
      <c r="AJ27">
        <f>+[1]Sheet1!AJ27</f>
        <v>182.73478698730469</v>
      </c>
      <c r="AK27">
        <f>+[1]Sheet1!AK27</f>
        <v>180.02006530761719</v>
      </c>
      <c r="AL27">
        <f>+[1]Sheet1!AL27</f>
        <v>175.98971557617188</v>
      </c>
      <c r="AM27">
        <f>+[1]Sheet1!AM27</f>
        <v>190.49238586425781</v>
      </c>
      <c r="AN27">
        <f>+[1]Sheet1!AN27</f>
        <v>186.71511840820312</v>
      </c>
      <c r="AO27">
        <f>+[1]Sheet1!AO27</f>
        <v>162.58262634277344</v>
      </c>
      <c r="AP27">
        <f>+[1]Sheet1!AP27</f>
        <v>158.673583984375</v>
      </c>
      <c r="AQ27">
        <f>+[1]Sheet1!AQ27</f>
        <v>234.29331970214844</v>
      </c>
      <c r="AR27">
        <f>+[1]Sheet1!AR27</f>
        <v>181.94924926757812</v>
      </c>
      <c r="AS27">
        <f>+[1]Sheet1!AS27</f>
        <v>197.36543273925781</v>
      </c>
      <c r="AT27">
        <f>+[1]Sheet1!AT27</f>
        <v>206.77227783203125</v>
      </c>
      <c r="AU27">
        <f>+[1]Sheet1!AU27</f>
        <v>220.125732421875</v>
      </c>
      <c r="AV27">
        <f>+[1]Sheet1!AV27</f>
        <v>182.51020812988281</v>
      </c>
      <c r="AW27">
        <f>+[1]Sheet1!AW27</f>
        <v>179.52838134765625</v>
      </c>
      <c r="AX27">
        <f>+[1]Sheet1!AX27</f>
        <v>175.98020935058594</v>
      </c>
      <c r="AY27">
        <f>+[1]Sheet1!AY27</f>
        <v>190.62139892578125</v>
      </c>
      <c r="AZ27">
        <f>+[1]Sheet1!AZ27</f>
        <v>186.70535278320312</v>
      </c>
      <c r="BA27">
        <f>+[1]Sheet1!BA27</f>
        <v>162.56111145019531</v>
      </c>
      <c r="BB27">
        <f>+[1]Sheet1!BB27</f>
        <v>159.13421630859375</v>
      </c>
      <c r="BC27">
        <f>+[1]Sheet1!BC27</f>
        <v>232.20378112792969</v>
      </c>
      <c r="BD27">
        <f>+[1]Sheet1!BD27</f>
        <v>182.40632629394531</v>
      </c>
      <c r="BE27">
        <f>+[1]Sheet1!BE27</f>
        <v>196.80281066894531</v>
      </c>
      <c r="BF27">
        <f>+[1]Sheet1!BF27</f>
        <v>206.62297058105469</v>
      </c>
      <c r="BG27">
        <f>+[1]Sheet1!BG27</f>
        <v>220.17265319824219</v>
      </c>
      <c r="BH27">
        <f>+[1]Sheet1!BH27</f>
        <v>182.21421813964844</v>
      </c>
      <c r="BI27">
        <f>+[1]Sheet1!BI27</f>
        <v>179.40939331054688</v>
      </c>
      <c r="BJ27">
        <f>+[1]Sheet1!BJ27</f>
        <v>175.94937133789062</v>
      </c>
      <c r="BK27">
        <f>+[1]Sheet1!BK27</f>
        <v>190.54766845703125</v>
      </c>
      <c r="BL27">
        <f>+[1]Sheet1!BL27</f>
        <v>189.05819702148438</v>
      </c>
      <c r="BM27">
        <f>+[1]Sheet1!BM27</f>
        <v>189.88253784179688</v>
      </c>
      <c r="BN27">
        <f>+[1]Sheet1!BN27</f>
        <v>190.10554504394531</v>
      </c>
      <c r="BO27">
        <f>+[1]Sheet1!BO27</f>
        <v>190.3397216796875</v>
      </c>
      <c r="BP27">
        <f>+[1]Sheet1!BP27</f>
        <v>190.20207214355469</v>
      </c>
      <c r="BQ27">
        <f>+[1]Sheet1!BQ27</f>
        <v>186.78997802734375</v>
      </c>
      <c r="BR27">
        <f>+[1]Sheet1!BR27</f>
        <v>162.59965515136719</v>
      </c>
      <c r="BS27">
        <f>+[1]Sheet1!BS27</f>
        <v>158.43435668945312</v>
      </c>
      <c r="BT27">
        <f>+[1]Sheet1!BT27</f>
        <v>234.369873046875</v>
      </c>
      <c r="BU27">
        <f>+[1]Sheet1!BU27</f>
        <v>181.97291564941406</v>
      </c>
      <c r="BV27">
        <f>+[1]Sheet1!BV27</f>
        <v>197.38389587402344</v>
      </c>
      <c r="BW27">
        <f>+[1]Sheet1!BW27</f>
        <v>206.76174926757812</v>
      </c>
      <c r="BX27">
        <f>+[1]Sheet1!BX27</f>
        <v>220.30998229980469</v>
      </c>
      <c r="BY27">
        <f>+[1]Sheet1!BY27</f>
        <v>182.48793029785156</v>
      </c>
      <c r="BZ27">
        <f>+[1]Sheet1!BZ27</f>
        <v>179.71418762207031</v>
      </c>
      <c r="CA27">
        <f>+[1]Sheet1!CA27</f>
        <v>175.95425415039062</v>
      </c>
      <c r="CB27">
        <f>+[1]Sheet1!CB27</f>
        <v>190.52702331542969</v>
      </c>
      <c r="CC27">
        <f>+[1]Sheet1!CC27</f>
        <v>190.0262451171875</v>
      </c>
      <c r="CD27">
        <f>+[1]Sheet1!CD27</f>
        <v>190.0262451171875</v>
      </c>
      <c r="CF27">
        <f>+[2]IPCse!DC31</f>
        <v>190.27282364777926</v>
      </c>
      <c r="CG27">
        <f t="shared" si="0"/>
        <v>190.11854630770364</v>
      </c>
    </row>
    <row r="28" spans="1:85" x14ac:dyDescent="0.2">
      <c r="A28" s="2">
        <f>+[1]Sheet1!A28</f>
        <v>43497</v>
      </c>
      <c r="B28" s="1">
        <f>+[1]Sheet1!B28</f>
        <v>2</v>
      </c>
      <c r="C28" s="1">
        <f>+[1]Sheet1!C28</f>
        <v>2019</v>
      </c>
      <c r="D28">
        <f>+[1]Sheet1!D28</f>
        <v>195.48381042480469</v>
      </c>
      <c r="E28">
        <f>+[1]Sheet1!E28</f>
        <v>166.5830078125</v>
      </c>
      <c r="F28">
        <f>+[1]Sheet1!F28</f>
        <v>161.90521240234375</v>
      </c>
      <c r="G28">
        <f>+[1]Sheet1!G28</f>
        <v>253.32862854003906</v>
      </c>
      <c r="H28">
        <f>+[1]Sheet1!H28</f>
        <v>186.91851806640625</v>
      </c>
      <c r="I28">
        <f>+[1]Sheet1!I28</f>
        <v>204.21714782714844</v>
      </c>
      <c r="J28">
        <f>+[1]Sheet1!J28</f>
        <v>211.4853515625</v>
      </c>
      <c r="K28">
        <f>+[1]Sheet1!K28</f>
        <v>219.91998291015625</v>
      </c>
      <c r="L28">
        <f>+[1]Sheet1!L28</f>
        <v>186.81597900390625</v>
      </c>
      <c r="M28">
        <f>+[1]Sheet1!M28</f>
        <v>186.54672241210938</v>
      </c>
      <c r="N28">
        <f>+[1]Sheet1!N28</f>
        <v>182.00581359863281</v>
      </c>
      <c r="O28">
        <f>+[1]Sheet1!O28</f>
        <v>197.09504699707031</v>
      </c>
      <c r="P28">
        <f>+[1]Sheet1!P28</f>
        <v>195.32778930664062</v>
      </c>
      <c r="Q28">
        <f>+[1]Sheet1!Q28</f>
        <v>166.402099609375</v>
      </c>
      <c r="R28">
        <f>+[1]Sheet1!R28</f>
        <v>162.5965576171875</v>
      </c>
      <c r="S28">
        <f>+[1]Sheet1!S28</f>
        <v>251.32131958007812</v>
      </c>
      <c r="T28">
        <f>+[1]Sheet1!T28</f>
        <v>187.39942932128906</v>
      </c>
      <c r="U28">
        <f>+[1]Sheet1!U28</f>
        <v>204.14186096191406</v>
      </c>
      <c r="V28">
        <f>+[1]Sheet1!V28</f>
        <v>211.37144470214844</v>
      </c>
      <c r="W28">
        <f>+[1]Sheet1!W28</f>
        <v>220.14767456054688</v>
      </c>
      <c r="X28">
        <f>+[1]Sheet1!X28</f>
        <v>186.73153686523438</v>
      </c>
      <c r="Y28">
        <f>+[1]Sheet1!Y28</f>
        <v>186.04444885253906</v>
      </c>
      <c r="Z28">
        <f>+[1]Sheet1!Z28</f>
        <v>182.15206909179688</v>
      </c>
      <c r="AA28">
        <f>+[1]Sheet1!AA28</f>
        <v>196.8759765625</v>
      </c>
      <c r="AB28">
        <f>+[1]Sheet1!AB28</f>
        <v>195.12083435058594</v>
      </c>
      <c r="AC28">
        <f>+[1]Sheet1!AC28</f>
        <v>166.335693359375</v>
      </c>
      <c r="AD28">
        <f>+[1]Sheet1!AD28</f>
        <v>162.98442077636719</v>
      </c>
      <c r="AE28">
        <f>+[1]Sheet1!AE28</f>
        <v>249.76325988769531</v>
      </c>
      <c r="AF28">
        <f>+[1]Sheet1!AF28</f>
        <v>187.62428283691406</v>
      </c>
      <c r="AG28">
        <f>+[1]Sheet1!AG28</f>
        <v>204.2213134765625</v>
      </c>
      <c r="AH28">
        <f>+[1]Sheet1!AH28</f>
        <v>211.18460083007812</v>
      </c>
      <c r="AI28">
        <f>+[1]Sheet1!AI28</f>
        <v>220.43040466308594</v>
      </c>
      <c r="AJ28">
        <f>+[1]Sheet1!AJ28</f>
        <v>186.68255615234375</v>
      </c>
      <c r="AK28">
        <f>+[1]Sheet1!AK28</f>
        <v>186.17427062988281</v>
      </c>
      <c r="AL28">
        <f>+[1]Sheet1!AL28</f>
        <v>182.29603576660156</v>
      </c>
      <c r="AM28">
        <f>+[1]Sheet1!AM28</f>
        <v>196.78817749023438</v>
      </c>
      <c r="AN28">
        <f>+[1]Sheet1!AN28</f>
        <v>194.8797607421875</v>
      </c>
      <c r="AO28">
        <f>+[1]Sheet1!AO28</f>
        <v>166.41232299804688</v>
      </c>
      <c r="AP28">
        <f>+[1]Sheet1!AP28</f>
        <v>163.29325866699219</v>
      </c>
      <c r="AQ28">
        <f>+[1]Sheet1!AQ28</f>
        <v>249.03399658203125</v>
      </c>
      <c r="AR28">
        <f>+[1]Sheet1!AR28</f>
        <v>187.7537841796875</v>
      </c>
      <c r="AS28">
        <f>+[1]Sheet1!AS28</f>
        <v>203.73472595214844</v>
      </c>
      <c r="AT28">
        <f>+[1]Sheet1!AT28</f>
        <v>211.28314208984375</v>
      </c>
      <c r="AU28">
        <f>+[1]Sheet1!AU28</f>
        <v>219.69169616699219</v>
      </c>
      <c r="AV28">
        <f>+[1]Sheet1!AV28</f>
        <v>186.45115661621094</v>
      </c>
      <c r="AW28">
        <f>+[1]Sheet1!AW28</f>
        <v>185.78945922851562</v>
      </c>
      <c r="AX28">
        <f>+[1]Sheet1!AX28</f>
        <v>182.27827453613281</v>
      </c>
      <c r="AY28">
        <f>+[1]Sheet1!AY28</f>
        <v>196.87397766113281</v>
      </c>
      <c r="AZ28">
        <f>+[1]Sheet1!AZ28</f>
        <v>194.64410400390625</v>
      </c>
      <c r="BA28">
        <f>+[1]Sheet1!BA28</f>
        <v>166.38116455078125</v>
      </c>
      <c r="BB28">
        <f>+[1]Sheet1!BB28</f>
        <v>163.78706359863281</v>
      </c>
      <c r="BC28">
        <f>+[1]Sheet1!BC28</f>
        <v>246.89791870117188</v>
      </c>
      <c r="BD28">
        <f>+[1]Sheet1!BD28</f>
        <v>188.18508911132812</v>
      </c>
      <c r="BE28">
        <f>+[1]Sheet1!BE28</f>
        <v>203.34257507324219</v>
      </c>
      <c r="BF28">
        <f>+[1]Sheet1!BF28</f>
        <v>211.17483520507812</v>
      </c>
      <c r="BG28">
        <f>+[1]Sheet1!BG28</f>
        <v>219.57096862792969</v>
      </c>
      <c r="BH28">
        <f>+[1]Sheet1!BH28</f>
        <v>186.10546875</v>
      </c>
      <c r="BI28">
        <f>+[1]Sheet1!BI28</f>
        <v>185.76022338867188</v>
      </c>
      <c r="BJ28">
        <f>+[1]Sheet1!BJ28</f>
        <v>182.30345153808594</v>
      </c>
      <c r="BK28">
        <f>+[1]Sheet1!BK28</f>
        <v>196.71058654785156</v>
      </c>
      <c r="BL28">
        <f>+[1]Sheet1!BL28</f>
        <v>196.38424682617188</v>
      </c>
      <c r="BM28">
        <f>+[1]Sheet1!BM28</f>
        <v>196.89486694335938</v>
      </c>
      <c r="BN28">
        <f>+[1]Sheet1!BN28</f>
        <v>196.96131896972656</v>
      </c>
      <c r="BO28">
        <f>+[1]Sheet1!BO28</f>
        <v>197.03402709960938</v>
      </c>
      <c r="BP28">
        <f>+[1]Sheet1!BP28</f>
        <v>196.794189453125</v>
      </c>
      <c r="BQ28">
        <f>+[1]Sheet1!BQ28</f>
        <v>195.06683349609375</v>
      </c>
      <c r="BR28">
        <f>+[1]Sheet1!BR28</f>
        <v>166.41046142578125</v>
      </c>
      <c r="BS28">
        <f>+[1]Sheet1!BS28</f>
        <v>163.06910705566406</v>
      </c>
      <c r="BT28">
        <f>+[1]Sheet1!BT28</f>
        <v>249.31632995605469</v>
      </c>
      <c r="BU28">
        <f>+[1]Sheet1!BU28</f>
        <v>187.79434204101562</v>
      </c>
      <c r="BV28">
        <f>+[1]Sheet1!BV28</f>
        <v>203.73992919921875</v>
      </c>
      <c r="BW28">
        <f>+[1]Sheet1!BW28</f>
        <v>211.25840759277344</v>
      </c>
      <c r="BX28">
        <f>+[1]Sheet1!BX28</f>
        <v>219.90425109863281</v>
      </c>
      <c r="BY28">
        <f>+[1]Sheet1!BY28</f>
        <v>186.43869018554688</v>
      </c>
      <c r="BZ28">
        <f>+[1]Sheet1!BZ28</f>
        <v>185.92591857910156</v>
      </c>
      <c r="CA28">
        <f>+[1]Sheet1!CA28</f>
        <v>182.25401306152344</v>
      </c>
      <c r="CB28">
        <f>+[1]Sheet1!CB28</f>
        <v>196.82102966308594</v>
      </c>
      <c r="CC28">
        <f>+[1]Sheet1!CC28</f>
        <v>196.84269714355469</v>
      </c>
      <c r="CD28">
        <f>+[1]Sheet1!CD28</f>
        <v>196.84269714355469</v>
      </c>
      <c r="CF28">
        <f>+[2]IPCse!DC32</f>
        <v>197.69378918844905</v>
      </c>
      <c r="CG28">
        <f t="shared" si="0"/>
        <v>197.53349476825414</v>
      </c>
    </row>
    <row r="29" spans="1:85" x14ac:dyDescent="0.2">
      <c r="A29" s="2">
        <f>+[1]Sheet1!A29</f>
        <v>43525</v>
      </c>
      <c r="B29" s="1">
        <f>+[1]Sheet1!B29</f>
        <v>3</v>
      </c>
      <c r="C29" s="1">
        <f>+[1]Sheet1!C29</f>
        <v>2019</v>
      </c>
      <c r="D29">
        <f>+[1]Sheet1!D29</f>
        <v>204.40463256835938</v>
      </c>
      <c r="E29">
        <f>+[1]Sheet1!E29</f>
        <v>171.912353515625</v>
      </c>
      <c r="F29">
        <f>+[1]Sheet1!F29</f>
        <v>168.22877502441406</v>
      </c>
      <c r="G29">
        <f>+[1]Sheet1!G29</f>
        <v>260.36074829101562</v>
      </c>
      <c r="H29">
        <f>+[1]Sheet1!H29</f>
        <v>193.87724304199219</v>
      </c>
      <c r="I29">
        <f>+[1]Sheet1!I29</f>
        <v>211.39678955078125</v>
      </c>
      <c r="J29">
        <f>+[1]Sheet1!J29</f>
        <v>220.26823425292969</v>
      </c>
      <c r="K29">
        <f>+[1]Sheet1!K29</f>
        <v>228.81266784667969</v>
      </c>
      <c r="L29">
        <f>+[1]Sheet1!L29</f>
        <v>190.75532531738281</v>
      </c>
      <c r="M29">
        <f>+[1]Sheet1!M29</f>
        <v>192.2510986328125</v>
      </c>
      <c r="N29">
        <f>+[1]Sheet1!N29</f>
        <v>189.986572265625</v>
      </c>
      <c r="O29">
        <f>+[1]Sheet1!O29</f>
        <v>203.87026977539062</v>
      </c>
      <c r="P29">
        <f>+[1]Sheet1!P29</f>
        <v>204.1448974609375</v>
      </c>
      <c r="Q29">
        <f>+[1]Sheet1!Q29</f>
        <v>171.7261962890625</v>
      </c>
      <c r="R29">
        <f>+[1]Sheet1!R29</f>
        <v>168.9908447265625</v>
      </c>
      <c r="S29">
        <f>+[1]Sheet1!S29</f>
        <v>258.14425659179688</v>
      </c>
      <c r="T29">
        <f>+[1]Sheet1!T29</f>
        <v>194.48199462890625</v>
      </c>
      <c r="U29">
        <f>+[1]Sheet1!U29</f>
        <v>211.109375</v>
      </c>
      <c r="V29">
        <f>+[1]Sheet1!V29</f>
        <v>220.11286926269531</v>
      </c>
      <c r="W29">
        <f>+[1]Sheet1!W29</f>
        <v>229.17730712890625</v>
      </c>
      <c r="X29">
        <f>+[1]Sheet1!X29</f>
        <v>190.65673828125</v>
      </c>
      <c r="Y29">
        <f>+[1]Sheet1!Y29</f>
        <v>191.59117126464844</v>
      </c>
      <c r="Z29">
        <f>+[1]Sheet1!Z29</f>
        <v>190.19926452636719</v>
      </c>
      <c r="AA29">
        <f>+[1]Sheet1!AA29</f>
        <v>203.61270141601562</v>
      </c>
      <c r="AB29">
        <f>+[1]Sheet1!AB29</f>
        <v>203.84414672851562</v>
      </c>
      <c r="AC29">
        <f>+[1]Sheet1!AC29</f>
        <v>171.68011474609375</v>
      </c>
      <c r="AD29">
        <f>+[1]Sheet1!AD29</f>
        <v>169.44638061523438</v>
      </c>
      <c r="AE29">
        <f>+[1]Sheet1!AE29</f>
        <v>256.48800659179688</v>
      </c>
      <c r="AF29">
        <f>+[1]Sheet1!AF29</f>
        <v>194.73489379882812</v>
      </c>
      <c r="AG29">
        <f>+[1]Sheet1!AG29</f>
        <v>211.04302978515625</v>
      </c>
      <c r="AH29">
        <f>+[1]Sheet1!AH29</f>
        <v>219.88444519042969</v>
      </c>
      <c r="AI29">
        <f>+[1]Sheet1!AI29</f>
        <v>229.52149963378906</v>
      </c>
      <c r="AJ29">
        <f>+[1]Sheet1!AJ29</f>
        <v>190.66201782226562</v>
      </c>
      <c r="AK29">
        <f>+[1]Sheet1!AK29</f>
        <v>191.69400024414062</v>
      </c>
      <c r="AL29">
        <f>+[1]Sheet1!AL29</f>
        <v>190.17984008789062</v>
      </c>
      <c r="AM29">
        <f>+[1]Sheet1!AM29</f>
        <v>203.51321411132812</v>
      </c>
      <c r="AN29">
        <f>+[1]Sheet1!AN29</f>
        <v>203.58734130859375</v>
      </c>
      <c r="AO29">
        <f>+[1]Sheet1!AO29</f>
        <v>171.76652526855469</v>
      </c>
      <c r="AP29">
        <f>+[1]Sheet1!AP29</f>
        <v>169.80224609375</v>
      </c>
      <c r="AQ29">
        <f>+[1]Sheet1!AQ29</f>
        <v>255.7637939453125</v>
      </c>
      <c r="AR29">
        <f>+[1]Sheet1!AR29</f>
        <v>194.86912536621094</v>
      </c>
      <c r="AS29">
        <f>+[1]Sheet1!AS29</f>
        <v>210.28028869628906</v>
      </c>
      <c r="AT29">
        <f>+[1]Sheet1!AT29</f>
        <v>219.96694946289062</v>
      </c>
      <c r="AU29">
        <f>+[1]Sheet1!AU29</f>
        <v>228.86227416992188</v>
      </c>
      <c r="AV29">
        <f>+[1]Sheet1!AV29</f>
        <v>190.23501586914062</v>
      </c>
      <c r="AW29">
        <f>+[1]Sheet1!AW29</f>
        <v>190.84150695800781</v>
      </c>
      <c r="AX29">
        <f>+[1]Sheet1!AX29</f>
        <v>190.16761779785156</v>
      </c>
      <c r="AY29">
        <f>+[1]Sheet1!AY29</f>
        <v>203.58113098144531</v>
      </c>
      <c r="AZ29">
        <f>+[1]Sheet1!AZ29</f>
        <v>203.322509765625</v>
      </c>
      <c r="BA29">
        <f>+[1]Sheet1!BA29</f>
        <v>171.75424194335938</v>
      </c>
      <c r="BB29">
        <f>+[1]Sheet1!BB29</f>
        <v>170.38490295410156</v>
      </c>
      <c r="BC29">
        <f>+[1]Sheet1!BC29</f>
        <v>253.828125</v>
      </c>
      <c r="BD29">
        <f>+[1]Sheet1!BD29</f>
        <v>195.4146728515625</v>
      </c>
      <c r="BE29">
        <f>+[1]Sheet1!BE29</f>
        <v>209.60797119140625</v>
      </c>
      <c r="BF29">
        <f>+[1]Sheet1!BF29</f>
        <v>219.86517333984375</v>
      </c>
      <c r="BG29">
        <f>+[1]Sheet1!BG29</f>
        <v>228.80317687988281</v>
      </c>
      <c r="BH29">
        <f>+[1]Sheet1!BH29</f>
        <v>189.65873718261719</v>
      </c>
      <c r="BI29">
        <f>+[1]Sheet1!BI29</f>
        <v>190.75555419921875</v>
      </c>
      <c r="BJ29">
        <f>+[1]Sheet1!BJ29</f>
        <v>190.02308654785156</v>
      </c>
      <c r="BK29">
        <f>+[1]Sheet1!BK29</f>
        <v>203.41697692871094</v>
      </c>
      <c r="BL29">
        <f>+[1]Sheet1!BL29</f>
        <v>204.05601501464844</v>
      </c>
      <c r="BM29">
        <f>+[1]Sheet1!BM29</f>
        <v>204.42369079589844</v>
      </c>
      <c r="BN29">
        <f>+[1]Sheet1!BN29</f>
        <v>204.400634765625</v>
      </c>
      <c r="BO29">
        <f>+[1]Sheet1!BO29</f>
        <v>204.37661743164062</v>
      </c>
      <c r="BP29">
        <f>+[1]Sheet1!BP29</f>
        <v>203.95137023925781</v>
      </c>
      <c r="BQ29">
        <f>+[1]Sheet1!BQ29</f>
        <v>203.82987976074219</v>
      </c>
      <c r="BR29">
        <f>+[1]Sheet1!BR29</f>
        <v>171.75984191894531</v>
      </c>
      <c r="BS29">
        <f>+[1]Sheet1!BS29</f>
        <v>169.550048828125</v>
      </c>
      <c r="BT29">
        <f>+[1]Sheet1!BT29</f>
        <v>256.1612548828125</v>
      </c>
      <c r="BU29">
        <f>+[1]Sheet1!BU29</f>
        <v>194.93838500976562</v>
      </c>
      <c r="BV29">
        <f>+[1]Sheet1!BV29</f>
        <v>210.31440734863281</v>
      </c>
      <c r="BW29">
        <f>+[1]Sheet1!BW29</f>
        <v>219.96391296386719</v>
      </c>
      <c r="BX29">
        <f>+[1]Sheet1!BX29</f>
        <v>229.02137756347656</v>
      </c>
      <c r="BY29">
        <f>+[1]Sheet1!BY29</f>
        <v>190.205322265625</v>
      </c>
      <c r="BZ29">
        <f>+[1]Sheet1!BZ29</f>
        <v>191.14195251464844</v>
      </c>
      <c r="CA29">
        <f>+[1]Sheet1!CA29</f>
        <v>190.10037231445312</v>
      </c>
      <c r="CB29">
        <f>+[1]Sheet1!CB29</f>
        <v>203.54170227050781</v>
      </c>
      <c r="CC29">
        <f>+[1]Sheet1!CC29</f>
        <v>204.21165466308594</v>
      </c>
      <c r="CD29">
        <f>+[1]Sheet1!CD29</f>
        <v>204.211669921875</v>
      </c>
      <c r="CF29">
        <f>+[2]IPCse!DC33</f>
        <v>205.46363661606824</v>
      </c>
      <c r="CG29">
        <f t="shared" si="0"/>
        <v>205.29704223473888</v>
      </c>
    </row>
    <row r="30" spans="1:85" x14ac:dyDescent="0.2">
      <c r="A30" s="2">
        <f>+[1]Sheet1!A30</f>
        <v>43556</v>
      </c>
      <c r="B30" s="1">
        <f>+[1]Sheet1!B30</f>
        <v>4</v>
      </c>
      <c r="C30" s="1">
        <f>+[1]Sheet1!C30</f>
        <v>2019</v>
      </c>
      <c r="D30">
        <f>+[1]Sheet1!D30</f>
        <v>209.70672607421875</v>
      </c>
      <c r="E30">
        <f>+[1]Sheet1!E30</f>
        <v>175.37200927734375</v>
      </c>
      <c r="F30">
        <f>+[1]Sheet1!F30</f>
        <v>174.76742553710938</v>
      </c>
      <c r="G30">
        <f>+[1]Sheet1!G30</f>
        <v>267.48974609375</v>
      </c>
      <c r="H30">
        <f>+[1]Sheet1!H30</f>
        <v>203.24652099609375</v>
      </c>
      <c r="I30">
        <f>+[1]Sheet1!I30</f>
        <v>219.19772338867188</v>
      </c>
      <c r="J30">
        <f>+[1]Sheet1!J30</f>
        <v>230.132080078125</v>
      </c>
      <c r="K30">
        <f>+[1]Sheet1!K30</f>
        <v>237.99446105957031</v>
      </c>
      <c r="L30">
        <f>+[1]Sheet1!L30</f>
        <v>196.93853759765625</v>
      </c>
      <c r="M30">
        <f>+[1]Sheet1!M30</f>
        <v>197.36587524414062</v>
      </c>
      <c r="N30">
        <f>+[1]Sheet1!N30</f>
        <v>197.96342468261719</v>
      </c>
      <c r="O30">
        <f>+[1]Sheet1!O30</f>
        <v>211.11637878417969</v>
      </c>
      <c r="P30">
        <f>+[1]Sheet1!P30</f>
        <v>209.28990173339844</v>
      </c>
      <c r="Q30">
        <f>+[1]Sheet1!Q30</f>
        <v>175.24775695800781</v>
      </c>
      <c r="R30">
        <f>+[1]Sheet1!R30</f>
        <v>175.67955017089844</v>
      </c>
      <c r="S30">
        <f>+[1]Sheet1!S30</f>
        <v>265.41909790039062</v>
      </c>
      <c r="T30">
        <f>+[1]Sheet1!T30</f>
        <v>203.72137451171875</v>
      </c>
      <c r="U30">
        <f>+[1]Sheet1!U30</f>
        <v>218.71917724609375</v>
      </c>
      <c r="V30">
        <f>+[1]Sheet1!V30</f>
        <v>229.91596984863281</v>
      </c>
      <c r="W30">
        <f>+[1]Sheet1!W30</f>
        <v>238.19430541992188</v>
      </c>
      <c r="X30">
        <f>+[1]Sheet1!X30</f>
        <v>196.74880981445312</v>
      </c>
      <c r="Y30">
        <f>+[1]Sheet1!Y30</f>
        <v>196.24496459960938</v>
      </c>
      <c r="Z30">
        <f>+[1]Sheet1!Z30</f>
        <v>197.99960327148438</v>
      </c>
      <c r="AA30">
        <f>+[1]Sheet1!AA30</f>
        <v>210.91488647460938</v>
      </c>
      <c r="AB30">
        <f>+[1]Sheet1!AB30</f>
        <v>208.93724060058594</v>
      </c>
      <c r="AC30">
        <f>+[1]Sheet1!AC30</f>
        <v>175.19081115722656</v>
      </c>
      <c r="AD30">
        <f>+[1]Sheet1!AD30</f>
        <v>176.23014831542969</v>
      </c>
      <c r="AE30">
        <f>+[1]Sheet1!AE30</f>
        <v>263.90185546875</v>
      </c>
      <c r="AF30">
        <f>+[1]Sheet1!AF30</f>
        <v>203.90119934082031</v>
      </c>
      <c r="AG30">
        <f>+[1]Sheet1!AG30</f>
        <v>218.62295532226562</v>
      </c>
      <c r="AH30">
        <f>+[1]Sheet1!AH30</f>
        <v>229.76251220703125</v>
      </c>
      <c r="AI30">
        <f>+[1]Sheet1!AI30</f>
        <v>238.42434692382812</v>
      </c>
      <c r="AJ30">
        <f>+[1]Sheet1!AJ30</f>
        <v>196.67451477050781</v>
      </c>
      <c r="AK30">
        <f>+[1]Sheet1!AK30</f>
        <v>196.18031311035156</v>
      </c>
      <c r="AL30">
        <f>+[1]Sheet1!AL30</f>
        <v>197.92611694335938</v>
      </c>
      <c r="AM30">
        <f>+[1]Sheet1!AM30</f>
        <v>210.84365844726562</v>
      </c>
      <c r="AN30">
        <f>+[1]Sheet1!AN30</f>
        <v>208.66751098632812</v>
      </c>
      <c r="AO30">
        <f>+[1]Sheet1!AO30</f>
        <v>175.28874206542969</v>
      </c>
      <c r="AP30">
        <f>+[1]Sheet1!AP30</f>
        <v>176.54570007324219</v>
      </c>
      <c r="AQ30">
        <f>+[1]Sheet1!AQ30</f>
        <v>263.11236572265625</v>
      </c>
      <c r="AR30">
        <f>+[1]Sheet1!AR30</f>
        <v>204.03466796875</v>
      </c>
      <c r="AS30">
        <f>+[1]Sheet1!AS30</f>
        <v>217.58245849609375</v>
      </c>
      <c r="AT30">
        <f>+[1]Sheet1!AT30</f>
        <v>229.6787109375</v>
      </c>
      <c r="AU30">
        <f>+[1]Sheet1!AU30</f>
        <v>237.66888427734375</v>
      </c>
      <c r="AV30">
        <f>+[1]Sheet1!AV30</f>
        <v>196.29466247558594</v>
      </c>
      <c r="AW30">
        <f>+[1]Sheet1!AW30</f>
        <v>195.27822875976562</v>
      </c>
      <c r="AX30">
        <f>+[1]Sheet1!AX30</f>
        <v>197.76722717285156</v>
      </c>
      <c r="AY30">
        <f>+[1]Sheet1!AY30</f>
        <v>210.87037658691406</v>
      </c>
      <c r="AZ30">
        <f>+[1]Sheet1!AZ30</f>
        <v>208.24024963378906</v>
      </c>
      <c r="BA30">
        <f>+[1]Sheet1!BA30</f>
        <v>175.30992126464844</v>
      </c>
      <c r="BB30">
        <f>+[1]Sheet1!BB30</f>
        <v>177.13584899902344</v>
      </c>
      <c r="BC30">
        <f>+[1]Sheet1!BC30</f>
        <v>261.2952880859375</v>
      </c>
      <c r="BD30">
        <f>+[1]Sheet1!BD30</f>
        <v>204.56936645507812</v>
      </c>
      <c r="BE30">
        <f>+[1]Sheet1!BE30</f>
        <v>216.67204284667969</v>
      </c>
      <c r="BF30">
        <f>+[1]Sheet1!BF30</f>
        <v>229.48898315429688</v>
      </c>
      <c r="BG30">
        <f>+[1]Sheet1!BG30</f>
        <v>237.44654846191406</v>
      </c>
      <c r="BH30">
        <f>+[1]Sheet1!BH30</f>
        <v>195.78636169433594</v>
      </c>
      <c r="BI30">
        <f>+[1]Sheet1!BI30</f>
        <v>194.82774353027344</v>
      </c>
      <c r="BJ30">
        <f>+[1]Sheet1!BJ30</f>
        <v>197.64207458496094</v>
      </c>
      <c r="BK30">
        <f>+[1]Sheet1!BK30</f>
        <v>210.70097351074219</v>
      </c>
      <c r="BL30">
        <f>+[1]Sheet1!BL30</f>
        <v>210.61784362792969</v>
      </c>
      <c r="BM30">
        <f>+[1]Sheet1!BM30</f>
        <v>211.11988830566406</v>
      </c>
      <c r="BN30">
        <f>+[1]Sheet1!BN30</f>
        <v>211.17453002929688</v>
      </c>
      <c r="BO30">
        <f>+[1]Sheet1!BO30</f>
        <v>211.26771545410156</v>
      </c>
      <c r="BP30">
        <f>+[1]Sheet1!BP30</f>
        <v>210.92950439453125</v>
      </c>
      <c r="BQ30">
        <f>+[1]Sheet1!BQ30</f>
        <v>208.92791748046875</v>
      </c>
      <c r="BR30">
        <f>+[1]Sheet1!BR30</f>
        <v>175.28179931640625</v>
      </c>
      <c r="BS30">
        <f>+[1]Sheet1!BS30</f>
        <v>176.265625</v>
      </c>
      <c r="BT30">
        <f>+[1]Sheet1!BT30</f>
        <v>263.5235595703125</v>
      </c>
      <c r="BU30">
        <f>+[1]Sheet1!BU30</f>
        <v>204.12699890136719</v>
      </c>
      <c r="BV30">
        <f>+[1]Sheet1!BV30</f>
        <v>217.63945007324219</v>
      </c>
      <c r="BW30">
        <f>+[1]Sheet1!BW30</f>
        <v>229.697265625</v>
      </c>
      <c r="BX30">
        <f>+[1]Sheet1!BX30</f>
        <v>237.87814331054688</v>
      </c>
      <c r="BY30">
        <f>+[1]Sheet1!BY30</f>
        <v>196.29998779296875</v>
      </c>
      <c r="BZ30">
        <f>+[1]Sheet1!BZ30</f>
        <v>195.51303100585938</v>
      </c>
      <c r="CA30">
        <f>+[1]Sheet1!CA30</f>
        <v>197.78614807128906</v>
      </c>
      <c r="CB30">
        <f>+[1]Sheet1!CB30</f>
        <v>210.83346557617188</v>
      </c>
      <c r="CC30">
        <f>+[1]Sheet1!CC30</f>
        <v>211.03962707519531</v>
      </c>
      <c r="CD30">
        <f>+[1]Sheet1!CD30</f>
        <v>211.03962707519531</v>
      </c>
      <c r="CF30">
        <f>+[2]IPCse!DC34</f>
        <v>212.57054411896533</v>
      </c>
      <c r="CG30">
        <f t="shared" si="0"/>
        <v>212.39818730259827</v>
      </c>
    </row>
    <row r="31" spans="1:85" x14ac:dyDescent="0.2">
      <c r="A31" s="2">
        <f>+[1]Sheet1!A31</f>
        <v>43586</v>
      </c>
      <c r="B31" s="1">
        <f>+[1]Sheet1!B31</f>
        <v>5</v>
      </c>
      <c r="C31" s="1">
        <f>+[1]Sheet1!C31</f>
        <v>2019</v>
      </c>
      <c r="D31">
        <f>+[1]Sheet1!D31</f>
        <v>217.33163452148438</v>
      </c>
      <c r="E31">
        <f>+[1]Sheet1!E31</f>
        <v>180.2796630859375</v>
      </c>
      <c r="F31">
        <f>+[1]Sheet1!F31</f>
        <v>180.897216796875</v>
      </c>
      <c r="G31">
        <f>+[1]Sheet1!G31</f>
        <v>279.94659423828125</v>
      </c>
      <c r="H31">
        <f>+[1]Sheet1!H31</f>
        <v>210.28694152832031</v>
      </c>
      <c r="I31">
        <f>+[1]Sheet1!I31</f>
        <v>229.97196960449219</v>
      </c>
      <c r="J31">
        <f>+[1]Sheet1!J31</f>
        <v>238.56808471679688</v>
      </c>
      <c r="K31">
        <f>+[1]Sheet1!K31</f>
        <v>244.93891906738281</v>
      </c>
      <c r="L31">
        <f>+[1]Sheet1!L31</f>
        <v>201.49461364746094</v>
      </c>
      <c r="M31">
        <f>+[1]Sheet1!M31</f>
        <v>206.32752990722656</v>
      </c>
      <c r="N31">
        <f>+[1]Sheet1!N31</f>
        <v>202.74636840820312</v>
      </c>
      <c r="O31">
        <f>+[1]Sheet1!O31</f>
        <v>218.47933959960938</v>
      </c>
      <c r="P31">
        <f>+[1]Sheet1!P31</f>
        <v>217.01820373535156</v>
      </c>
      <c r="Q31">
        <f>+[1]Sheet1!Q31</f>
        <v>180.27316284179688</v>
      </c>
      <c r="R31">
        <f>+[1]Sheet1!R31</f>
        <v>181.97755432128906</v>
      </c>
      <c r="S31">
        <f>+[1]Sheet1!S31</f>
        <v>276.68426513671875</v>
      </c>
      <c r="T31">
        <f>+[1]Sheet1!T31</f>
        <v>210.77229309082031</v>
      </c>
      <c r="U31">
        <f>+[1]Sheet1!U31</f>
        <v>229.607421875</v>
      </c>
      <c r="V31">
        <f>+[1]Sheet1!V31</f>
        <v>238.20323181152344</v>
      </c>
      <c r="W31">
        <f>+[1]Sheet1!W31</f>
        <v>244.73974609375</v>
      </c>
      <c r="X31">
        <f>+[1]Sheet1!X31</f>
        <v>201.42193603515625</v>
      </c>
      <c r="Y31">
        <f>+[1]Sheet1!Y31</f>
        <v>206.13165283203125</v>
      </c>
      <c r="Z31">
        <f>+[1]Sheet1!Z31</f>
        <v>202.68634033203125</v>
      </c>
      <c r="AA31">
        <f>+[1]Sheet1!AA31</f>
        <v>218.35258483886719</v>
      </c>
      <c r="AB31">
        <f>+[1]Sheet1!AB31</f>
        <v>216.73251342773438</v>
      </c>
      <c r="AC31">
        <f>+[1]Sheet1!AC31</f>
        <v>180.30470275878906</v>
      </c>
      <c r="AD31">
        <f>+[1]Sheet1!AD31</f>
        <v>182.61863708496094</v>
      </c>
      <c r="AE31">
        <f>+[1]Sheet1!AE31</f>
        <v>274.29843139648438</v>
      </c>
      <c r="AF31">
        <f>+[1]Sheet1!AF31</f>
        <v>210.88774108886719</v>
      </c>
      <c r="AG31">
        <f>+[1]Sheet1!AG31</f>
        <v>229.52548217773438</v>
      </c>
      <c r="AH31">
        <f>+[1]Sheet1!AH31</f>
        <v>238.09077453613281</v>
      </c>
      <c r="AI31">
        <f>+[1]Sheet1!AI31</f>
        <v>244.73892211914062</v>
      </c>
      <c r="AJ31">
        <f>+[1]Sheet1!AJ31</f>
        <v>201.3558349609375</v>
      </c>
      <c r="AK31">
        <f>+[1]Sheet1!AK31</f>
        <v>206.29794311523438</v>
      </c>
      <c r="AL31">
        <f>+[1]Sheet1!AL31</f>
        <v>202.54183959960938</v>
      </c>
      <c r="AM31">
        <f>+[1]Sheet1!AM31</f>
        <v>218.28645324707031</v>
      </c>
      <c r="AN31">
        <f>+[1]Sheet1!AN31</f>
        <v>216.55130004882812</v>
      </c>
      <c r="AO31">
        <f>+[1]Sheet1!AO31</f>
        <v>180.41508483886719</v>
      </c>
      <c r="AP31">
        <f>+[1]Sheet1!AP31</f>
        <v>182.95899963378906</v>
      </c>
      <c r="AQ31">
        <f>+[1]Sheet1!AQ31</f>
        <v>273.17355346679688</v>
      </c>
      <c r="AR31">
        <f>+[1]Sheet1!AR31</f>
        <v>211.04603576660156</v>
      </c>
      <c r="AS31">
        <f>+[1]Sheet1!AS31</f>
        <v>228.70304870605469</v>
      </c>
      <c r="AT31">
        <f>+[1]Sheet1!AT31</f>
        <v>237.73828125</v>
      </c>
      <c r="AU31">
        <f>+[1]Sheet1!AU31</f>
        <v>243.88859558105469</v>
      </c>
      <c r="AV31">
        <f>+[1]Sheet1!AV31</f>
        <v>201.08894348144531</v>
      </c>
      <c r="AW31">
        <f>+[1]Sheet1!AW31</f>
        <v>205.21234130859375</v>
      </c>
      <c r="AX31">
        <f>+[1]Sheet1!AX31</f>
        <v>202.37673950195312</v>
      </c>
      <c r="AY31">
        <f>+[1]Sheet1!AY31</f>
        <v>218.41206359863281</v>
      </c>
      <c r="AZ31">
        <f>+[1]Sheet1!AZ31</f>
        <v>216.29196166992188</v>
      </c>
      <c r="BA31">
        <f>+[1]Sheet1!BA31</f>
        <v>180.45899963378906</v>
      </c>
      <c r="BB31">
        <f>+[1]Sheet1!BB31</f>
        <v>183.59954833984375</v>
      </c>
      <c r="BC31">
        <f>+[1]Sheet1!BC31</f>
        <v>270.9315185546875</v>
      </c>
      <c r="BD31">
        <f>+[1]Sheet1!BD31</f>
        <v>211.70828247070312</v>
      </c>
      <c r="BE31">
        <f>+[1]Sheet1!BE31</f>
        <v>227.98052978515625</v>
      </c>
      <c r="BF31">
        <f>+[1]Sheet1!BF31</f>
        <v>237.40325927734375</v>
      </c>
      <c r="BG31">
        <f>+[1]Sheet1!BG31</f>
        <v>243.27621459960938</v>
      </c>
      <c r="BH31">
        <f>+[1]Sheet1!BH31</f>
        <v>200.66598510742188</v>
      </c>
      <c r="BI31">
        <f>+[1]Sheet1!BI31</f>
        <v>205.896484375</v>
      </c>
      <c r="BJ31">
        <f>+[1]Sheet1!BJ31</f>
        <v>202.15260314941406</v>
      </c>
      <c r="BK31">
        <f>+[1]Sheet1!BK31</f>
        <v>218.29251098632812</v>
      </c>
      <c r="BL31">
        <f>+[1]Sheet1!BL31</f>
        <v>218.23358154296875</v>
      </c>
      <c r="BM31">
        <f>+[1]Sheet1!BM31</f>
        <v>218.71023559570312</v>
      </c>
      <c r="BN31">
        <f>+[1]Sheet1!BN31</f>
        <v>218.75654602050781</v>
      </c>
      <c r="BO31">
        <f>+[1]Sheet1!BO31</f>
        <v>218.83148193359375</v>
      </c>
      <c r="BP31">
        <f>+[1]Sheet1!BP31</f>
        <v>218.48846435546875</v>
      </c>
      <c r="BQ31">
        <f>+[1]Sheet1!BQ31</f>
        <v>216.7564697265625</v>
      </c>
      <c r="BR31">
        <f>+[1]Sheet1!BR31</f>
        <v>180.3648681640625</v>
      </c>
      <c r="BS31">
        <f>+[1]Sheet1!BS31</f>
        <v>182.63029479980469</v>
      </c>
      <c r="BT31">
        <f>+[1]Sheet1!BT31</f>
        <v>273.97164916992188</v>
      </c>
      <c r="BU31">
        <f>+[1]Sheet1!BU31</f>
        <v>211.19522094726562</v>
      </c>
      <c r="BV31">
        <f>+[1]Sheet1!BV31</f>
        <v>228.74700927734375</v>
      </c>
      <c r="BW31">
        <f>+[1]Sheet1!BW31</f>
        <v>237.81327819824219</v>
      </c>
      <c r="BX31">
        <f>+[1]Sheet1!BX31</f>
        <v>244.14167785644531</v>
      </c>
      <c r="BY31">
        <f>+[1]Sheet1!BY31</f>
        <v>201.0653076171875</v>
      </c>
      <c r="BZ31">
        <f>+[1]Sheet1!BZ31</f>
        <v>205.86318969726562</v>
      </c>
      <c r="CA31">
        <f>+[1]Sheet1!CA31</f>
        <v>202.3797607421875</v>
      </c>
      <c r="CB31">
        <f>+[1]Sheet1!CB31</f>
        <v>218.34500122070312</v>
      </c>
      <c r="CC31">
        <f>+[1]Sheet1!CC31</f>
        <v>218.61555480957031</v>
      </c>
      <c r="CD31">
        <f>+[1]Sheet1!CD31</f>
        <v>218.61555480957031</v>
      </c>
      <c r="CF31">
        <f>+[2]IPCse!DC35</f>
        <v>219.77167076739781</v>
      </c>
      <c r="CG31">
        <f t="shared" si="0"/>
        <v>219.59347512106245</v>
      </c>
    </row>
    <row r="32" spans="1:85" x14ac:dyDescent="0.2">
      <c r="A32" s="2">
        <f>+[1]Sheet1!A32</f>
        <v>43617</v>
      </c>
      <c r="B32" s="1">
        <f>+[1]Sheet1!B32</f>
        <v>6</v>
      </c>
      <c r="C32" s="1">
        <f>+[1]Sheet1!C32</f>
        <v>2019</v>
      </c>
      <c r="D32">
        <f>+[1]Sheet1!D32</f>
        <v>225.45382690429688</v>
      </c>
      <c r="E32">
        <f>+[1]Sheet1!E32</f>
        <v>186.32911682128906</v>
      </c>
      <c r="F32">
        <f>+[1]Sheet1!F32</f>
        <v>184.99932861328125</v>
      </c>
      <c r="G32">
        <f>+[1]Sheet1!G32</f>
        <v>287.82098388671875</v>
      </c>
      <c r="H32">
        <f>+[1]Sheet1!H32</f>
        <v>216.88212585449219</v>
      </c>
      <c r="I32">
        <f>+[1]Sheet1!I32</f>
        <v>238.77084350585938</v>
      </c>
      <c r="J32">
        <f>+[1]Sheet1!J32</f>
        <v>242.30763244628906</v>
      </c>
      <c r="K32">
        <f>+[1]Sheet1!K32</f>
        <v>261.82424926757812</v>
      </c>
      <c r="L32">
        <f>+[1]Sheet1!L32</f>
        <v>209.2271728515625</v>
      </c>
      <c r="M32">
        <f>+[1]Sheet1!M32</f>
        <v>212.39485168457031</v>
      </c>
      <c r="N32">
        <f>+[1]Sheet1!N32</f>
        <v>208.40321350097656</v>
      </c>
      <c r="O32">
        <f>+[1]Sheet1!O32</f>
        <v>224.69964599609375</v>
      </c>
      <c r="P32">
        <f>+[1]Sheet1!P32</f>
        <v>225.23963928222656</v>
      </c>
      <c r="Q32">
        <f>+[1]Sheet1!Q32</f>
        <v>186.32868957519531</v>
      </c>
      <c r="R32">
        <f>+[1]Sheet1!R32</f>
        <v>185.87620544433594</v>
      </c>
      <c r="S32">
        <f>+[1]Sheet1!S32</f>
        <v>284.25735473632812</v>
      </c>
      <c r="T32">
        <f>+[1]Sheet1!T32</f>
        <v>217.30763244628906</v>
      </c>
      <c r="U32">
        <f>+[1]Sheet1!U32</f>
        <v>238.14424133300781</v>
      </c>
      <c r="V32">
        <f>+[1]Sheet1!V32</f>
        <v>241.94802856445312</v>
      </c>
      <c r="W32">
        <f>+[1]Sheet1!W32</f>
        <v>261.87249755859375</v>
      </c>
      <c r="X32">
        <f>+[1]Sheet1!X32</f>
        <v>209.01701354980469</v>
      </c>
      <c r="Y32">
        <f>+[1]Sheet1!Y32</f>
        <v>212.60000610351562</v>
      </c>
      <c r="Z32">
        <f>+[1]Sheet1!Z32</f>
        <v>208.14663696289062</v>
      </c>
      <c r="AA32">
        <f>+[1]Sheet1!AA32</f>
        <v>224.37184143066406</v>
      </c>
      <c r="AB32">
        <f>+[1]Sheet1!AB32</f>
        <v>225.05252075195312</v>
      </c>
      <c r="AC32">
        <f>+[1]Sheet1!AC32</f>
        <v>186.2999267578125</v>
      </c>
      <c r="AD32">
        <f>+[1]Sheet1!AD32</f>
        <v>186.39320373535156</v>
      </c>
      <c r="AE32">
        <f>+[1]Sheet1!AE32</f>
        <v>281.689453125</v>
      </c>
      <c r="AF32">
        <f>+[1]Sheet1!AF32</f>
        <v>217.49168395996094</v>
      </c>
      <c r="AG32">
        <f>+[1]Sheet1!AG32</f>
        <v>238.0194091796875</v>
      </c>
      <c r="AH32">
        <f>+[1]Sheet1!AH32</f>
        <v>241.7664794921875</v>
      </c>
      <c r="AI32">
        <f>+[1]Sheet1!AI32</f>
        <v>261.9586181640625</v>
      </c>
      <c r="AJ32">
        <f>+[1]Sheet1!AJ32</f>
        <v>208.92575073242188</v>
      </c>
      <c r="AK32">
        <f>+[1]Sheet1!AK32</f>
        <v>212.83772277832031</v>
      </c>
      <c r="AL32">
        <f>+[1]Sheet1!AL32</f>
        <v>207.83328247070312</v>
      </c>
      <c r="AM32">
        <f>+[1]Sheet1!AM32</f>
        <v>224.23736572265625</v>
      </c>
      <c r="AN32">
        <f>+[1]Sheet1!AN32</f>
        <v>224.95413208007812</v>
      </c>
      <c r="AO32">
        <f>+[1]Sheet1!AO32</f>
        <v>186.39549255371094</v>
      </c>
      <c r="AP32">
        <f>+[1]Sheet1!AP32</f>
        <v>186.63786315917969</v>
      </c>
      <c r="AQ32">
        <f>+[1]Sheet1!AQ32</f>
        <v>280.50970458984375</v>
      </c>
      <c r="AR32">
        <f>+[1]Sheet1!AR32</f>
        <v>217.65116882324219</v>
      </c>
      <c r="AS32">
        <f>+[1]Sheet1!AS32</f>
        <v>236.69456481933594</v>
      </c>
      <c r="AT32">
        <f>+[1]Sheet1!AT32</f>
        <v>241.55323791503906</v>
      </c>
      <c r="AU32">
        <f>+[1]Sheet1!AU32</f>
        <v>261.04067993164062</v>
      </c>
      <c r="AV32">
        <f>+[1]Sheet1!AV32</f>
        <v>208.48515319824219</v>
      </c>
      <c r="AW32">
        <f>+[1]Sheet1!AW32</f>
        <v>211.70735168457031</v>
      </c>
      <c r="AX32">
        <f>+[1]Sheet1!AX32</f>
        <v>207.540771484375</v>
      </c>
      <c r="AY32">
        <f>+[1]Sheet1!AY32</f>
        <v>224.25666809082031</v>
      </c>
      <c r="AZ32">
        <f>+[1]Sheet1!AZ32</f>
        <v>224.83369445800781</v>
      </c>
      <c r="BA32">
        <f>+[1]Sheet1!BA32</f>
        <v>186.45494079589844</v>
      </c>
      <c r="BB32">
        <f>+[1]Sheet1!BB32</f>
        <v>187.13125610351562</v>
      </c>
      <c r="BC32">
        <f>+[1]Sheet1!BC32</f>
        <v>278.1507568359375</v>
      </c>
      <c r="BD32">
        <f>+[1]Sheet1!BD32</f>
        <v>218.22554016113281</v>
      </c>
      <c r="BE32">
        <f>+[1]Sheet1!BE32</f>
        <v>235.52915954589844</v>
      </c>
      <c r="BF32">
        <f>+[1]Sheet1!BF32</f>
        <v>241.25555419921875</v>
      </c>
      <c r="BG32">
        <f>+[1]Sheet1!BG32</f>
        <v>260.51263427734375</v>
      </c>
      <c r="BH32">
        <f>+[1]Sheet1!BH32</f>
        <v>207.91583251953125</v>
      </c>
      <c r="BI32">
        <f>+[1]Sheet1!BI32</f>
        <v>212.73861694335938</v>
      </c>
      <c r="BJ32">
        <f>+[1]Sheet1!BJ32</f>
        <v>207.13613891601562</v>
      </c>
      <c r="BK32">
        <f>+[1]Sheet1!BK32</f>
        <v>223.91084289550781</v>
      </c>
      <c r="BL32">
        <f>+[1]Sheet1!BL32</f>
        <v>225.42399597167969</v>
      </c>
      <c r="BM32">
        <f>+[1]Sheet1!BM32</f>
        <v>225.7381591796875</v>
      </c>
      <c r="BN32">
        <f>+[1]Sheet1!BN32</f>
        <v>225.76173400878906</v>
      </c>
      <c r="BO32">
        <f>+[1]Sheet1!BO32</f>
        <v>225.63388061523438</v>
      </c>
      <c r="BP32">
        <f>+[1]Sheet1!BP32</f>
        <v>225.09829711914062</v>
      </c>
      <c r="BQ32">
        <f>+[1]Sheet1!BQ32</f>
        <v>225.08982849121094</v>
      </c>
      <c r="BR32">
        <f>+[1]Sheet1!BR32</f>
        <v>186.37583923339844</v>
      </c>
      <c r="BS32">
        <f>+[1]Sheet1!BS32</f>
        <v>186.37998962402344</v>
      </c>
      <c r="BT32">
        <f>+[1]Sheet1!BT32</f>
        <v>281.37869262695312</v>
      </c>
      <c r="BU32">
        <f>+[1]Sheet1!BU32</f>
        <v>217.75389099121094</v>
      </c>
      <c r="BV32">
        <f>+[1]Sheet1!BV32</f>
        <v>236.76640319824219</v>
      </c>
      <c r="BW32">
        <f>+[1]Sheet1!BW32</f>
        <v>241.60252380371094</v>
      </c>
      <c r="BX32">
        <f>+[1]Sheet1!BX32</f>
        <v>261.29739379882812</v>
      </c>
      <c r="BY32">
        <f>+[1]Sheet1!BY32</f>
        <v>208.4990234375</v>
      </c>
      <c r="BZ32">
        <f>+[1]Sheet1!BZ32</f>
        <v>212.47367858886719</v>
      </c>
      <c r="CA32">
        <f>+[1]Sheet1!CA32</f>
        <v>207.566650390625</v>
      </c>
      <c r="CB32">
        <f>+[1]Sheet1!CB32</f>
        <v>224.18479919433594</v>
      </c>
      <c r="CC32">
        <f>+[1]Sheet1!CC32</f>
        <v>225.47406005859375</v>
      </c>
      <c r="CD32">
        <f>+[1]Sheet1!CD32</f>
        <v>225.47406005859375</v>
      </c>
      <c r="CF32">
        <f>+[2]IPCse!DC36</f>
        <v>226.06914160333173</v>
      </c>
      <c r="CG32">
        <f t="shared" si="0"/>
        <v>225.88583983079741</v>
      </c>
    </row>
    <row r="33" spans="1:85" x14ac:dyDescent="0.2">
      <c r="A33" s="2">
        <f>+[1]Sheet1!A33</f>
        <v>43647</v>
      </c>
      <c r="B33" s="1">
        <f>+[1]Sheet1!B33</f>
        <v>7</v>
      </c>
      <c r="C33" s="1">
        <f>+[1]Sheet1!C33</f>
        <v>2019</v>
      </c>
      <c r="D33">
        <f>+[1]Sheet1!D33</f>
        <v>231.95706176757812</v>
      </c>
      <c r="E33">
        <f>+[1]Sheet1!E33</f>
        <v>189.03593444824219</v>
      </c>
      <c r="F33">
        <f>+[1]Sheet1!F33</f>
        <v>189.60020446777344</v>
      </c>
      <c r="G33">
        <f>+[1]Sheet1!G33</f>
        <v>293.77133178710938</v>
      </c>
      <c r="H33">
        <f>+[1]Sheet1!H33</f>
        <v>220.90673828125</v>
      </c>
      <c r="I33">
        <f>+[1]Sheet1!I33</f>
        <v>248.58316040039062</v>
      </c>
      <c r="J33">
        <f>+[1]Sheet1!J33</f>
        <v>245.78892517089844</v>
      </c>
      <c r="K33">
        <f>+[1]Sheet1!K33</f>
        <v>265.7537841796875</v>
      </c>
      <c r="L33">
        <f>+[1]Sheet1!L33</f>
        <v>217.05723571777344</v>
      </c>
      <c r="M33">
        <f>+[1]Sheet1!M33</f>
        <v>218.63774108886719</v>
      </c>
      <c r="N33">
        <f>+[1]Sheet1!N33</f>
        <v>214.67782592773438</v>
      </c>
      <c r="O33">
        <f>+[1]Sheet1!O33</f>
        <v>230.72897338867188</v>
      </c>
      <c r="P33">
        <f>+[1]Sheet1!P33</f>
        <v>231.90179443359375</v>
      </c>
      <c r="Q33">
        <f>+[1]Sheet1!Q33</f>
        <v>189.0609130859375</v>
      </c>
      <c r="R33">
        <f>+[1]Sheet1!R33</f>
        <v>190.52867126464844</v>
      </c>
      <c r="S33">
        <f>+[1]Sheet1!S33</f>
        <v>290.4610595703125</v>
      </c>
      <c r="T33">
        <f>+[1]Sheet1!T33</f>
        <v>221.34970092773438</v>
      </c>
      <c r="U33">
        <f>+[1]Sheet1!U33</f>
        <v>247.89633178710938</v>
      </c>
      <c r="V33">
        <f>+[1]Sheet1!V33</f>
        <v>245.27357482910156</v>
      </c>
      <c r="W33">
        <f>+[1]Sheet1!W33</f>
        <v>265.76876831054688</v>
      </c>
      <c r="X33">
        <f>+[1]Sheet1!X33</f>
        <v>217.01261901855469</v>
      </c>
      <c r="Y33">
        <f>+[1]Sheet1!Y33</f>
        <v>218.88032531738281</v>
      </c>
      <c r="Z33">
        <f>+[1]Sheet1!Z33</f>
        <v>214.36715698242188</v>
      </c>
      <c r="AA33">
        <f>+[1]Sheet1!AA33</f>
        <v>230.34123229980469</v>
      </c>
      <c r="AB33">
        <f>+[1]Sheet1!AB33</f>
        <v>231.84498596191406</v>
      </c>
      <c r="AC33">
        <f>+[1]Sheet1!AC33</f>
        <v>188.90664672851562</v>
      </c>
      <c r="AD33">
        <f>+[1]Sheet1!AD33</f>
        <v>191.06224060058594</v>
      </c>
      <c r="AE33">
        <f>+[1]Sheet1!AE33</f>
        <v>287.91802978515625</v>
      </c>
      <c r="AF33">
        <f>+[1]Sheet1!AF33</f>
        <v>221.70356750488281</v>
      </c>
      <c r="AG33">
        <f>+[1]Sheet1!AG33</f>
        <v>247.91429138183594</v>
      </c>
      <c r="AH33">
        <f>+[1]Sheet1!AH33</f>
        <v>245.09762573242188</v>
      </c>
      <c r="AI33">
        <f>+[1]Sheet1!AI33</f>
        <v>265.86489868164062</v>
      </c>
      <c r="AJ33">
        <f>+[1]Sheet1!AJ33</f>
        <v>216.97798156738281</v>
      </c>
      <c r="AK33">
        <f>+[1]Sheet1!AK33</f>
        <v>219.123291015625</v>
      </c>
      <c r="AL33">
        <f>+[1]Sheet1!AL33</f>
        <v>213.83724975585938</v>
      </c>
      <c r="AM33">
        <f>+[1]Sheet1!AM33</f>
        <v>230.17243957519531</v>
      </c>
      <c r="AN33">
        <f>+[1]Sheet1!AN33</f>
        <v>231.82546997070312</v>
      </c>
      <c r="AO33">
        <f>+[1]Sheet1!AO33</f>
        <v>189.00567626953125</v>
      </c>
      <c r="AP33">
        <f>+[1]Sheet1!AP33</f>
        <v>191.46548461914062</v>
      </c>
      <c r="AQ33">
        <f>+[1]Sheet1!AQ33</f>
        <v>286.7669677734375</v>
      </c>
      <c r="AR33">
        <f>+[1]Sheet1!AR33</f>
        <v>221.85134887695312</v>
      </c>
      <c r="AS33">
        <f>+[1]Sheet1!AS33</f>
        <v>246.40144348144531</v>
      </c>
      <c r="AT33">
        <f>+[1]Sheet1!AT33</f>
        <v>244.50125122070312</v>
      </c>
      <c r="AU33">
        <f>+[1]Sheet1!AU33</f>
        <v>264.9326171875</v>
      </c>
      <c r="AV33">
        <f>+[1]Sheet1!AV33</f>
        <v>216.57527160644531</v>
      </c>
      <c r="AW33">
        <f>+[1]Sheet1!AW33</f>
        <v>217.96199035644531</v>
      </c>
      <c r="AX33">
        <f>+[1]Sheet1!AX33</f>
        <v>213.52198791503906</v>
      </c>
      <c r="AY33">
        <f>+[1]Sheet1!AY33</f>
        <v>230.23188781738281</v>
      </c>
      <c r="AZ33">
        <f>+[1]Sheet1!AZ33</f>
        <v>231.83695983886719</v>
      </c>
      <c r="BA33">
        <f>+[1]Sheet1!BA33</f>
        <v>189.1046142578125</v>
      </c>
      <c r="BB33">
        <f>+[1]Sheet1!BB33</f>
        <v>192.10743713378906</v>
      </c>
      <c r="BC33">
        <f>+[1]Sheet1!BC33</f>
        <v>284.41445922851562</v>
      </c>
      <c r="BD33">
        <f>+[1]Sheet1!BD33</f>
        <v>222.14483642578125</v>
      </c>
      <c r="BE33">
        <f>+[1]Sheet1!BE33</f>
        <v>245.13656616210938</v>
      </c>
      <c r="BF33">
        <f>+[1]Sheet1!BF33</f>
        <v>243.92230224609375</v>
      </c>
      <c r="BG33">
        <f>+[1]Sheet1!BG33</f>
        <v>264.47634887695312</v>
      </c>
      <c r="BH33">
        <f>+[1]Sheet1!BH33</f>
        <v>216.04010009765625</v>
      </c>
      <c r="BI33">
        <f>+[1]Sheet1!BI33</f>
        <v>219.15113830566406</v>
      </c>
      <c r="BJ33">
        <f>+[1]Sheet1!BJ33</f>
        <v>212.94647216796875</v>
      </c>
      <c r="BK33">
        <f>+[1]Sheet1!BK33</f>
        <v>229.90278625488281</v>
      </c>
      <c r="BL33">
        <f>+[1]Sheet1!BL33</f>
        <v>231.32437133789062</v>
      </c>
      <c r="BM33">
        <f>+[1]Sheet1!BM33</f>
        <v>231.62934875488281</v>
      </c>
      <c r="BN33">
        <f>+[1]Sheet1!BN33</f>
        <v>231.7747802734375</v>
      </c>
      <c r="BO33">
        <f>+[1]Sheet1!BO33</f>
        <v>231.57566833496094</v>
      </c>
      <c r="BP33">
        <f>+[1]Sheet1!BP33</f>
        <v>231.01504516601562</v>
      </c>
      <c r="BQ33">
        <f>+[1]Sheet1!BQ33</f>
        <v>231.86993408203125</v>
      </c>
      <c r="BR33">
        <f>+[1]Sheet1!BR33</f>
        <v>189.03318786621094</v>
      </c>
      <c r="BS33">
        <f>+[1]Sheet1!BS33</f>
        <v>191.16015625</v>
      </c>
      <c r="BT33">
        <f>+[1]Sheet1!BT33</f>
        <v>287.58889770507812</v>
      </c>
      <c r="BU33">
        <f>+[1]Sheet1!BU33</f>
        <v>221.80345153808594</v>
      </c>
      <c r="BV33">
        <f>+[1]Sheet1!BV33</f>
        <v>246.47746276855469</v>
      </c>
      <c r="BW33">
        <f>+[1]Sheet1!BW33</f>
        <v>244.61175537109375</v>
      </c>
      <c r="BX33">
        <f>+[1]Sheet1!BX33</f>
        <v>265.21804809570312</v>
      </c>
      <c r="BY33">
        <f>+[1]Sheet1!BY33</f>
        <v>216.55491638183594</v>
      </c>
      <c r="BZ33">
        <f>+[1]Sheet1!BZ33</f>
        <v>218.79913330078125</v>
      </c>
      <c r="CA33">
        <f>+[1]Sheet1!CA33</f>
        <v>213.53506469726562</v>
      </c>
      <c r="CB33">
        <f>+[1]Sheet1!CB33</f>
        <v>230.16398620605469</v>
      </c>
      <c r="CC33">
        <f>+[1]Sheet1!CC33</f>
        <v>231.40742492675781</v>
      </c>
      <c r="CD33">
        <f>+[1]Sheet1!CD33</f>
        <v>231.40742492675781</v>
      </c>
      <c r="CF33">
        <f>+[2]IPCse!DC37</f>
        <v>231.67444904181471</v>
      </c>
      <c r="CG33">
        <f t="shared" si="0"/>
        <v>231.486602364205</v>
      </c>
    </row>
    <row r="34" spans="1:85" x14ac:dyDescent="0.2">
      <c r="A34" s="2">
        <f>+[1]Sheet1!A34</f>
        <v>43678</v>
      </c>
      <c r="B34" s="1">
        <f>+[1]Sheet1!B34</f>
        <v>8</v>
      </c>
      <c r="C34" s="1">
        <f>+[1]Sheet1!C34</f>
        <v>2019</v>
      </c>
      <c r="D34">
        <f>+[1]Sheet1!D34</f>
        <v>242.68630981445312</v>
      </c>
      <c r="E34">
        <f>+[1]Sheet1!E34</f>
        <v>198.32258605957031</v>
      </c>
      <c r="F34">
        <f>+[1]Sheet1!F34</f>
        <v>196.20811462402344</v>
      </c>
      <c r="G34">
        <f>+[1]Sheet1!G34</f>
        <v>300.27255249023438</v>
      </c>
      <c r="H34">
        <f>+[1]Sheet1!H34</f>
        <v>234.13407897949219</v>
      </c>
      <c r="I34">
        <f>+[1]Sheet1!I34</f>
        <v>261.1558837890625</v>
      </c>
      <c r="J34">
        <f>+[1]Sheet1!J34</f>
        <v>254.86447143554688</v>
      </c>
      <c r="K34">
        <f>+[1]Sheet1!K34</f>
        <v>271.81201171875</v>
      </c>
      <c r="L34">
        <f>+[1]Sheet1!L34</f>
        <v>225.81057739257812</v>
      </c>
      <c r="M34">
        <f>+[1]Sheet1!M34</f>
        <v>224.53440856933594</v>
      </c>
      <c r="N34">
        <f>+[1]Sheet1!N34</f>
        <v>222.61044311523438</v>
      </c>
      <c r="O34">
        <f>+[1]Sheet1!O34</f>
        <v>238.86573791503906</v>
      </c>
      <c r="P34">
        <f>+[1]Sheet1!P34</f>
        <v>242.49136352539062</v>
      </c>
      <c r="Q34">
        <f>+[1]Sheet1!Q34</f>
        <v>198.38333129882812</v>
      </c>
      <c r="R34">
        <f>+[1]Sheet1!R34</f>
        <v>197.26766967773438</v>
      </c>
      <c r="S34">
        <f>+[1]Sheet1!S34</f>
        <v>296.91915893554688</v>
      </c>
      <c r="T34">
        <f>+[1]Sheet1!T34</f>
        <v>234.47085571289062</v>
      </c>
      <c r="U34">
        <f>+[1]Sheet1!U34</f>
        <v>260.51605224609375</v>
      </c>
      <c r="V34">
        <f>+[1]Sheet1!V34</f>
        <v>254.53727722167969</v>
      </c>
      <c r="W34">
        <f>+[1]Sheet1!W34</f>
        <v>271.96783447265625</v>
      </c>
      <c r="X34">
        <f>+[1]Sheet1!X34</f>
        <v>225.77191162109375</v>
      </c>
      <c r="Y34">
        <f>+[1]Sheet1!Y34</f>
        <v>224.37028503417969</v>
      </c>
      <c r="Z34">
        <f>+[1]Sheet1!Z34</f>
        <v>222.2567138671875</v>
      </c>
      <c r="AA34">
        <f>+[1]Sheet1!AA34</f>
        <v>238.13081359863281</v>
      </c>
      <c r="AB34">
        <f>+[1]Sheet1!AB34</f>
        <v>242.28704833984375</v>
      </c>
      <c r="AC34">
        <f>+[1]Sheet1!AC34</f>
        <v>198.21614074707031</v>
      </c>
      <c r="AD34">
        <f>+[1]Sheet1!AD34</f>
        <v>197.85771179199219</v>
      </c>
      <c r="AE34">
        <f>+[1]Sheet1!AE34</f>
        <v>294.27716064453125</v>
      </c>
      <c r="AF34">
        <f>+[1]Sheet1!AF34</f>
        <v>234.71980285644531</v>
      </c>
      <c r="AG34">
        <f>+[1]Sheet1!AG34</f>
        <v>260.59756469726562</v>
      </c>
      <c r="AH34">
        <f>+[1]Sheet1!AH34</f>
        <v>254.49960327148438</v>
      </c>
      <c r="AI34">
        <f>+[1]Sheet1!AI34</f>
        <v>272.1881103515625</v>
      </c>
      <c r="AJ34">
        <f>+[1]Sheet1!AJ34</f>
        <v>225.68157958984375</v>
      </c>
      <c r="AK34">
        <f>+[1]Sheet1!AK34</f>
        <v>224.49813842773438</v>
      </c>
      <c r="AL34">
        <f>+[1]Sheet1!AL34</f>
        <v>221.59609985351562</v>
      </c>
      <c r="AM34">
        <f>+[1]Sheet1!AM34</f>
        <v>237.83935546875</v>
      </c>
      <c r="AN34">
        <f>+[1]Sheet1!AN34</f>
        <v>242.17147827148438</v>
      </c>
      <c r="AO34">
        <f>+[1]Sheet1!AO34</f>
        <v>198.34600830078125</v>
      </c>
      <c r="AP34">
        <f>+[1]Sheet1!AP34</f>
        <v>198.29823303222656</v>
      </c>
      <c r="AQ34">
        <f>+[1]Sheet1!AQ34</f>
        <v>292.98104858398438</v>
      </c>
      <c r="AR34">
        <f>+[1]Sheet1!AR34</f>
        <v>234.87246704101562</v>
      </c>
      <c r="AS34">
        <f>+[1]Sheet1!AS34</f>
        <v>259.21875</v>
      </c>
      <c r="AT34">
        <f>+[1]Sheet1!AT34</f>
        <v>254.18156433105469</v>
      </c>
      <c r="AU34">
        <f>+[1]Sheet1!AU34</f>
        <v>271.18133544921875</v>
      </c>
      <c r="AV34">
        <f>+[1]Sheet1!AV34</f>
        <v>225.52737426757812</v>
      </c>
      <c r="AW34">
        <f>+[1]Sheet1!AW34</f>
        <v>223.38783264160156</v>
      </c>
      <c r="AX34">
        <f>+[1]Sheet1!AX34</f>
        <v>221.22943115234375</v>
      </c>
      <c r="AY34">
        <f>+[1]Sheet1!AY34</f>
        <v>237.70533752441406</v>
      </c>
      <c r="AZ34">
        <f>+[1]Sheet1!AZ34</f>
        <v>242.07644653320312</v>
      </c>
      <c r="BA34">
        <f>+[1]Sheet1!BA34</f>
        <v>198.491943359375</v>
      </c>
      <c r="BB34">
        <f>+[1]Sheet1!BB34</f>
        <v>198.99028015136719</v>
      </c>
      <c r="BC34">
        <f>+[1]Sheet1!BC34</f>
        <v>290.2269287109375</v>
      </c>
      <c r="BD34">
        <f>+[1]Sheet1!BD34</f>
        <v>235.27426147460938</v>
      </c>
      <c r="BE34">
        <f>+[1]Sheet1!BE34</f>
        <v>258.06228637695312</v>
      </c>
      <c r="BF34">
        <f>+[1]Sheet1!BF34</f>
        <v>253.83633422851562</v>
      </c>
      <c r="BG34">
        <f>+[1]Sheet1!BG34</f>
        <v>270.83407592773438</v>
      </c>
      <c r="BH34">
        <f>+[1]Sheet1!BH34</f>
        <v>225.29740905761719</v>
      </c>
      <c r="BI34">
        <f>+[1]Sheet1!BI34</f>
        <v>224.34422302246094</v>
      </c>
      <c r="BJ34">
        <f>+[1]Sheet1!BJ34</f>
        <v>220.44023132324219</v>
      </c>
      <c r="BK34">
        <f>+[1]Sheet1!BK34</f>
        <v>236.90097045898438</v>
      </c>
      <c r="BL34">
        <f>+[1]Sheet1!BL34</f>
        <v>240.70124816894531</v>
      </c>
      <c r="BM34">
        <f>+[1]Sheet1!BM34</f>
        <v>240.85505676269531</v>
      </c>
      <c r="BN34">
        <f>+[1]Sheet1!BN34</f>
        <v>240.94767761230469</v>
      </c>
      <c r="BO34">
        <f>+[1]Sheet1!BO34</f>
        <v>240.7740478515625</v>
      </c>
      <c r="BP34">
        <f>+[1]Sheet1!BP34</f>
        <v>240.21006774902344</v>
      </c>
      <c r="BQ34">
        <f>+[1]Sheet1!BQ34</f>
        <v>242.32550048828125</v>
      </c>
      <c r="BR34">
        <f>+[1]Sheet1!BR34</f>
        <v>198.3720703125</v>
      </c>
      <c r="BS34">
        <f>+[1]Sheet1!BS34</f>
        <v>197.95358276367188</v>
      </c>
      <c r="BT34">
        <f>+[1]Sheet1!BT34</f>
        <v>293.76776123046875</v>
      </c>
      <c r="BU34">
        <f>+[1]Sheet1!BU34</f>
        <v>234.89984130859375</v>
      </c>
      <c r="BV34">
        <f>+[1]Sheet1!BV34</f>
        <v>259.27523803710938</v>
      </c>
      <c r="BW34">
        <f>+[1]Sheet1!BW34</f>
        <v>254.21908569335938</v>
      </c>
      <c r="BX34">
        <f>+[1]Sheet1!BX34</f>
        <v>271.48263549804688</v>
      </c>
      <c r="BY34">
        <f>+[1]Sheet1!BY34</f>
        <v>225.53146362304688</v>
      </c>
      <c r="BZ34">
        <f>+[1]Sheet1!BZ34</f>
        <v>224.16143798828125</v>
      </c>
      <c r="CA34">
        <f>+[1]Sheet1!CA34</f>
        <v>221.204345703125</v>
      </c>
      <c r="CB34">
        <f>+[1]Sheet1!CB34</f>
        <v>237.60289001464844</v>
      </c>
      <c r="CC34">
        <f>+[1]Sheet1!CC34</f>
        <v>240.62628173828125</v>
      </c>
      <c r="CD34">
        <f>+[1]Sheet1!CD34</f>
        <v>240.62628173828125</v>
      </c>
      <c r="CF34">
        <f>+[2]IPCse!DC38</f>
        <v>240.78520110349291</v>
      </c>
      <c r="CG34">
        <f t="shared" si="0"/>
        <v>240.58996723013331</v>
      </c>
    </row>
    <row r="35" spans="1:85" x14ac:dyDescent="0.2">
      <c r="A35" s="2">
        <f>+[1]Sheet1!A35</f>
        <v>43709</v>
      </c>
      <c r="B35" s="1">
        <f>+[1]Sheet1!B35</f>
        <v>9</v>
      </c>
      <c r="C35" s="1">
        <f>+[1]Sheet1!C35</f>
        <v>2019</v>
      </c>
      <c r="D35">
        <f>+[1]Sheet1!D35</f>
        <v>255.46751403808594</v>
      </c>
      <c r="E35">
        <f>+[1]Sheet1!E35</f>
        <v>208.2376708984375</v>
      </c>
      <c r="F35">
        <f>+[1]Sheet1!F35</f>
        <v>207.94889831542969</v>
      </c>
      <c r="G35">
        <f>+[1]Sheet1!G35</f>
        <v>306.56375122070312</v>
      </c>
      <c r="H35">
        <f>+[1]Sheet1!H35</f>
        <v>249.837646484375</v>
      </c>
      <c r="I35">
        <f>+[1]Sheet1!I35</f>
        <v>283.48382568359375</v>
      </c>
      <c r="J35">
        <f>+[1]Sheet1!J35</f>
        <v>266.85891723632812</v>
      </c>
      <c r="K35">
        <f>+[1]Sheet1!K35</f>
        <v>290.98373413085938</v>
      </c>
      <c r="L35">
        <f>+[1]Sheet1!L35</f>
        <v>242.7091064453125</v>
      </c>
      <c r="M35">
        <f>+[1]Sheet1!M35</f>
        <v>229.04890441894531</v>
      </c>
      <c r="N35">
        <f>+[1]Sheet1!N35</f>
        <v>234.69174194335938</v>
      </c>
      <c r="O35">
        <f>+[1]Sheet1!O35</f>
        <v>257.46554565429688</v>
      </c>
      <c r="P35">
        <f>+[1]Sheet1!P35</f>
        <v>255.31500244140625</v>
      </c>
      <c r="Q35">
        <f>+[1]Sheet1!Q35</f>
        <v>208.3472900390625</v>
      </c>
      <c r="R35">
        <f>+[1]Sheet1!R35</f>
        <v>208.87440490722656</v>
      </c>
      <c r="S35">
        <f>+[1]Sheet1!S35</f>
        <v>302.99612426757812</v>
      </c>
      <c r="T35">
        <f>+[1]Sheet1!T35</f>
        <v>250.43183898925781</v>
      </c>
      <c r="U35">
        <f>+[1]Sheet1!U35</f>
        <v>282.56671142578125</v>
      </c>
      <c r="V35">
        <f>+[1]Sheet1!V35</f>
        <v>266.51382446289062</v>
      </c>
      <c r="W35">
        <f>+[1]Sheet1!W35</f>
        <v>290.83071899414062</v>
      </c>
      <c r="X35">
        <f>+[1]Sheet1!X35</f>
        <v>242.77201843261719</v>
      </c>
      <c r="Y35">
        <f>+[1]Sheet1!Y35</f>
        <v>228.62530517578125</v>
      </c>
      <c r="Z35">
        <f>+[1]Sheet1!Z35</f>
        <v>234.19003295898438</v>
      </c>
      <c r="AA35">
        <f>+[1]Sheet1!AA35</f>
        <v>256.5093994140625</v>
      </c>
      <c r="AB35">
        <f>+[1]Sheet1!AB35</f>
        <v>255.13015747070312</v>
      </c>
      <c r="AC35">
        <f>+[1]Sheet1!AC35</f>
        <v>208.15687561035156</v>
      </c>
      <c r="AD35">
        <f>+[1]Sheet1!AD35</f>
        <v>209.44345092773438</v>
      </c>
      <c r="AE35">
        <f>+[1]Sheet1!AE35</f>
        <v>300.2635498046875</v>
      </c>
      <c r="AF35">
        <f>+[1]Sheet1!AF35</f>
        <v>250.95114135742188</v>
      </c>
      <c r="AG35">
        <f>+[1]Sheet1!AG35</f>
        <v>282.81857299804688</v>
      </c>
      <c r="AH35">
        <f>+[1]Sheet1!AH35</f>
        <v>266.51492309570312</v>
      </c>
      <c r="AI35">
        <f>+[1]Sheet1!AI35</f>
        <v>290.9599609375</v>
      </c>
      <c r="AJ35">
        <f>+[1]Sheet1!AJ35</f>
        <v>242.73272705078125</v>
      </c>
      <c r="AK35">
        <f>+[1]Sheet1!AK35</f>
        <v>228.669677734375</v>
      </c>
      <c r="AL35">
        <f>+[1]Sheet1!AL35</f>
        <v>233.31103515625</v>
      </c>
      <c r="AM35">
        <f>+[1]Sheet1!AM35</f>
        <v>256.08843994140625</v>
      </c>
      <c r="AN35">
        <f>+[1]Sheet1!AN35</f>
        <v>254.99046325683594</v>
      </c>
      <c r="AO35">
        <f>+[1]Sheet1!AO35</f>
        <v>208.30288696289062</v>
      </c>
      <c r="AP35">
        <f>+[1]Sheet1!AP35</f>
        <v>209.88272094726562</v>
      </c>
      <c r="AQ35">
        <f>+[1]Sheet1!AQ35</f>
        <v>298.91128540039062</v>
      </c>
      <c r="AR35">
        <f>+[1]Sheet1!AR35</f>
        <v>251.10366821289062</v>
      </c>
      <c r="AS35">
        <f>+[1]Sheet1!AS35</f>
        <v>280.70108032226562</v>
      </c>
      <c r="AT35">
        <f>+[1]Sheet1!AT35</f>
        <v>266.133056640625</v>
      </c>
      <c r="AU35">
        <f>+[1]Sheet1!AU35</f>
        <v>289.78329467773438</v>
      </c>
      <c r="AV35">
        <f>+[1]Sheet1!AV35</f>
        <v>242.64474487304688</v>
      </c>
      <c r="AW35">
        <f>+[1]Sheet1!AW35</f>
        <v>227.61164855957031</v>
      </c>
      <c r="AX35">
        <f>+[1]Sheet1!AX35</f>
        <v>232.85371398925781</v>
      </c>
      <c r="AY35">
        <f>+[1]Sheet1!AY35</f>
        <v>255.92820739746094</v>
      </c>
      <c r="AZ35">
        <f>+[1]Sheet1!AZ35</f>
        <v>254.87162780761719</v>
      </c>
      <c r="BA35">
        <f>+[1]Sheet1!BA35</f>
        <v>208.50018310546875</v>
      </c>
      <c r="BB35">
        <f>+[1]Sheet1!BB35</f>
        <v>210.59422302246094</v>
      </c>
      <c r="BC35">
        <f>+[1]Sheet1!BC35</f>
        <v>295.8646240234375</v>
      </c>
      <c r="BD35">
        <f>+[1]Sheet1!BD35</f>
        <v>251.42619323730469</v>
      </c>
      <c r="BE35">
        <f>+[1]Sheet1!BE35</f>
        <v>279.02783203125</v>
      </c>
      <c r="BF35">
        <f>+[1]Sheet1!BF35</f>
        <v>265.72781372070312</v>
      </c>
      <c r="BG35">
        <f>+[1]Sheet1!BG35</f>
        <v>289.28192138671875</v>
      </c>
      <c r="BH35">
        <f>+[1]Sheet1!BH35</f>
        <v>242.37663269042969</v>
      </c>
      <c r="BI35">
        <f>+[1]Sheet1!BI35</f>
        <v>228.47740173339844</v>
      </c>
      <c r="BJ35">
        <f>+[1]Sheet1!BJ35</f>
        <v>231.94818115234375</v>
      </c>
      <c r="BK35">
        <f>+[1]Sheet1!BK35</f>
        <v>254.85893249511719</v>
      </c>
      <c r="BL35">
        <f>+[1]Sheet1!BL35</f>
        <v>253.67790222167969</v>
      </c>
      <c r="BM35">
        <f>+[1]Sheet1!BM35</f>
        <v>253.8006591796875</v>
      </c>
      <c r="BN35">
        <f>+[1]Sheet1!BN35</f>
        <v>254.06668090820312</v>
      </c>
      <c r="BO35">
        <f>+[1]Sheet1!BO35</f>
        <v>253.93058776855469</v>
      </c>
      <c r="BP35">
        <f>+[1]Sheet1!BP35</f>
        <v>253.40850830078125</v>
      </c>
      <c r="BQ35">
        <f>+[1]Sheet1!BQ35</f>
        <v>255.13792419433594</v>
      </c>
      <c r="BR35">
        <f>+[1]Sheet1!BR35</f>
        <v>208.33761596679688</v>
      </c>
      <c r="BS35">
        <f>+[1]Sheet1!BS35</f>
        <v>209.56924438476562</v>
      </c>
      <c r="BT35">
        <f>+[1]Sheet1!BT35</f>
        <v>299.67630004882812</v>
      </c>
      <c r="BU35">
        <f>+[1]Sheet1!BU35</f>
        <v>251.01695251464844</v>
      </c>
      <c r="BV35">
        <f>+[1]Sheet1!BV35</f>
        <v>280.80038452148438</v>
      </c>
      <c r="BW35">
        <f>+[1]Sheet1!BW35</f>
        <v>266.16671752929688</v>
      </c>
      <c r="BX35">
        <f>+[1]Sheet1!BX35</f>
        <v>290.18276977539062</v>
      </c>
      <c r="BY35">
        <f>+[1]Sheet1!BY35</f>
        <v>242.58442687988281</v>
      </c>
      <c r="BZ35">
        <f>+[1]Sheet1!BZ35</f>
        <v>228.3624267578125</v>
      </c>
      <c r="CA35">
        <f>+[1]Sheet1!CA35</f>
        <v>232.8704833984375</v>
      </c>
      <c r="CB35">
        <f>+[1]Sheet1!CB35</f>
        <v>255.79069519042969</v>
      </c>
      <c r="CC35">
        <f>+[1]Sheet1!CC35</f>
        <v>253.7349853515625</v>
      </c>
      <c r="CD35">
        <f>+[1]Sheet1!CD35</f>
        <v>253.7349853515625</v>
      </c>
      <c r="CF35">
        <f>+[2]IPCse!DC39</f>
        <v>253.523148401002</v>
      </c>
      <c r="CG35">
        <f t="shared" si="0"/>
        <v>253.31758632317576</v>
      </c>
    </row>
    <row r="36" spans="1:85" x14ac:dyDescent="0.2">
      <c r="A36" s="2">
        <f>+[1]Sheet1!A36</f>
        <v>43739</v>
      </c>
      <c r="B36" s="1">
        <f>+[1]Sheet1!B36</f>
        <v>10</v>
      </c>
      <c r="C36" s="1">
        <f>+[1]Sheet1!C36</f>
        <v>2019</v>
      </c>
      <c r="D36">
        <f>+[1]Sheet1!D36</f>
        <v>260.79660034179688</v>
      </c>
      <c r="E36">
        <f>+[1]Sheet1!E36</f>
        <v>221.05015563964844</v>
      </c>
      <c r="F36">
        <f>+[1]Sheet1!F36</f>
        <v>215.45243835449219</v>
      </c>
      <c r="G36">
        <f>+[1]Sheet1!G36</f>
        <v>311.79135131835938</v>
      </c>
      <c r="H36">
        <f>+[1]Sheet1!H36</f>
        <v>268.99716186523438</v>
      </c>
      <c r="I36">
        <f>+[1]Sheet1!I36</f>
        <v>296.805419921875</v>
      </c>
      <c r="J36">
        <f>+[1]Sheet1!J36</f>
        <v>276.307861328125</v>
      </c>
      <c r="K36">
        <f>+[1]Sheet1!K36</f>
        <v>294.6749267578125</v>
      </c>
      <c r="L36">
        <f>+[1]Sheet1!L36</f>
        <v>247.84246826171875</v>
      </c>
      <c r="M36">
        <f>+[1]Sheet1!M36</f>
        <v>235.68748474121094</v>
      </c>
      <c r="N36">
        <f>+[1]Sheet1!N36</f>
        <v>240.68826293945312</v>
      </c>
      <c r="O36">
        <f>+[1]Sheet1!O36</f>
        <v>266.68597412109375</v>
      </c>
      <c r="P36">
        <f>+[1]Sheet1!P36</f>
        <v>260.72998046875</v>
      </c>
      <c r="Q36">
        <f>+[1]Sheet1!Q36</f>
        <v>221.26338195800781</v>
      </c>
      <c r="R36">
        <f>+[1]Sheet1!R36</f>
        <v>216.28836059570312</v>
      </c>
      <c r="S36">
        <f>+[1]Sheet1!S36</f>
        <v>308.51275634765625</v>
      </c>
      <c r="T36">
        <f>+[1]Sheet1!T36</f>
        <v>269.82455444335938</v>
      </c>
      <c r="U36">
        <f>+[1]Sheet1!U36</f>
        <v>295.789794921875</v>
      </c>
      <c r="V36">
        <f>+[1]Sheet1!V36</f>
        <v>275.94873046875</v>
      </c>
      <c r="W36">
        <f>+[1]Sheet1!W36</f>
        <v>294.28094482421875</v>
      </c>
      <c r="X36">
        <f>+[1]Sheet1!X36</f>
        <v>247.63339233398438</v>
      </c>
      <c r="Y36">
        <f>+[1]Sheet1!Y36</f>
        <v>234.86415100097656</v>
      </c>
      <c r="Z36">
        <f>+[1]Sheet1!Z36</f>
        <v>240.22041320800781</v>
      </c>
      <c r="AA36">
        <f>+[1]Sheet1!AA36</f>
        <v>265.63522338867188</v>
      </c>
      <c r="AB36">
        <f>+[1]Sheet1!AB36</f>
        <v>260.60330200195312</v>
      </c>
      <c r="AC36">
        <f>+[1]Sheet1!AC36</f>
        <v>221.029052734375</v>
      </c>
      <c r="AD36">
        <f>+[1]Sheet1!AD36</f>
        <v>216.76055908203125</v>
      </c>
      <c r="AE36">
        <f>+[1]Sheet1!AE36</f>
        <v>305.97329711914062</v>
      </c>
      <c r="AF36">
        <f>+[1]Sheet1!AF36</f>
        <v>270.48947143554688</v>
      </c>
      <c r="AG36">
        <f>+[1]Sheet1!AG36</f>
        <v>296.06936645507812</v>
      </c>
      <c r="AH36">
        <f>+[1]Sheet1!AH36</f>
        <v>276.21112060546875</v>
      </c>
      <c r="AI36">
        <f>+[1]Sheet1!AI36</f>
        <v>294.26495361328125</v>
      </c>
      <c r="AJ36">
        <f>+[1]Sheet1!AJ36</f>
        <v>247.4300537109375</v>
      </c>
      <c r="AK36">
        <f>+[1]Sheet1!AK36</f>
        <v>234.80070495605469</v>
      </c>
      <c r="AL36">
        <f>+[1]Sheet1!AL36</f>
        <v>239.30482482910156</v>
      </c>
      <c r="AM36">
        <f>+[1]Sheet1!AM36</f>
        <v>265.16384887695312</v>
      </c>
      <c r="AN36">
        <f>+[1]Sheet1!AN36</f>
        <v>260.49899291992188</v>
      </c>
      <c r="AO36">
        <f>+[1]Sheet1!AO36</f>
        <v>221.22825622558594</v>
      </c>
      <c r="AP36">
        <f>+[1]Sheet1!AP36</f>
        <v>217.12896728515625</v>
      </c>
      <c r="AQ36">
        <f>+[1]Sheet1!AQ36</f>
        <v>304.60598754882812</v>
      </c>
      <c r="AR36">
        <f>+[1]Sheet1!AR36</f>
        <v>270.635986328125</v>
      </c>
      <c r="AS36">
        <f>+[1]Sheet1!AS36</f>
        <v>293.74505615234375</v>
      </c>
      <c r="AT36">
        <f>+[1]Sheet1!AT36</f>
        <v>275.55029296875</v>
      </c>
      <c r="AU36">
        <f>+[1]Sheet1!AU36</f>
        <v>293.05282592773438</v>
      </c>
      <c r="AV36">
        <f>+[1]Sheet1!AV36</f>
        <v>247.34217834472656</v>
      </c>
      <c r="AW36">
        <f>+[1]Sheet1!AW36</f>
        <v>233.71852111816406</v>
      </c>
      <c r="AX36">
        <f>+[1]Sheet1!AX36</f>
        <v>238.91317749023438</v>
      </c>
      <c r="AY36">
        <f>+[1]Sheet1!AY36</f>
        <v>265.03341674804688</v>
      </c>
      <c r="AZ36">
        <f>+[1]Sheet1!AZ36</f>
        <v>260.38088989257812</v>
      </c>
      <c r="BA36">
        <f>+[1]Sheet1!BA36</f>
        <v>221.52839660644531</v>
      </c>
      <c r="BB36">
        <f>+[1]Sheet1!BB36</f>
        <v>217.71736145019531</v>
      </c>
      <c r="BC36">
        <f>+[1]Sheet1!BC36</f>
        <v>301.54434204101562</v>
      </c>
      <c r="BD36">
        <f>+[1]Sheet1!BD36</f>
        <v>271.04827880859375</v>
      </c>
      <c r="BE36">
        <f>+[1]Sheet1!BE36</f>
        <v>291.9249267578125</v>
      </c>
      <c r="BF36">
        <f>+[1]Sheet1!BF36</f>
        <v>274.91024780273438</v>
      </c>
      <c r="BG36">
        <f>+[1]Sheet1!BG36</f>
        <v>292.3974609375</v>
      </c>
      <c r="BH36">
        <f>+[1]Sheet1!BH36</f>
        <v>247.02816772460938</v>
      </c>
      <c r="BI36">
        <f>+[1]Sheet1!BI36</f>
        <v>234.30255126953125</v>
      </c>
      <c r="BJ36">
        <f>+[1]Sheet1!BJ36</f>
        <v>237.97088623046875</v>
      </c>
      <c r="BK36">
        <f>+[1]Sheet1!BK36</f>
        <v>263.83407592773438</v>
      </c>
      <c r="BL36">
        <f>+[1]Sheet1!BL36</f>
        <v>260.9874267578125</v>
      </c>
      <c r="BM36">
        <f>+[1]Sheet1!BM36</f>
        <v>261.41806030273438</v>
      </c>
      <c r="BN36">
        <f>+[1]Sheet1!BN36</f>
        <v>261.82855224609375</v>
      </c>
      <c r="BO36">
        <f>+[1]Sheet1!BO36</f>
        <v>261.92236328125</v>
      </c>
      <c r="BP36">
        <f>+[1]Sheet1!BP36</f>
        <v>261.73629760742188</v>
      </c>
      <c r="BQ36">
        <f>+[1]Sheet1!BQ36</f>
        <v>260.58978271484375</v>
      </c>
      <c r="BR36">
        <f>+[1]Sheet1!BR36</f>
        <v>221.26844787597656</v>
      </c>
      <c r="BS36">
        <f>+[1]Sheet1!BS36</f>
        <v>216.85693359375</v>
      </c>
      <c r="BT36">
        <f>+[1]Sheet1!BT36</f>
        <v>305.28643798828125</v>
      </c>
      <c r="BU36">
        <f>+[1]Sheet1!BU36</f>
        <v>270.53665161132812</v>
      </c>
      <c r="BV36">
        <f>+[1]Sheet1!BV36</f>
        <v>293.86083984375</v>
      </c>
      <c r="BW36">
        <f>+[1]Sheet1!BW36</f>
        <v>275.55035400390625</v>
      </c>
      <c r="BX36">
        <f>+[1]Sheet1!BX36</f>
        <v>293.49362182617188</v>
      </c>
      <c r="BY36">
        <f>+[1]Sheet1!BY36</f>
        <v>247.33378601074219</v>
      </c>
      <c r="BZ36">
        <f>+[1]Sheet1!BZ36</f>
        <v>234.41200256347656</v>
      </c>
      <c r="CA36">
        <f>+[1]Sheet1!CA36</f>
        <v>238.89590454101562</v>
      </c>
      <c r="CB36">
        <f>+[1]Sheet1!CB36</f>
        <v>264.85687255859375</v>
      </c>
      <c r="CC36">
        <f>+[1]Sheet1!CC36</f>
        <v>261.65310668945312</v>
      </c>
      <c r="CD36">
        <f>+[1]Sheet1!CD36</f>
        <v>261.65310668945312</v>
      </c>
      <c r="CF36">
        <f>+[2]IPCse!DC40</f>
        <v>261.18807223962165</v>
      </c>
      <c r="CG36">
        <f t="shared" si="0"/>
        <v>260.97629527498691</v>
      </c>
    </row>
    <row r="37" spans="1:85" x14ac:dyDescent="0.2">
      <c r="A37" s="2">
        <f>+[1]Sheet1!A37</f>
        <v>43770</v>
      </c>
      <c r="B37" s="1">
        <f>+[1]Sheet1!B37</f>
        <v>11</v>
      </c>
      <c r="C37" s="1">
        <f>+[1]Sheet1!C37</f>
        <v>2019</v>
      </c>
      <c r="D37">
        <f>+[1]Sheet1!D37</f>
        <v>275.77886962890625</v>
      </c>
      <c r="E37">
        <f>+[1]Sheet1!E37</f>
        <v>232.34504699707031</v>
      </c>
      <c r="F37">
        <f>+[1]Sheet1!F37</f>
        <v>225.59638977050781</v>
      </c>
      <c r="G37">
        <f>+[1]Sheet1!G37</f>
        <v>316.275390625</v>
      </c>
      <c r="H37">
        <f>+[1]Sheet1!H37</f>
        <v>271.16207885742188</v>
      </c>
      <c r="I37">
        <f>+[1]Sheet1!I37</f>
        <v>315.84869384765625</v>
      </c>
      <c r="J37">
        <f>+[1]Sheet1!J37</f>
        <v>289.46026611328125</v>
      </c>
      <c r="K37">
        <f>+[1]Sheet1!K37</f>
        <v>316.9971923828125</v>
      </c>
      <c r="L37">
        <f>+[1]Sheet1!L37</f>
        <v>256.48202514648438</v>
      </c>
      <c r="M37">
        <f>+[1]Sheet1!M37</f>
        <v>249.42054748535156</v>
      </c>
      <c r="N37">
        <f>+[1]Sheet1!N37</f>
        <v>248.87506103515625</v>
      </c>
      <c r="O37">
        <f>+[1]Sheet1!O37</f>
        <v>279.2802734375</v>
      </c>
      <c r="P37">
        <f>+[1]Sheet1!P37</f>
        <v>276.03106689453125</v>
      </c>
      <c r="Q37">
        <f>+[1]Sheet1!Q37</f>
        <v>232.57252502441406</v>
      </c>
      <c r="R37">
        <f>+[1]Sheet1!R37</f>
        <v>226.65023803710938</v>
      </c>
      <c r="S37">
        <f>+[1]Sheet1!S37</f>
        <v>313.08218383789062</v>
      </c>
      <c r="T37">
        <f>+[1]Sheet1!T37</f>
        <v>271.77511596679688</v>
      </c>
      <c r="U37">
        <f>+[1]Sheet1!U37</f>
        <v>314.67575073242188</v>
      </c>
      <c r="V37">
        <f>+[1]Sheet1!V37</f>
        <v>288.83023071289062</v>
      </c>
      <c r="W37">
        <f>+[1]Sheet1!W37</f>
        <v>316.55026245117188</v>
      </c>
      <c r="X37">
        <f>+[1]Sheet1!X37</f>
        <v>256.148193359375</v>
      </c>
      <c r="Y37">
        <f>+[1]Sheet1!Y37</f>
        <v>250.26408386230469</v>
      </c>
      <c r="Z37">
        <f>+[1]Sheet1!Z37</f>
        <v>248.35763549804688</v>
      </c>
      <c r="AA37">
        <f>+[1]Sheet1!AA37</f>
        <v>277.72955322265625</v>
      </c>
      <c r="AB37">
        <f>+[1]Sheet1!AB37</f>
        <v>276.0872802734375</v>
      </c>
      <c r="AC37">
        <f>+[1]Sheet1!AC37</f>
        <v>232.27641296386719</v>
      </c>
      <c r="AD37">
        <f>+[1]Sheet1!AD37</f>
        <v>227.17617797851562</v>
      </c>
      <c r="AE37">
        <f>+[1]Sheet1!AE37</f>
        <v>310.6004638671875</v>
      </c>
      <c r="AF37">
        <f>+[1]Sheet1!AF37</f>
        <v>272.3804931640625</v>
      </c>
      <c r="AG37">
        <f>+[1]Sheet1!AG37</f>
        <v>315.06668090820312</v>
      </c>
      <c r="AH37">
        <f>+[1]Sheet1!AH37</f>
        <v>289.18380737304688</v>
      </c>
      <c r="AI37">
        <f>+[1]Sheet1!AI37</f>
        <v>316.57330322265625</v>
      </c>
      <c r="AJ37">
        <f>+[1]Sheet1!AJ37</f>
        <v>255.899169921875</v>
      </c>
      <c r="AK37">
        <f>+[1]Sheet1!AK37</f>
        <v>250.58580017089844</v>
      </c>
      <c r="AL37">
        <f>+[1]Sheet1!AL37</f>
        <v>247.34980773925781</v>
      </c>
      <c r="AM37">
        <f>+[1]Sheet1!AM37</f>
        <v>277.05242919921875</v>
      </c>
      <c r="AN37">
        <f>+[1]Sheet1!AN37</f>
        <v>276.09567260742188</v>
      </c>
      <c r="AO37">
        <f>+[1]Sheet1!AO37</f>
        <v>232.49276733398438</v>
      </c>
      <c r="AP37">
        <f>+[1]Sheet1!AP37</f>
        <v>227.61203002929688</v>
      </c>
      <c r="AQ37">
        <f>+[1]Sheet1!AQ37</f>
        <v>309.40899658203125</v>
      </c>
      <c r="AR37">
        <f>+[1]Sheet1!AR37</f>
        <v>272.53466796875</v>
      </c>
      <c r="AS37">
        <f>+[1]Sheet1!AS37</f>
        <v>312.19686889648438</v>
      </c>
      <c r="AT37">
        <f>+[1]Sheet1!AT37</f>
        <v>288.07742309570312</v>
      </c>
      <c r="AU37">
        <f>+[1]Sheet1!AU37</f>
        <v>315.4049072265625</v>
      </c>
      <c r="AV37">
        <f>+[1]Sheet1!AV37</f>
        <v>255.72480773925781</v>
      </c>
      <c r="AW37">
        <f>+[1]Sheet1!AW37</f>
        <v>249.22113037109375</v>
      </c>
      <c r="AX37">
        <f>+[1]Sheet1!AX37</f>
        <v>246.94186401367188</v>
      </c>
      <c r="AY37">
        <f>+[1]Sheet1!AY37</f>
        <v>276.81524658203125</v>
      </c>
      <c r="AZ37">
        <f>+[1]Sheet1!AZ37</f>
        <v>276.2015380859375</v>
      </c>
      <c r="BA37">
        <f>+[1]Sheet1!BA37</f>
        <v>232.82208251953125</v>
      </c>
      <c r="BB37">
        <f>+[1]Sheet1!BB37</f>
        <v>228.27850341796875</v>
      </c>
      <c r="BC37">
        <f>+[1]Sheet1!BC37</f>
        <v>306.53994750976562</v>
      </c>
      <c r="BD37">
        <f>+[1]Sheet1!BD37</f>
        <v>272.73159790039062</v>
      </c>
      <c r="BE37">
        <f>+[1]Sheet1!BE37</f>
        <v>309.9730224609375</v>
      </c>
      <c r="BF37">
        <f>+[1]Sheet1!BF37</f>
        <v>287.19577026367188</v>
      </c>
      <c r="BG37">
        <f>+[1]Sheet1!BG37</f>
        <v>314.7515869140625</v>
      </c>
      <c r="BH37">
        <f>+[1]Sheet1!BH37</f>
        <v>255.14492797851562</v>
      </c>
      <c r="BI37">
        <f>+[1]Sheet1!BI37</f>
        <v>251.66000366210938</v>
      </c>
      <c r="BJ37">
        <f>+[1]Sheet1!BJ37</f>
        <v>245.84883117675781</v>
      </c>
      <c r="BK37">
        <f>+[1]Sheet1!BK37</f>
        <v>275.1053466796875</v>
      </c>
      <c r="BL37">
        <f>+[1]Sheet1!BL37</f>
        <v>273.15066528320312</v>
      </c>
      <c r="BM37">
        <f>+[1]Sheet1!BM37</f>
        <v>273.44488525390625</v>
      </c>
      <c r="BN37">
        <f>+[1]Sheet1!BN37</f>
        <v>273.93197631835938</v>
      </c>
      <c r="BO37">
        <f>+[1]Sheet1!BO37</f>
        <v>273.7467041015625</v>
      </c>
      <c r="BP37">
        <f>+[1]Sheet1!BP37</f>
        <v>273.04644775390625</v>
      </c>
      <c r="BQ37">
        <f>+[1]Sheet1!BQ37</f>
        <v>276.04885864257812</v>
      </c>
      <c r="BR37">
        <f>+[1]Sheet1!BR37</f>
        <v>232.55131530761719</v>
      </c>
      <c r="BS37">
        <f>+[1]Sheet1!BS37</f>
        <v>227.28265380859375</v>
      </c>
      <c r="BT37">
        <f>+[1]Sheet1!BT37</f>
        <v>310.04803466796875</v>
      </c>
      <c r="BU37">
        <f>+[1]Sheet1!BU37</f>
        <v>272.37490844726562</v>
      </c>
      <c r="BV37">
        <f>+[1]Sheet1!BV37</f>
        <v>312.33444213867188</v>
      </c>
      <c r="BW37">
        <f>+[1]Sheet1!BW37</f>
        <v>288.1676025390625</v>
      </c>
      <c r="BX37">
        <f>+[1]Sheet1!BX37</f>
        <v>315.82040405273438</v>
      </c>
      <c r="BY37">
        <f>+[1]Sheet1!BY37</f>
        <v>255.67774963378906</v>
      </c>
      <c r="BZ37">
        <f>+[1]Sheet1!BZ37</f>
        <v>250.57707214355469</v>
      </c>
      <c r="CA37">
        <f>+[1]Sheet1!CA37</f>
        <v>246.89192199707031</v>
      </c>
      <c r="CB37">
        <f>+[1]Sheet1!CB37</f>
        <v>276.5906982421875</v>
      </c>
      <c r="CC37">
        <f>+[1]Sheet1!CC37</f>
        <v>273.43359375</v>
      </c>
      <c r="CD37">
        <f>+[1]Sheet1!CD37</f>
        <v>273.43359375</v>
      </c>
      <c r="CF37">
        <f>+[2]IPCse!DC41</f>
        <v>273.16684406162074</v>
      </c>
      <c r="CG37">
        <f t="shared" si="0"/>
        <v>272.94535444849191</v>
      </c>
    </row>
    <row r="38" spans="1:85" x14ac:dyDescent="0.2">
      <c r="A38" s="2">
        <f>+[1]Sheet1!A38</f>
        <v>43800</v>
      </c>
      <c r="B38" s="1">
        <f>+[1]Sheet1!B38</f>
        <v>12</v>
      </c>
      <c r="C38" s="1">
        <f>+[1]Sheet1!C38</f>
        <v>2019</v>
      </c>
      <c r="D38">
        <f>+[1]Sheet1!D38</f>
        <v>285.0765380859375</v>
      </c>
      <c r="E38">
        <f>+[1]Sheet1!E38</f>
        <v>237.9908447265625</v>
      </c>
      <c r="F38">
        <f>+[1]Sheet1!F38</f>
        <v>233.41574096679688</v>
      </c>
      <c r="G38">
        <f>+[1]Sheet1!G38</f>
        <v>322.72726440429688</v>
      </c>
      <c r="H38">
        <f>+[1]Sheet1!H38</f>
        <v>287.00039672851562</v>
      </c>
      <c r="I38">
        <f>+[1]Sheet1!I38</f>
        <v>332.63717651367188</v>
      </c>
      <c r="J38">
        <f>+[1]Sheet1!J38</f>
        <v>304.42739868164062</v>
      </c>
      <c r="K38">
        <f>+[1]Sheet1!K38</f>
        <v>342.96023559570312</v>
      </c>
      <c r="L38">
        <f>+[1]Sheet1!L38</f>
        <v>262.6929931640625</v>
      </c>
      <c r="M38">
        <f>+[1]Sheet1!M38</f>
        <v>258.99826049804688</v>
      </c>
      <c r="N38">
        <f>+[1]Sheet1!N38</f>
        <v>256.58602905273438</v>
      </c>
      <c r="O38">
        <f>+[1]Sheet1!O38</f>
        <v>289.5311279296875</v>
      </c>
      <c r="P38">
        <f>+[1]Sheet1!P38</f>
        <v>285.24057006835938</v>
      </c>
      <c r="Q38">
        <f>+[1]Sheet1!Q38</f>
        <v>238.27406311035156</v>
      </c>
      <c r="R38">
        <f>+[1]Sheet1!R38</f>
        <v>234.4669189453125</v>
      </c>
      <c r="S38">
        <f>+[1]Sheet1!S38</f>
        <v>319.53045654296875</v>
      </c>
      <c r="T38">
        <f>+[1]Sheet1!T38</f>
        <v>287.78173828125</v>
      </c>
      <c r="U38">
        <f>+[1]Sheet1!U38</f>
        <v>331.83963012695312</v>
      </c>
      <c r="V38">
        <f>+[1]Sheet1!V38</f>
        <v>303.6075439453125</v>
      </c>
      <c r="W38">
        <f>+[1]Sheet1!W38</f>
        <v>342.83554077148438</v>
      </c>
      <c r="X38">
        <f>+[1]Sheet1!X38</f>
        <v>262.2213134765625</v>
      </c>
      <c r="Y38">
        <f>+[1]Sheet1!Y38</f>
        <v>260.48065185546875</v>
      </c>
      <c r="Z38">
        <f>+[1]Sheet1!Z38</f>
        <v>256.14901733398438</v>
      </c>
      <c r="AA38">
        <f>+[1]Sheet1!AA38</f>
        <v>288.0087890625</v>
      </c>
      <c r="AB38">
        <f>+[1]Sheet1!AB38</f>
        <v>285.24444580078125</v>
      </c>
      <c r="AC38">
        <f>+[1]Sheet1!AC38</f>
        <v>237.97723388671875</v>
      </c>
      <c r="AD38">
        <f>+[1]Sheet1!AD38</f>
        <v>235.04728698730469</v>
      </c>
      <c r="AE38">
        <f>+[1]Sheet1!AE38</f>
        <v>316.98593139648438</v>
      </c>
      <c r="AF38">
        <f>+[1]Sheet1!AF38</f>
        <v>288.32720947265625</v>
      </c>
      <c r="AG38">
        <f>+[1]Sheet1!AG38</f>
        <v>332.28250122070312</v>
      </c>
      <c r="AH38">
        <f>+[1]Sheet1!AH38</f>
        <v>303.86306762695312</v>
      </c>
      <c r="AI38">
        <f>+[1]Sheet1!AI38</f>
        <v>343.04766845703125</v>
      </c>
      <c r="AJ38">
        <f>+[1]Sheet1!AJ38</f>
        <v>261.8470458984375</v>
      </c>
      <c r="AK38">
        <f>+[1]Sheet1!AK38</f>
        <v>260.9476318359375</v>
      </c>
      <c r="AL38">
        <f>+[1]Sheet1!AL38</f>
        <v>255.32437133789062</v>
      </c>
      <c r="AM38">
        <f>+[1]Sheet1!AM38</f>
        <v>287.36431884765625</v>
      </c>
      <c r="AN38">
        <f>+[1]Sheet1!AN38</f>
        <v>285.22915649414062</v>
      </c>
      <c r="AO38">
        <f>+[1]Sheet1!AO38</f>
        <v>238.24932861328125</v>
      </c>
      <c r="AP38">
        <f>+[1]Sheet1!AP38</f>
        <v>235.54953002929688</v>
      </c>
      <c r="AQ38">
        <f>+[1]Sheet1!AQ38</f>
        <v>315.810302734375</v>
      </c>
      <c r="AR38">
        <f>+[1]Sheet1!AR38</f>
        <v>288.48880004882812</v>
      </c>
      <c r="AS38">
        <f>+[1]Sheet1!AS38</f>
        <v>329.88214111328125</v>
      </c>
      <c r="AT38">
        <f>+[1]Sheet1!AT38</f>
        <v>302.65023803710938</v>
      </c>
      <c r="AU38">
        <f>+[1]Sheet1!AU38</f>
        <v>341.80093383789062</v>
      </c>
      <c r="AV38">
        <f>+[1]Sheet1!AV38</f>
        <v>261.67440795898438</v>
      </c>
      <c r="AW38">
        <f>+[1]Sheet1!AW38</f>
        <v>259.44882202148438</v>
      </c>
      <c r="AX38">
        <f>+[1]Sheet1!AX38</f>
        <v>254.97508239746094</v>
      </c>
      <c r="AY38">
        <f>+[1]Sheet1!AY38</f>
        <v>287.18728637695312</v>
      </c>
      <c r="AZ38">
        <f>+[1]Sheet1!AZ38</f>
        <v>285.229248046875</v>
      </c>
      <c r="BA38">
        <f>+[1]Sheet1!BA38</f>
        <v>238.65823364257812</v>
      </c>
      <c r="BB38">
        <f>+[1]Sheet1!BB38</f>
        <v>236.31120300292969</v>
      </c>
      <c r="BC38">
        <f>+[1]Sheet1!BC38</f>
        <v>313.15933227539062</v>
      </c>
      <c r="BD38">
        <f>+[1]Sheet1!BD38</f>
        <v>288.96688842773438</v>
      </c>
      <c r="BE38">
        <f>+[1]Sheet1!BE38</f>
        <v>328.06072998046875</v>
      </c>
      <c r="BF38">
        <f>+[1]Sheet1!BF38</f>
        <v>301.67947387695312</v>
      </c>
      <c r="BG38">
        <f>+[1]Sheet1!BG38</f>
        <v>341.51217651367188</v>
      </c>
      <c r="BH38">
        <f>+[1]Sheet1!BH38</f>
        <v>261.18099975585938</v>
      </c>
      <c r="BI38">
        <f>+[1]Sheet1!BI38</f>
        <v>262.61639404296875</v>
      </c>
      <c r="BJ38">
        <f>+[1]Sheet1!BJ38</f>
        <v>254.10438537597656</v>
      </c>
      <c r="BK38">
        <f>+[1]Sheet1!BK38</f>
        <v>285.57659912109375</v>
      </c>
      <c r="BL38">
        <f>+[1]Sheet1!BL38</f>
        <v>283.19570922851562</v>
      </c>
      <c r="BM38">
        <f>+[1]Sheet1!BM38</f>
        <v>283.7508544921875</v>
      </c>
      <c r="BN38">
        <f>+[1]Sheet1!BN38</f>
        <v>284.403564453125</v>
      </c>
      <c r="BO38">
        <f>+[1]Sheet1!BO38</f>
        <v>284.47650146484375</v>
      </c>
      <c r="BP38">
        <f>+[1]Sheet1!BP38</f>
        <v>284.04049682617188</v>
      </c>
      <c r="BQ38">
        <f>+[1]Sheet1!BQ38</f>
        <v>285.20687866210938</v>
      </c>
      <c r="BR38">
        <f>+[1]Sheet1!BR38</f>
        <v>238.29754638671875</v>
      </c>
      <c r="BS38">
        <f>+[1]Sheet1!BS38</f>
        <v>235.19863891601562</v>
      </c>
      <c r="BT38">
        <f>+[1]Sheet1!BT38</f>
        <v>316.53189086914062</v>
      </c>
      <c r="BU38">
        <f>+[1]Sheet1!BU38</f>
        <v>288.441162109375</v>
      </c>
      <c r="BV38">
        <f>+[1]Sheet1!BV38</f>
        <v>329.97671508789062</v>
      </c>
      <c r="BW38">
        <f>+[1]Sheet1!BW38</f>
        <v>302.78890991210938</v>
      </c>
      <c r="BX38">
        <f>+[1]Sheet1!BX38</f>
        <v>342.2689208984375</v>
      </c>
      <c r="BY38">
        <f>+[1]Sheet1!BY38</f>
        <v>261.70388793945312</v>
      </c>
      <c r="BZ38">
        <f>+[1]Sheet1!BZ38</f>
        <v>261.07565307617188</v>
      </c>
      <c r="CA38">
        <f>+[1]Sheet1!CA38</f>
        <v>254.9505615234375</v>
      </c>
      <c r="CB38">
        <f>+[1]Sheet1!CB38</f>
        <v>286.96456909179688</v>
      </c>
      <c r="CC38">
        <f>+[1]Sheet1!CC38</f>
        <v>284.0535888671875</v>
      </c>
      <c r="CD38">
        <f>+[1]Sheet1!CD38</f>
        <v>284.05355834960938</v>
      </c>
      <c r="CF38">
        <f>+[2]IPCse!DC42</f>
        <v>284.03048257923922</v>
      </c>
      <c r="CG38">
        <f t="shared" si="0"/>
        <v>283.80018449193153</v>
      </c>
    </row>
    <row r="39" spans="1:85" x14ac:dyDescent="0.2">
      <c r="A39" s="2">
        <f>+[1]Sheet1!A39</f>
        <v>43831</v>
      </c>
      <c r="B39" s="1">
        <f>+[1]Sheet1!B39</f>
        <v>1</v>
      </c>
      <c r="C39" s="1">
        <f>+[1]Sheet1!C39</f>
        <v>2020</v>
      </c>
      <c r="D39">
        <f>+[1]Sheet1!D39</f>
        <v>297.10324096679688</v>
      </c>
      <c r="E39">
        <f>+[1]Sheet1!E39</f>
        <v>245.95346069335938</v>
      </c>
      <c r="F39">
        <f>+[1]Sheet1!F39</f>
        <v>242.36531066894531</v>
      </c>
      <c r="G39">
        <f>+[1]Sheet1!G39</f>
        <v>325.4935302734375</v>
      </c>
      <c r="H39">
        <f>+[1]Sheet1!H39</f>
        <v>285.38961791992188</v>
      </c>
      <c r="I39">
        <f>+[1]Sheet1!I39</f>
        <v>326.36099243164062</v>
      </c>
      <c r="J39">
        <f>+[1]Sheet1!J39</f>
        <v>309.37783813476562</v>
      </c>
      <c r="K39">
        <f>+[1]Sheet1!K39</f>
        <v>337.75961303710938</v>
      </c>
      <c r="L39">
        <f>+[1]Sheet1!L39</f>
        <v>274.9332275390625</v>
      </c>
      <c r="M39">
        <f>+[1]Sheet1!M39</f>
        <v>266.84136962890625</v>
      </c>
      <c r="N39">
        <f>+[1]Sheet1!N39</f>
        <v>266.91952514648438</v>
      </c>
      <c r="O39">
        <f>+[1]Sheet1!O39</f>
        <v>298.10955810546875</v>
      </c>
      <c r="P39">
        <f>+[1]Sheet1!P39</f>
        <v>296.9310302734375</v>
      </c>
      <c r="Q39">
        <f>+[1]Sheet1!Q39</f>
        <v>246.26541137695312</v>
      </c>
      <c r="R39">
        <f>+[1]Sheet1!R39</f>
        <v>243.71321105957031</v>
      </c>
      <c r="S39">
        <f>+[1]Sheet1!S39</f>
        <v>321.93771362304688</v>
      </c>
      <c r="T39">
        <f>+[1]Sheet1!T39</f>
        <v>285.89999389648438</v>
      </c>
      <c r="U39">
        <f>+[1]Sheet1!U39</f>
        <v>325.33184814453125</v>
      </c>
      <c r="V39">
        <f>+[1]Sheet1!V39</f>
        <v>308.48944091796875</v>
      </c>
      <c r="W39">
        <f>+[1]Sheet1!W39</f>
        <v>337.64694213867188</v>
      </c>
      <c r="X39">
        <f>+[1]Sheet1!X39</f>
        <v>274.91354370117188</v>
      </c>
      <c r="Y39">
        <f>+[1]Sheet1!Y39</f>
        <v>268.73312377929688</v>
      </c>
      <c r="Z39">
        <f>+[1]Sheet1!Z39</f>
        <v>266.3336181640625</v>
      </c>
      <c r="AA39">
        <f>+[1]Sheet1!AA39</f>
        <v>296.53732299804688</v>
      </c>
      <c r="AB39">
        <f>+[1]Sheet1!AB39</f>
        <v>296.73687744140625</v>
      </c>
      <c r="AC39">
        <f>+[1]Sheet1!AC39</f>
        <v>246.00131225585938</v>
      </c>
      <c r="AD39">
        <f>+[1]Sheet1!AD39</f>
        <v>244.44931030273438</v>
      </c>
      <c r="AE39">
        <f>+[1]Sheet1!AE39</f>
        <v>319.3743896484375</v>
      </c>
      <c r="AF39">
        <f>+[1]Sheet1!AF39</f>
        <v>286.22210693359375</v>
      </c>
      <c r="AG39">
        <f>+[1]Sheet1!AG39</f>
        <v>325.77520751953125</v>
      </c>
      <c r="AH39">
        <f>+[1]Sheet1!AH39</f>
        <v>308.7716064453125</v>
      </c>
      <c r="AI39">
        <f>+[1]Sheet1!AI39</f>
        <v>337.8460693359375</v>
      </c>
      <c r="AJ39">
        <f>+[1]Sheet1!AJ39</f>
        <v>274.78067016601562</v>
      </c>
      <c r="AK39">
        <f>+[1]Sheet1!AK39</f>
        <v>269.28073120117188</v>
      </c>
      <c r="AL39">
        <f>+[1]Sheet1!AL39</f>
        <v>265.4776611328125</v>
      </c>
      <c r="AM39">
        <f>+[1]Sheet1!AM39</f>
        <v>295.90048217773438</v>
      </c>
      <c r="AN39">
        <f>+[1]Sheet1!AN39</f>
        <v>296.5858154296875</v>
      </c>
      <c r="AO39">
        <f>+[1]Sheet1!AO39</f>
        <v>246.33195495605469</v>
      </c>
      <c r="AP39">
        <f>+[1]Sheet1!AP39</f>
        <v>245.08950805664062</v>
      </c>
      <c r="AQ39">
        <f>+[1]Sheet1!AQ39</f>
        <v>318.06173706054688</v>
      </c>
      <c r="AR39">
        <f>+[1]Sheet1!AR39</f>
        <v>286.38168334960938</v>
      </c>
      <c r="AS39">
        <f>+[1]Sheet1!AS39</f>
        <v>323.19500732421875</v>
      </c>
      <c r="AT39">
        <f>+[1]Sheet1!AT39</f>
        <v>307.35061645507812</v>
      </c>
      <c r="AU39">
        <f>+[1]Sheet1!AU39</f>
        <v>336.86566162109375</v>
      </c>
      <c r="AV39">
        <f>+[1]Sheet1!AV39</f>
        <v>274.75006103515625</v>
      </c>
      <c r="AW39">
        <f>+[1]Sheet1!AW39</f>
        <v>267.72686767578125</v>
      </c>
      <c r="AX39">
        <f>+[1]Sheet1!AX39</f>
        <v>265.12286376953125</v>
      </c>
      <c r="AY39">
        <f>+[1]Sheet1!AY39</f>
        <v>295.73208618164062</v>
      </c>
      <c r="AZ39">
        <f>+[1]Sheet1!AZ39</f>
        <v>296.31753540039062</v>
      </c>
      <c r="BA39">
        <f>+[1]Sheet1!BA39</f>
        <v>246.78268432617188</v>
      </c>
      <c r="BB39">
        <f>+[1]Sheet1!BB39</f>
        <v>246.04872131347656</v>
      </c>
      <c r="BC39">
        <f>+[1]Sheet1!BC39</f>
        <v>314.82101440429688</v>
      </c>
      <c r="BD39">
        <f>+[1]Sheet1!BD39</f>
        <v>286.78390502929688</v>
      </c>
      <c r="BE39">
        <f>+[1]Sheet1!BE39</f>
        <v>321.20321655273438</v>
      </c>
      <c r="BF39">
        <f>+[1]Sheet1!BF39</f>
        <v>306.17636108398438</v>
      </c>
      <c r="BG39">
        <f>+[1]Sheet1!BG39</f>
        <v>336.69366455078125</v>
      </c>
      <c r="BH39">
        <f>+[1]Sheet1!BH39</f>
        <v>274.52151489257812</v>
      </c>
      <c r="BI39">
        <f>+[1]Sheet1!BI39</f>
        <v>271.37384033203125</v>
      </c>
      <c r="BJ39">
        <f>+[1]Sheet1!BJ39</f>
        <v>264.34521484375</v>
      </c>
      <c r="BK39">
        <f>+[1]Sheet1!BK39</f>
        <v>294.00372314453125</v>
      </c>
      <c r="BL39">
        <f>+[1]Sheet1!BL39</f>
        <v>291.11373901367188</v>
      </c>
      <c r="BM39">
        <f>+[1]Sheet1!BM39</f>
        <v>290.96701049804688</v>
      </c>
      <c r="BN39">
        <f>+[1]Sheet1!BN39</f>
        <v>291.24639892578125</v>
      </c>
      <c r="BO39">
        <f>+[1]Sheet1!BO39</f>
        <v>290.88165283203125</v>
      </c>
      <c r="BP39">
        <f>+[1]Sheet1!BP39</f>
        <v>289.83599853515625</v>
      </c>
      <c r="BQ39">
        <f>+[1]Sheet1!BQ39</f>
        <v>296.71286010742188</v>
      </c>
      <c r="BR39">
        <f>+[1]Sheet1!BR39</f>
        <v>246.34979248046875</v>
      </c>
      <c r="BS39">
        <f>+[1]Sheet1!BS39</f>
        <v>244.638916015625</v>
      </c>
      <c r="BT39">
        <f>+[1]Sheet1!BT39</f>
        <v>318.69705200195312</v>
      </c>
      <c r="BU39">
        <f>+[1]Sheet1!BU39</f>
        <v>286.37551879882812</v>
      </c>
      <c r="BV39">
        <f>+[1]Sheet1!BV39</f>
        <v>323.3023681640625</v>
      </c>
      <c r="BW39">
        <f>+[1]Sheet1!BW39</f>
        <v>307.49765014648438</v>
      </c>
      <c r="BX39">
        <f>+[1]Sheet1!BX39</f>
        <v>337.2421875</v>
      </c>
      <c r="BY39">
        <f>+[1]Sheet1!BY39</f>
        <v>274.71261596679688</v>
      </c>
      <c r="BZ39">
        <f>+[1]Sheet1!BZ39</f>
        <v>269.5233154296875</v>
      </c>
      <c r="CA39">
        <f>+[1]Sheet1!CA39</f>
        <v>265.1563720703125</v>
      </c>
      <c r="CB39">
        <f>+[1]Sheet1!CB39</f>
        <v>295.46536254882812</v>
      </c>
      <c r="CC39">
        <f>+[1]Sheet1!CC39</f>
        <v>290.65005493164062</v>
      </c>
      <c r="CD39">
        <f>+[1]Sheet1!CD39</f>
        <v>290.65008544921875</v>
      </c>
      <c r="CF39">
        <f>+[2]IPCse!DC43</f>
        <v>290.35864400406683</v>
      </c>
      <c r="CG39">
        <f t="shared" si="0"/>
        <v>290.12321490596383</v>
      </c>
    </row>
    <row r="40" spans="1:85" x14ac:dyDescent="0.2">
      <c r="A40" s="2">
        <f>+[1]Sheet1!A40</f>
        <v>43862</v>
      </c>
      <c r="B40" s="1">
        <f>+[1]Sheet1!B40</f>
        <v>2</v>
      </c>
      <c r="C40" s="1">
        <f>+[1]Sheet1!C40</f>
        <v>2020</v>
      </c>
      <c r="D40">
        <f>+[1]Sheet1!D40</f>
        <v>301.97189331054688</v>
      </c>
      <c r="E40">
        <f>+[1]Sheet1!E40</f>
        <v>249.14596557617188</v>
      </c>
      <c r="F40">
        <f>+[1]Sheet1!F40</f>
        <v>252.36116027832031</v>
      </c>
      <c r="G40">
        <f>+[1]Sheet1!G40</f>
        <v>326.32421875</v>
      </c>
      <c r="H40">
        <f>+[1]Sheet1!H40</f>
        <v>292.28536987304688</v>
      </c>
      <c r="I40">
        <f>+[1]Sheet1!I40</f>
        <v>327.98330688476562</v>
      </c>
      <c r="J40">
        <f>+[1]Sheet1!J40</f>
        <v>314.248046875</v>
      </c>
      <c r="K40">
        <f>+[1]Sheet1!K40</f>
        <v>341.0465087890625</v>
      </c>
      <c r="L40">
        <f>+[1]Sheet1!L40</f>
        <v>281.95556640625</v>
      </c>
      <c r="M40">
        <f>+[1]Sheet1!M40</f>
        <v>275.86328125</v>
      </c>
      <c r="N40">
        <f>+[1]Sheet1!N40</f>
        <v>274.18978881835938</v>
      </c>
      <c r="O40">
        <f>+[1]Sheet1!O40</f>
        <v>305.7353515625</v>
      </c>
      <c r="P40">
        <f>+[1]Sheet1!P40</f>
        <v>301.46640014648438</v>
      </c>
      <c r="Q40">
        <f>+[1]Sheet1!Q40</f>
        <v>249.38737487792969</v>
      </c>
      <c r="R40">
        <f>+[1]Sheet1!R40</f>
        <v>253.99783325195312</v>
      </c>
      <c r="S40">
        <f>+[1]Sheet1!S40</f>
        <v>323.44268798828125</v>
      </c>
      <c r="T40">
        <f>+[1]Sheet1!T40</f>
        <v>292.72811889648438</v>
      </c>
      <c r="U40">
        <f>+[1]Sheet1!U40</f>
        <v>326.8580322265625</v>
      </c>
      <c r="V40">
        <f>+[1]Sheet1!V40</f>
        <v>313.32003784179688</v>
      </c>
      <c r="W40">
        <f>+[1]Sheet1!W40</f>
        <v>340.76364135742188</v>
      </c>
      <c r="X40">
        <f>+[1]Sheet1!X40</f>
        <v>281.5709228515625</v>
      </c>
      <c r="Y40">
        <f>+[1]Sheet1!Y40</f>
        <v>277.13665771484375</v>
      </c>
      <c r="Z40">
        <f>+[1]Sheet1!Z40</f>
        <v>274.109375</v>
      </c>
      <c r="AA40">
        <f>+[1]Sheet1!AA40</f>
        <v>304.25042724609375</v>
      </c>
      <c r="AB40">
        <f>+[1]Sheet1!AB40</f>
        <v>301.03128051757812</v>
      </c>
      <c r="AC40">
        <f>+[1]Sheet1!AC40</f>
        <v>249.18876647949219</v>
      </c>
      <c r="AD40">
        <f>+[1]Sheet1!AD40</f>
        <v>254.88786315917969</v>
      </c>
      <c r="AE40">
        <f>+[1]Sheet1!AE40</f>
        <v>321.30029296875</v>
      </c>
      <c r="AF40">
        <f>+[1]Sheet1!AF40</f>
        <v>292.97048950195312</v>
      </c>
      <c r="AG40">
        <f>+[1]Sheet1!AG40</f>
        <v>327.327392578125</v>
      </c>
      <c r="AH40">
        <f>+[1]Sheet1!AH40</f>
        <v>313.784423828125</v>
      </c>
      <c r="AI40">
        <f>+[1]Sheet1!AI40</f>
        <v>340.83364868164062</v>
      </c>
      <c r="AJ40">
        <f>+[1]Sheet1!AJ40</f>
        <v>281.29000854492188</v>
      </c>
      <c r="AK40">
        <f>+[1]Sheet1!AK40</f>
        <v>277.57489013671875</v>
      </c>
      <c r="AL40">
        <f>+[1]Sheet1!AL40</f>
        <v>273.73226928710938</v>
      </c>
      <c r="AM40">
        <f>+[1]Sheet1!AM40</f>
        <v>303.63735961914062</v>
      </c>
      <c r="AN40">
        <f>+[1]Sheet1!AN40</f>
        <v>300.73358154296875</v>
      </c>
      <c r="AO40">
        <f>+[1]Sheet1!AO40</f>
        <v>249.57159423828125</v>
      </c>
      <c r="AP40">
        <f>+[1]Sheet1!AP40</f>
        <v>255.56385803222656</v>
      </c>
      <c r="AQ40">
        <f>+[1]Sheet1!AQ40</f>
        <v>320.18209838867188</v>
      </c>
      <c r="AR40">
        <f>+[1]Sheet1!AR40</f>
        <v>293.12005615234375</v>
      </c>
      <c r="AS40">
        <f>+[1]Sheet1!AS40</f>
        <v>324.61102294921875</v>
      </c>
      <c r="AT40">
        <f>+[1]Sheet1!AT40</f>
        <v>312.30062866210938</v>
      </c>
      <c r="AU40">
        <f>+[1]Sheet1!AU40</f>
        <v>339.76254272460938</v>
      </c>
      <c r="AV40">
        <f>+[1]Sheet1!AV40</f>
        <v>280.95587158203125</v>
      </c>
      <c r="AW40">
        <f>+[1]Sheet1!AW40</f>
        <v>276.2645263671875</v>
      </c>
      <c r="AX40">
        <f>+[1]Sheet1!AX40</f>
        <v>273.28524780273438</v>
      </c>
      <c r="AY40">
        <f>+[1]Sheet1!AY40</f>
        <v>303.46035766601562</v>
      </c>
      <c r="AZ40">
        <f>+[1]Sheet1!AZ40</f>
        <v>300.19107055664062</v>
      </c>
      <c r="BA40">
        <f>+[1]Sheet1!BA40</f>
        <v>250.00602722167969</v>
      </c>
      <c r="BB40">
        <f>+[1]Sheet1!BB40</f>
        <v>256.62948608398438</v>
      </c>
      <c r="BC40">
        <f>+[1]Sheet1!BC40</f>
        <v>317.22796630859375</v>
      </c>
      <c r="BD40">
        <f>+[1]Sheet1!BD40</f>
        <v>293.552001953125</v>
      </c>
      <c r="BE40">
        <f>+[1]Sheet1!BE40</f>
        <v>322.51077270507812</v>
      </c>
      <c r="BF40">
        <f>+[1]Sheet1!BF40</f>
        <v>311.15277099609375</v>
      </c>
      <c r="BG40">
        <f>+[1]Sheet1!BG40</f>
        <v>339.3125</v>
      </c>
      <c r="BH40">
        <f>+[1]Sheet1!BH40</f>
        <v>280.10678100585938</v>
      </c>
      <c r="BI40">
        <f>+[1]Sheet1!BI40</f>
        <v>279.58901977539062</v>
      </c>
      <c r="BJ40">
        <f>+[1]Sheet1!BJ40</f>
        <v>272.76199340820312</v>
      </c>
      <c r="BK40">
        <f>+[1]Sheet1!BK40</f>
        <v>301.83175659179688</v>
      </c>
      <c r="BL40">
        <f>+[1]Sheet1!BL40</f>
        <v>296.4146728515625</v>
      </c>
      <c r="BM40">
        <f>+[1]Sheet1!BM40</f>
        <v>296.2279052734375</v>
      </c>
      <c r="BN40">
        <f>+[1]Sheet1!BN40</f>
        <v>296.5401611328125</v>
      </c>
      <c r="BO40">
        <f>+[1]Sheet1!BO40</f>
        <v>296.1763916015625</v>
      </c>
      <c r="BP40">
        <f>+[1]Sheet1!BP40</f>
        <v>295.14474487304688</v>
      </c>
      <c r="BQ40">
        <f>+[1]Sheet1!BQ40</f>
        <v>301.02999877929688</v>
      </c>
      <c r="BR40">
        <f>+[1]Sheet1!BR40</f>
        <v>249.54719543457031</v>
      </c>
      <c r="BS40">
        <f>+[1]Sheet1!BS40</f>
        <v>255.03923034667969</v>
      </c>
      <c r="BT40">
        <f>+[1]Sheet1!BT40</f>
        <v>320.63092041015625</v>
      </c>
      <c r="BU40">
        <f>+[1]Sheet1!BU40</f>
        <v>293.15310668945312</v>
      </c>
      <c r="BV40">
        <f>+[1]Sheet1!BV40</f>
        <v>324.72537231445312</v>
      </c>
      <c r="BW40">
        <f>+[1]Sheet1!BW40</f>
        <v>312.44332885742188</v>
      </c>
      <c r="BX40">
        <f>+[1]Sheet1!BX40</f>
        <v>340.15814208984375</v>
      </c>
      <c r="BY40">
        <f>+[1]Sheet1!BY40</f>
        <v>280.88763427734375</v>
      </c>
      <c r="BZ40">
        <f>+[1]Sheet1!BZ40</f>
        <v>277.90353393554688</v>
      </c>
      <c r="CA40">
        <f>+[1]Sheet1!CA40</f>
        <v>273.31805419921875</v>
      </c>
      <c r="CB40">
        <f>+[1]Sheet1!CB40</f>
        <v>303.21987915039062</v>
      </c>
      <c r="CC40">
        <f>+[1]Sheet1!CC40</f>
        <v>295.94464111328125</v>
      </c>
      <c r="CD40">
        <f>+[1]Sheet1!CD40</f>
        <v>295.94464111328125</v>
      </c>
      <c r="CF40">
        <f>+[2]IPCse!DC44</f>
        <v>295.49306896943381</v>
      </c>
      <c r="CG40">
        <f t="shared" si="0"/>
        <v>295.25347676799691</v>
      </c>
    </row>
    <row r="41" spans="1:85" x14ac:dyDescent="0.2">
      <c r="A41" s="2">
        <f>+[1]Sheet1!A41</f>
        <v>43891</v>
      </c>
      <c r="B41" s="1">
        <f>+[1]Sheet1!B41</f>
        <v>3</v>
      </c>
      <c r="C41" s="1">
        <f>+[1]Sheet1!C41</f>
        <v>2020</v>
      </c>
      <c r="D41">
        <f>+[1]Sheet1!D41</f>
        <v>309.64581298828125</v>
      </c>
      <c r="E41">
        <f>+[1]Sheet1!E41</f>
        <v>254.18782043457031</v>
      </c>
      <c r="F41">
        <f>+[1]Sheet1!F41</f>
        <v>258.157470703125</v>
      </c>
      <c r="G41">
        <f>+[1]Sheet1!G41</f>
        <v>330.51705932617188</v>
      </c>
      <c r="H41">
        <f>+[1]Sheet1!H41</f>
        <v>301.14639282226562</v>
      </c>
      <c r="I41">
        <f>+[1]Sheet1!I41</f>
        <v>336.92007446289062</v>
      </c>
      <c r="J41">
        <f>+[1]Sheet1!J41</f>
        <v>319.07858276367188</v>
      </c>
      <c r="K41">
        <f>+[1]Sheet1!K41</f>
        <v>368.39215087890625</v>
      </c>
      <c r="L41">
        <f>+[1]Sheet1!L41</f>
        <v>289.08859252929688</v>
      </c>
      <c r="M41">
        <f>+[1]Sheet1!M41</f>
        <v>280.2354736328125</v>
      </c>
      <c r="N41">
        <f>+[1]Sheet1!N41</f>
        <v>280.80252075195312</v>
      </c>
      <c r="O41">
        <f>+[1]Sheet1!O41</f>
        <v>312.77362060546875</v>
      </c>
      <c r="P41">
        <f>+[1]Sheet1!P41</f>
        <v>308.99624633789062</v>
      </c>
      <c r="Q41">
        <f>+[1]Sheet1!Q41</f>
        <v>254.44509887695312</v>
      </c>
      <c r="R41">
        <f>+[1]Sheet1!R41</f>
        <v>259.08758544921875</v>
      </c>
      <c r="S41">
        <f>+[1]Sheet1!S41</f>
        <v>327.663330078125</v>
      </c>
      <c r="T41">
        <f>+[1]Sheet1!T41</f>
        <v>301.62319946289062</v>
      </c>
      <c r="U41">
        <f>+[1]Sheet1!U41</f>
        <v>335.668701171875</v>
      </c>
      <c r="V41">
        <f>+[1]Sheet1!V41</f>
        <v>318.162353515625</v>
      </c>
      <c r="W41">
        <f>+[1]Sheet1!W41</f>
        <v>368.2645263671875</v>
      </c>
      <c r="X41">
        <f>+[1]Sheet1!X41</f>
        <v>288.368896484375</v>
      </c>
      <c r="Y41">
        <f>+[1]Sheet1!Y41</f>
        <v>284.01181030273438</v>
      </c>
      <c r="Z41">
        <f>+[1]Sheet1!Z41</f>
        <v>280.49737548828125</v>
      </c>
      <c r="AA41">
        <f>+[1]Sheet1!AA41</f>
        <v>311.18417358398438</v>
      </c>
      <c r="AB41">
        <f>+[1]Sheet1!AB41</f>
        <v>308.47183227539062</v>
      </c>
      <c r="AC41">
        <f>+[1]Sheet1!AC41</f>
        <v>254.15011596679688</v>
      </c>
      <c r="AD41">
        <f>+[1]Sheet1!AD41</f>
        <v>259.75650024414062</v>
      </c>
      <c r="AE41">
        <f>+[1]Sheet1!AE41</f>
        <v>325.48358154296875</v>
      </c>
      <c r="AF41">
        <f>+[1]Sheet1!AF41</f>
        <v>301.85452270507812</v>
      </c>
      <c r="AG41">
        <f>+[1]Sheet1!AG41</f>
        <v>336.0594482421875</v>
      </c>
      <c r="AH41">
        <f>+[1]Sheet1!AH41</f>
        <v>318.44338989257812</v>
      </c>
      <c r="AI41">
        <f>+[1]Sheet1!AI41</f>
        <v>368.31887817382812</v>
      </c>
      <c r="AJ41">
        <f>+[1]Sheet1!AJ41</f>
        <v>287.89898681640625</v>
      </c>
      <c r="AK41">
        <f>+[1]Sheet1!AK41</f>
        <v>284.86761474609375</v>
      </c>
      <c r="AL41">
        <f>+[1]Sheet1!AL41</f>
        <v>279.6915283203125</v>
      </c>
      <c r="AM41">
        <f>+[1]Sheet1!AM41</f>
        <v>310.54074096679688</v>
      </c>
      <c r="AN41">
        <f>+[1]Sheet1!AN41</f>
        <v>308.10488891601562</v>
      </c>
      <c r="AO41">
        <f>+[1]Sheet1!AO41</f>
        <v>254.58053588867188</v>
      </c>
      <c r="AP41">
        <f>+[1]Sheet1!AP41</f>
        <v>259.75701904296875</v>
      </c>
      <c r="AQ41">
        <f>+[1]Sheet1!AQ41</f>
        <v>324.4775390625</v>
      </c>
      <c r="AR41">
        <f>+[1]Sheet1!AR41</f>
        <v>302.07974243164062</v>
      </c>
      <c r="AS41">
        <f>+[1]Sheet1!AS41</f>
        <v>333.2470703125</v>
      </c>
      <c r="AT41">
        <f>+[1]Sheet1!AT41</f>
        <v>317.16879272460938</v>
      </c>
      <c r="AU41">
        <f>+[1]Sheet1!AU41</f>
        <v>367.20416259765625</v>
      </c>
      <c r="AV41">
        <f>+[1]Sheet1!AV41</f>
        <v>287.637939453125</v>
      </c>
      <c r="AW41">
        <f>+[1]Sheet1!AW41</f>
        <v>282.67822265625</v>
      </c>
      <c r="AX41">
        <f>+[1]Sheet1!AX41</f>
        <v>279.109375</v>
      </c>
      <c r="AY41">
        <f>+[1]Sheet1!AY41</f>
        <v>310.29586791992188</v>
      </c>
      <c r="AZ41">
        <f>+[1]Sheet1!AZ41</f>
        <v>307.52499389648438</v>
      </c>
      <c r="BA41">
        <f>+[1]Sheet1!BA41</f>
        <v>255.10829162597656</v>
      </c>
      <c r="BB41">
        <f>+[1]Sheet1!BB41</f>
        <v>260.13970947265625</v>
      </c>
      <c r="BC41">
        <f>+[1]Sheet1!BC41</f>
        <v>321.81820678710938</v>
      </c>
      <c r="BD41">
        <f>+[1]Sheet1!BD41</f>
        <v>302.78121948242188</v>
      </c>
      <c r="BE41">
        <f>+[1]Sheet1!BE41</f>
        <v>331.0330810546875</v>
      </c>
      <c r="BF41">
        <f>+[1]Sheet1!BF41</f>
        <v>316.04580688476562</v>
      </c>
      <c r="BG41">
        <f>+[1]Sheet1!BG41</f>
        <v>366.78887939453125</v>
      </c>
      <c r="BH41">
        <f>+[1]Sheet1!BH41</f>
        <v>286.90841674804688</v>
      </c>
      <c r="BI41">
        <f>+[1]Sheet1!BI41</f>
        <v>287.93875122070312</v>
      </c>
      <c r="BJ41">
        <f>+[1]Sheet1!BJ41</f>
        <v>278.263671875</v>
      </c>
      <c r="BK41">
        <f>+[1]Sheet1!BK41</f>
        <v>308.58529663085938</v>
      </c>
      <c r="BL41">
        <f>+[1]Sheet1!BL41</f>
        <v>303.73995971679688</v>
      </c>
      <c r="BM41">
        <f>+[1]Sheet1!BM41</f>
        <v>303.40869140625</v>
      </c>
      <c r="BN41">
        <f>+[1]Sheet1!BN41</f>
        <v>303.6514892578125</v>
      </c>
      <c r="BO41">
        <f>+[1]Sheet1!BO41</f>
        <v>303.13107299804688</v>
      </c>
      <c r="BP41">
        <f>+[1]Sheet1!BP41</f>
        <v>302.0557861328125</v>
      </c>
      <c r="BQ41">
        <f>+[1]Sheet1!BQ41</f>
        <v>308.49072265625</v>
      </c>
      <c r="BR41">
        <f>+[1]Sheet1!BR41</f>
        <v>254.59001159667969</v>
      </c>
      <c r="BS41">
        <f>+[1]Sheet1!BS41</f>
        <v>259.53353881835938</v>
      </c>
      <c r="BT41">
        <f>+[1]Sheet1!BT41</f>
        <v>324.98016357421875</v>
      </c>
      <c r="BU41">
        <f>+[1]Sheet1!BU41</f>
        <v>302.19644165039062</v>
      </c>
      <c r="BV41">
        <f>+[1]Sheet1!BV41</f>
        <v>333.37420654296875</v>
      </c>
      <c r="BW41">
        <f>+[1]Sheet1!BW41</f>
        <v>317.27957153320312</v>
      </c>
      <c r="BX41">
        <f>+[1]Sheet1!BX41</f>
        <v>367.61721801757812</v>
      </c>
      <c r="BY41">
        <f>+[1]Sheet1!BY41</f>
        <v>287.66583251953125</v>
      </c>
      <c r="BZ41">
        <f>+[1]Sheet1!BZ41</f>
        <v>285.17138671875</v>
      </c>
      <c r="CA41">
        <f>+[1]Sheet1!CA41</f>
        <v>279.16534423828125</v>
      </c>
      <c r="CB41">
        <f>+[1]Sheet1!CB41</f>
        <v>310.06997680664062</v>
      </c>
      <c r="CC41">
        <f>+[1]Sheet1!CC41</f>
        <v>302.99334716796875</v>
      </c>
      <c r="CD41">
        <f>+[1]Sheet1!CD41</f>
        <v>302.99334716796875</v>
      </c>
      <c r="CF41">
        <f>+[2]IPCse!DC45</f>
        <v>302.398669953092</v>
      </c>
      <c r="CG41">
        <f t="shared" si="0"/>
        <v>302.15347854031762</v>
      </c>
    </row>
    <row r="42" spans="1:85" x14ac:dyDescent="0.2">
      <c r="A42" s="2">
        <f>+[1]Sheet1!A42</f>
        <v>43922</v>
      </c>
      <c r="B42" s="1">
        <f>+[1]Sheet1!B42</f>
        <v>4</v>
      </c>
      <c r="C42" s="1">
        <f>+[1]Sheet1!C42</f>
        <v>2020</v>
      </c>
      <c r="D42">
        <f>+[1]Sheet1!D42</f>
        <v>319.8984375</v>
      </c>
      <c r="E42">
        <f>+[1]Sheet1!E42</f>
        <v>260.56793212890625</v>
      </c>
      <c r="F42">
        <f>+[1]Sheet1!F42</f>
        <v>257.11868286132812</v>
      </c>
      <c r="G42">
        <f>+[1]Sheet1!G42</f>
        <v>330.74844360351562</v>
      </c>
      <c r="H42">
        <f>+[1]Sheet1!H42</f>
        <v>305.3828125</v>
      </c>
      <c r="I42">
        <f>+[1]Sheet1!I42</f>
        <v>341.60623168945312</v>
      </c>
      <c r="J42">
        <f>+[1]Sheet1!J42</f>
        <v>323.1688232421875</v>
      </c>
      <c r="K42">
        <f>+[1]Sheet1!K42</f>
        <v>353.48968505859375</v>
      </c>
      <c r="L42">
        <f>+[1]Sheet1!L42</f>
        <v>295.83950805664062</v>
      </c>
      <c r="M42">
        <f>+[1]Sheet1!M42</f>
        <v>279.46713256835938</v>
      </c>
      <c r="N42">
        <f>+[1]Sheet1!N42</f>
        <v>285.49990844726562</v>
      </c>
      <c r="O42">
        <f>+[1]Sheet1!O42</f>
        <v>315.103271484375</v>
      </c>
      <c r="P42">
        <f>+[1]Sheet1!P42</f>
        <v>318.87100219726562</v>
      </c>
      <c r="Q42">
        <f>+[1]Sheet1!Q42</f>
        <v>260.65179443359375</v>
      </c>
      <c r="R42">
        <f>+[1]Sheet1!R42</f>
        <v>257.62124633789062</v>
      </c>
      <c r="S42">
        <f>+[1]Sheet1!S42</f>
        <v>327.65951538085938</v>
      </c>
      <c r="T42">
        <f>+[1]Sheet1!T42</f>
        <v>305.544921875</v>
      </c>
      <c r="U42">
        <f>+[1]Sheet1!U42</f>
        <v>340.00982666015625</v>
      </c>
      <c r="V42">
        <f>+[1]Sheet1!V42</f>
        <v>322.180419921875</v>
      </c>
      <c r="W42">
        <f>+[1]Sheet1!W42</f>
        <v>353.78604125976562</v>
      </c>
      <c r="X42">
        <f>+[1]Sheet1!X42</f>
        <v>295.08944702148438</v>
      </c>
      <c r="Y42">
        <f>+[1]Sheet1!Y42</f>
        <v>282.37173461914062</v>
      </c>
      <c r="Z42">
        <f>+[1]Sheet1!Z42</f>
        <v>284.97991943359375</v>
      </c>
      <c r="AA42">
        <f>+[1]Sheet1!AA42</f>
        <v>313.28262329101562</v>
      </c>
      <c r="AB42">
        <f>+[1]Sheet1!AB42</f>
        <v>318.07321166992188</v>
      </c>
      <c r="AC42">
        <f>+[1]Sheet1!AC42</f>
        <v>260.47906494140625</v>
      </c>
      <c r="AD42">
        <f>+[1]Sheet1!AD42</f>
        <v>258.07830810546875</v>
      </c>
      <c r="AE42">
        <f>+[1]Sheet1!AE42</f>
        <v>325.34857177734375</v>
      </c>
      <c r="AF42">
        <f>+[1]Sheet1!AF42</f>
        <v>305.65390014648438</v>
      </c>
      <c r="AG42">
        <f>+[1]Sheet1!AG42</f>
        <v>340.1141357421875</v>
      </c>
      <c r="AH42">
        <f>+[1]Sheet1!AH42</f>
        <v>322.45458984375</v>
      </c>
      <c r="AI42">
        <f>+[1]Sheet1!AI42</f>
        <v>354.03292846679688</v>
      </c>
      <c r="AJ42">
        <f>+[1]Sheet1!AJ42</f>
        <v>294.62628173828125</v>
      </c>
      <c r="AK42">
        <f>+[1]Sheet1!AK42</f>
        <v>283.11544799804688</v>
      </c>
      <c r="AL42">
        <f>+[1]Sheet1!AL42</f>
        <v>283.94857788085938</v>
      </c>
      <c r="AM42">
        <f>+[1]Sheet1!AM42</f>
        <v>312.629150390625</v>
      </c>
      <c r="AN42">
        <f>+[1]Sheet1!AN42</f>
        <v>317.41036987304688</v>
      </c>
      <c r="AO42">
        <f>+[1]Sheet1!AO42</f>
        <v>260.86929321289062</v>
      </c>
      <c r="AP42">
        <f>+[1]Sheet1!AP42</f>
        <v>257.87750244140625</v>
      </c>
      <c r="AQ42">
        <f>+[1]Sheet1!AQ42</f>
        <v>324.3902587890625</v>
      </c>
      <c r="AR42">
        <f>+[1]Sheet1!AR42</f>
        <v>305.81484985351562</v>
      </c>
      <c r="AS42">
        <f>+[1]Sheet1!AS42</f>
        <v>337.03955078125</v>
      </c>
      <c r="AT42">
        <f>+[1]Sheet1!AT42</f>
        <v>321.2999267578125</v>
      </c>
      <c r="AU42">
        <f>+[1]Sheet1!AU42</f>
        <v>353.02093505859375</v>
      </c>
      <c r="AV42">
        <f>+[1]Sheet1!AV42</f>
        <v>294.28097534179688</v>
      </c>
      <c r="AW42">
        <f>+[1]Sheet1!AW42</f>
        <v>280.97494506835938</v>
      </c>
      <c r="AX42">
        <f>+[1]Sheet1!AX42</f>
        <v>283.1732177734375</v>
      </c>
      <c r="AY42">
        <f>+[1]Sheet1!AY42</f>
        <v>312.2109375</v>
      </c>
      <c r="AZ42">
        <f>+[1]Sheet1!AZ42</f>
        <v>316.50332641601562</v>
      </c>
      <c r="BA42">
        <f>+[1]Sheet1!BA42</f>
        <v>261.24871826171875</v>
      </c>
      <c r="BB42">
        <f>+[1]Sheet1!BB42</f>
        <v>257.99563598632812</v>
      </c>
      <c r="BC42">
        <f>+[1]Sheet1!BC42</f>
        <v>321.8472900390625</v>
      </c>
      <c r="BD42">
        <f>+[1]Sheet1!BD42</f>
        <v>306.22659301757812</v>
      </c>
      <c r="BE42">
        <f>+[1]Sheet1!BE42</f>
        <v>334.47671508789062</v>
      </c>
      <c r="BF42">
        <f>+[1]Sheet1!BF42</f>
        <v>320.43234252929688</v>
      </c>
      <c r="BG42">
        <f>+[1]Sheet1!BG42</f>
        <v>353.0594482421875</v>
      </c>
      <c r="BH42">
        <f>+[1]Sheet1!BH42</f>
        <v>293.51748657226562</v>
      </c>
      <c r="BI42">
        <f>+[1]Sheet1!BI42</f>
        <v>285.38851928710938</v>
      </c>
      <c r="BJ42">
        <f>+[1]Sheet1!BJ42</f>
        <v>282.200927734375</v>
      </c>
      <c r="BK42">
        <f>+[1]Sheet1!BK42</f>
        <v>310.27951049804688</v>
      </c>
      <c r="BL42">
        <f>+[1]Sheet1!BL42</f>
        <v>309.09567260742188</v>
      </c>
      <c r="BM42">
        <f>+[1]Sheet1!BM42</f>
        <v>307.98138427734375</v>
      </c>
      <c r="BN42">
        <f>+[1]Sheet1!BN42</f>
        <v>307.88330078125</v>
      </c>
      <c r="BO42">
        <f>+[1]Sheet1!BO42</f>
        <v>307.03408813476562</v>
      </c>
      <c r="BP42">
        <f>+[1]Sheet1!BP42</f>
        <v>305.584228515625</v>
      </c>
      <c r="BQ42">
        <f>+[1]Sheet1!BQ42</f>
        <v>318.05789184570312</v>
      </c>
      <c r="BR42">
        <f>+[1]Sheet1!BR42</f>
        <v>260.83718872070312</v>
      </c>
      <c r="BS42">
        <f>+[1]Sheet1!BS42</f>
        <v>257.80087280273438</v>
      </c>
      <c r="BT42">
        <f>+[1]Sheet1!BT42</f>
        <v>324.9730224609375</v>
      </c>
      <c r="BU42">
        <f>+[1]Sheet1!BU42</f>
        <v>305.88900756835938</v>
      </c>
      <c r="BV42">
        <f>+[1]Sheet1!BV42</f>
        <v>337.19973754882812</v>
      </c>
      <c r="BW42">
        <f>+[1]Sheet1!BW42</f>
        <v>321.4630126953125</v>
      </c>
      <c r="BX42">
        <f>+[1]Sheet1!BX42</f>
        <v>353.41287231445312</v>
      </c>
      <c r="BY42">
        <f>+[1]Sheet1!BY42</f>
        <v>294.332275390625</v>
      </c>
      <c r="BZ42">
        <f>+[1]Sheet1!BZ42</f>
        <v>283.1898193359375</v>
      </c>
      <c r="CA42">
        <f>+[1]Sheet1!CA42</f>
        <v>283.31085205078125</v>
      </c>
      <c r="CB42">
        <f>+[1]Sheet1!CB42</f>
        <v>311.99853515625</v>
      </c>
      <c r="CC42">
        <f>+[1]Sheet1!CC42</f>
        <v>307.11505126953125</v>
      </c>
      <c r="CD42">
        <f>+[1]Sheet1!CD42</f>
        <v>307.11505126953125</v>
      </c>
      <c r="CF42">
        <f>+[2]IPCse!DC46</f>
        <v>306.92265377540679</v>
      </c>
      <c r="CG42">
        <f t="shared" si="0"/>
        <v>306.67379421824228</v>
      </c>
    </row>
    <row r="43" spans="1:85" x14ac:dyDescent="0.2">
      <c r="A43" s="2">
        <f>+[1]Sheet1!A43</f>
        <v>43952</v>
      </c>
      <c r="B43" s="1">
        <f>+[1]Sheet1!B43</f>
        <v>5</v>
      </c>
      <c r="C43" s="1">
        <f>+[1]Sheet1!C43</f>
        <v>2020</v>
      </c>
      <c r="D43">
        <f>+[1]Sheet1!D43</f>
        <v>326.00970458984375</v>
      </c>
      <c r="E43">
        <f>+[1]Sheet1!E43</f>
        <v>262.46163940429688</v>
      </c>
      <c r="F43">
        <f>+[1]Sheet1!F43</f>
        <v>274.93344116210938</v>
      </c>
      <c r="G43">
        <f>+[1]Sheet1!G43</f>
        <v>331.2113037109375</v>
      </c>
      <c r="H43">
        <f>+[1]Sheet1!H43</f>
        <v>315.36740112304688</v>
      </c>
      <c r="I43">
        <f>+[1]Sheet1!I43</f>
        <v>345.62615966796875</v>
      </c>
      <c r="J43">
        <f>+[1]Sheet1!J43</f>
        <v>327.09402465820312</v>
      </c>
      <c r="K43">
        <f>+[1]Sheet1!K43</f>
        <v>356.81423950195312</v>
      </c>
      <c r="L43">
        <f>+[1]Sheet1!L43</f>
        <v>303.52426147460938</v>
      </c>
      <c r="M43">
        <f>+[1]Sheet1!M43</f>
        <v>282.22634887695312</v>
      </c>
      <c r="N43">
        <f>+[1]Sheet1!N43</f>
        <v>290.23406982421875</v>
      </c>
      <c r="O43">
        <f>+[1]Sheet1!O43</f>
        <v>322.89144897460938</v>
      </c>
      <c r="P43">
        <f>+[1]Sheet1!P43</f>
        <v>325.10382080078125</v>
      </c>
      <c r="Q43">
        <f>+[1]Sheet1!Q43</f>
        <v>262.67153930664062</v>
      </c>
      <c r="R43">
        <f>+[1]Sheet1!R43</f>
        <v>276.3194580078125</v>
      </c>
      <c r="S43">
        <f>+[1]Sheet1!S43</f>
        <v>328.03829956054688</v>
      </c>
      <c r="T43">
        <f>+[1]Sheet1!T43</f>
        <v>315.38125610351562</v>
      </c>
      <c r="U43">
        <f>+[1]Sheet1!U43</f>
        <v>343.69464111328125</v>
      </c>
      <c r="V43">
        <f>+[1]Sheet1!V43</f>
        <v>325.9429931640625</v>
      </c>
      <c r="W43">
        <f>+[1]Sheet1!W43</f>
        <v>356.96990966796875</v>
      </c>
      <c r="X43">
        <f>+[1]Sheet1!X43</f>
        <v>302.27301025390625</v>
      </c>
      <c r="Y43">
        <f>+[1]Sheet1!Y43</f>
        <v>284.2725830078125</v>
      </c>
      <c r="Z43">
        <f>+[1]Sheet1!Z43</f>
        <v>289.65731811523438</v>
      </c>
      <c r="AA43">
        <f>+[1]Sheet1!AA43</f>
        <v>321.27078247070312</v>
      </c>
      <c r="AB43">
        <f>+[1]Sheet1!AB43</f>
        <v>324.43997192382812</v>
      </c>
      <c r="AC43">
        <f>+[1]Sheet1!AC43</f>
        <v>262.61181640625</v>
      </c>
      <c r="AD43">
        <f>+[1]Sheet1!AD43</f>
        <v>277.10812377929688</v>
      </c>
      <c r="AE43">
        <f>+[1]Sheet1!AE43</f>
        <v>325.63568115234375</v>
      </c>
      <c r="AF43">
        <f>+[1]Sheet1!AF43</f>
        <v>315.22772216796875</v>
      </c>
      <c r="AG43">
        <f>+[1]Sheet1!AG43</f>
        <v>343.66632080078125</v>
      </c>
      <c r="AH43">
        <f>+[1]Sheet1!AH43</f>
        <v>326.33908081054688</v>
      </c>
      <c r="AI43">
        <f>+[1]Sheet1!AI43</f>
        <v>357.15658569335938</v>
      </c>
      <c r="AJ43">
        <f>+[1]Sheet1!AJ43</f>
        <v>301.4781494140625</v>
      </c>
      <c r="AK43">
        <f>+[1]Sheet1!AK43</f>
        <v>284.86569213867188</v>
      </c>
      <c r="AL43">
        <f>+[1]Sheet1!AL43</f>
        <v>288.5662841796875</v>
      </c>
      <c r="AM43">
        <f>+[1]Sheet1!AM43</f>
        <v>320.63775634765625</v>
      </c>
      <c r="AN43">
        <f>+[1]Sheet1!AN43</f>
        <v>323.83804321289062</v>
      </c>
      <c r="AO43">
        <f>+[1]Sheet1!AO43</f>
        <v>262.946533203125</v>
      </c>
      <c r="AP43">
        <f>+[1]Sheet1!AP43</f>
        <v>277.606689453125</v>
      </c>
      <c r="AQ43">
        <f>+[1]Sheet1!AQ43</f>
        <v>324.6805419921875</v>
      </c>
      <c r="AR43">
        <f>+[1]Sheet1!AR43</f>
        <v>315.34439086914062</v>
      </c>
      <c r="AS43">
        <f>+[1]Sheet1!AS43</f>
        <v>340.4627685546875</v>
      </c>
      <c r="AT43">
        <f>+[1]Sheet1!AT43</f>
        <v>324.78408813476562</v>
      </c>
      <c r="AU43">
        <f>+[1]Sheet1!AU43</f>
        <v>356.02874755859375</v>
      </c>
      <c r="AV43">
        <f>+[1]Sheet1!AV43</f>
        <v>301.466796875</v>
      </c>
      <c r="AW43">
        <f>+[1]Sheet1!AW43</f>
        <v>282.76080322265625</v>
      </c>
      <c r="AX43">
        <f>+[1]Sheet1!AX43</f>
        <v>287.84063720703125</v>
      </c>
      <c r="AY43">
        <f>+[1]Sheet1!AY43</f>
        <v>320.27880859375</v>
      </c>
      <c r="AZ43">
        <f>+[1]Sheet1!AZ43</f>
        <v>322.94500732421875</v>
      </c>
      <c r="BA43">
        <f>+[1]Sheet1!BA43</f>
        <v>263.2998046875</v>
      </c>
      <c r="BB43">
        <f>+[1]Sheet1!BB43</f>
        <v>278.60140991210938</v>
      </c>
      <c r="BC43">
        <f>+[1]Sheet1!BC43</f>
        <v>322.16693115234375</v>
      </c>
      <c r="BD43">
        <f>+[1]Sheet1!BD43</f>
        <v>315.78958129882812</v>
      </c>
      <c r="BE43">
        <f>+[1]Sheet1!BE43</f>
        <v>337.71469116210938</v>
      </c>
      <c r="BF43">
        <f>+[1]Sheet1!BF43</f>
        <v>323.57171630859375</v>
      </c>
      <c r="BG43">
        <f>+[1]Sheet1!BG43</f>
        <v>355.96484375</v>
      </c>
      <c r="BH43">
        <f>+[1]Sheet1!BH43</f>
        <v>300.9530029296875</v>
      </c>
      <c r="BI43">
        <f>+[1]Sheet1!BI43</f>
        <v>286.20693969726562</v>
      </c>
      <c r="BJ43">
        <f>+[1]Sheet1!BJ43</f>
        <v>286.78472900390625</v>
      </c>
      <c r="BK43">
        <f>+[1]Sheet1!BK43</f>
        <v>318.79815673828125</v>
      </c>
      <c r="BL43">
        <f>+[1]Sheet1!BL43</f>
        <v>315.68991088867188</v>
      </c>
      <c r="BM43">
        <f>+[1]Sheet1!BM43</f>
        <v>314.39633178710938</v>
      </c>
      <c r="BN43">
        <f>+[1]Sheet1!BN43</f>
        <v>314.27474975585938</v>
      </c>
      <c r="BO43">
        <f>+[1]Sheet1!BO43</f>
        <v>313.36605834960938</v>
      </c>
      <c r="BP43">
        <f>+[1]Sheet1!BP43</f>
        <v>311.75033569335938</v>
      </c>
      <c r="BQ43">
        <f>+[1]Sheet1!BQ43</f>
        <v>324.38314819335938</v>
      </c>
      <c r="BR43">
        <f>+[1]Sheet1!BR43</f>
        <v>262.8807373046875</v>
      </c>
      <c r="BS43">
        <f>+[1]Sheet1!BS43</f>
        <v>277.21444702148438</v>
      </c>
      <c r="BT43">
        <f>+[1]Sheet1!BT43</f>
        <v>325.30642700195312</v>
      </c>
      <c r="BU43">
        <f>+[1]Sheet1!BU43</f>
        <v>315.51852416992188</v>
      </c>
      <c r="BV43">
        <f>+[1]Sheet1!BV43</f>
        <v>340.64480590820312</v>
      </c>
      <c r="BW43">
        <f>+[1]Sheet1!BW43</f>
        <v>324.96636962890625</v>
      </c>
      <c r="BX43">
        <f>+[1]Sheet1!BX43</f>
        <v>356.47976684570312</v>
      </c>
      <c r="BY43">
        <f>+[1]Sheet1!BY43</f>
        <v>301.60833740234375</v>
      </c>
      <c r="BZ43">
        <f>+[1]Sheet1!BZ43</f>
        <v>284.66079711914062</v>
      </c>
      <c r="CA43">
        <f>+[1]Sheet1!CA43</f>
        <v>287.94290161132812</v>
      </c>
      <c r="CB43">
        <f>+[1]Sheet1!CB43</f>
        <v>320.18499755859375</v>
      </c>
      <c r="CC43">
        <f>+[1]Sheet1!CC43</f>
        <v>313.44894409179688</v>
      </c>
      <c r="CD43">
        <f>+[1]Sheet1!CD43</f>
        <v>313.44894409179688</v>
      </c>
      <c r="CF43">
        <f>+[2]IPCse!DC47</f>
        <v>313.23131487547892</v>
      </c>
      <c r="CG43">
        <f t="shared" si="0"/>
        <v>312.97734011880618</v>
      </c>
    </row>
    <row r="44" spans="1:85" x14ac:dyDescent="0.2">
      <c r="A44" s="2">
        <f>+[1]Sheet1!A44</f>
        <v>43983</v>
      </c>
      <c r="B44" s="1">
        <f>+[1]Sheet1!B44</f>
        <v>6</v>
      </c>
      <c r="C44" s="1">
        <f>+[1]Sheet1!C44</f>
        <v>2020</v>
      </c>
      <c r="D44">
        <f>+[1]Sheet1!D44</f>
        <v>333.61196899414062</v>
      </c>
      <c r="E44">
        <f>+[1]Sheet1!E44</f>
        <v>274.49826049804688</v>
      </c>
      <c r="F44">
        <f>+[1]Sheet1!F44</f>
        <v>294.39215087890625</v>
      </c>
      <c r="G44">
        <f>+[1]Sheet1!G44</f>
        <v>334.33749389648438</v>
      </c>
      <c r="H44">
        <f>+[1]Sheet1!H44</f>
        <v>328.10128784179688</v>
      </c>
      <c r="I44">
        <f>+[1]Sheet1!I44</f>
        <v>353.96029663085938</v>
      </c>
      <c r="J44">
        <f>+[1]Sheet1!J44</f>
        <v>332.7137451171875</v>
      </c>
      <c r="K44">
        <f>+[1]Sheet1!K44</f>
        <v>358.3455810546875</v>
      </c>
      <c r="L44">
        <f>+[1]Sheet1!L44</f>
        <v>315.19241333007812</v>
      </c>
      <c r="M44">
        <f>+[1]Sheet1!M44</f>
        <v>287.69815063476562</v>
      </c>
      <c r="N44">
        <f>+[1]Sheet1!N44</f>
        <v>296.94485473632812</v>
      </c>
      <c r="O44">
        <f>+[1]Sheet1!O44</f>
        <v>326.49322509765625</v>
      </c>
      <c r="P44">
        <f>+[1]Sheet1!P44</f>
        <v>332.663818359375</v>
      </c>
      <c r="Q44">
        <f>+[1]Sheet1!Q44</f>
        <v>274.37045288085938</v>
      </c>
      <c r="R44">
        <f>+[1]Sheet1!R44</f>
        <v>295.98764038085938</v>
      </c>
      <c r="S44">
        <f>+[1]Sheet1!S44</f>
        <v>331.08642578125</v>
      </c>
      <c r="T44">
        <f>+[1]Sheet1!T44</f>
        <v>327.6387939453125</v>
      </c>
      <c r="U44">
        <f>+[1]Sheet1!U44</f>
        <v>351.61856079101562</v>
      </c>
      <c r="V44">
        <f>+[1]Sheet1!V44</f>
        <v>331.74700927734375</v>
      </c>
      <c r="W44">
        <f>+[1]Sheet1!W44</f>
        <v>358.45938110351562</v>
      </c>
      <c r="X44">
        <f>+[1]Sheet1!X44</f>
        <v>314.231201171875</v>
      </c>
      <c r="Y44">
        <f>+[1]Sheet1!Y44</f>
        <v>288.83706665039062</v>
      </c>
      <c r="Z44">
        <f>+[1]Sheet1!Z44</f>
        <v>296.348876953125</v>
      </c>
      <c r="AA44">
        <f>+[1]Sheet1!AA44</f>
        <v>324.54684448242188</v>
      </c>
      <c r="AB44">
        <f>+[1]Sheet1!AB44</f>
        <v>331.98666381835938</v>
      </c>
      <c r="AC44">
        <f>+[1]Sheet1!AC44</f>
        <v>274.17715454101562</v>
      </c>
      <c r="AD44">
        <f>+[1]Sheet1!AD44</f>
        <v>296.90493774414062</v>
      </c>
      <c r="AE44">
        <f>+[1]Sheet1!AE44</f>
        <v>328.69741821289062</v>
      </c>
      <c r="AF44">
        <f>+[1]Sheet1!AF44</f>
        <v>326.93475341796875</v>
      </c>
      <c r="AG44">
        <f>+[1]Sheet1!AG44</f>
        <v>351.87530517578125</v>
      </c>
      <c r="AH44">
        <f>+[1]Sheet1!AH44</f>
        <v>332.35635375976562</v>
      </c>
      <c r="AI44">
        <f>+[1]Sheet1!AI44</f>
        <v>358.59768676757812</v>
      </c>
      <c r="AJ44">
        <f>+[1]Sheet1!AJ44</f>
        <v>313.64016723632812</v>
      </c>
      <c r="AK44">
        <f>+[1]Sheet1!AK44</f>
        <v>289.37841796875</v>
      </c>
      <c r="AL44">
        <f>+[1]Sheet1!AL44</f>
        <v>295.19009399414062</v>
      </c>
      <c r="AM44">
        <f>+[1]Sheet1!AM44</f>
        <v>323.81884765625</v>
      </c>
      <c r="AN44">
        <f>+[1]Sheet1!AN44</f>
        <v>331.41067504882812</v>
      </c>
      <c r="AO44">
        <f>+[1]Sheet1!AO44</f>
        <v>274.4564208984375</v>
      </c>
      <c r="AP44">
        <f>+[1]Sheet1!AP44</f>
        <v>297.0465087890625</v>
      </c>
      <c r="AQ44">
        <f>+[1]Sheet1!AQ44</f>
        <v>327.79385375976562</v>
      </c>
      <c r="AR44">
        <f>+[1]Sheet1!AR44</f>
        <v>326.91461181640625</v>
      </c>
      <c r="AS44">
        <f>+[1]Sheet1!AS44</f>
        <v>347.892578125</v>
      </c>
      <c r="AT44">
        <f>+[1]Sheet1!AT44</f>
        <v>330.92404174804688</v>
      </c>
      <c r="AU44">
        <f>+[1]Sheet1!AU44</f>
        <v>357.48834228515625</v>
      </c>
      <c r="AV44">
        <f>+[1]Sheet1!AV44</f>
        <v>313.71405029296875</v>
      </c>
      <c r="AW44">
        <f>+[1]Sheet1!AW44</f>
        <v>287.05474853515625</v>
      </c>
      <c r="AX44">
        <f>+[1]Sheet1!AX44</f>
        <v>294.42684936523438</v>
      </c>
      <c r="AY44">
        <f>+[1]Sheet1!AY44</f>
        <v>323.34722900390625</v>
      </c>
      <c r="AZ44">
        <f>+[1]Sheet1!AZ44</f>
        <v>330.61526489257812</v>
      </c>
      <c r="BA44">
        <f>+[1]Sheet1!BA44</f>
        <v>274.6700439453125</v>
      </c>
      <c r="BB44">
        <f>+[1]Sheet1!BB44</f>
        <v>297.72708129882812</v>
      </c>
      <c r="BC44">
        <f>+[1]Sheet1!BC44</f>
        <v>325.23739624023438</v>
      </c>
      <c r="BD44">
        <f>+[1]Sheet1!BD44</f>
        <v>327.29763793945312</v>
      </c>
      <c r="BE44">
        <f>+[1]Sheet1!BE44</f>
        <v>344.62786865234375</v>
      </c>
      <c r="BF44">
        <f>+[1]Sheet1!BF44</f>
        <v>329.76333618164062</v>
      </c>
      <c r="BG44">
        <f>+[1]Sheet1!BG44</f>
        <v>357.28872680664062</v>
      </c>
      <c r="BH44">
        <f>+[1]Sheet1!BH44</f>
        <v>313.36572265625</v>
      </c>
      <c r="BI44">
        <f>+[1]Sheet1!BI44</f>
        <v>289.92257690429688</v>
      </c>
      <c r="BJ44">
        <f>+[1]Sheet1!BJ44</f>
        <v>293.22866821289062</v>
      </c>
      <c r="BK44">
        <f>+[1]Sheet1!BK44</f>
        <v>321.57958984375</v>
      </c>
      <c r="BL44">
        <f>+[1]Sheet1!BL44</f>
        <v>324.39608764648438</v>
      </c>
      <c r="BM44">
        <f>+[1]Sheet1!BM44</f>
        <v>322.89547729492188</v>
      </c>
      <c r="BN44">
        <f>+[1]Sheet1!BN44</f>
        <v>322.73797607421875</v>
      </c>
      <c r="BO44">
        <f>+[1]Sheet1!BO44</f>
        <v>321.69619750976562</v>
      </c>
      <c r="BP44">
        <f>+[1]Sheet1!BP44</f>
        <v>319.9326171875</v>
      </c>
      <c r="BQ44">
        <f>+[1]Sheet1!BQ44</f>
        <v>331.97576904296875</v>
      </c>
      <c r="BR44">
        <f>+[1]Sheet1!BR44</f>
        <v>274.46316528320312</v>
      </c>
      <c r="BS44">
        <f>+[1]Sheet1!BS44</f>
        <v>296.67117309570312</v>
      </c>
      <c r="BT44">
        <f>+[1]Sheet1!BT44</f>
        <v>328.38763427734375</v>
      </c>
      <c r="BU44">
        <f>+[1]Sheet1!BU44</f>
        <v>327.274169921875</v>
      </c>
      <c r="BV44">
        <f>+[1]Sheet1!BV44</f>
        <v>348.12033081054688</v>
      </c>
      <c r="BW44">
        <f>+[1]Sheet1!BW44</f>
        <v>331.01217651367188</v>
      </c>
      <c r="BX44">
        <f>+[1]Sheet1!BX44</f>
        <v>357.90966796875</v>
      </c>
      <c r="BY44">
        <f>+[1]Sheet1!BY44</f>
        <v>313.80142211914062</v>
      </c>
      <c r="BZ44">
        <f>+[1]Sheet1!BZ44</f>
        <v>288.8721923828125</v>
      </c>
      <c r="CA44">
        <f>+[1]Sheet1!CA44</f>
        <v>294.50021362304688</v>
      </c>
      <c r="CB44">
        <f>+[1]Sheet1!CB44</f>
        <v>323.24725341796875</v>
      </c>
      <c r="CC44">
        <f>+[1]Sheet1!CC44</f>
        <v>321.8270263671875</v>
      </c>
      <c r="CD44">
        <f>+[1]Sheet1!CD44</f>
        <v>321.8270263671875</v>
      </c>
      <c r="CF44">
        <f>+[2]IPCse!DC48</f>
        <v>322.13257911402934</v>
      </c>
      <c r="CG44">
        <f t="shared" si="0"/>
        <v>321.87138701888591</v>
      </c>
    </row>
    <row r="45" spans="1:85" x14ac:dyDescent="0.2">
      <c r="A45" s="2">
        <f>+[1]Sheet1!A45</f>
        <v>44013</v>
      </c>
      <c r="B45" s="1">
        <f>+[1]Sheet1!B45</f>
        <v>7</v>
      </c>
      <c r="C45" s="1">
        <f>+[1]Sheet1!C45</f>
        <v>2020</v>
      </c>
      <c r="D45">
        <f>+[1]Sheet1!D45</f>
        <v>340.28704833984375</v>
      </c>
      <c r="E45">
        <f>+[1]Sheet1!E45</f>
        <v>279.86215209960938</v>
      </c>
      <c r="F45">
        <f>+[1]Sheet1!F45</f>
        <v>311.597412109375</v>
      </c>
      <c r="G45">
        <f>+[1]Sheet1!G45</f>
        <v>337.94091796875</v>
      </c>
      <c r="H45">
        <f>+[1]Sheet1!H45</f>
        <v>338.27783203125</v>
      </c>
      <c r="I45">
        <f>+[1]Sheet1!I45</f>
        <v>362.2076416015625</v>
      </c>
      <c r="J45">
        <f>+[1]Sheet1!J45</f>
        <v>339.1793212890625</v>
      </c>
      <c r="K45">
        <f>+[1]Sheet1!K45</f>
        <v>364.62939453125</v>
      </c>
      <c r="L45">
        <f>+[1]Sheet1!L45</f>
        <v>326.02789306640625</v>
      </c>
      <c r="M45">
        <f>+[1]Sheet1!M45</f>
        <v>290.217529296875</v>
      </c>
      <c r="N45">
        <f>+[1]Sheet1!N45</f>
        <v>302.54034423828125</v>
      </c>
      <c r="O45">
        <f>+[1]Sheet1!O45</f>
        <v>333.76113891601562</v>
      </c>
      <c r="P45">
        <f>+[1]Sheet1!P45</f>
        <v>339.3917236328125</v>
      </c>
      <c r="Q45">
        <f>+[1]Sheet1!Q45</f>
        <v>279.822265625</v>
      </c>
      <c r="R45">
        <f>+[1]Sheet1!R45</f>
        <v>312.95852661132812</v>
      </c>
      <c r="S45">
        <f>+[1]Sheet1!S45</f>
        <v>334.59613037109375</v>
      </c>
      <c r="T45">
        <f>+[1]Sheet1!T45</f>
        <v>338.18426513671875</v>
      </c>
      <c r="U45">
        <f>+[1]Sheet1!U45</f>
        <v>359.64407348632812</v>
      </c>
      <c r="V45">
        <f>+[1]Sheet1!V45</f>
        <v>338.05593872070312</v>
      </c>
      <c r="W45">
        <f>+[1]Sheet1!W45</f>
        <v>365.2078857421875</v>
      </c>
      <c r="X45">
        <f>+[1]Sheet1!X45</f>
        <v>325.03909301757812</v>
      </c>
      <c r="Y45">
        <f>+[1]Sheet1!Y45</f>
        <v>290.95101928710938</v>
      </c>
      <c r="Z45">
        <f>+[1]Sheet1!Z45</f>
        <v>301.83279418945312</v>
      </c>
      <c r="AA45">
        <f>+[1]Sheet1!AA45</f>
        <v>332.02557373046875</v>
      </c>
      <c r="AB45">
        <f>+[1]Sheet1!AB45</f>
        <v>338.80221557617188</v>
      </c>
      <c r="AC45">
        <f>+[1]Sheet1!AC45</f>
        <v>279.50631713867188</v>
      </c>
      <c r="AD45">
        <f>+[1]Sheet1!AD45</f>
        <v>313.89364624023438</v>
      </c>
      <c r="AE45">
        <f>+[1]Sheet1!AE45</f>
        <v>332.25897216796875</v>
      </c>
      <c r="AF45">
        <f>+[1]Sheet1!AF45</f>
        <v>337.7310791015625</v>
      </c>
      <c r="AG45">
        <f>+[1]Sheet1!AG45</f>
        <v>359.882080078125</v>
      </c>
      <c r="AH45">
        <f>+[1]Sheet1!AH45</f>
        <v>338.56918334960938</v>
      </c>
      <c r="AI45">
        <f>+[1]Sheet1!AI45</f>
        <v>365.55010986328125</v>
      </c>
      <c r="AJ45">
        <f>+[1]Sheet1!AJ45</f>
        <v>324.46054077148438</v>
      </c>
      <c r="AK45">
        <f>+[1]Sheet1!AK45</f>
        <v>291.40017700195312</v>
      </c>
      <c r="AL45">
        <f>+[1]Sheet1!AL45</f>
        <v>300.66690063476562</v>
      </c>
      <c r="AM45">
        <f>+[1]Sheet1!AM45</f>
        <v>331.35134887695312</v>
      </c>
      <c r="AN45">
        <f>+[1]Sheet1!AN45</f>
        <v>338.31491088867188</v>
      </c>
      <c r="AO45">
        <f>+[1]Sheet1!AO45</f>
        <v>279.75564575195312</v>
      </c>
      <c r="AP45">
        <f>+[1]Sheet1!AP45</f>
        <v>313.69467163085938</v>
      </c>
      <c r="AQ45">
        <f>+[1]Sheet1!AQ45</f>
        <v>331.2525634765625</v>
      </c>
      <c r="AR45">
        <f>+[1]Sheet1!AR45</f>
        <v>337.81137084960938</v>
      </c>
      <c r="AS45">
        <f>+[1]Sheet1!AS45</f>
        <v>355.35903930664062</v>
      </c>
      <c r="AT45">
        <f>+[1]Sheet1!AT45</f>
        <v>336.97427368164062</v>
      </c>
      <c r="AU45">
        <f>+[1]Sheet1!AU45</f>
        <v>364.34353637695312</v>
      </c>
      <c r="AV45">
        <f>+[1]Sheet1!AV45</f>
        <v>324.28427124023438</v>
      </c>
      <c r="AW45">
        <f>+[1]Sheet1!AW45</f>
        <v>289.05545043945312</v>
      </c>
      <c r="AX45">
        <f>+[1]Sheet1!AX45</f>
        <v>299.83059692382812</v>
      </c>
      <c r="AY45">
        <f>+[1]Sheet1!AY45</f>
        <v>330.94418334960938</v>
      </c>
      <c r="AZ45">
        <f>+[1]Sheet1!AZ45</f>
        <v>337.60791015625</v>
      </c>
      <c r="BA45">
        <f>+[1]Sheet1!BA45</f>
        <v>280.02041625976562</v>
      </c>
      <c r="BB45">
        <f>+[1]Sheet1!BB45</f>
        <v>314.06802368164062</v>
      </c>
      <c r="BC45">
        <f>+[1]Sheet1!BC45</f>
        <v>328.38995361328125</v>
      </c>
      <c r="BD45">
        <f>+[1]Sheet1!BD45</f>
        <v>338.4532470703125</v>
      </c>
      <c r="BE45">
        <f>+[1]Sheet1!BE45</f>
        <v>351.64376831054688</v>
      </c>
      <c r="BF45">
        <f>+[1]Sheet1!BF45</f>
        <v>335.65713500976562</v>
      </c>
      <c r="BG45">
        <f>+[1]Sheet1!BG45</f>
        <v>364.5712890625</v>
      </c>
      <c r="BH45">
        <f>+[1]Sheet1!BH45</f>
        <v>323.7890625</v>
      </c>
      <c r="BI45">
        <f>+[1]Sheet1!BI45</f>
        <v>291.50491333007812</v>
      </c>
      <c r="BJ45">
        <f>+[1]Sheet1!BJ45</f>
        <v>298.57467651367188</v>
      </c>
      <c r="BK45">
        <f>+[1]Sheet1!BK45</f>
        <v>329.39401245117188</v>
      </c>
      <c r="BL45">
        <f>+[1]Sheet1!BL45</f>
        <v>332.28842163085938</v>
      </c>
      <c r="BM45">
        <f>+[1]Sheet1!BM45</f>
        <v>330.67230224609375</v>
      </c>
      <c r="BN45">
        <f>+[1]Sheet1!BN45</f>
        <v>330.55648803710938</v>
      </c>
      <c r="BO45">
        <f>+[1]Sheet1!BO45</f>
        <v>329.400390625</v>
      </c>
      <c r="BP45">
        <f>+[1]Sheet1!BP45</f>
        <v>327.49984741210938</v>
      </c>
      <c r="BQ45">
        <f>+[1]Sheet1!BQ45</f>
        <v>338.80813598632812</v>
      </c>
      <c r="BR45">
        <f>+[1]Sheet1!BR45</f>
        <v>279.82034301757812</v>
      </c>
      <c r="BS45">
        <f>+[1]Sheet1!BS45</f>
        <v>313.42547607421875</v>
      </c>
      <c r="BT45">
        <f>+[1]Sheet1!BT45</f>
        <v>331.78823852539062</v>
      </c>
      <c r="BU45">
        <f>+[1]Sheet1!BU45</f>
        <v>338.15481567382812</v>
      </c>
      <c r="BV45">
        <f>+[1]Sheet1!BV45</f>
        <v>355.61740112304688</v>
      </c>
      <c r="BW45">
        <f>+[1]Sheet1!BW45</f>
        <v>337.10543823242188</v>
      </c>
      <c r="BX45">
        <f>+[1]Sheet1!BX45</f>
        <v>364.82394409179688</v>
      </c>
      <c r="BY45">
        <f>+[1]Sheet1!BY45</f>
        <v>324.41934204101562</v>
      </c>
      <c r="BZ45">
        <f>+[1]Sheet1!BZ45</f>
        <v>290.75741577148438</v>
      </c>
      <c r="CA45">
        <f>+[1]Sheet1!CA45</f>
        <v>299.91732788085938</v>
      </c>
      <c r="CB45">
        <f>+[1]Sheet1!CB45</f>
        <v>330.86520385742188</v>
      </c>
      <c r="CC45">
        <f>+[1]Sheet1!CC45</f>
        <v>329.54147338867188</v>
      </c>
      <c r="CD45">
        <f>+[1]Sheet1!CD45</f>
        <v>329.54147338867188</v>
      </c>
      <c r="CF45">
        <f>+[2]IPCse!DC49</f>
        <v>330.68338721379291</v>
      </c>
      <c r="CG45">
        <f t="shared" si="0"/>
        <v>330.41526193763167</v>
      </c>
    </row>
    <row r="46" spans="1:85" x14ac:dyDescent="0.2">
      <c r="A46" s="2">
        <f>+[1]Sheet1!A46</f>
        <v>44044</v>
      </c>
      <c r="B46" s="1">
        <f>+[1]Sheet1!B46</f>
        <v>8</v>
      </c>
      <c r="C46" s="1">
        <f>+[1]Sheet1!C46</f>
        <v>2020</v>
      </c>
      <c r="D46">
        <f>+[1]Sheet1!D46</f>
        <v>351.2373046875</v>
      </c>
      <c r="E46">
        <f>+[1]Sheet1!E46</f>
        <v>284.86895751953125</v>
      </c>
      <c r="F46">
        <f>+[1]Sheet1!F46</f>
        <v>318.72628784179688</v>
      </c>
      <c r="G46">
        <f>+[1]Sheet1!G46</f>
        <v>345.64382934570312</v>
      </c>
      <c r="H46">
        <f>+[1]Sheet1!H46</f>
        <v>349.12353515625</v>
      </c>
      <c r="I46">
        <f>+[1]Sheet1!I46</f>
        <v>371.14105224609375</v>
      </c>
      <c r="J46">
        <f>+[1]Sheet1!J46</f>
        <v>348.88922119140625</v>
      </c>
      <c r="K46">
        <f>+[1]Sheet1!K46</f>
        <v>370.80953979492188</v>
      </c>
      <c r="L46">
        <f>+[1]Sheet1!L46</f>
        <v>336.19638061523438</v>
      </c>
      <c r="M46">
        <f>+[1]Sheet1!M46</f>
        <v>292.462890625</v>
      </c>
      <c r="N46">
        <f>+[1]Sheet1!N46</f>
        <v>308.1959228515625</v>
      </c>
      <c r="O46">
        <f>+[1]Sheet1!O46</f>
        <v>340.81497192382812</v>
      </c>
      <c r="P46">
        <f>+[1]Sheet1!P46</f>
        <v>350.64480590820312</v>
      </c>
      <c r="Q46">
        <f>+[1]Sheet1!Q46</f>
        <v>284.95773315429688</v>
      </c>
      <c r="R46">
        <f>+[1]Sheet1!R46</f>
        <v>320.65225219726562</v>
      </c>
      <c r="S46">
        <f>+[1]Sheet1!S46</f>
        <v>342.39334106445312</v>
      </c>
      <c r="T46">
        <f>+[1]Sheet1!T46</f>
        <v>349.24136352539062</v>
      </c>
      <c r="U46">
        <f>+[1]Sheet1!U46</f>
        <v>368.42849731445312</v>
      </c>
      <c r="V46">
        <f>+[1]Sheet1!V46</f>
        <v>347.70291137695312</v>
      </c>
      <c r="W46">
        <f>+[1]Sheet1!W46</f>
        <v>371.09909057617188</v>
      </c>
      <c r="X46">
        <f>+[1]Sheet1!X46</f>
        <v>335.65081787109375</v>
      </c>
      <c r="Y46">
        <f>+[1]Sheet1!Y46</f>
        <v>293.33465576171875</v>
      </c>
      <c r="Z46">
        <f>+[1]Sheet1!Z46</f>
        <v>307.4501953125</v>
      </c>
      <c r="AA46">
        <f>+[1]Sheet1!AA46</f>
        <v>339.48379516601562</v>
      </c>
      <c r="AB46">
        <f>+[1]Sheet1!AB46</f>
        <v>350.25827026367188</v>
      </c>
      <c r="AC46">
        <f>+[1]Sheet1!AC46</f>
        <v>284.53317260742188</v>
      </c>
      <c r="AD46">
        <f>+[1]Sheet1!AD46</f>
        <v>321.80279541015625</v>
      </c>
      <c r="AE46">
        <f>+[1]Sheet1!AE46</f>
        <v>339.99676513671875</v>
      </c>
      <c r="AF46">
        <f>+[1]Sheet1!AF46</f>
        <v>348.91650390625</v>
      </c>
      <c r="AG46">
        <f>+[1]Sheet1!AG46</f>
        <v>368.54067993164062</v>
      </c>
      <c r="AH46">
        <f>+[1]Sheet1!AH46</f>
        <v>348.152099609375</v>
      </c>
      <c r="AI46">
        <f>+[1]Sheet1!AI46</f>
        <v>371.34283447265625</v>
      </c>
      <c r="AJ46">
        <f>+[1]Sheet1!AJ46</f>
        <v>335.2657470703125</v>
      </c>
      <c r="AK46">
        <f>+[1]Sheet1!AK46</f>
        <v>293.78677368164062</v>
      </c>
      <c r="AL46">
        <f>+[1]Sheet1!AL46</f>
        <v>306.330078125</v>
      </c>
      <c r="AM46">
        <f>+[1]Sheet1!AM46</f>
        <v>338.92263793945312</v>
      </c>
      <c r="AN46">
        <f>+[1]Sheet1!AN46</f>
        <v>349.91336059570312</v>
      </c>
      <c r="AO46">
        <f>+[1]Sheet1!AO46</f>
        <v>284.82989501953125</v>
      </c>
      <c r="AP46">
        <f>+[1]Sheet1!AP46</f>
        <v>321.77023315429688</v>
      </c>
      <c r="AQ46">
        <f>+[1]Sheet1!AQ46</f>
        <v>338.89385986328125</v>
      </c>
      <c r="AR46">
        <f>+[1]Sheet1!AR46</f>
        <v>349.0203857421875</v>
      </c>
      <c r="AS46">
        <f>+[1]Sheet1!AS46</f>
        <v>363.825927734375</v>
      </c>
      <c r="AT46">
        <f>+[1]Sheet1!AT46</f>
        <v>346.56768798828125</v>
      </c>
      <c r="AU46">
        <f>+[1]Sheet1!AU46</f>
        <v>369.90725708007812</v>
      </c>
      <c r="AV46">
        <f>+[1]Sheet1!AV46</f>
        <v>335.29971313476562</v>
      </c>
      <c r="AW46">
        <f>+[1]Sheet1!AW46</f>
        <v>291.37826538085938</v>
      </c>
      <c r="AX46">
        <f>+[1]Sheet1!AX46</f>
        <v>305.39874267578125</v>
      </c>
      <c r="AY46">
        <f>+[1]Sheet1!AY46</f>
        <v>338.74270629882812</v>
      </c>
      <c r="AZ46">
        <f>+[1]Sheet1!AZ46</f>
        <v>349.45635986328125</v>
      </c>
      <c r="BA46">
        <f>+[1]Sheet1!BA46</f>
        <v>285.20889282226562</v>
      </c>
      <c r="BB46">
        <f>+[1]Sheet1!BB46</f>
        <v>322.35369873046875</v>
      </c>
      <c r="BC46">
        <f>+[1]Sheet1!BC46</f>
        <v>335.95791625976562</v>
      </c>
      <c r="BD46">
        <f>+[1]Sheet1!BD46</f>
        <v>349.69259643554688</v>
      </c>
      <c r="BE46">
        <f>+[1]Sheet1!BE46</f>
        <v>359.90972900390625</v>
      </c>
      <c r="BF46">
        <f>+[1]Sheet1!BF46</f>
        <v>345.2159423828125</v>
      </c>
      <c r="BG46">
        <f>+[1]Sheet1!BG46</f>
        <v>370.06845092773438</v>
      </c>
      <c r="BH46">
        <f>+[1]Sheet1!BH46</f>
        <v>335.10836791992188</v>
      </c>
      <c r="BI46">
        <f>+[1]Sheet1!BI46</f>
        <v>294.06649780273438</v>
      </c>
      <c r="BJ46">
        <f>+[1]Sheet1!BJ46</f>
        <v>304.05389404296875</v>
      </c>
      <c r="BK46">
        <f>+[1]Sheet1!BK46</f>
        <v>337.86813354492188</v>
      </c>
      <c r="BL46">
        <f>+[1]Sheet1!BL46</f>
        <v>341.39779663085938</v>
      </c>
      <c r="BM46">
        <f>+[1]Sheet1!BM46</f>
        <v>339.75418090820312</v>
      </c>
      <c r="BN46">
        <f>+[1]Sheet1!BN46</f>
        <v>339.6357421875</v>
      </c>
      <c r="BO46">
        <f>+[1]Sheet1!BO46</f>
        <v>338.41015625</v>
      </c>
      <c r="BP46">
        <f>+[1]Sheet1!BP46</f>
        <v>336.39483642578125</v>
      </c>
      <c r="BQ46">
        <f>+[1]Sheet1!BQ46</f>
        <v>350.25357055664062</v>
      </c>
      <c r="BR46">
        <f>+[1]Sheet1!BR46</f>
        <v>284.92376708984375</v>
      </c>
      <c r="BS46">
        <f>+[1]Sheet1!BS46</f>
        <v>321.33560180664062</v>
      </c>
      <c r="BT46">
        <f>+[1]Sheet1!BT46</f>
        <v>339.45419311523438</v>
      </c>
      <c r="BU46">
        <f>+[1]Sheet1!BU46</f>
        <v>349.32131958007812</v>
      </c>
      <c r="BV46">
        <f>+[1]Sheet1!BV46</f>
        <v>364.10659790039062</v>
      </c>
      <c r="BW46">
        <f>+[1]Sheet1!BW46</f>
        <v>346.70242309570312</v>
      </c>
      <c r="BX46">
        <f>+[1]Sheet1!BX46</f>
        <v>370.53939819335938</v>
      </c>
      <c r="BY46">
        <f>+[1]Sheet1!BY46</f>
        <v>335.3670654296875</v>
      </c>
      <c r="BZ46">
        <f>+[1]Sheet1!BZ46</f>
        <v>293.1893310546875</v>
      </c>
      <c r="CA46">
        <f>+[1]Sheet1!CA46</f>
        <v>305.47750854492188</v>
      </c>
      <c r="CB46">
        <f>+[1]Sheet1!CB46</f>
        <v>338.75552368164062</v>
      </c>
      <c r="CC46">
        <f>+[1]Sheet1!CC46</f>
        <v>338.54983520507812</v>
      </c>
      <c r="CD46">
        <f>+[1]Sheet1!CD46</f>
        <v>338.54983520507812</v>
      </c>
      <c r="CF46">
        <f>+[2]IPCse!DC50</f>
        <v>340.01876041964317</v>
      </c>
      <c r="CG46">
        <f t="shared" si="0"/>
        <v>339.74306582002731</v>
      </c>
    </row>
    <row r="47" spans="1:85" x14ac:dyDescent="0.2">
      <c r="A47" s="2">
        <f>+[1]Sheet1!A47</f>
        <v>44075</v>
      </c>
      <c r="B47" s="1">
        <f>+[1]Sheet1!B47</f>
        <v>9</v>
      </c>
      <c r="C47" s="1">
        <f>+[1]Sheet1!C47</f>
        <v>2020</v>
      </c>
      <c r="D47">
        <f>+[1]Sheet1!D47</f>
        <v>360.41900634765625</v>
      </c>
      <c r="E47">
        <f>+[1]Sheet1!E47</f>
        <v>295.1865234375</v>
      </c>
      <c r="F47">
        <f>+[1]Sheet1!F47</f>
        <v>326.5650634765625</v>
      </c>
      <c r="G47">
        <f>+[1]Sheet1!G47</f>
        <v>350.9215087890625</v>
      </c>
      <c r="H47">
        <f>+[1]Sheet1!H47</f>
        <v>356.014892578125</v>
      </c>
      <c r="I47">
        <f>+[1]Sheet1!I47</f>
        <v>384.58270263671875</v>
      </c>
      <c r="J47">
        <f>+[1]Sheet1!J47</f>
        <v>360.76004028320312</v>
      </c>
      <c r="K47">
        <f>+[1]Sheet1!K47</f>
        <v>373.09271240234375</v>
      </c>
      <c r="L47">
        <f>+[1]Sheet1!L47</f>
        <v>342.8511962890625</v>
      </c>
      <c r="M47">
        <f>+[1]Sheet1!M47</f>
        <v>296.2833251953125</v>
      </c>
      <c r="N47">
        <f>+[1]Sheet1!N47</f>
        <v>313.4129638671875</v>
      </c>
      <c r="O47">
        <f>+[1]Sheet1!O47</f>
        <v>344.90664672851562</v>
      </c>
      <c r="P47">
        <f>+[1]Sheet1!P47</f>
        <v>359.73513793945312</v>
      </c>
      <c r="Q47">
        <f>+[1]Sheet1!Q47</f>
        <v>295.344970703125</v>
      </c>
      <c r="R47">
        <f>+[1]Sheet1!R47</f>
        <v>328.54592895507812</v>
      </c>
      <c r="S47">
        <f>+[1]Sheet1!S47</f>
        <v>347.73944091796875</v>
      </c>
      <c r="T47">
        <f>+[1]Sheet1!T47</f>
        <v>356.26751708984375</v>
      </c>
      <c r="U47">
        <f>+[1]Sheet1!U47</f>
        <v>381.4637451171875</v>
      </c>
      <c r="V47">
        <f>+[1]Sheet1!V47</f>
        <v>359.892333984375</v>
      </c>
      <c r="W47">
        <f>+[1]Sheet1!W47</f>
        <v>372.98574829101562</v>
      </c>
      <c r="X47">
        <f>+[1]Sheet1!X47</f>
        <v>341.78121948242188</v>
      </c>
      <c r="Y47">
        <f>+[1]Sheet1!Y47</f>
        <v>296.87905883789062</v>
      </c>
      <c r="Z47">
        <f>+[1]Sheet1!Z47</f>
        <v>312.74090576171875</v>
      </c>
      <c r="AA47">
        <f>+[1]Sheet1!AA47</f>
        <v>343.93099975585938</v>
      </c>
      <c r="AB47">
        <f>+[1]Sheet1!AB47</f>
        <v>359.24343872070312</v>
      </c>
      <c r="AC47">
        <f>+[1]Sheet1!AC47</f>
        <v>294.85549926757812</v>
      </c>
      <c r="AD47">
        <f>+[1]Sheet1!AD47</f>
        <v>329.6575927734375</v>
      </c>
      <c r="AE47">
        <f>+[1]Sheet1!AE47</f>
        <v>345.39987182617188</v>
      </c>
      <c r="AF47">
        <f>+[1]Sheet1!AF47</f>
        <v>355.93746948242188</v>
      </c>
      <c r="AG47">
        <f>+[1]Sheet1!AG47</f>
        <v>381.68618774414062</v>
      </c>
      <c r="AH47">
        <f>+[1]Sheet1!AH47</f>
        <v>360.66497802734375</v>
      </c>
      <c r="AI47">
        <f>+[1]Sheet1!AI47</f>
        <v>373.14096069335938</v>
      </c>
      <c r="AJ47">
        <f>+[1]Sheet1!AJ47</f>
        <v>341.13504028320312</v>
      </c>
      <c r="AK47">
        <f>+[1]Sheet1!AK47</f>
        <v>297.26483154296875</v>
      </c>
      <c r="AL47">
        <f>+[1]Sheet1!AL47</f>
        <v>311.68527221679688</v>
      </c>
      <c r="AM47">
        <f>+[1]Sheet1!AM47</f>
        <v>343.4351806640625</v>
      </c>
      <c r="AN47">
        <f>+[1]Sheet1!AN47</f>
        <v>358.79891967773438</v>
      </c>
      <c r="AO47">
        <f>+[1]Sheet1!AO47</f>
        <v>295.12313842773438</v>
      </c>
      <c r="AP47">
        <f>+[1]Sheet1!AP47</f>
        <v>329.374267578125</v>
      </c>
      <c r="AQ47">
        <f>+[1]Sheet1!AQ47</f>
        <v>344.21139526367188</v>
      </c>
      <c r="AR47">
        <f>+[1]Sheet1!AR47</f>
        <v>355.98638916015625</v>
      </c>
      <c r="AS47">
        <f>+[1]Sheet1!AS47</f>
        <v>376.30801391601562</v>
      </c>
      <c r="AT47">
        <f>+[1]Sheet1!AT47</f>
        <v>359.140869140625</v>
      </c>
      <c r="AU47">
        <f>+[1]Sheet1!AU47</f>
        <v>371.64974975585938</v>
      </c>
      <c r="AV47">
        <f>+[1]Sheet1!AV47</f>
        <v>341.12847900390625</v>
      </c>
      <c r="AW47">
        <f>+[1]Sheet1!AW47</f>
        <v>294.82015991210938</v>
      </c>
      <c r="AX47">
        <f>+[1]Sheet1!AX47</f>
        <v>310.6763916015625</v>
      </c>
      <c r="AY47">
        <f>+[1]Sheet1!AY47</f>
        <v>343.46661376953125</v>
      </c>
      <c r="AZ47">
        <f>+[1]Sheet1!AZ47</f>
        <v>358.19601440429688</v>
      </c>
      <c r="BA47">
        <f>+[1]Sheet1!BA47</f>
        <v>295.52423095703125</v>
      </c>
      <c r="BB47">
        <f>+[1]Sheet1!BB47</f>
        <v>329.66360473632812</v>
      </c>
      <c r="BC47">
        <f>+[1]Sheet1!BC47</f>
        <v>340.95596313476562</v>
      </c>
      <c r="BD47">
        <f>+[1]Sheet1!BD47</f>
        <v>356.5831298828125</v>
      </c>
      <c r="BE47">
        <f>+[1]Sheet1!BE47</f>
        <v>371.86825561523438</v>
      </c>
      <c r="BF47">
        <f>+[1]Sheet1!BF47</f>
        <v>357.7593994140625</v>
      </c>
      <c r="BG47">
        <f>+[1]Sheet1!BG47</f>
        <v>371.3756103515625</v>
      </c>
      <c r="BH47">
        <f>+[1]Sheet1!BH47</f>
        <v>340.86752319335938</v>
      </c>
      <c r="BI47">
        <f>+[1]Sheet1!BI47</f>
        <v>297.30532836914062</v>
      </c>
      <c r="BJ47">
        <f>+[1]Sheet1!BJ47</f>
        <v>309.18215942382812</v>
      </c>
      <c r="BK47">
        <f>+[1]Sheet1!BK47</f>
        <v>343.28823852539062</v>
      </c>
      <c r="BL47">
        <f>+[1]Sheet1!BL47</f>
        <v>349.66046142578125</v>
      </c>
      <c r="BM47">
        <f>+[1]Sheet1!BM47</f>
        <v>347.91650390625</v>
      </c>
      <c r="BN47">
        <f>+[1]Sheet1!BN47</f>
        <v>347.7698974609375</v>
      </c>
      <c r="BO47">
        <f>+[1]Sheet1!BO47</f>
        <v>346.48486328125</v>
      </c>
      <c r="BP47">
        <f>+[1]Sheet1!BP47</f>
        <v>344.20245361328125</v>
      </c>
      <c r="BQ47">
        <f>+[1]Sheet1!BQ47</f>
        <v>359.21749877929688</v>
      </c>
      <c r="BR47">
        <f>+[1]Sheet1!BR47</f>
        <v>295.24954223632812</v>
      </c>
      <c r="BS47">
        <f>+[1]Sheet1!BS47</f>
        <v>328.98263549804688</v>
      </c>
      <c r="BT47">
        <f>+[1]Sheet1!BT47</f>
        <v>344.68118286132812</v>
      </c>
      <c r="BU47">
        <f>+[1]Sheet1!BU47</f>
        <v>356.26531982421875</v>
      </c>
      <c r="BV47">
        <f>+[1]Sheet1!BV47</f>
        <v>376.62322998046875</v>
      </c>
      <c r="BW47">
        <f>+[1]Sheet1!BW47</f>
        <v>359.13992309570312</v>
      </c>
      <c r="BX47">
        <f>+[1]Sheet1!BX47</f>
        <v>372.253173828125</v>
      </c>
      <c r="BY47">
        <f>+[1]Sheet1!BY47</f>
        <v>341.3060302734375</v>
      </c>
      <c r="BZ47">
        <f>+[1]Sheet1!BZ47</f>
        <v>296.59384155273438</v>
      </c>
      <c r="CA47">
        <f>+[1]Sheet1!CA47</f>
        <v>310.70358276367188</v>
      </c>
      <c r="CB47">
        <f>+[1]Sheet1!CB47</f>
        <v>343.60137939453125</v>
      </c>
      <c r="CC47">
        <f>+[1]Sheet1!CC47</f>
        <v>346.58538818359375</v>
      </c>
      <c r="CD47">
        <f>+[1]Sheet1!CD47</f>
        <v>346.58538818359375</v>
      </c>
      <c r="CF47">
        <f>+[2]IPCse!DC51</f>
        <v>348.51192692114114</v>
      </c>
      <c r="CG47">
        <f t="shared" si="0"/>
        <v>348.22934587756788</v>
      </c>
    </row>
    <row r="48" spans="1:85" x14ac:dyDescent="0.2">
      <c r="A48" s="2">
        <f>+[1]Sheet1!A48</f>
        <v>44105</v>
      </c>
      <c r="B48" s="1">
        <f>+[1]Sheet1!B48</f>
        <v>10</v>
      </c>
      <c r="C48" s="1">
        <f>+[1]Sheet1!C48</f>
        <v>2020</v>
      </c>
      <c r="D48">
        <f>+[1]Sheet1!D48</f>
        <v>376.94650268554688</v>
      </c>
      <c r="E48">
        <f>+[1]Sheet1!E48</f>
        <v>300.77777099609375</v>
      </c>
      <c r="F48">
        <f>+[1]Sheet1!F48</f>
        <v>342.54092407226562</v>
      </c>
      <c r="G48">
        <f>+[1]Sheet1!G48</f>
        <v>359.04476928710938</v>
      </c>
      <c r="H48">
        <f>+[1]Sheet1!H48</f>
        <v>371.06732177734375</v>
      </c>
      <c r="I48">
        <f>+[1]Sheet1!I48</f>
        <v>396.76492309570312</v>
      </c>
      <c r="J48">
        <f>+[1]Sheet1!J48</f>
        <v>375.44171142578125</v>
      </c>
      <c r="K48">
        <f>+[1]Sheet1!K48</f>
        <v>375.0174560546875</v>
      </c>
      <c r="L48">
        <f>+[1]Sheet1!L48</f>
        <v>351.34725952148438</v>
      </c>
      <c r="M48">
        <f>+[1]Sheet1!M48</f>
        <v>301.26043701171875</v>
      </c>
      <c r="N48">
        <f>+[1]Sheet1!N48</f>
        <v>324.24578857421875</v>
      </c>
      <c r="O48">
        <f>+[1]Sheet1!O48</f>
        <v>351.31369018554688</v>
      </c>
      <c r="P48">
        <f>+[1]Sheet1!P48</f>
        <v>376.08096313476562</v>
      </c>
      <c r="Q48">
        <f>+[1]Sheet1!Q48</f>
        <v>301.07455444335938</v>
      </c>
      <c r="R48">
        <f>+[1]Sheet1!R48</f>
        <v>344.82748413085938</v>
      </c>
      <c r="S48">
        <f>+[1]Sheet1!S48</f>
        <v>355.82864379882812</v>
      </c>
      <c r="T48">
        <f>+[1]Sheet1!T48</f>
        <v>371.23190307617188</v>
      </c>
      <c r="U48">
        <f>+[1]Sheet1!U48</f>
        <v>393.51174926757812</v>
      </c>
      <c r="V48">
        <f>+[1]Sheet1!V48</f>
        <v>374.68936157226562</v>
      </c>
      <c r="W48">
        <f>+[1]Sheet1!W48</f>
        <v>374.99032592773438</v>
      </c>
      <c r="X48">
        <f>+[1]Sheet1!X48</f>
        <v>350.5220947265625</v>
      </c>
      <c r="Y48">
        <f>+[1]Sheet1!Y48</f>
        <v>301.57461547851562</v>
      </c>
      <c r="Z48">
        <f>+[1]Sheet1!Z48</f>
        <v>323.71435546875</v>
      </c>
      <c r="AA48">
        <f>+[1]Sheet1!AA48</f>
        <v>350.1029052734375</v>
      </c>
      <c r="AB48">
        <f>+[1]Sheet1!AB48</f>
        <v>375.38815307617188</v>
      </c>
      <c r="AC48">
        <f>+[1]Sheet1!AC48</f>
        <v>300.52581787109375</v>
      </c>
      <c r="AD48">
        <f>+[1]Sheet1!AD48</f>
        <v>346.27316284179688</v>
      </c>
      <c r="AE48">
        <f>+[1]Sheet1!AE48</f>
        <v>353.4998779296875</v>
      </c>
      <c r="AF48">
        <f>+[1]Sheet1!AF48</f>
        <v>370.825927734375</v>
      </c>
      <c r="AG48">
        <f>+[1]Sheet1!AG48</f>
        <v>393.92080688476562</v>
      </c>
      <c r="AH48">
        <f>+[1]Sheet1!AH48</f>
        <v>375.61944580078125</v>
      </c>
      <c r="AI48">
        <f>+[1]Sheet1!AI48</f>
        <v>375.20571899414062</v>
      </c>
      <c r="AJ48">
        <f>+[1]Sheet1!AJ48</f>
        <v>350.01809692382812</v>
      </c>
      <c r="AK48">
        <f>+[1]Sheet1!AK48</f>
        <v>301.89434814453125</v>
      </c>
      <c r="AL48">
        <f>+[1]Sheet1!AL48</f>
        <v>322.5072021484375</v>
      </c>
      <c r="AM48">
        <f>+[1]Sheet1!AM48</f>
        <v>349.542724609375</v>
      </c>
      <c r="AN48">
        <f>+[1]Sheet1!AN48</f>
        <v>374.77798461914062</v>
      </c>
      <c r="AO48">
        <f>+[1]Sheet1!AO48</f>
        <v>300.7562255859375</v>
      </c>
      <c r="AP48">
        <f>+[1]Sheet1!AP48</f>
        <v>346.03167724609375</v>
      </c>
      <c r="AQ48">
        <f>+[1]Sheet1!AQ48</f>
        <v>352.31884765625</v>
      </c>
      <c r="AR48">
        <f>+[1]Sheet1!AR48</f>
        <v>370.83901977539062</v>
      </c>
      <c r="AS48">
        <f>+[1]Sheet1!AS48</f>
        <v>387.81884765625</v>
      </c>
      <c r="AT48">
        <f>+[1]Sheet1!AT48</f>
        <v>374.01068115234375</v>
      </c>
      <c r="AU48">
        <f>+[1]Sheet1!AU48</f>
        <v>373.71200561523438</v>
      </c>
      <c r="AV48">
        <f>+[1]Sheet1!AV48</f>
        <v>350.149169921875</v>
      </c>
      <c r="AW48">
        <f>+[1]Sheet1!AW48</f>
        <v>299.45101928710938</v>
      </c>
      <c r="AX48">
        <f>+[1]Sheet1!AX48</f>
        <v>321.35296630859375</v>
      </c>
      <c r="AY48">
        <f>+[1]Sheet1!AY48</f>
        <v>349.520751953125</v>
      </c>
      <c r="AZ48">
        <f>+[1]Sheet1!AZ48</f>
        <v>373.99148559570312</v>
      </c>
      <c r="BA48">
        <f>+[1]Sheet1!BA48</f>
        <v>301.19464111328125</v>
      </c>
      <c r="BB48">
        <f>+[1]Sheet1!BB48</f>
        <v>346.57168579101562</v>
      </c>
      <c r="BC48">
        <f>+[1]Sheet1!BC48</f>
        <v>348.941650390625</v>
      </c>
      <c r="BD48">
        <f>+[1]Sheet1!BD48</f>
        <v>371.43212890625</v>
      </c>
      <c r="BE48">
        <f>+[1]Sheet1!BE48</f>
        <v>382.8486328125</v>
      </c>
      <c r="BF48">
        <f>+[1]Sheet1!BF48</f>
        <v>372.49423217773438</v>
      </c>
      <c r="BG48">
        <f>+[1]Sheet1!BG48</f>
        <v>373.36959838867188</v>
      </c>
      <c r="BH48">
        <f>+[1]Sheet1!BH48</f>
        <v>349.91409301757812</v>
      </c>
      <c r="BI48">
        <f>+[1]Sheet1!BI48</f>
        <v>301.8729248046875</v>
      </c>
      <c r="BJ48">
        <f>+[1]Sheet1!BJ48</f>
        <v>319.62448120117188</v>
      </c>
      <c r="BK48">
        <f>+[1]Sheet1!BK48</f>
        <v>349.05343627929688</v>
      </c>
      <c r="BL48">
        <f>+[1]Sheet1!BL48</f>
        <v>362.87966918945312</v>
      </c>
      <c r="BM48">
        <f>+[1]Sheet1!BM48</f>
        <v>360.68780517578125</v>
      </c>
      <c r="BN48">
        <f>+[1]Sheet1!BN48</f>
        <v>360.40316772460938</v>
      </c>
      <c r="BO48">
        <f>+[1]Sheet1!BO48</f>
        <v>358.8670654296875</v>
      </c>
      <c r="BP48">
        <f>+[1]Sheet1!BP48</f>
        <v>356.07867431640625</v>
      </c>
      <c r="BQ48">
        <f>+[1]Sheet1!BQ48</f>
        <v>375.35528564453125</v>
      </c>
      <c r="BR48">
        <f>+[1]Sheet1!BR48</f>
        <v>300.91290283203125</v>
      </c>
      <c r="BS48">
        <f>+[1]Sheet1!BS48</f>
        <v>345.54714965820312</v>
      </c>
      <c r="BT48">
        <f>+[1]Sheet1!BT48</f>
        <v>352.7459716796875</v>
      </c>
      <c r="BU48">
        <f>+[1]Sheet1!BU48</f>
        <v>371.15374755859375</v>
      </c>
      <c r="BV48">
        <f>+[1]Sheet1!BV48</f>
        <v>388.15194702148438</v>
      </c>
      <c r="BW48">
        <f>+[1]Sheet1!BW48</f>
        <v>373.9486083984375</v>
      </c>
      <c r="BX48">
        <f>+[1]Sheet1!BX48</f>
        <v>374.27056884765625</v>
      </c>
      <c r="BY48">
        <f>+[1]Sheet1!BY48</f>
        <v>350.21939086914062</v>
      </c>
      <c r="BZ48">
        <f>+[1]Sheet1!BZ48</f>
        <v>301.2294921875</v>
      </c>
      <c r="CA48">
        <f>+[1]Sheet1!CA48</f>
        <v>321.357421875</v>
      </c>
      <c r="CB48">
        <f>+[1]Sheet1!CB48</f>
        <v>349.60845947265625</v>
      </c>
      <c r="CC48">
        <f>+[1]Sheet1!CC48</f>
        <v>359.01129150390625</v>
      </c>
      <c r="CD48">
        <f>+[1]Sheet1!CD48</f>
        <v>359.01129150390625</v>
      </c>
      <c r="CF48">
        <f>+[2]IPCse!DC52</f>
        <v>361.58095418513494</v>
      </c>
      <c r="CG48">
        <f t="shared" si="0"/>
        <v>361.28777649026375</v>
      </c>
    </row>
    <row r="49" spans="1:85" x14ac:dyDescent="0.2">
      <c r="A49" s="2">
        <f>+[1]Sheet1!A49</f>
        <v>44136</v>
      </c>
      <c r="B49" s="1">
        <f>+[1]Sheet1!B49</f>
        <v>11</v>
      </c>
      <c r="C49" s="1">
        <f>+[1]Sheet1!C49</f>
        <v>2020</v>
      </c>
      <c r="D49">
        <f>+[1]Sheet1!D49</f>
        <v>389.81307983398438</v>
      </c>
      <c r="E49">
        <f>+[1]Sheet1!E49</f>
        <v>308.46533203125</v>
      </c>
      <c r="F49">
        <f>+[1]Sheet1!F49</f>
        <v>357.65298461914062</v>
      </c>
      <c r="G49">
        <f>+[1]Sheet1!G49</f>
        <v>367.7283935546875</v>
      </c>
      <c r="H49">
        <f>+[1]Sheet1!H49</f>
        <v>386.98220825195312</v>
      </c>
      <c r="I49">
        <f>+[1]Sheet1!I49</f>
        <v>411.75827026367188</v>
      </c>
      <c r="J49">
        <f>+[1]Sheet1!J49</f>
        <v>388.60711669921875</v>
      </c>
      <c r="K49">
        <f>+[1]Sheet1!K49</f>
        <v>374.71658325195312</v>
      </c>
      <c r="L49">
        <f>+[1]Sheet1!L49</f>
        <v>368.94760131835938</v>
      </c>
      <c r="M49">
        <f>+[1]Sheet1!M49</f>
        <v>307.59063720703125</v>
      </c>
      <c r="N49">
        <f>+[1]Sheet1!N49</f>
        <v>335.03042602539062</v>
      </c>
      <c r="O49">
        <f>+[1]Sheet1!O49</f>
        <v>358.98934936523438</v>
      </c>
      <c r="P49">
        <f>+[1]Sheet1!P49</f>
        <v>388.83755493164062</v>
      </c>
      <c r="Q49">
        <f>+[1]Sheet1!Q49</f>
        <v>308.58575439453125</v>
      </c>
      <c r="R49">
        <f>+[1]Sheet1!R49</f>
        <v>359.6256103515625</v>
      </c>
      <c r="S49">
        <f>+[1]Sheet1!S49</f>
        <v>364.60806274414062</v>
      </c>
      <c r="T49">
        <f>+[1]Sheet1!T49</f>
        <v>386.73074340820312</v>
      </c>
      <c r="U49">
        <f>+[1]Sheet1!U49</f>
        <v>408.22119140625</v>
      </c>
      <c r="V49">
        <f>+[1]Sheet1!V49</f>
        <v>387.91583251953125</v>
      </c>
      <c r="W49">
        <f>+[1]Sheet1!W49</f>
        <v>374.0723876953125</v>
      </c>
      <c r="X49">
        <f>+[1]Sheet1!X49</f>
        <v>368.01580810546875</v>
      </c>
      <c r="Y49">
        <f>+[1]Sheet1!Y49</f>
        <v>307.6405029296875</v>
      </c>
      <c r="Z49">
        <f>+[1]Sheet1!Z49</f>
        <v>334.45919799804688</v>
      </c>
      <c r="AA49">
        <f>+[1]Sheet1!AA49</f>
        <v>358.03912353515625</v>
      </c>
      <c r="AB49">
        <f>+[1]Sheet1!AB49</f>
        <v>388.14425659179688</v>
      </c>
      <c r="AC49">
        <f>+[1]Sheet1!AC49</f>
        <v>308.18630981445312</v>
      </c>
      <c r="AD49">
        <f>+[1]Sheet1!AD49</f>
        <v>360.848876953125</v>
      </c>
      <c r="AE49">
        <f>+[1]Sheet1!AE49</f>
        <v>362.45632934570312</v>
      </c>
      <c r="AF49">
        <f>+[1]Sheet1!AF49</f>
        <v>385.975341796875</v>
      </c>
      <c r="AG49">
        <f>+[1]Sheet1!AG49</f>
        <v>408.52438354492188</v>
      </c>
      <c r="AH49">
        <f>+[1]Sheet1!AH49</f>
        <v>388.77734375</v>
      </c>
      <c r="AI49">
        <f>+[1]Sheet1!AI49</f>
        <v>373.94671630859375</v>
      </c>
      <c r="AJ49">
        <f>+[1]Sheet1!AJ49</f>
        <v>367.53250122070312</v>
      </c>
      <c r="AK49">
        <f>+[1]Sheet1!AK49</f>
        <v>307.8585205078125</v>
      </c>
      <c r="AL49">
        <f>+[1]Sheet1!AL49</f>
        <v>333.15545654296875</v>
      </c>
      <c r="AM49">
        <f>+[1]Sheet1!AM49</f>
        <v>357.54794311523438</v>
      </c>
      <c r="AN49">
        <f>+[1]Sheet1!AN49</f>
        <v>387.45068359375</v>
      </c>
      <c r="AO49">
        <f>+[1]Sheet1!AO49</f>
        <v>308.37005615234375</v>
      </c>
      <c r="AP49">
        <f>+[1]Sheet1!AP49</f>
        <v>360.57980346679688</v>
      </c>
      <c r="AQ49">
        <f>+[1]Sheet1!AQ49</f>
        <v>361.2969970703125</v>
      </c>
      <c r="AR49">
        <f>+[1]Sheet1!AR49</f>
        <v>385.959228515625</v>
      </c>
      <c r="AS49">
        <f>+[1]Sheet1!AS49</f>
        <v>401.8797607421875</v>
      </c>
      <c r="AT49">
        <f>+[1]Sheet1!AT49</f>
        <v>387.30459594726562</v>
      </c>
      <c r="AU49">
        <f>+[1]Sheet1!AU49</f>
        <v>372.31814575195312</v>
      </c>
      <c r="AV49">
        <f>+[1]Sheet1!AV49</f>
        <v>367.60409545898438</v>
      </c>
      <c r="AW49">
        <f>+[1]Sheet1!AW49</f>
        <v>305.47152709960938</v>
      </c>
      <c r="AX49">
        <f>+[1]Sheet1!AX49</f>
        <v>331.95254516601562</v>
      </c>
      <c r="AY49">
        <f>+[1]Sheet1!AY49</f>
        <v>357.62301635742188</v>
      </c>
      <c r="AZ49">
        <f>+[1]Sheet1!AZ49</f>
        <v>386.43057250976562</v>
      </c>
      <c r="BA49">
        <f>+[1]Sheet1!BA49</f>
        <v>308.70022583007812</v>
      </c>
      <c r="BB49">
        <f>+[1]Sheet1!BB49</f>
        <v>360.99783325195312</v>
      </c>
      <c r="BC49">
        <f>+[1]Sheet1!BC49</f>
        <v>357.85107421875</v>
      </c>
      <c r="BD49">
        <f>+[1]Sheet1!BD49</f>
        <v>386.55322265625</v>
      </c>
      <c r="BE49">
        <f>+[1]Sheet1!BE49</f>
        <v>396.4483642578125</v>
      </c>
      <c r="BF49">
        <f>+[1]Sheet1!BF49</f>
        <v>385.86968994140625</v>
      </c>
      <c r="BG49">
        <f>+[1]Sheet1!BG49</f>
        <v>371.45574951171875</v>
      </c>
      <c r="BH49">
        <f>+[1]Sheet1!BH49</f>
        <v>367.2764892578125</v>
      </c>
      <c r="BI49">
        <f>+[1]Sheet1!BI49</f>
        <v>307.81991577148438</v>
      </c>
      <c r="BJ49">
        <f>+[1]Sheet1!BJ49</f>
        <v>330.20138549804688</v>
      </c>
      <c r="BK49">
        <f>+[1]Sheet1!BK49</f>
        <v>357.63284301757812</v>
      </c>
      <c r="BL49">
        <f>+[1]Sheet1!BL49</f>
        <v>375.29025268554688</v>
      </c>
      <c r="BM49">
        <f>+[1]Sheet1!BM49</f>
        <v>372.827880859375</v>
      </c>
      <c r="BN49">
        <f>+[1]Sheet1!BN49</f>
        <v>372.5125732421875</v>
      </c>
      <c r="BO49">
        <f>+[1]Sheet1!BO49</f>
        <v>370.98602294921875</v>
      </c>
      <c r="BP49">
        <f>+[1]Sheet1!BP49</f>
        <v>368.12603759765625</v>
      </c>
      <c r="BQ49">
        <f>+[1]Sheet1!BQ49</f>
        <v>388.04220581054688</v>
      </c>
      <c r="BR49">
        <f>+[1]Sheet1!BR49</f>
        <v>308.49237060546875</v>
      </c>
      <c r="BS49">
        <f>+[1]Sheet1!BS49</f>
        <v>360.1851806640625</v>
      </c>
      <c r="BT49">
        <f>+[1]Sheet1!BT49</f>
        <v>361.632080078125</v>
      </c>
      <c r="BU49">
        <f>+[1]Sheet1!BU49</f>
        <v>386.39736938476562</v>
      </c>
      <c r="BV49">
        <f>+[1]Sheet1!BV49</f>
        <v>402.2613525390625</v>
      </c>
      <c r="BW49">
        <f>+[1]Sheet1!BW49</f>
        <v>387.22897338867188</v>
      </c>
      <c r="BX49">
        <f>+[1]Sheet1!BX49</f>
        <v>372.95843505859375</v>
      </c>
      <c r="BY49">
        <f>+[1]Sheet1!BY49</f>
        <v>367.67059326171875</v>
      </c>
      <c r="BZ49">
        <f>+[1]Sheet1!BZ49</f>
        <v>307.236328125</v>
      </c>
      <c r="CA49">
        <f>+[1]Sheet1!CA49</f>
        <v>331.98831176757812</v>
      </c>
      <c r="CB49">
        <f>+[1]Sheet1!CB49</f>
        <v>357.80630493164062</v>
      </c>
      <c r="CC49">
        <f>+[1]Sheet1!CC49</f>
        <v>371.14434814453125</v>
      </c>
      <c r="CD49">
        <f>+[1]Sheet1!CD49</f>
        <v>371.14434814453125</v>
      </c>
      <c r="CF49">
        <f>+[2]IPCse!DC53</f>
        <v>373.67520843444424</v>
      </c>
      <c r="CG49">
        <f t="shared" si="0"/>
        <v>373.37222445541744</v>
      </c>
    </row>
    <row r="50" spans="1:85" x14ac:dyDescent="0.2">
      <c r="A50" s="2">
        <f>+[1]Sheet1!A50</f>
        <v>44166</v>
      </c>
      <c r="B50" s="1">
        <f>+[1]Sheet1!B50</f>
        <v>12</v>
      </c>
      <c r="C50" s="1">
        <f>+[1]Sheet1!C50</f>
        <v>2020</v>
      </c>
      <c r="D50">
        <f>+[1]Sheet1!D50</f>
        <v>410.56332397460938</v>
      </c>
      <c r="E50">
        <f>+[1]Sheet1!E50</f>
        <v>317.5106201171875</v>
      </c>
      <c r="F50">
        <f>+[1]Sheet1!F50</f>
        <v>373.72869873046875</v>
      </c>
      <c r="G50">
        <f>+[1]Sheet1!G50</f>
        <v>377.32919311523438</v>
      </c>
      <c r="H50">
        <f>+[1]Sheet1!H50</f>
        <v>397.46942138671875</v>
      </c>
      <c r="I50">
        <f>+[1]Sheet1!I50</f>
        <v>432.81585693359375</v>
      </c>
      <c r="J50">
        <f>+[1]Sheet1!J50</f>
        <v>407.1519775390625</v>
      </c>
      <c r="K50">
        <f>+[1]Sheet1!K50</f>
        <v>370.90203857421875</v>
      </c>
      <c r="L50">
        <f>+[1]Sheet1!L50</f>
        <v>387.2752685546875</v>
      </c>
      <c r="M50">
        <f>+[1]Sheet1!M50</f>
        <v>314.38922119140625</v>
      </c>
      <c r="N50">
        <f>+[1]Sheet1!N50</f>
        <v>349.98428344726562</v>
      </c>
      <c r="O50">
        <f>+[1]Sheet1!O50</f>
        <v>365.56951904296875</v>
      </c>
      <c r="P50">
        <f>+[1]Sheet1!P50</f>
        <v>408.03659057617188</v>
      </c>
      <c r="Q50">
        <f>+[1]Sheet1!Q50</f>
        <v>317.15219116210938</v>
      </c>
      <c r="R50">
        <f>+[1]Sheet1!R50</f>
        <v>375.6968994140625</v>
      </c>
      <c r="S50">
        <f>+[1]Sheet1!S50</f>
        <v>374.7744140625</v>
      </c>
      <c r="T50">
        <f>+[1]Sheet1!T50</f>
        <v>397.3048095703125</v>
      </c>
      <c r="U50">
        <f>+[1]Sheet1!U50</f>
        <v>429.43292236328125</v>
      </c>
      <c r="V50">
        <f>+[1]Sheet1!V50</f>
        <v>406.72222900390625</v>
      </c>
      <c r="W50">
        <f>+[1]Sheet1!W50</f>
        <v>370.11532592773438</v>
      </c>
      <c r="X50">
        <f>+[1]Sheet1!X50</f>
        <v>386.95510864257812</v>
      </c>
      <c r="Y50">
        <f>+[1]Sheet1!Y50</f>
        <v>313.66885375976562</v>
      </c>
      <c r="Z50">
        <f>+[1]Sheet1!Z50</f>
        <v>349.64956665039062</v>
      </c>
      <c r="AA50">
        <f>+[1]Sheet1!AA50</f>
        <v>364.59347534179688</v>
      </c>
      <c r="AB50">
        <f>+[1]Sheet1!AB50</f>
        <v>406.316650390625</v>
      </c>
      <c r="AC50">
        <f>+[1]Sheet1!AC50</f>
        <v>316.85992431640625</v>
      </c>
      <c r="AD50">
        <f>+[1]Sheet1!AD50</f>
        <v>376.94378662109375</v>
      </c>
      <c r="AE50">
        <f>+[1]Sheet1!AE50</f>
        <v>372.82781982421875</v>
      </c>
      <c r="AF50">
        <f>+[1]Sheet1!AF50</f>
        <v>396.65228271484375</v>
      </c>
      <c r="AG50">
        <f>+[1]Sheet1!AG50</f>
        <v>429.75021362304688</v>
      </c>
      <c r="AH50">
        <f>+[1]Sheet1!AH50</f>
        <v>407.74612426757812</v>
      </c>
      <c r="AI50">
        <f>+[1]Sheet1!AI50</f>
        <v>369.934326171875</v>
      </c>
      <c r="AJ50">
        <f>+[1]Sheet1!AJ50</f>
        <v>386.88409423828125</v>
      </c>
      <c r="AK50">
        <f>+[1]Sheet1!AK50</f>
        <v>313.75079345703125</v>
      </c>
      <c r="AL50">
        <f>+[1]Sheet1!AL50</f>
        <v>348.25888061523438</v>
      </c>
      <c r="AM50">
        <f>+[1]Sheet1!AM50</f>
        <v>364.11349487304688</v>
      </c>
      <c r="AN50">
        <f>+[1]Sheet1!AN50</f>
        <v>404.82122802734375</v>
      </c>
      <c r="AO50">
        <f>+[1]Sheet1!AO50</f>
        <v>317.04254150390625</v>
      </c>
      <c r="AP50">
        <f>+[1]Sheet1!AP50</f>
        <v>376.72799682617188</v>
      </c>
      <c r="AQ50">
        <f>+[1]Sheet1!AQ50</f>
        <v>371.871826171875</v>
      </c>
      <c r="AR50">
        <f>+[1]Sheet1!AR50</f>
        <v>396.68069458007812</v>
      </c>
      <c r="AS50">
        <f>+[1]Sheet1!AS50</f>
        <v>423.136474609375</v>
      </c>
      <c r="AT50">
        <f>+[1]Sheet1!AT50</f>
        <v>406.41104125976562</v>
      </c>
      <c r="AU50">
        <f>+[1]Sheet1!AU50</f>
        <v>368.50387573242188</v>
      </c>
      <c r="AV50">
        <f>+[1]Sheet1!AV50</f>
        <v>386.66378784179688</v>
      </c>
      <c r="AW50">
        <f>+[1]Sheet1!AW50</f>
        <v>311.39410400390625</v>
      </c>
      <c r="AX50">
        <f>+[1]Sheet1!AX50</f>
        <v>347.15386962890625</v>
      </c>
      <c r="AY50">
        <f>+[1]Sheet1!AY50</f>
        <v>364.16888427734375</v>
      </c>
      <c r="AZ50">
        <f>+[1]Sheet1!AZ50</f>
        <v>402.36508178710938</v>
      </c>
      <c r="BA50">
        <f>+[1]Sheet1!BA50</f>
        <v>317.12844848632812</v>
      </c>
      <c r="BB50">
        <f>+[1]Sheet1!BB50</f>
        <v>377.28561401367188</v>
      </c>
      <c r="BC50">
        <f>+[1]Sheet1!BC50</f>
        <v>369.06243896484375</v>
      </c>
      <c r="BD50">
        <f>+[1]Sheet1!BD50</f>
        <v>397.27493286132812</v>
      </c>
      <c r="BE50">
        <f>+[1]Sheet1!BE50</f>
        <v>417.78277587890625</v>
      </c>
      <c r="BF50">
        <f>+[1]Sheet1!BF50</f>
        <v>405.04275512695312</v>
      </c>
      <c r="BG50">
        <f>+[1]Sheet1!BG50</f>
        <v>367.75839233398438</v>
      </c>
      <c r="BH50">
        <f>+[1]Sheet1!BH50</f>
        <v>386.30035400390625</v>
      </c>
      <c r="BI50">
        <f>+[1]Sheet1!BI50</f>
        <v>313.07650756835938</v>
      </c>
      <c r="BJ50">
        <f>+[1]Sheet1!BJ50</f>
        <v>345.6683349609375</v>
      </c>
      <c r="BK50">
        <f>+[1]Sheet1!BK50</f>
        <v>363.9534912109375</v>
      </c>
      <c r="BL50">
        <f>+[1]Sheet1!BL50</f>
        <v>391.73751831054688</v>
      </c>
      <c r="BM50">
        <f>+[1]Sheet1!BM50</f>
        <v>388.3609619140625</v>
      </c>
      <c r="BN50">
        <f>+[1]Sheet1!BN50</f>
        <v>387.7762451171875</v>
      </c>
      <c r="BO50">
        <f>+[1]Sheet1!BO50</f>
        <v>386.10400390625</v>
      </c>
      <c r="BP50">
        <f>+[1]Sheet1!BP50</f>
        <v>382.90347290039062</v>
      </c>
      <c r="BQ50">
        <f>+[1]Sheet1!BQ50</f>
        <v>406.19744873046875</v>
      </c>
      <c r="BR50">
        <f>+[1]Sheet1!BR50</f>
        <v>317.12042236328125</v>
      </c>
      <c r="BS50">
        <f>+[1]Sheet1!BS50</f>
        <v>376.34063720703125</v>
      </c>
      <c r="BT50">
        <f>+[1]Sheet1!BT50</f>
        <v>372.20376586914062</v>
      </c>
      <c r="BU50">
        <f>+[1]Sheet1!BU50</f>
        <v>397.07272338867188</v>
      </c>
      <c r="BV50">
        <f>+[1]Sheet1!BV50</f>
        <v>423.5240478515625</v>
      </c>
      <c r="BW50">
        <f>+[1]Sheet1!BW50</f>
        <v>406.24578857421875</v>
      </c>
      <c r="BX50">
        <f>+[1]Sheet1!BX50</f>
        <v>369.11529541015625</v>
      </c>
      <c r="BY50">
        <f>+[1]Sheet1!BY50</f>
        <v>386.67056274414062</v>
      </c>
      <c r="BZ50">
        <f>+[1]Sheet1!BZ50</f>
        <v>312.95758056640625</v>
      </c>
      <c r="CA50">
        <f>+[1]Sheet1!CA50</f>
        <v>347.2611083984375</v>
      </c>
      <c r="CB50">
        <f>+[1]Sheet1!CB50</f>
        <v>364.27651977539062</v>
      </c>
      <c r="CC50">
        <f>+[1]Sheet1!CC50</f>
        <v>386.405029296875</v>
      </c>
      <c r="CD50">
        <f>+[1]Sheet1!CD50</f>
        <v>386.405029296875</v>
      </c>
      <c r="CF50">
        <f>+[2]IPCse!DC54</f>
        <v>387.45272624650403</v>
      </c>
      <c r="CG50">
        <f t="shared" si="0"/>
        <v>387.13857115664729</v>
      </c>
    </row>
    <row r="51" spans="1:85" x14ac:dyDescent="0.2">
      <c r="A51" s="2">
        <f>+[1]Sheet1!A51</f>
        <v>44197</v>
      </c>
      <c r="B51" s="1">
        <f>+[1]Sheet1!B51</f>
        <v>1</v>
      </c>
      <c r="C51" s="1">
        <f>+[1]Sheet1!C51</f>
        <v>2021</v>
      </c>
      <c r="D51">
        <f>+[1]Sheet1!D51</f>
        <v>428.86422729492188</v>
      </c>
      <c r="E51">
        <f>+[1]Sheet1!E51</f>
        <v>328.98117065429688</v>
      </c>
      <c r="F51">
        <f>+[1]Sheet1!F51</f>
        <v>390.42996215820312</v>
      </c>
      <c r="G51">
        <f>+[1]Sheet1!G51</f>
        <v>383.91839599609375</v>
      </c>
      <c r="H51">
        <f>+[1]Sheet1!H51</f>
        <v>411.50131225585938</v>
      </c>
      <c r="I51">
        <f>+[1]Sheet1!I51</f>
        <v>448.27142333984375</v>
      </c>
      <c r="J51">
        <f>+[1]Sheet1!J51</f>
        <v>427.94345092773438</v>
      </c>
      <c r="K51">
        <f>+[1]Sheet1!K51</f>
        <v>418.42263793945312</v>
      </c>
      <c r="L51">
        <f>+[1]Sheet1!L51</f>
        <v>405.84432983398438</v>
      </c>
      <c r="M51">
        <f>+[1]Sheet1!M51</f>
        <v>325.32870483398438</v>
      </c>
      <c r="N51">
        <f>+[1]Sheet1!N51</f>
        <v>368.86618041992188</v>
      </c>
      <c r="O51">
        <f>+[1]Sheet1!O51</f>
        <v>372.40899658203125</v>
      </c>
      <c r="P51">
        <f>+[1]Sheet1!P51</f>
        <v>425.65750122070312</v>
      </c>
      <c r="Q51">
        <f>+[1]Sheet1!Q51</f>
        <v>328.35330200195312</v>
      </c>
      <c r="R51">
        <f>+[1]Sheet1!R51</f>
        <v>392.40249633789062</v>
      </c>
      <c r="S51">
        <f>+[1]Sheet1!S51</f>
        <v>380.13369750976562</v>
      </c>
      <c r="T51">
        <f>+[1]Sheet1!T51</f>
        <v>411.32821655273438</v>
      </c>
      <c r="U51">
        <f>+[1]Sheet1!U51</f>
        <v>444.37442016601562</v>
      </c>
      <c r="V51">
        <f>+[1]Sheet1!V51</f>
        <v>426.74069213867188</v>
      </c>
      <c r="W51">
        <f>+[1]Sheet1!W51</f>
        <v>418.28509521484375</v>
      </c>
      <c r="X51">
        <f>+[1]Sheet1!X51</f>
        <v>405.62539672851562</v>
      </c>
      <c r="Y51">
        <f>+[1]Sheet1!Y51</f>
        <v>324.16912841796875</v>
      </c>
      <c r="Z51">
        <f>+[1]Sheet1!Z51</f>
        <v>368.45254516601562</v>
      </c>
      <c r="AA51">
        <f>+[1]Sheet1!AA51</f>
        <v>371.26580810546875</v>
      </c>
      <c r="AB51">
        <f>+[1]Sheet1!AB51</f>
        <v>423.57760620117188</v>
      </c>
      <c r="AC51">
        <f>+[1]Sheet1!AC51</f>
        <v>328.30264282226562</v>
      </c>
      <c r="AD51">
        <f>+[1]Sheet1!AD51</f>
        <v>393.7156982421875</v>
      </c>
      <c r="AE51">
        <f>+[1]Sheet1!AE51</f>
        <v>377.7071533203125</v>
      </c>
      <c r="AF51">
        <f>+[1]Sheet1!AF51</f>
        <v>410.48858642578125</v>
      </c>
      <c r="AG51">
        <f>+[1]Sheet1!AG51</f>
        <v>444.42703247070312</v>
      </c>
      <c r="AH51">
        <f>+[1]Sheet1!AH51</f>
        <v>427.72698974609375</v>
      </c>
      <c r="AI51">
        <f>+[1]Sheet1!AI51</f>
        <v>418.38482666015625</v>
      </c>
      <c r="AJ51">
        <f>+[1]Sheet1!AJ51</f>
        <v>405.691162109375</v>
      </c>
      <c r="AK51">
        <f>+[1]Sheet1!AK51</f>
        <v>324.24346923828125</v>
      </c>
      <c r="AL51">
        <f>+[1]Sheet1!AL51</f>
        <v>366.77249145507812</v>
      </c>
      <c r="AM51">
        <f>+[1]Sheet1!AM51</f>
        <v>370.75372314453125</v>
      </c>
      <c r="AN51">
        <f>+[1]Sheet1!AN51</f>
        <v>421.63604736328125</v>
      </c>
      <c r="AO51">
        <f>+[1]Sheet1!AO51</f>
        <v>328.38702392578125</v>
      </c>
      <c r="AP51">
        <f>+[1]Sheet1!AP51</f>
        <v>393.10317993164062</v>
      </c>
      <c r="AQ51">
        <f>+[1]Sheet1!AQ51</f>
        <v>376.08871459960938</v>
      </c>
      <c r="AR51">
        <f>+[1]Sheet1!AR51</f>
        <v>410.53863525390625</v>
      </c>
      <c r="AS51">
        <f>+[1]Sheet1!AS51</f>
        <v>437.327392578125</v>
      </c>
      <c r="AT51">
        <f>+[1]Sheet1!AT51</f>
        <v>425.49359130859375</v>
      </c>
      <c r="AU51">
        <f>+[1]Sheet1!AU51</f>
        <v>417.18228149414062</v>
      </c>
      <c r="AV51">
        <f>+[1]Sheet1!AV51</f>
        <v>405.24951171875</v>
      </c>
      <c r="AW51">
        <f>+[1]Sheet1!AW51</f>
        <v>321.84869384765625</v>
      </c>
      <c r="AX51">
        <f>+[1]Sheet1!AX51</f>
        <v>365.45458984375</v>
      </c>
      <c r="AY51">
        <f>+[1]Sheet1!AY51</f>
        <v>370.690673828125</v>
      </c>
      <c r="AZ51">
        <f>+[1]Sheet1!AZ51</f>
        <v>418.25527954101562</v>
      </c>
      <c r="BA51">
        <f>+[1]Sheet1!BA51</f>
        <v>328.20254516601562</v>
      </c>
      <c r="BB51">
        <f>+[1]Sheet1!BB51</f>
        <v>393.3441162109375</v>
      </c>
      <c r="BC51">
        <f>+[1]Sheet1!BC51</f>
        <v>371.84051513671875</v>
      </c>
      <c r="BD51">
        <f>+[1]Sheet1!BD51</f>
        <v>411.20806884765625</v>
      </c>
      <c r="BE51">
        <f>+[1]Sheet1!BE51</f>
        <v>431.48529052734375</v>
      </c>
      <c r="BF51">
        <f>+[1]Sheet1!BF51</f>
        <v>423.66030883789062</v>
      </c>
      <c r="BG51">
        <f>+[1]Sheet1!BG51</f>
        <v>417.27249145507812</v>
      </c>
      <c r="BH51">
        <f>+[1]Sheet1!BH51</f>
        <v>404.88870239257812</v>
      </c>
      <c r="BI51">
        <f>+[1]Sheet1!BI51</f>
        <v>323.45376586914062</v>
      </c>
      <c r="BJ51">
        <f>+[1]Sheet1!BJ51</f>
        <v>363.99075317382812</v>
      </c>
      <c r="BK51">
        <f>+[1]Sheet1!BK51</f>
        <v>370.339599609375</v>
      </c>
      <c r="BL51">
        <f>+[1]Sheet1!BL51</f>
        <v>408.82720947265625</v>
      </c>
      <c r="BM51">
        <f>+[1]Sheet1!BM51</f>
        <v>404.95437622070312</v>
      </c>
      <c r="BN51">
        <f>+[1]Sheet1!BN51</f>
        <v>404.1827392578125</v>
      </c>
      <c r="BO51">
        <f>+[1]Sheet1!BO51</f>
        <v>402.09786987304688</v>
      </c>
      <c r="BP51">
        <f>+[1]Sheet1!BP51</f>
        <v>398.14935302734375</v>
      </c>
      <c r="BQ51">
        <f>+[1]Sheet1!BQ51</f>
        <v>423.30975341796875</v>
      </c>
      <c r="BR51">
        <f>+[1]Sheet1!BR51</f>
        <v>328.38922119140625</v>
      </c>
      <c r="BS51">
        <f>+[1]Sheet1!BS51</f>
        <v>392.79891967773438</v>
      </c>
      <c r="BT51">
        <f>+[1]Sheet1!BT51</f>
        <v>376.5181884765625</v>
      </c>
      <c r="BU51">
        <f>+[1]Sheet1!BU51</f>
        <v>410.9951171875</v>
      </c>
      <c r="BV51">
        <f>+[1]Sheet1!BV51</f>
        <v>437.78009033203125</v>
      </c>
      <c r="BW51">
        <f>+[1]Sheet1!BW51</f>
        <v>425.58816528320312</v>
      </c>
      <c r="BX51">
        <f>+[1]Sheet1!BX51</f>
        <v>417.7723388671875</v>
      </c>
      <c r="BY51">
        <f>+[1]Sheet1!BY51</f>
        <v>405.303466796875</v>
      </c>
      <c r="BZ51">
        <f>+[1]Sheet1!BZ51</f>
        <v>323.42465209960938</v>
      </c>
      <c r="CA51">
        <f>+[1]Sheet1!CA51</f>
        <v>365.7132568359375</v>
      </c>
      <c r="CB51">
        <f>+[1]Sheet1!CB51</f>
        <v>370.820068359375</v>
      </c>
      <c r="CC51">
        <f>+[1]Sheet1!CC51</f>
        <v>402.45730590820312</v>
      </c>
      <c r="CD51">
        <f>+[1]Sheet1!CD51</f>
        <v>402.45730590820312</v>
      </c>
      <c r="CF51">
        <f>+[2]IPCse!DC55</f>
        <v>401.98696523013649</v>
      </c>
      <c r="CG51">
        <f t="shared" si="0"/>
        <v>401.66102546348031</v>
      </c>
    </row>
    <row r="52" spans="1:85" x14ac:dyDescent="0.2">
      <c r="A52" s="2">
        <f>+[1]Sheet1!A52</f>
        <v>44228</v>
      </c>
      <c r="B52" s="1">
        <f>+[1]Sheet1!B52</f>
        <v>2</v>
      </c>
      <c r="C52" s="1">
        <f>+[1]Sheet1!C52</f>
        <v>2021</v>
      </c>
      <c r="D52">
        <f>+[1]Sheet1!D52</f>
        <v>439.9647216796875</v>
      </c>
      <c r="E52">
        <f>+[1]Sheet1!E52</f>
        <v>340.5728759765625</v>
      </c>
      <c r="F52">
        <f>+[1]Sheet1!F52</f>
        <v>408.74154663085938</v>
      </c>
      <c r="G52">
        <f>+[1]Sheet1!G52</f>
        <v>391.53494262695312</v>
      </c>
      <c r="H52">
        <f>+[1]Sheet1!H52</f>
        <v>430.87744140625</v>
      </c>
      <c r="I52">
        <f>+[1]Sheet1!I52</f>
        <v>464.89013671875</v>
      </c>
      <c r="J52">
        <f>+[1]Sheet1!J52</f>
        <v>448.54193115234375</v>
      </c>
      <c r="K52">
        <f>+[1]Sheet1!K52</f>
        <v>421.22235107421875</v>
      </c>
      <c r="L52">
        <f>+[1]Sheet1!L52</f>
        <v>415.04913330078125</v>
      </c>
      <c r="M52">
        <f>+[1]Sheet1!M52</f>
        <v>331.72628784179688</v>
      </c>
      <c r="N52">
        <f>+[1]Sheet1!N52</f>
        <v>387.89306640625</v>
      </c>
      <c r="O52">
        <f>+[1]Sheet1!O52</f>
        <v>384.60208129882812</v>
      </c>
      <c r="P52">
        <f>+[1]Sheet1!P52</f>
        <v>436.50411987304688</v>
      </c>
      <c r="Q52">
        <f>+[1]Sheet1!Q52</f>
        <v>339.9739990234375</v>
      </c>
      <c r="R52">
        <f>+[1]Sheet1!R52</f>
        <v>410.76046752929688</v>
      </c>
      <c r="S52">
        <f>+[1]Sheet1!S52</f>
        <v>388.11886596679688</v>
      </c>
      <c r="T52">
        <f>+[1]Sheet1!T52</f>
        <v>430.9332275390625</v>
      </c>
      <c r="U52">
        <f>+[1]Sheet1!U52</f>
        <v>460.20068359375</v>
      </c>
      <c r="V52">
        <f>+[1]Sheet1!V52</f>
        <v>447.39096069335938</v>
      </c>
      <c r="W52">
        <f>+[1]Sheet1!W52</f>
        <v>420.17868041992188</v>
      </c>
      <c r="X52">
        <f>+[1]Sheet1!X52</f>
        <v>414.74142456054688</v>
      </c>
      <c r="Y52">
        <f>+[1]Sheet1!Y52</f>
        <v>330.62054443359375</v>
      </c>
      <c r="Z52">
        <f>+[1]Sheet1!Z52</f>
        <v>387.7708740234375</v>
      </c>
      <c r="AA52">
        <f>+[1]Sheet1!AA52</f>
        <v>383.549560546875</v>
      </c>
      <c r="AB52">
        <f>+[1]Sheet1!AB52</f>
        <v>434.298095703125</v>
      </c>
      <c r="AC52">
        <f>+[1]Sheet1!AC52</f>
        <v>339.9769287109375</v>
      </c>
      <c r="AD52">
        <f>+[1]Sheet1!AD52</f>
        <v>412.10702514648438</v>
      </c>
      <c r="AE52">
        <f>+[1]Sheet1!AE52</f>
        <v>385.57510375976562</v>
      </c>
      <c r="AF52">
        <f>+[1]Sheet1!AF52</f>
        <v>429.97781372070312</v>
      </c>
      <c r="AG52">
        <f>+[1]Sheet1!AG52</f>
        <v>459.97991943359375</v>
      </c>
      <c r="AH52">
        <f>+[1]Sheet1!AH52</f>
        <v>448.43246459960938</v>
      </c>
      <c r="AI52">
        <f>+[1]Sheet1!AI52</f>
        <v>419.78720092773438</v>
      </c>
      <c r="AJ52">
        <f>+[1]Sheet1!AJ52</f>
        <v>414.748046875</v>
      </c>
      <c r="AK52">
        <f>+[1]Sheet1!AK52</f>
        <v>330.82644653320312</v>
      </c>
      <c r="AL52">
        <f>+[1]Sheet1!AL52</f>
        <v>386.29586791992188</v>
      </c>
      <c r="AM52">
        <f>+[1]Sheet1!AM52</f>
        <v>383.11749267578125</v>
      </c>
      <c r="AN52">
        <f>+[1]Sheet1!AN52</f>
        <v>432.36083984375</v>
      </c>
      <c r="AO52">
        <f>+[1]Sheet1!AO52</f>
        <v>340.15066528320312</v>
      </c>
      <c r="AP52">
        <f>+[1]Sheet1!AP52</f>
        <v>411.3189697265625</v>
      </c>
      <c r="AQ52">
        <f>+[1]Sheet1!AQ52</f>
        <v>383.911376953125</v>
      </c>
      <c r="AR52">
        <f>+[1]Sheet1!AR52</f>
        <v>430.08697509765625</v>
      </c>
      <c r="AS52">
        <f>+[1]Sheet1!AS52</f>
        <v>452.26065063476562</v>
      </c>
      <c r="AT52">
        <f>+[1]Sheet1!AT52</f>
        <v>446.10830688476562</v>
      </c>
      <c r="AU52">
        <f>+[1]Sheet1!AU52</f>
        <v>418.68820190429688</v>
      </c>
      <c r="AV52">
        <f>+[1]Sheet1!AV52</f>
        <v>414.52182006835938</v>
      </c>
      <c r="AW52">
        <f>+[1]Sheet1!AW52</f>
        <v>328.48690795898438</v>
      </c>
      <c r="AX52">
        <f>+[1]Sheet1!AX52</f>
        <v>385.06466674804688</v>
      </c>
      <c r="AY52">
        <f>+[1]Sheet1!AY52</f>
        <v>383.06533813476562</v>
      </c>
      <c r="AZ52">
        <f>+[1]Sheet1!AZ52</f>
        <v>428.92266845703125</v>
      </c>
      <c r="BA52">
        <f>+[1]Sheet1!BA52</f>
        <v>340.04574584960938</v>
      </c>
      <c r="BB52">
        <f>+[1]Sheet1!BB52</f>
        <v>411.40280151367188</v>
      </c>
      <c r="BC52">
        <f>+[1]Sheet1!BC52</f>
        <v>379.47457885742188</v>
      </c>
      <c r="BD52">
        <f>+[1]Sheet1!BD52</f>
        <v>431.318359375</v>
      </c>
      <c r="BE52">
        <f>+[1]Sheet1!BE52</f>
        <v>445.747314453125</v>
      </c>
      <c r="BF52">
        <f>+[1]Sheet1!BF52</f>
        <v>444.0452880859375</v>
      </c>
      <c r="BG52">
        <f>+[1]Sheet1!BG52</f>
        <v>418.06295776367188</v>
      </c>
      <c r="BH52">
        <f>+[1]Sheet1!BH52</f>
        <v>414.57147216796875</v>
      </c>
      <c r="BI52">
        <f>+[1]Sheet1!BI52</f>
        <v>330.05987548828125</v>
      </c>
      <c r="BJ52">
        <f>+[1]Sheet1!BJ52</f>
        <v>383.864013671875</v>
      </c>
      <c r="BK52">
        <f>+[1]Sheet1!BK52</f>
        <v>382.72610473632812</v>
      </c>
      <c r="BL52">
        <f>+[1]Sheet1!BL52</f>
        <v>421.91168212890625</v>
      </c>
      <c r="BM52">
        <f>+[1]Sheet1!BM52</f>
        <v>418.26004028320312</v>
      </c>
      <c r="BN52">
        <f>+[1]Sheet1!BN52</f>
        <v>417.55154418945312</v>
      </c>
      <c r="BO52">
        <f>+[1]Sheet1!BO52</f>
        <v>415.845703125</v>
      </c>
      <c r="BP52">
        <f>+[1]Sheet1!BP52</f>
        <v>412.1651611328125</v>
      </c>
      <c r="BQ52">
        <f>+[1]Sheet1!BQ52</f>
        <v>434.1112060546875</v>
      </c>
      <c r="BR52">
        <f>+[1]Sheet1!BR52</f>
        <v>340.11215209960938</v>
      </c>
      <c r="BS52">
        <f>+[1]Sheet1!BS52</f>
        <v>411.03924560546875</v>
      </c>
      <c r="BT52">
        <f>+[1]Sheet1!BT52</f>
        <v>384.28817749023438</v>
      </c>
      <c r="BU52">
        <f>+[1]Sheet1!BU52</f>
        <v>430.760009765625</v>
      </c>
      <c r="BV52">
        <f>+[1]Sheet1!BV52</f>
        <v>452.77499389648438</v>
      </c>
      <c r="BW52">
        <f>+[1]Sheet1!BW52</f>
        <v>446.1390380859375</v>
      </c>
      <c r="BX52">
        <f>+[1]Sheet1!BX52</f>
        <v>419.26498413085938</v>
      </c>
      <c r="BY52">
        <f>+[1]Sheet1!BY52</f>
        <v>414.66354370117188</v>
      </c>
      <c r="BZ52">
        <f>+[1]Sheet1!BZ52</f>
        <v>330.00128173828125</v>
      </c>
      <c r="CA52">
        <f>+[1]Sheet1!CA52</f>
        <v>385.33395385742188</v>
      </c>
      <c r="CB52">
        <f>+[1]Sheet1!CB52</f>
        <v>383.16677856445312</v>
      </c>
      <c r="CC52">
        <f>+[1]Sheet1!CC52</f>
        <v>416.07492065429688</v>
      </c>
      <c r="CD52">
        <f>+[1]Sheet1!CD52</f>
        <v>416.074951171875</v>
      </c>
      <c r="CF52">
        <f>+[2]IPCse!DC56</f>
        <v>415.4072409032546</v>
      </c>
      <c r="CG52">
        <f t="shared" si="0"/>
        <v>415.07041968545764</v>
      </c>
    </row>
    <row r="53" spans="1:85" x14ac:dyDescent="0.2">
      <c r="A53" s="2">
        <f>+[1]Sheet1!A53</f>
        <v>44256</v>
      </c>
      <c r="B53" s="1">
        <f>+[1]Sheet1!B53</f>
        <v>3</v>
      </c>
      <c r="C53" s="1">
        <f>+[1]Sheet1!C53</f>
        <v>2021</v>
      </c>
      <c r="D53">
        <f>+[1]Sheet1!D53</f>
        <v>452.19573974609375</v>
      </c>
      <c r="E53">
        <f>+[1]Sheet1!E53</f>
        <v>359.61651611328125</v>
      </c>
      <c r="F53">
        <f>+[1]Sheet1!F53</f>
        <v>436.52542114257812</v>
      </c>
      <c r="G53">
        <f>+[1]Sheet1!G53</f>
        <v>397.24288940429688</v>
      </c>
      <c r="H53">
        <f>+[1]Sheet1!H53</f>
        <v>445.823486328125</v>
      </c>
      <c r="I53">
        <f>+[1]Sheet1!I53</f>
        <v>483.14666748046875</v>
      </c>
      <c r="J53">
        <f>+[1]Sheet1!J53</f>
        <v>467.75228881835938</v>
      </c>
      <c r="K53">
        <f>+[1]Sheet1!K53</f>
        <v>421.17138671875</v>
      </c>
      <c r="L53">
        <f>+[1]Sheet1!L53</f>
        <v>436.64730834960938</v>
      </c>
      <c r="M53">
        <f>+[1]Sheet1!M53</f>
        <v>364.64453125</v>
      </c>
      <c r="N53">
        <f>+[1]Sheet1!N53</f>
        <v>401.00015258789062</v>
      </c>
      <c r="O53">
        <f>+[1]Sheet1!O53</f>
        <v>393.7679443359375</v>
      </c>
      <c r="P53">
        <f>+[1]Sheet1!P53</f>
        <v>449.101806640625</v>
      </c>
      <c r="Q53">
        <f>+[1]Sheet1!Q53</f>
        <v>358.92910766601562</v>
      </c>
      <c r="R53">
        <f>+[1]Sheet1!R53</f>
        <v>440.19964599609375</v>
      </c>
      <c r="S53">
        <f>+[1]Sheet1!S53</f>
        <v>393.55380249023438</v>
      </c>
      <c r="T53">
        <f>+[1]Sheet1!T53</f>
        <v>445.78506469726562</v>
      </c>
      <c r="U53">
        <f>+[1]Sheet1!U53</f>
        <v>478.44744873046875</v>
      </c>
      <c r="V53">
        <f>+[1]Sheet1!V53</f>
        <v>466.37591552734375</v>
      </c>
      <c r="W53">
        <f>+[1]Sheet1!W53</f>
        <v>419.86016845703125</v>
      </c>
      <c r="X53">
        <f>+[1]Sheet1!X53</f>
        <v>437.49691772460938</v>
      </c>
      <c r="Y53">
        <f>+[1]Sheet1!Y53</f>
        <v>366.52139282226562</v>
      </c>
      <c r="Z53">
        <f>+[1]Sheet1!Z53</f>
        <v>400.41796875</v>
      </c>
      <c r="AA53">
        <f>+[1]Sheet1!AA53</f>
        <v>392.47378540039062</v>
      </c>
      <c r="AB53">
        <f>+[1]Sheet1!AB53</f>
        <v>447.21542358398438</v>
      </c>
      <c r="AC53">
        <f>+[1]Sheet1!AC53</f>
        <v>359.06985473632812</v>
      </c>
      <c r="AD53">
        <f>+[1]Sheet1!AD53</f>
        <v>442.03323364257812</v>
      </c>
      <c r="AE53">
        <f>+[1]Sheet1!AE53</f>
        <v>390.80035400390625</v>
      </c>
      <c r="AF53">
        <f>+[1]Sheet1!AF53</f>
        <v>444.70254516601562</v>
      </c>
      <c r="AG53">
        <f>+[1]Sheet1!AG53</f>
        <v>478.52517700195312</v>
      </c>
      <c r="AH53">
        <f>+[1]Sheet1!AH53</f>
        <v>467.49490356445312</v>
      </c>
      <c r="AI53">
        <f>+[1]Sheet1!AI53</f>
        <v>419.2047119140625</v>
      </c>
      <c r="AJ53">
        <f>+[1]Sheet1!AJ53</f>
        <v>438.2325439453125</v>
      </c>
      <c r="AK53">
        <f>+[1]Sheet1!AK53</f>
        <v>367.45016479492188</v>
      </c>
      <c r="AL53">
        <f>+[1]Sheet1!AL53</f>
        <v>398.43304443359375</v>
      </c>
      <c r="AM53">
        <f>+[1]Sheet1!AM53</f>
        <v>391.95742797851562</v>
      </c>
      <c r="AN53">
        <f>+[1]Sheet1!AN53</f>
        <v>445.47445678710938</v>
      </c>
      <c r="AO53">
        <f>+[1]Sheet1!AO53</f>
        <v>359.14501953125</v>
      </c>
      <c r="AP53">
        <f>+[1]Sheet1!AP53</f>
        <v>442.54617309570312</v>
      </c>
      <c r="AQ53">
        <f>+[1]Sheet1!AQ53</f>
        <v>389.06442260742188</v>
      </c>
      <c r="AR53">
        <f>+[1]Sheet1!AR53</f>
        <v>444.78277587890625</v>
      </c>
      <c r="AS53">
        <f>+[1]Sheet1!AS53</f>
        <v>470.476318359375</v>
      </c>
      <c r="AT53">
        <f>+[1]Sheet1!AT53</f>
        <v>464.66891479492188</v>
      </c>
      <c r="AU53">
        <f>+[1]Sheet1!AU53</f>
        <v>418.18295288085938</v>
      </c>
      <c r="AV53">
        <f>+[1]Sheet1!AV53</f>
        <v>437.4256591796875</v>
      </c>
      <c r="AW53">
        <f>+[1]Sheet1!AW53</f>
        <v>363.86459350585938</v>
      </c>
      <c r="AX53">
        <f>+[1]Sheet1!AX53</f>
        <v>397.04678344726562</v>
      </c>
      <c r="AY53">
        <f>+[1]Sheet1!AY53</f>
        <v>391.74468994140625</v>
      </c>
      <c r="AZ53">
        <f>+[1]Sheet1!AZ53</f>
        <v>442.297119140625</v>
      </c>
      <c r="BA53">
        <f>+[1]Sheet1!BA53</f>
        <v>358.89947509765625</v>
      </c>
      <c r="BB53">
        <f>+[1]Sheet1!BB53</f>
        <v>444.11578369140625</v>
      </c>
      <c r="BC53">
        <f>+[1]Sheet1!BC53</f>
        <v>384.2977294921875</v>
      </c>
      <c r="BD53">
        <f>+[1]Sheet1!BD53</f>
        <v>445.95901489257812</v>
      </c>
      <c r="BE53">
        <f>+[1]Sheet1!BE53</f>
        <v>463.81759643554688</v>
      </c>
      <c r="BF53">
        <f>+[1]Sheet1!BF53</f>
        <v>462.32369995117188</v>
      </c>
      <c r="BG53">
        <f>+[1]Sheet1!BG53</f>
        <v>417.43505859375</v>
      </c>
      <c r="BH53">
        <f>+[1]Sheet1!BH53</f>
        <v>436.67840576171875</v>
      </c>
      <c r="BI53">
        <f>+[1]Sheet1!BI53</f>
        <v>368.06442260742188</v>
      </c>
      <c r="BJ53">
        <f>+[1]Sheet1!BJ53</f>
        <v>395.37353515625</v>
      </c>
      <c r="BK53">
        <f>+[1]Sheet1!BK53</f>
        <v>391.1939697265625</v>
      </c>
      <c r="BL53">
        <f>+[1]Sheet1!BL53</f>
        <v>436.9853515625</v>
      </c>
      <c r="BM53">
        <f>+[1]Sheet1!BM53</f>
        <v>433.89605712890625</v>
      </c>
      <c r="BN53">
        <f>+[1]Sheet1!BN53</f>
        <v>433.48001098632812</v>
      </c>
      <c r="BO53">
        <f>+[1]Sheet1!BO53</f>
        <v>431.98980712890625</v>
      </c>
      <c r="BP53">
        <f>+[1]Sheet1!BP53</f>
        <v>428.425537109375</v>
      </c>
      <c r="BQ53">
        <f>+[1]Sheet1!BQ53</f>
        <v>446.9893798828125</v>
      </c>
      <c r="BR53">
        <f>+[1]Sheet1!BR53</f>
        <v>359.07974243164062</v>
      </c>
      <c r="BS53">
        <f>+[1]Sheet1!BS53</f>
        <v>441.67575073242188</v>
      </c>
      <c r="BT53">
        <f>+[1]Sheet1!BT53</f>
        <v>389.45379638671875</v>
      </c>
      <c r="BU53">
        <f>+[1]Sheet1!BU53</f>
        <v>445.47930908203125</v>
      </c>
      <c r="BV53">
        <f>+[1]Sheet1!BV53</f>
        <v>470.99325561523438</v>
      </c>
      <c r="BW53">
        <f>+[1]Sheet1!BW53</f>
        <v>464.79647827148438</v>
      </c>
      <c r="BX53">
        <f>+[1]Sheet1!BX53</f>
        <v>418.7928466796875</v>
      </c>
      <c r="BY53">
        <f>+[1]Sheet1!BY53</f>
        <v>437.20867919921875</v>
      </c>
      <c r="BZ53">
        <f>+[1]Sheet1!BZ53</f>
        <v>366.5538330078125</v>
      </c>
      <c r="CA53">
        <f>+[1]Sheet1!CA53</f>
        <v>397.32058715820312</v>
      </c>
      <c r="CB53">
        <f>+[1]Sheet1!CB53</f>
        <v>391.8765869140625</v>
      </c>
      <c r="CC53">
        <f>+[1]Sheet1!CC53</f>
        <v>432.00872802734375</v>
      </c>
      <c r="CD53">
        <f>+[1]Sheet1!CD53</f>
        <v>432.00872802734375</v>
      </c>
      <c r="CF53">
        <f>+[2]IPCse!DC57</f>
        <v>431.33506921020251</v>
      </c>
      <c r="CG53">
        <f t="shared" si="0"/>
        <v>430.98533336309981</v>
      </c>
    </row>
    <row r="54" spans="1:85" x14ac:dyDescent="0.2">
      <c r="A54" s="2">
        <f>+[1]Sheet1!A54</f>
        <v>44287</v>
      </c>
      <c r="B54" s="1">
        <f>+[1]Sheet1!B54</f>
        <v>4</v>
      </c>
      <c r="C54" s="1">
        <f>+[1]Sheet1!C54</f>
        <v>2021</v>
      </c>
      <c r="D54">
        <f>+[1]Sheet1!D54</f>
        <v>471.17507934570312</v>
      </c>
      <c r="E54">
        <f>+[1]Sheet1!E54</f>
        <v>376.25167846679688</v>
      </c>
      <c r="F54">
        <f>+[1]Sheet1!F54</f>
        <v>453.28164672851562</v>
      </c>
      <c r="G54">
        <f>+[1]Sheet1!G54</f>
        <v>411.35382080078125</v>
      </c>
      <c r="H54">
        <f>+[1]Sheet1!H54</f>
        <v>463.93557739257812</v>
      </c>
      <c r="I54">
        <f>+[1]Sheet1!I54</f>
        <v>500.9093017578125</v>
      </c>
      <c r="J54">
        <f>+[1]Sheet1!J54</f>
        <v>495.0103759765625</v>
      </c>
      <c r="K54">
        <f>+[1]Sheet1!K54</f>
        <v>424.36468505859375</v>
      </c>
      <c r="L54">
        <f>+[1]Sheet1!L54</f>
        <v>443.14920043945312</v>
      </c>
      <c r="M54">
        <f>+[1]Sheet1!M54</f>
        <v>377.79132080078125</v>
      </c>
      <c r="N54">
        <f>+[1]Sheet1!N54</f>
        <v>416.76898193359375</v>
      </c>
      <c r="O54">
        <f>+[1]Sheet1!O54</f>
        <v>409.9051513671875</v>
      </c>
      <c r="P54">
        <f>+[1]Sheet1!P54</f>
        <v>468.3721923828125</v>
      </c>
      <c r="Q54">
        <f>+[1]Sheet1!Q54</f>
        <v>375.56192016601562</v>
      </c>
      <c r="R54">
        <f>+[1]Sheet1!R54</f>
        <v>456.85726928710938</v>
      </c>
      <c r="S54">
        <f>+[1]Sheet1!S54</f>
        <v>407.18157958984375</v>
      </c>
      <c r="T54">
        <f>+[1]Sheet1!T54</f>
        <v>464.39773559570312</v>
      </c>
      <c r="U54">
        <f>+[1]Sheet1!U54</f>
        <v>496.17684936523438</v>
      </c>
      <c r="V54">
        <f>+[1]Sheet1!V54</f>
        <v>493.33108520507812</v>
      </c>
      <c r="W54">
        <f>+[1]Sheet1!W54</f>
        <v>423.06842041015625</v>
      </c>
      <c r="X54">
        <f>+[1]Sheet1!X54</f>
        <v>443.533935546875</v>
      </c>
      <c r="Y54">
        <f>+[1]Sheet1!Y54</f>
        <v>379.31295776367188</v>
      </c>
      <c r="Z54">
        <f>+[1]Sheet1!Z54</f>
        <v>416.146240234375</v>
      </c>
      <c r="AA54">
        <f>+[1]Sheet1!AA54</f>
        <v>408.58700561523438</v>
      </c>
      <c r="AB54">
        <f>+[1]Sheet1!AB54</f>
        <v>466.66763305664062</v>
      </c>
      <c r="AC54">
        <f>+[1]Sheet1!AC54</f>
        <v>375.48080444335938</v>
      </c>
      <c r="AD54">
        <f>+[1]Sheet1!AD54</f>
        <v>458.8095703125</v>
      </c>
      <c r="AE54">
        <f>+[1]Sheet1!AE54</f>
        <v>403.93801879882812</v>
      </c>
      <c r="AF54">
        <f>+[1]Sheet1!AF54</f>
        <v>463.48016357421875</v>
      </c>
      <c r="AG54">
        <f>+[1]Sheet1!AG54</f>
        <v>496.39120483398438</v>
      </c>
      <c r="AH54">
        <f>+[1]Sheet1!AH54</f>
        <v>494.57498168945312</v>
      </c>
      <c r="AI54">
        <f>+[1]Sheet1!AI54</f>
        <v>422.4185791015625</v>
      </c>
      <c r="AJ54">
        <f>+[1]Sheet1!AJ54</f>
        <v>443.89517211914062</v>
      </c>
      <c r="AK54">
        <f>+[1]Sheet1!AK54</f>
        <v>380.11224365234375</v>
      </c>
      <c r="AL54">
        <f>+[1]Sheet1!AL54</f>
        <v>413.90692138671875</v>
      </c>
      <c r="AM54">
        <f>+[1]Sheet1!AM54</f>
        <v>408.03411865234375</v>
      </c>
      <c r="AN54">
        <f>+[1]Sheet1!AN54</f>
        <v>465.05633544921875</v>
      </c>
      <c r="AO54">
        <f>+[1]Sheet1!AO54</f>
        <v>375.5728759765625</v>
      </c>
      <c r="AP54">
        <f>+[1]Sheet1!AP54</f>
        <v>459.09423828125</v>
      </c>
      <c r="AQ54">
        <f>+[1]Sheet1!AQ54</f>
        <v>402.4345703125</v>
      </c>
      <c r="AR54">
        <f>+[1]Sheet1!AR54</f>
        <v>463.65283203125</v>
      </c>
      <c r="AS54">
        <f>+[1]Sheet1!AS54</f>
        <v>488.148681640625</v>
      </c>
      <c r="AT54">
        <f>+[1]Sheet1!AT54</f>
        <v>491.15057373046875</v>
      </c>
      <c r="AU54">
        <f>+[1]Sheet1!AU54</f>
        <v>421.25982666015625</v>
      </c>
      <c r="AV54">
        <f>+[1]Sheet1!AV54</f>
        <v>443.59976196289062</v>
      </c>
      <c r="AW54">
        <f>+[1]Sheet1!AW54</f>
        <v>376.24658203125</v>
      </c>
      <c r="AX54">
        <f>+[1]Sheet1!AX54</f>
        <v>412.34033203125</v>
      </c>
      <c r="AY54">
        <f>+[1]Sheet1!AY54</f>
        <v>407.96359252929688</v>
      </c>
      <c r="AZ54">
        <f>+[1]Sheet1!AZ54</f>
        <v>462.08883666992188</v>
      </c>
      <c r="BA54">
        <f>+[1]Sheet1!BA54</f>
        <v>375.40036010742188</v>
      </c>
      <c r="BB54">
        <f>+[1]Sheet1!BB54</f>
        <v>460.43423461914062</v>
      </c>
      <c r="BC54">
        <f>+[1]Sheet1!BC54</f>
        <v>398.06710815429688</v>
      </c>
      <c r="BD54">
        <f>+[1]Sheet1!BD54</f>
        <v>465.48214721679688</v>
      </c>
      <c r="BE54">
        <f>+[1]Sheet1!BE54</f>
        <v>481.35443115234375</v>
      </c>
      <c r="BF54">
        <f>+[1]Sheet1!BF54</f>
        <v>488.23590087890625</v>
      </c>
      <c r="BG54">
        <f>+[1]Sheet1!BG54</f>
        <v>420.32705688476562</v>
      </c>
      <c r="BH54">
        <f>+[1]Sheet1!BH54</f>
        <v>443.5169677734375</v>
      </c>
      <c r="BI54">
        <f>+[1]Sheet1!BI54</f>
        <v>381.1312255859375</v>
      </c>
      <c r="BJ54">
        <f>+[1]Sheet1!BJ54</f>
        <v>410.13546752929688</v>
      </c>
      <c r="BK54">
        <f>+[1]Sheet1!BK54</f>
        <v>407.76718139648438</v>
      </c>
      <c r="BL54">
        <f>+[1]Sheet1!BL54</f>
        <v>454.19046020507812</v>
      </c>
      <c r="BM54">
        <f>+[1]Sheet1!BM54</f>
        <v>451.07421875</v>
      </c>
      <c r="BN54">
        <f>+[1]Sheet1!BN54</f>
        <v>450.54440307617188</v>
      </c>
      <c r="BO54">
        <f>+[1]Sheet1!BO54</f>
        <v>449.11117553710938</v>
      </c>
      <c r="BP54">
        <f>+[1]Sheet1!BP54</f>
        <v>445.33285522460938</v>
      </c>
      <c r="BQ54">
        <f>+[1]Sheet1!BQ54</f>
        <v>466.42623901367188</v>
      </c>
      <c r="BR54">
        <f>+[1]Sheet1!BR54</f>
        <v>375.59295654296875</v>
      </c>
      <c r="BS54">
        <f>+[1]Sheet1!BS54</f>
        <v>458.24752807617188</v>
      </c>
      <c r="BT54">
        <f>+[1]Sheet1!BT54</f>
        <v>403.04116821289062</v>
      </c>
      <c r="BU54">
        <f>+[1]Sheet1!BU54</f>
        <v>464.50680541992188</v>
      </c>
      <c r="BV54">
        <f>+[1]Sheet1!BV54</f>
        <v>488.65631103515625</v>
      </c>
      <c r="BW54">
        <f>+[1]Sheet1!BW54</f>
        <v>491.30569458007812</v>
      </c>
      <c r="BX54">
        <f>+[1]Sheet1!BX54</f>
        <v>421.87841796875</v>
      </c>
      <c r="BY54">
        <f>+[1]Sheet1!BY54</f>
        <v>443.56063842773438</v>
      </c>
      <c r="BZ54">
        <f>+[1]Sheet1!BZ54</f>
        <v>379.35833740234375</v>
      </c>
      <c r="CA54">
        <f>+[1]Sheet1!CA54</f>
        <v>412.51849365234375</v>
      </c>
      <c r="CB54">
        <f>+[1]Sheet1!CB54</f>
        <v>408.18023681640625</v>
      </c>
      <c r="CC54">
        <f>+[1]Sheet1!CC54</f>
        <v>449.0699462890625</v>
      </c>
      <c r="CD54">
        <f>+[1]Sheet1!CD54</f>
        <v>449.0699462890625</v>
      </c>
      <c r="CF54">
        <f>+[2]IPCse!DC58</f>
        <v>448.75879406660385</v>
      </c>
      <c r="CG54">
        <f t="shared" si="0"/>
        <v>448.3949306847669</v>
      </c>
    </row>
    <row r="55" spans="1:85" x14ac:dyDescent="0.2">
      <c r="A55" s="2">
        <f>+[1]Sheet1!A55</f>
        <v>44317</v>
      </c>
      <c r="B55" s="1">
        <f>+[1]Sheet1!B55</f>
        <v>5</v>
      </c>
      <c r="C55" s="1">
        <f>+[1]Sheet1!C55</f>
        <v>2021</v>
      </c>
      <c r="D55">
        <f>+[1]Sheet1!D55</f>
        <v>491.45431518554688</v>
      </c>
      <c r="E55">
        <f>+[1]Sheet1!E55</f>
        <v>385.06576538085938</v>
      </c>
      <c r="F55">
        <f>+[1]Sheet1!F55</f>
        <v>468.02505493164062</v>
      </c>
      <c r="G55">
        <f>+[1]Sheet1!G55</f>
        <v>419.28738403320312</v>
      </c>
      <c r="H55">
        <f>+[1]Sheet1!H55</f>
        <v>476.62002563476562</v>
      </c>
      <c r="I55">
        <f>+[1]Sheet1!I55</f>
        <v>524.261962890625</v>
      </c>
      <c r="J55">
        <f>+[1]Sheet1!J55</f>
        <v>524.01800537109375</v>
      </c>
      <c r="K55">
        <f>+[1]Sheet1!K55</f>
        <v>430.36886596679688</v>
      </c>
      <c r="L55">
        <f>+[1]Sheet1!L55</f>
        <v>456.45071411132812</v>
      </c>
      <c r="M55">
        <f>+[1]Sheet1!M55</f>
        <v>391.57171630859375</v>
      </c>
      <c r="N55">
        <f>+[1]Sheet1!N55</f>
        <v>432.6826171875</v>
      </c>
      <c r="O55">
        <f>+[1]Sheet1!O55</f>
        <v>424.4171142578125</v>
      </c>
      <c r="P55">
        <f>+[1]Sheet1!P55</f>
        <v>488.69744873046875</v>
      </c>
      <c r="Q55">
        <f>+[1]Sheet1!Q55</f>
        <v>384.3233642578125</v>
      </c>
      <c r="R55">
        <f>+[1]Sheet1!R55</f>
        <v>470.60543823242188</v>
      </c>
      <c r="S55">
        <f>+[1]Sheet1!S55</f>
        <v>415.02056884765625</v>
      </c>
      <c r="T55">
        <f>+[1]Sheet1!T55</f>
        <v>477.17105102539062</v>
      </c>
      <c r="U55">
        <f>+[1]Sheet1!U55</f>
        <v>519.65325927734375</v>
      </c>
      <c r="V55">
        <f>+[1]Sheet1!V55</f>
        <v>522.71923828125</v>
      </c>
      <c r="W55">
        <f>+[1]Sheet1!W55</f>
        <v>429.00433349609375</v>
      </c>
      <c r="X55">
        <f>+[1]Sheet1!X55</f>
        <v>456.89874267578125</v>
      </c>
      <c r="Y55">
        <f>+[1]Sheet1!Y55</f>
        <v>394.1778564453125</v>
      </c>
      <c r="Z55">
        <f>+[1]Sheet1!Z55</f>
        <v>432.2711181640625</v>
      </c>
      <c r="AA55">
        <f>+[1]Sheet1!AA55</f>
        <v>423.16363525390625</v>
      </c>
      <c r="AB55">
        <f>+[1]Sheet1!AB55</f>
        <v>487.0264892578125</v>
      </c>
      <c r="AC55">
        <f>+[1]Sheet1!AC55</f>
        <v>384.60928344726562</v>
      </c>
      <c r="AD55">
        <f>+[1]Sheet1!AD55</f>
        <v>472.2030029296875</v>
      </c>
      <c r="AE55">
        <f>+[1]Sheet1!AE55</f>
        <v>411.7672119140625</v>
      </c>
      <c r="AF55">
        <f>+[1]Sheet1!AF55</f>
        <v>476.29458618164062</v>
      </c>
      <c r="AG55">
        <f>+[1]Sheet1!AG55</f>
        <v>519.6844482421875</v>
      </c>
      <c r="AH55">
        <f>+[1]Sheet1!AH55</f>
        <v>524.03216552734375</v>
      </c>
      <c r="AI55">
        <f>+[1]Sheet1!AI55</f>
        <v>428.34469604492188</v>
      </c>
      <c r="AJ55">
        <f>+[1]Sheet1!AJ55</f>
        <v>457.24948120117188</v>
      </c>
      <c r="AK55">
        <f>+[1]Sheet1!AK55</f>
        <v>395.3221435546875</v>
      </c>
      <c r="AL55">
        <f>+[1]Sheet1!AL55</f>
        <v>429.84463500976562</v>
      </c>
      <c r="AM55">
        <f>+[1]Sheet1!AM55</f>
        <v>422.69943237304688</v>
      </c>
      <c r="AN55">
        <f>+[1]Sheet1!AN55</f>
        <v>485.3856201171875</v>
      </c>
      <c r="AO55">
        <f>+[1]Sheet1!AO55</f>
        <v>384.58395385742188</v>
      </c>
      <c r="AP55">
        <f>+[1]Sheet1!AP55</f>
        <v>472.11993408203125</v>
      </c>
      <c r="AQ55">
        <f>+[1]Sheet1!AQ55</f>
        <v>410.36935424804688</v>
      </c>
      <c r="AR55">
        <f>+[1]Sheet1!AR55</f>
        <v>476.513916015625</v>
      </c>
      <c r="AS55">
        <f>+[1]Sheet1!AS55</f>
        <v>511.56997680664062</v>
      </c>
      <c r="AT55">
        <f>+[1]Sheet1!AT55</f>
        <v>520.736328125</v>
      </c>
      <c r="AU55">
        <f>+[1]Sheet1!AU55</f>
        <v>427.23696899414062</v>
      </c>
      <c r="AV55">
        <f>+[1]Sheet1!AV55</f>
        <v>457.22378540039062</v>
      </c>
      <c r="AW55">
        <f>+[1]Sheet1!AW55</f>
        <v>391.2669677734375</v>
      </c>
      <c r="AX55">
        <f>+[1]Sheet1!AX55</f>
        <v>428.59921264648438</v>
      </c>
      <c r="AY55">
        <f>+[1]Sheet1!AY55</f>
        <v>422.49948120117188</v>
      </c>
      <c r="AZ55">
        <f>+[1]Sheet1!AZ55</f>
        <v>482.37997436523438</v>
      </c>
      <c r="BA55">
        <f>+[1]Sheet1!BA55</f>
        <v>384.15731811523438</v>
      </c>
      <c r="BB55">
        <f>+[1]Sheet1!BB55</f>
        <v>472.94711303710938</v>
      </c>
      <c r="BC55">
        <f>+[1]Sheet1!BC55</f>
        <v>406.40194702148438</v>
      </c>
      <c r="BD55">
        <f>+[1]Sheet1!BD55</f>
        <v>478.43997192382812</v>
      </c>
      <c r="BE55">
        <f>+[1]Sheet1!BE55</f>
        <v>504.830078125</v>
      </c>
      <c r="BF55">
        <f>+[1]Sheet1!BF55</f>
        <v>517.63507080078125</v>
      </c>
      <c r="BG55">
        <f>+[1]Sheet1!BG55</f>
        <v>426.43716430664062</v>
      </c>
      <c r="BH55">
        <f>+[1]Sheet1!BH55</f>
        <v>457.40097045898438</v>
      </c>
      <c r="BI55">
        <f>+[1]Sheet1!BI55</f>
        <v>396.74005126953125</v>
      </c>
      <c r="BJ55">
        <f>+[1]Sheet1!BJ55</f>
        <v>426.4761962890625</v>
      </c>
      <c r="BK55">
        <f>+[1]Sheet1!BK55</f>
        <v>422.42666625976562</v>
      </c>
      <c r="BL55">
        <f>+[1]Sheet1!BL55</f>
        <v>471.47900390625</v>
      </c>
      <c r="BM55">
        <f>+[1]Sheet1!BM55</f>
        <v>468.27035522460938</v>
      </c>
      <c r="BN55">
        <f>+[1]Sheet1!BN55</f>
        <v>467.76058959960938</v>
      </c>
      <c r="BO55">
        <f>+[1]Sheet1!BO55</f>
        <v>466.56118774414062</v>
      </c>
      <c r="BP55">
        <f>+[1]Sheet1!BP55</f>
        <v>462.54873657226562</v>
      </c>
      <c r="BQ55">
        <f>+[1]Sheet1!BQ55</f>
        <v>486.74301147460938</v>
      </c>
      <c r="BR55">
        <f>+[1]Sheet1!BR55</f>
        <v>384.47360229492188</v>
      </c>
      <c r="BS55">
        <f>+[1]Sheet1!BS55</f>
        <v>471.55288696289062</v>
      </c>
      <c r="BT55">
        <f>+[1]Sheet1!BT55</f>
        <v>411.07415771484375</v>
      </c>
      <c r="BU55">
        <f>+[1]Sheet1!BU55</f>
        <v>477.37423706054688</v>
      </c>
      <c r="BV55">
        <f>+[1]Sheet1!BV55</f>
        <v>512.07928466796875</v>
      </c>
      <c r="BW55">
        <f>+[1]Sheet1!BW55</f>
        <v>520.72589111328125</v>
      </c>
      <c r="BX55">
        <f>+[1]Sheet1!BX55</f>
        <v>427.88034057617188</v>
      </c>
      <c r="BY55">
        <f>+[1]Sheet1!BY55</f>
        <v>457.16656494140625</v>
      </c>
      <c r="BZ55">
        <f>+[1]Sheet1!BZ55</f>
        <v>394.54766845703125</v>
      </c>
      <c r="CA55">
        <f>+[1]Sheet1!CA55</f>
        <v>428.71542358398438</v>
      </c>
      <c r="CB55">
        <f>+[1]Sheet1!CB55</f>
        <v>422.7869873046875</v>
      </c>
      <c r="CC55">
        <f>+[1]Sheet1!CC55</f>
        <v>466.3438720703125</v>
      </c>
      <c r="CD55">
        <f>+[1]Sheet1!CD55</f>
        <v>466.3438720703125</v>
      </c>
      <c r="CF55">
        <f>+[2]IPCse!DC59</f>
        <v>465.74679265877256</v>
      </c>
      <c r="CG55">
        <f t="shared" si="0"/>
        <v>465.36915503852487</v>
      </c>
    </row>
    <row r="56" spans="1:85" x14ac:dyDescent="0.2">
      <c r="A56" s="2">
        <f>+[1]Sheet1!A56</f>
        <v>44348</v>
      </c>
      <c r="B56" s="1">
        <f>+[1]Sheet1!B56</f>
        <v>6</v>
      </c>
      <c r="C56" s="1">
        <f>+[1]Sheet1!C56</f>
        <v>2021</v>
      </c>
      <c r="D56">
        <f>+[1]Sheet1!D56</f>
        <v>513.36248779296875</v>
      </c>
      <c r="E56">
        <f>+[1]Sheet1!E56</f>
        <v>409.08090209960938</v>
      </c>
      <c r="F56">
        <f>+[1]Sheet1!F56</f>
        <v>485.23110961914062</v>
      </c>
      <c r="G56">
        <f>+[1]Sheet1!G56</f>
        <v>430.29922485351562</v>
      </c>
      <c r="H56">
        <f>+[1]Sheet1!H56</f>
        <v>490.96450805664062</v>
      </c>
      <c r="I56">
        <f>+[1]Sheet1!I56</f>
        <v>542.91217041015625</v>
      </c>
      <c r="J56">
        <f>+[1]Sheet1!J56</f>
        <v>541.3836669921875</v>
      </c>
      <c r="K56">
        <f>+[1]Sheet1!K56</f>
        <v>460.94049072265625</v>
      </c>
      <c r="L56">
        <f>+[1]Sheet1!L56</f>
        <v>467.05502319335938</v>
      </c>
      <c r="M56">
        <f>+[1]Sheet1!M56</f>
        <v>400.5562744140625</v>
      </c>
      <c r="N56">
        <f>+[1]Sheet1!N56</f>
        <v>446.19964599609375</v>
      </c>
      <c r="O56">
        <f>+[1]Sheet1!O56</f>
        <v>436.0604248046875</v>
      </c>
      <c r="P56">
        <f>+[1]Sheet1!P56</f>
        <v>510.80294799804688</v>
      </c>
      <c r="Q56">
        <f>+[1]Sheet1!Q56</f>
        <v>408.04925537109375</v>
      </c>
      <c r="R56">
        <f>+[1]Sheet1!R56</f>
        <v>488.67559814453125</v>
      </c>
      <c r="S56">
        <f>+[1]Sheet1!S56</f>
        <v>425.6416015625</v>
      </c>
      <c r="T56">
        <f>+[1]Sheet1!T56</f>
        <v>491.5025634765625</v>
      </c>
      <c r="U56">
        <f>+[1]Sheet1!U56</f>
        <v>537.33905029296875</v>
      </c>
      <c r="V56">
        <f>+[1]Sheet1!V56</f>
        <v>539.89739990234375</v>
      </c>
      <c r="W56">
        <f>+[1]Sheet1!W56</f>
        <v>459.62399291992188</v>
      </c>
      <c r="X56">
        <f>+[1]Sheet1!X56</f>
        <v>467.40899658203125</v>
      </c>
      <c r="Y56">
        <f>+[1]Sheet1!Y56</f>
        <v>403.54849243164062</v>
      </c>
      <c r="Z56">
        <f>+[1]Sheet1!Z56</f>
        <v>445.94207763671875</v>
      </c>
      <c r="AA56">
        <f>+[1]Sheet1!AA56</f>
        <v>434.74758911132812</v>
      </c>
      <c r="AB56">
        <f>+[1]Sheet1!AB56</f>
        <v>509.22100830078125</v>
      </c>
      <c r="AC56">
        <f>+[1]Sheet1!AC56</f>
        <v>407.9346923828125</v>
      </c>
      <c r="AD56">
        <f>+[1]Sheet1!AD56</f>
        <v>490.46182250976562</v>
      </c>
      <c r="AE56">
        <f>+[1]Sheet1!AE56</f>
        <v>422.11215209960938</v>
      </c>
      <c r="AF56">
        <f>+[1]Sheet1!AF56</f>
        <v>490.65823364257812</v>
      </c>
      <c r="AG56">
        <f>+[1]Sheet1!AG56</f>
        <v>537.3826904296875</v>
      </c>
      <c r="AH56">
        <f>+[1]Sheet1!AH56</f>
        <v>541.22308349609375</v>
      </c>
      <c r="AI56">
        <f>+[1]Sheet1!AI56</f>
        <v>458.89804077148438</v>
      </c>
      <c r="AJ56">
        <f>+[1]Sheet1!AJ56</f>
        <v>467.75457763671875</v>
      </c>
      <c r="AK56">
        <f>+[1]Sheet1!AK56</f>
        <v>404.67373657226562</v>
      </c>
      <c r="AL56">
        <f>+[1]Sheet1!AL56</f>
        <v>443.45791625976562</v>
      </c>
      <c r="AM56">
        <f>+[1]Sheet1!AM56</f>
        <v>434.24066162109375</v>
      </c>
      <c r="AN56">
        <f>+[1]Sheet1!AN56</f>
        <v>507.59829711914062</v>
      </c>
      <c r="AO56">
        <f>+[1]Sheet1!AO56</f>
        <v>407.86322021484375</v>
      </c>
      <c r="AP56">
        <f>+[1]Sheet1!AP56</f>
        <v>490.8546142578125</v>
      </c>
      <c r="AQ56">
        <f>+[1]Sheet1!AQ56</f>
        <v>420.36306762695312</v>
      </c>
      <c r="AR56">
        <f>+[1]Sheet1!AR56</f>
        <v>490.88333129882812</v>
      </c>
      <c r="AS56">
        <f>+[1]Sheet1!AS56</f>
        <v>527.56768798828125</v>
      </c>
      <c r="AT56">
        <f>+[1]Sheet1!AT56</f>
        <v>538.0255126953125</v>
      </c>
      <c r="AU56">
        <f>+[1]Sheet1!AU56</f>
        <v>457.90692138671875</v>
      </c>
      <c r="AV56">
        <f>+[1]Sheet1!AV56</f>
        <v>467.63775634765625</v>
      </c>
      <c r="AW56">
        <f>+[1]Sheet1!AW56</f>
        <v>400.7255859375</v>
      </c>
      <c r="AX56">
        <f>+[1]Sheet1!AX56</f>
        <v>442.21240234375</v>
      </c>
      <c r="AY56">
        <f>+[1]Sheet1!AY56</f>
        <v>434.04415893554688</v>
      </c>
      <c r="AZ56">
        <f>+[1]Sheet1!AZ56</f>
        <v>504.71417236328125</v>
      </c>
      <c r="BA56">
        <f>+[1]Sheet1!BA56</f>
        <v>407.38156127929688</v>
      </c>
      <c r="BB56">
        <f>+[1]Sheet1!BB56</f>
        <v>492.14938354492188</v>
      </c>
      <c r="BC56">
        <f>+[1]Sheet1!BC56</f>
        <v>415.86187744140625</v>
      </c>
      <c r="BD56">
        <f>+[1]Sheet1!BD56</f>
        <v>492.69775390625</v>
      </c>
      <c r="BE56">
        <f>+[1]Sheet1!BE56</f>
        <v>519.4569091796875</v>
      </c>
      <c r="BF56">
        <f>+[1]Sheet1!BF56</f>
        <v>535.16253662109375</v>
      </c>
      <c r="BG56">
        <f>+[1]Sheet1!BG56</f>
        <v>457.0576171875</v>
      </c>
      <c r="BH56">
        <f>+[1]Sheet1!BH56</f>
        <v>467.55816650390625</v>
      </c>
      <c r="BI56">
        <f>+[1]Sheet1!BI56</f>
        <v>406.55563354492188</v>
      </c>
      <c r="BJ56">
        <f>+[1]Sheet1!BJ56</f>
        <v>439.78173828125</v>
      </c>
      <c r="BK56">
        <f>+[1]Sheet1!BK56</f>
        <v>434.03857421875</v>
      </c>
      <c r="BL56">
        <f>+[1]Sheet1!BL56</f>
        <v>489.70382690429688</v>
      </c>
      <c r="BM56">
        <f>+[1]Sheet1!BM56</f>
        <v>486.097900390625</v>
      </c>
      <c r="BN56">
        <f>+[1]Sheet1!BN56</f>
        <v>485.34033203125</v>
      </c>
      <c r="BO56">
        <f>+[1]Sheet1!BO56</f>
        <v>483.63339233398438</v>
      </c>
      <c r="BP56">
        <f>+[1]Sheet1!BP56</f>
        <v>478.7801513671875</v>
      </c>
      <c r="BQ56">
        <f>+[1]Sheet1!BQ56</f>
        <v>508.90469360351562</v>
      </c>
      <c r="BR56">
        <f>+[1]Sheet1!BR56</f>
        <v>407.92572021484375</v>
      </c>
      <c r="BS56">
        <f>+[1]Sheet1!BS56</f>
        <v>490.01068115234375</v>
      </c>
      <c r="BT56">
        <f>+[1]Sheet1!BT56</f>
        <v>421.17092895507812</v>
      </c>
      <c r="BU56">
        <f>+[1]Sheet1!BU56</f>
        <v>491.68936157226562</v>
      </c>
      <c r="BV56">
        <f>+[1]Sheet1!BV56</f>
        <v>528.19940185546875</v>
      </c>
      <c r="BW56">
        <f>+[1]Sheet1!BW56</f>
        <v>538.07513427734375</v>
      </c>
      <c r="BX56">
        <f>+[1]Sheet1!BX56</f>
        <v>458.4932861328125</v>
      </c>
      <c r="BY56">
        <f>+[1]Sheet1!BY56</f>
        <v>467.53396606445312</v>
      </c>
      <c r="BZ56">
        <f>+[1]Sheet1!BZ56</f>
        <v>404.08831787109375</v>
      </c>
      <c r="CA56">
        <f>+[1]Sheet1!CA56</f>
        <v>442.20306396484375</v>
      </c>
      <c r="CB56">
        <f>+[1]Sheet1!CB56</f>
        <v>434.37115478515625</v>
      </c>
      <c r="CC56">
        <f>+[1]Sheet1!CC56</f>
        <v>483.49240112304688</v>
      </c>
      <c r="CD56">
        <f>+[1]Sheet1!CD56</f>
        <v>483.492431640625</v>
      </c>
      <c r="CF56">
        <f>+[2]IPCse!DC60</f>
        <v>483.68166457307143</v>
      </c>
      <c r="CG56">
        <f t="shared" si="0"/>
        <v>483.28948496894776</v>
      </c>
    </row>
    <row r="57" spans="1:85" x14ac:dyDescent="0.2">
      <c r="A57" s="2">
        <f>+[1]Sheet1!A57</f>
        <v>44378</v>
      </c>
      <c r="B57" s="1">
        <f>+[1]Sheet1!B57</f>
        <v>7</v>
      </c>
      <c r="C57" s="1">
        <f>+[1]Sheet1!C57</f>
        <v>2021</v>
      </c>
      <c r="D57">
        <f>+[1]Sheet1!D57</f>
        <v>534.32354736328125</v>
      </c>
      <c r="E57">
        <f>+[1]Sheet1!E57</f>
        <v>423.84933471679688</v>
      </c>
      <c r="F57">
        <f>+[1]Sheet1!F57</f>
        <v>501.99343872070312</v>
      </c>
      <c r="G57">
        <f>+[1]Sheet1!G57</f>
        <v>441.49053955078125</v>
      </c>
      <c r="H57">
        <f>+[1]Sheet1!H57</f>
        <v>501.7984619140625</v>
      </c>
      <c r="I57">
        <f>+[1]Sheet1!I57</f>
        <v>564.96484375</v>
      </c>
      <c r="J57">
        <f>+[1]Sheet1!J57</f>
        <v>554.9168701171875</v>
      </c>
      <c r="K57">
        <f>+[1]Sheet1!K57</f>
        <v>468.64175415039062</v>
      </c>
      <c r="L57">
        <f>+[1]Sheet1!L57</f>
        <v>481.19461059570312</v>
      </c>
      <c r="M57">
        <f>+[1]Sheet1!M57</f>
        <v>413.3624267578125</v>
      </c>
      <c r="N57">
        <f>+[1]Sheet1!N57</f>
        <v>466.76995849609375</v>
      </c>
      <c r="O57">
        <f>+[1]Sheet1!O57</f>
        <v>449.43939208984375</v>
      </c>
      <c r="P57">
        <f>+[1]Sheet1!P57</f>
        <v>531.96185302734375</v>
      </c>
      <c r="Q57">
        <f>+[1]Sheet1!Q57</f>
        <v>423.12588500976562</v>
      </c>
      <c r="R57">
        <f>+[1]Sheet1!R57</f>
        <v>505.33377075195312</v>
      </c>
      <c r="S57">
        <f>+[1]Sheet1!S57</f>
        <v>437.39056396484375</v>
      </c>
      <c r="T57">
        <f>+[1]Sheet1!T57</f>
        <v>502.45016479492188</v>
      </c>
      <c r="U57">
        <f>+[1]Sheet1!U57</f>
        <v>558.71453857421875</v>
      </c>
      <c r="V57">
        <f>+[1]Sheet1!V57</f>
        <v>553.0035400390625</v>
      </c>
      <c r="W57">
        <f>+[1]Sheet1!W57</f>
        <v>466.87469482421875</v>
      </c>
      <c r="X57">
        <f>+[1]Sheet1!X57</f>
        <v>481.4833984375</v>
      </c>
      <c r="Y57">
        <f>+[1]Sheet1!Y57</f>
        <v>418.35577392578125</v>
      </c>
      <c r="Z57">
        <f>+[1]Sheet1!Z57</f>
        <v>466.69168090820312</v>
      </c>
      <c r="AA57">
        <f>+[1]Sheet1!AA57</f>
        <v>448.54666137695312</v>
      </c>
      <c r="AB57">
        <f>+[1]Sheet1!AB57</f>
        <v>530.54595947265625</v>
      </c>
      <c r="AC57">
        <f>+[1]Sheet1!AC57</f>
        <v>422.7335205078125</v>
      </c>
      <c r="AD57">
        <f>+[1]Sheet1!AD57</f>
        <v>507.00433349609375</v>
      </c>
      <c r="AE57">
        <f>+[1]Sheet1!AE57</f>
        <v>434.07278442382812</v>
      </c>
      <c r="AF57">
        <f>+[1]Sheet1!AF57</f>
        <v>501.84329223632812</v>
      </c>
      <c r="AG57">
        <f>+[1]Sheet1!AG57</f>
        <v>558.94708251953125</v>
      </c>
      <c r="AH57">
        <f>+[1]Sheet1!AH57</f>
        <v>554.40911865234375</v>
      </c>
      <c r="AI57">
        <f>+[1]Sheet1!AI57</f>
        <v>466.0369873046875</v>
      </c>
      <c r="AJ57">
        <f>+[1]Sheet1!AJ57</f>
        <v>481.68896484375</v>
      </c>
      <c r="AK57">
        <f>+[1]Sheet1!AK57</f>
        <v>419.88894653320312</v>
      </c>
      <c r="AL57">
        <f>+[1]Sheet1!AL57</f>
        <v>464.326416015625</v>
      </c>
      <c r="AM57">
        <f>+[1]Sheet1!AM57</f>
        <v>448.22030639648438</v>
      </c>
      <c r="AN57">
        <f>+[1]Sheet1!AN57</f>
        <v>529.034423828125</v>
      </c>
      <c r="AO57">
        <f>+[1]Sheet1!AO57</f>
        <v>422.62380981445312</v>
      </c>
      <c r="AP57">
        <f>+[1]Sheet1!AP57</f>
        <v>507.43798828125</v>
      </c>
      <c r="AQ57">
        <f>+[1]Sheet1!AQ57</f>
        <v>432.55184936523438</v>
      </c>
      <c r="AR57">
        <f>+[1]Sheet1!AR57</f>
        <v>502.04519653320312</v>
      </c>
      <c r="AS57">
        <f>+[1]Sheet1!AS57</f>
        <v>547.51214599609375</v>
      </c>
      <c r="AT57">
        <f>+[1]Sheet1!AT57</f>
        <v>550.5491943359375</v>
      </c>
      <c r="AU57">
        <f>+[1]Sheet1!AU57</f>
        <v>464.75802612304688</v>
      </c>
      <c r="AV57">
        <f>+[1]Sheet1!AV57</f>
        <v>481.94424438476562</v>
      </c>
      <c r="AW57">
        <f>+[1]Sheet1!AW57</f>
        <v>415.85614013671875</v>
      </c>
      <c r="AX57">
        <f>+[1]Sheet1!AX57</f>
        <v>463.25625610351562</v>
      </c>
      <c r="AY57">
        <f>+[1]Sheet1!AY57</f>
        <v>448.17520141601562</v>
      </c>
      <c r="AZ57">
        <f>+[1]Sheet1!AZ57</f>
        <v>526.2916259765625</v>
      </c>
      <c r="BA57">
        <f>+[1]Sheet1!BA57</f>
        <v>422.42083740234375</v>
      </c>
      <c r="BB57">
        <f>+[1]Sheet1!BB57</f>
        <v>508.69683837890625</v>
      </c>
      <c r="BC57">
        <f>+[1]Sheet1!BC57</f>
        <v>428.55105590820312</v>
      </c>
      <c r="BD57">
        <f>+[1]Sheet1!BD57</f>
        <v>503.4964599609375</v>
      </c>
      <c r="BE57">
        <f>+[1]Sheet1!BE57</f>
        <v>538.142333984375</v>
      </c>
      <c r="BF57">
        <f>+[1]Sheet1!BF57</f>
        <v>547.2001953125</v>
      </c>
      <c r="BG57">
        <f>+[1]Sheet1!BG57</f>
        <v>463.83596801757812</v>
      </c>
      <c r="BH57">
        <f>+[1]Sheet1!BH57</f>
        <v>482.32452392578125</v>
      </c>
      <c r="BI57">
        <f>+[1]Sheet1!BI57</f>
        <v>423.52557373046875</v>
      </c>
      <c r="BJ57">
        <f>+[1]Sheet1!BJ57</f>
        <v>461.27297973632812</v>
      </c>
      <c r="BK57">
        <f>+[1]Sheet1!BK57</f>
        <v>448.68878173828125</v>
      </c>
      <c r="BL57">
        <f>+[1]Sheet1!BL57</f>
        <v>506.9853515625</v>
      </c>
      <c r="BM57">
        <f>+[1]Sheet1!BM57</f>
        <v>503.03466796875</v>
      </c>
      <c r="BN57">
        <f>+[1]Sheet1!BN57</f>
        <v>502.3511962890625</v>
      </c>
      <c r="BO57">
        <f>+[1]Sheet1!BO57</f>
        <v>500.27401733398438</v>
      </c>
      <c r="BP57">
        <f>+[1]Sheet1!BP57</f>
        <v>495.15451049804688</v>
      </c>
      <c r="BQ57">
        <f>+[1]Sheet1!BQ57</f>
        <v>530.21331787109375</v>
      </c>
      <c r="BR57">
        <f>+[1]Sheet1!BR57</f>
        <v>422.8382568359375</v>
      </c>
      <c r="BS57">
        <f>+[1]Sheet1!BS57</f>
        <v>506.61343383789062</v>
      </c>
      <c r="BT57">
        <f>+[1]Sheet1!BT57</f>
        <v>433.29946899414062</v>
      </c>
      <c r="BU57">
        <f>+[1]Sheet1!BU57</f>
        <v>502.64752197265625</v>
      </c>
      <c r="BV57">
        <f>+[1]Sheet1!BV57</f>
        <v>548.2271728515625</v>
      </c>
      <c r="BW57">
        <f>+[1]Sheet1!BW57</f>
        <v>550.70220947265625</v>
      </c>
      <c r="BX57">
        <f>+[1]Sheet1!BX57</f>
        <v>465.54495239257812</v>
      </c>
      <c r="BY57">
        <f>+[1]Sheet1!BY57</f>
        <v>481.89981079101562</v>
      </c>
      <c r="BZ57">
        <f>+[1]Sheet1!BZ57</f>
        <v>419.77706909179688</v>
      </c>
      <c r="CA57">
        <f>+[1]Sheet1!CA57</f>
        <v>463.32675170898438</v>
      </c>
      <c r="CB57">
        <f>+[1]Sheet1!CB57</f>
        <v>448.54913330078125</v>
      </c>
      <c r="CC57">
        <f>+[1]Sheet1!CC57</f>
        <v>500.23684692382812</v>
      </c>
      <c r="CD57">
        <f>+[1]Sheet1!CD57</f>
        <v>500.23684692382812</v>
      </c>
      <c r="CF57">
        <f>+[2]IPCse!DC61</f>
        <v>501.75732848952373</v>
      </c>
      <c r="CG57">
        <f t="shared" si="0"/>
        <v>501.35049274430924</v>
      </c>
    </row>
    <row r="58" spans="1:85" x14ac:dyDescent="0.2">
      <c r="A58" s="2">
        <f>+[1]Sheet1!A58</f>
        <v>44409</v>
      </c>
      <c r="B58" s="1">
        <f>+[1]Sheet1!B58</f>
        <v>8</v>
      </c>
      <c r="C58" s="1">
        <f>+[1]Sheet1!C58</f>
        <v>2021</v>
      </c>
      <c r="D58">
        <f>+[1]Sheet1!D58</f>
        <v>541.90374755859375</v>
      </c>
      <c r="E58">
        <f>+[1]Sheet1!E58</f>
        <v>435.08685302734375</v>
      </c>
      <c r="F58">
        <f>+[1]Sheet1!F58</f>
        <v>520.06024169921875</v>
      </c>
      <c r="G58">
        <f>+[1]Sheet1!G58</f>
        <v>445.94015502929688</v>
      </c>
      <c r="H58">
        <f>+[1]Sheet1!H58</f>
        <v>517.48992919921875</v>
      </c>
      <c r="I58">
        <f>+[1]Sheet1!I58</f>
        <v>587.6649169921875</v>
      </c>
      <c r="J58">
        <f>+[1]Sheet1!J58</f>
        <v>568.16021728515625</v>
      </c>
      <c r="K58">
        <f>+[1]Sheet1!K58</f>
        <v>472.63528442382812</v>
      </c>
      <c r="L58">
        <f>+[1]Sheet1!L58</f>
        <v>498.97601318359375</v>
      </c>
      <c r="M58">
        <f>+[1]Sheet1!M58</f>
        <v>429.62802124023438</v>
      </c>
      <c r="N58">
        <f>+[1]Sheet1!N58</f>
        <v>480.62179565429688</v>
      </c>
      <c r="O58">
        <f>+[1]Sheet1!O58</f>
        <v>460.57550048828125</v>
      </c>
      <c r="P58">
        <f>+[1]Sheet1!P58</f>
        <v>539.5277099609375</v>
      </c>
      <c r="Q58">
        <f>+[1]Sheet1!Q58</f>
        <v>434.01870727539062</v>
      </c>
      <c r="R58">
        <f>+[1]Sheet1!R58</f>
        <v>523.6383056640625</v>
      </c>
      <c r="S58">
        <f>+[1]Sheet1!S58</f>
        <v>441.82888793945312</v>
      </c>
      <c r="T58">
        <f>+[1]Sheet1!T58</f>
        <v>518.03057861328125</v>
      </c>
      <c r="U58">
        <f>+[1]Sheet1!U58</f>
        <v>581.680419921875</v>
      </c>
      <c r="V58">
        <f>+[1]Sheet1!V58</f>
        <v>566.370361328125</v>
      </c>
      <c r="W58">
        <f>+[1]Sheet1!W58</f>
        <v>470.69760131835938</v>
      </c>
      <c r="X58">
        <f>+[1]Sheet1!X58</f>
        <v>499.24826049804688</v>
      </c>
      <c r="Y58">
        <f>+[1]Sheet1!Y58</f>
        <v>434.88226318359375</v>
      </c>
      <c r="Z58">
        <f>+[1]Sheet1!Z58</f>
        <v>480.29132080078125</v>
      </c>
      <c r="AA58">
        <f>+[1]Sheet1!AA58</f>
        <v>459.5919189453125</v>
      </c>
      <c r="AB58">
        <f>+[1]Sheet1!AB58</f>
        <v>538.11480712890625</v>
      </c>
      <c r="AC58">
        <f>+[1]Sheet1!AC58</f>
        <v>433.57876586914062</v>
      </c>
      <c r="AD58">
        <f>+[1]Sheet1!AD58</f>
        <v>525.3270263671875</v>
      </c>
      <c r="AE58">
        <f>+[1]Sheet1!AE58</f>
        <v>438.1435546875</v>
      </c>
      <c r="AF58">
        <f>+[1]Sheet1!AF58</f>
        <v>517.481201171875</v>
      </c>
      <c r="AG58">
        <f>+[1]Sheet1!AG58</f>
        <v>581.982177734375</v>
      </c>
      <c r="AH58">
        <f>+[1]Sheet1!AH58</f>
        <v>567.8411865234375</v>
      </c>
      <c r="AI58">
        <f>+[1]Sheet1!AI58</f>
        <v>469.700927734375</v>
      </c>
      <c r="AJ58">
        <f>+[1]Sheet1!AJ58</f>
        <v>499.449462890625</v>
      </c>
      <c r="AK58">
        <f>+[1]Sheet1!AK58</f>
        <v>436.75177001953125</v>
      </c>
      <c r="AL58">
        <f>+[1]Sheet1!AL58</f>
        <v>478.04483032226562</v>
      </c>
      <c r="AM58">
        <f>+[1]Sheet1!AM58</f>
        <v>459.30056762695312</v>
      </c>
      <c r="AN58">
        <f>+[1]Sheet1!AN58</f>
        <v>536.81219482421875</v>
      </c>
      <c r="AO58">
        <f>+[1]Sheet1!AO58</f>
        <v>433.39987182617188</v>
      </c>
      <c r="AP58">
        <f>+[1]Sheet1!AP58</f>
        <v>526.14471435546875</v>
      </c>
      <c r="AQ58">
        <f>+[1]Sheet1!AQ58</f>
        <v>437.376953125</v>
      </c>
      <c r="AR58">
        <f>+[1]Sheet1!AR58</f>
        <v>517.6383056640625</v>
      </c>
      <c r="AS58">
        <f>+[1]Sheet1!AS58</f>
        <v>570.74639892578125</v>
      </c>
      <c r="AT58">
        <f>+[1]Sheet1!AT58</f>
        <v>564.19268798828125</v>
      </c>
      <c r="AU58">
        <f>+[1]Sheet1!AU58</f>
        <v>468.25125122070312</v>
      </c>
      <c r="AV58">
        <f>+[1]Sheet1!AV58</f>
        <v>499.60791015625</v>
      </c>
      <c r="AW58">
        <f>+[1]Sheet1!AW58</f>
        <v>432.2340087890625</v>
      </c>
      <c r="AX58">
        <f>+[1]Sheet1!AX58</f>
        <v>476.6309814453125</v>
      </c>
      <c r="AY58">
        <f>+[1]Sheet1!AY58</f>
        <v>459.08425903320312</v>
      </c>
      <c r="AZ58">
        <f>+[1]Sheet1!AZ58</f>
        <v>534.3260498046875</v>
      </c>
      <c r="BA58">
        <f>+[1]Sheet1!BA58</f>
        <v>433.0013427734375</v>
      </c>
      <c r="BB58">
        <f>+[1]Sheet1!BB58</f>
        <v>527.7926025390625</v>
      </c>
      <c r="BC58">
        <f>+[1]Sheet1!BC58</f>
        <v>434.92718505859375</v>
      </c>
      <c r="BD58">
        <f>+[1]Sheet1!BD58</f>
        <v>518.72515869140625</v>
      </c>
      <c r="BE58">
        <f>+[1]Sheet1!BE58</f>
        <v>561.570556640625</v>
      </c>
      <c r="BF58">
        <f>+[1]Sheet1!BF58</f>
        <v>560.9710693359375</v>
      </c>
      <c r="BG58">
        <f>+[1]Sheet1!BG58</f>
        <v>466.94119262695312</v>
      </c>
      <c r="BH58">
        <f>+[1]Sheet1!BH58</f>
        <v>500.09423828125</v>
      </c>
      <c r="BI58">
        <f>+[1]Sheet1!BI58</f>
        <v>440.3140869140625</v>
      </c>
      <c r="BJ58">
        <f>+[1]Sheet1!BJ58</f>
        <v>474.2618408203125</v>
      </c>
      <c r="BK58">
        <f>+[1]Sheet1!BK58</f>
        <v>459.11126708984375</v>
      </c>
      <c r="BL58">
        <f>+[1]Sheet1!BL58</f>
        <v>518.2650146484375</v>
      </c>
      <c r="BM58">
        <f>+[1]Sheet1!BM58</f>
        <v>514.72161865234375</v>
      </c>
      <c r="BN58">
        <f>+[1]Sheet1!BN58</f>
        <v>514.37713623046875</v>
      </c>
      <c r="BO58">
        <f>+[1]Sheet1!BO58</f>
        <v>512.88916015625</v>
      </c>
      <c r="BP58">
        <f>+[1]Sheet1!BP58</f>
        <v>508.48480224609375</v>
      </c>
      <c r="BQ58">
        <f>+[1]Sheet1!BQ58</f>
        <v>537.9326171875</v>
      </c>
      <c r="BR58">
        <f>+[1]Sheet1!BR58</f>
        <v>433.64990234375</v>
      </c>
      <c r="BS58">
        <f>+[1]Sheet1!BS58</f>
        <v>525.20465087890625</v>
      </c>
      <c r="BT58">
        <f>+[1]Sheet1!BT58</f>
        <v>438.39862060546875</v>
      </c>
      <c r="BU58">
        <f>+[1]Sheet1!BU58</f>
        <v>518.10308837890625</v>
      </c>
      <c r="BV58">
        <f>+[1]Sheet1!BV58</f>
        <v>571.43548583984375</v>
      </c>
      <c r="BW58">
        <f>+[1]Sheet1!BW58</f>
        <v>564.2830810546875</v>
      </c>
      <c r="BX58">
        <f>+[1]Sheet1!BX58</f>
        <v>469.07217407226562</v>
      </c>
      <c r="BY58">
        <f>+[1]Sheet1!BY58</f>
        <v>499.64508056640625</v>
      </c>
      <c r="BZ58">
        <f>+[1]Sheet1!BZ58</f>
        <v>436.41531372070312</v>
      </c>
      <c r="CA58">
        <f>+[1]Sheet1!CA58</f>
        <v>476.6651611328125</v>
      </c>
      <c r="CB58">
        <f>+[1]Sheet1!CB58</f>
        <v>459.34783935546875</v>
      </c>
      <c r="CC58">
        <f>+[1]Sheet1!CC58</f>
        <v>512.67144775390625</v>
      </c>
      <c r="CD58">
        <f>+[1]Sheet1!CD58</f>
        <v>512.67144775390625</v>
      </c>
      <c r="CF58">
        <f>+[2]IPCse!DC62</f>
        <v>514.58942329661988</v>
      </c>
      <c r="CG58">
        <f t="shared" si="0"/>
        <v>514.17218301009211</v>
      </c>
    </row>
    <row r="59" spans="1:85" x14ac:dyDescent="0.2">
      <c r="A59" s="2">
        <f>+[1]Sheet1!A59</f>
        <v>44440</v>
      </c>
      <c r="B59" s="1">
        <f>+[1]Sheet1!B59</f>
        <v>9</v>
      </c>
      <c r="C59" s="1">
        <f>+[1]Sheet1!C59</f>
        <v>2021</v>
      </c>
      <c r="D59">
        <f>+[1]Sheet1!D59</f>
        <v>554.84429931640625</v>
      </c>
      <c r="E59">
        <f>+[1]Sheet1!E59</f>
        <v>457.54214477539062</v>
      </c>
      <c r="F59">
        <f>+[1]Sheet1!F59</f>
        <v>534.4385986328125</v>
      </c>
      <c r="G59">
        <f>+[1]Sheet1!G59</f>
        <v>455.03472900390625</v>
      </c>
      <c r="H59">
        <f>+[1]Sheet1!H59</f>
        <v>531.4864501953125</v>
      </c>
      <c r="I59">
        <f>+[1]Sheet1!I59</f>
        <v>611.887451171875</v>
      </c>
      <c r="J59">
        <f>+[1]Sheet1!J59</f>
        <v>583.94512939453125</v>
      </c>
      <c r="K59">
        <f>+[1]Sheet1!K59</f>
        <v>487.50088500976562</v>
      </c>
      <c r="L59">
        <f>+[1]Sheet1!L59</f>
        <v>517.6314697265625</v>
      </c>
      <c r="M59">
        <f>+[1]Sheet1!M59</f>
        <v>447.0899658203125</v>
      </c>
      <c r="N59">
        <f>+[1]Sheet1!N59</f>
        <v>499.78695678710938</v>
      </c>
      <c r="O59">
        <f>+[1]Sheet1!O59</f>
        <v>469.73782348632812</v>
      </c>
      <c r="P59">
        <f>+[1]Sheet1!P59</f>
        <v>552.8494873046875</v>
      </c>
      <c r="Q59">
        <f>+[1]Sheet1!Q59</f>
        <v>456.67999267578125</v>
      </c>
      <c r="R59">
        <f>+[1]Sheet1!R59</f>
        <v>537.8160400390625</v>
      </c>
      <c r="S59">
        <f>+[1]Sheet1!S59</f>
        <v>450.5655517578125</v>
      </c>
      <c r="T59">
        <f>+[1]Sheet1!T59</f>
        <v>532.50274658203125</v>
      </c>
      <c r="U59">
        <f>+[1]Sheet1!U59</f>
        <v>606.154541015625</v>
      </c>
      <c r="V59">
        <f>+[1]Sheet1!V59</f>
        <v>582.51995849609375</v>
      </c>
      <c r="W59">
        <f>+[1]Sheet1!W59</f>
        <v>485.62554931640625</v>
      </c>
      <c r="X59">
        <f>+[1]Sheet1!X59</f>
        <v>518.18475341796875</v>
      </c>
      <c r="Y59">
        <f>+[1]Sheet1!Y59</f>
        <v>452.8275146484375</v>
      </c>
      <c r="Z59">
        <f>+[1]Sheet1!Z59</f>
        <v>499.64749145507812</v>
      </c>
      <c r="AA59">
        <f>+[1]Sheet1!AA59</f>
        <v>468.22103881835938</v>
      </c>
      <c r="AB59">
        <f>+[1]Sheet1!AB59</f>
        <v>551.61724853515625</v>
      </c>
      <c r="AC59">
        <f>+[1]Sheet1!AC59</f>
        <v>456.123779296875</v>
      </c>
      <c r="AD59">
        <f>+[1]Sheet1!AD59</f>
        <v>539.6197509765625</v>
      </c>
      <c r="AE59">
        <f>+[1]Sheet1!AE59</f>
        <v>446.76507568359375</v>
      </c>
      <c r="AF59">
        <f>+[1]Sheet1!AF59</f>
        <v>532.479248046875</v>
      </c>
      <c r="AG59">
        <f>+[1]Sheet1!AG59</f>
        <v>606.70599365234375</v>
      </c>
      <c r="AH59">
        <f>+[1]Sheet1!AH59</f>
        <v>584.2381591796875</v>
      </c>
      <c r="AI59">
        <f>+[1]Sheet1!AI59</f>
        <v>484.74758911132812</v>
      </c>
      <c r="AJ59">
        <f>+[1]Sheet1!AJ59</f>
        <v>518.5816650390625</v>
      </c>
      <c r="AK59">
        <f>+[1]Sheet1!AK59</f>
        <v>454.83041381835938</v>
      </c>
      <c r="AL59">
        <f>+[1]Sheet1!AL59</f>
        <v>497.77481079101562</v>
      </c>
      <c r="AM59">
        <f>+[1]Sheet1!AM59</f>
        <v>467.57110595703125</v>
      </c>
      <c r="AN59">
        <f>+[1]Sheet1!AN59</f>
        <v>550.46343994140625</v>
      </c>
      <c r="AO59">
        <f>+[1]Sheet1!AO59</f>
        <v>455.92840576171875</v>
      </c>
      <c r="AP59">
        <f>+[1]Sheet1!AP59</f>
        <v>540.00616455078125</v>
      </c>
      <c r="AQ59">
        <f>+[1]Sheet1!AQ59</f>
        <v>445.99176025390625</v>
      </c>
      <c r="AR59">
        <f>+[1]Sheet1!AR59</f>
        <v>532.72711181640625</v>
      </c>
      <c r="AS59">
        <f>+[1]Sheet1!AS59</f>
        <v>595.5372314453125</v>
      </c>
      <c r="AT59">
        <f>+[1]Sheet1!AT59</f>
        <v>581.0823974609375</v>
      </c>
      <c r="AU59">
        <f>+[1]Sheet1!AU59</f>
        <v>483.447265625</v>
      </c>
      <c r="AV59">
        <f>+[1]Sheet1!AV59</f>
        <v>518.7176513671875</v>
      </c>
      <c r="AW59">
        <f>+[1]Sheet1!AW59</f>
        <v>450.13632202148438</v>
      </c>
      <c r="AX59">
        <f>+[1]Sheet1!AX59</f>
        <v>496.55718994140625</v>
      </c>
      <c r="AY59">
        <f>+[1]Sheet1!AY59</f>
        <v>467.46011352539062</v>
      </c>
      <c r="AZ59">
        <f>+[1]Sheet1!AZ59</f>
        <v>548.282470703125</v>
      </c>
      <c r="BA59">
        <f>+[1]Sheet1!BA59</f>
        <v>455.66278076171875</v>
      </c>
      <c r="BB59">
        <f>+[1]Sheet1!BB59</f>
        <v>541.27105712890625</v>
      </c>
      <c r="BC59">
        <f>+[1]Sheet1!BC59</f>
        <v>443.20697021484375</v>
      </c>
      <c r="BD59">
        <f>+[1]Sheet1!BD59</f>
        <v>533.97674560546875</v>
      </c>
      <c r="BE59">
        <f>+[1]Sheet1!BE59</f>
        <v>586.541748046875</v>
      </c>
      <c r="BF59">
        <f>+[1]Sheet1!BF59</f>
        <v>578.32012939453125</v>
      </c>
      <c r="BG59">
        <f>+[1]Sheet1!BG59</f>
        <v>482.63516235351562</v>
      </c>
      <c r="BH59">
        <f>+[1]Sheet1!BH59</f>
        <v>519.395263671875</v>
      </c>
      <c r="BI59">
        <f>+[1]Sheet1!BI59</f>
        <v>458.99063110351562</v>
      </c>
      <c r="BJ59">
        <f>+[1]Sheet1!BJ59</f>
        <v>494.56744384765625</v>
      </c>
      <c r="BK59">
        <f>+[1]Sheet1!BK59</f>
        <v>467.31414794921875</v>
      </c>
      <c r="BL59">
        <f>+[1]Sheet1!BL59</f>
        <v>532.936767578125</v>
      </c>
      <c r="BM59">
        <f>+[1]Sheet1!BM59</f>
        <v>529.8685302734375</v>
      </c>
      <c r="BN59">
        <f>+[1]Sheet1!BN59</f>
        <v>529.8814697265625</v>
      </c>
      <c r="BO59">
        <f>+[1]Sheet1!BO59</f>
        <v>528.74688720703125</v>
      </c>
      <c r="BP59">
        <f>+[1]Sheet1!BP59</f>
        <v>524.869384765625</v>
      </c>
      <c r="BQ59">
        <f>+[1]Sheet1!BQ59</f>
        <v>551.433837890625</v>
      </c>
      <c r="BR59">
        <f>+[1]Sheet1!BR59</f>
        <v>456.2369384765625</v>
      </c>
      <c r="BS59">
        <f>+[1]Sheet1!BS59</f>
        <v>539.16082763671875</v>
      </c>
      <c r="BT59">
        <f>+[1]Sheet1!BT59</f>
        <v>446.978759765625</v>
      </c>
      <c r="BU59">
        <f>+[1]Sheet1!BU59</f>
        <v>533.07049560546875</v>
      </c>
      <c r="BV59">
        <f>+[1]Sheet1!BV59</f>
        <v>596.208740234375</v>
      </c>
      <c r="BW59">
        <f>+[1]Sheet1!BW59</f>
        <v>581.056640625</v>
      </c>
      <c r="BX59">
        <f>+[1]Sheet1!BX59</f>
        <v>484.30026245117188</v>
      </c>
      <c r="BY59">
        <f>+[1]Sheet1!BY59</f>
        <v>518.75714111328125</v>
      </c>
      <c r="BZ59">
        <f>+[1]Sheet1!BZ59</f>
        <v>454.63427734375</v>
      </c>
      <c r="CA59">
        <f>+[1]Sheet1!CA59</f>
        <v>496.58303833007812</v>
      </c>
      <c r="CB59">
        <f>+[1]Sheet1!CB59</f>
        <v>467.75442504882812</v>
      </c>
      <c r="CC59">
        <f>+[1]Sheet1!CC59</f>
        <v>528.3814697265625</v>
      </c>
      <c r="CD59">
        <f>+[1]Sheet1!CD59</f>
        <v>528.3814697265625</v>
      </c>
      <c r="CF59">
        <f>+[2]IPCse!DC63</f>
        <v>530.89623336347313</v>
      </c>
      <c r="CG59">
        <f t="shared" si="0"/>
        <v>530.4657711609932</v>
      </c>
    </row>
    <row r="60" spans="1:85" x14ac:dyDescent="0.2">
      <c r="A60" s="2">
        <f>+[1]Sheet1!A60</f>
        <v>44470</v>
      </c>
      <c r="B60" s="1">
        <f>+[1]Sheet1!B60</f>
        <v>10</v>
      </c>
      <c r="C60" s="1">
        <f>+[1]Sheet1!C60</f>
        <v>2021</v>
      </c>
      <c r="D60">
        <f>+[1]Sheet1!D60</f>
        <v>572.254150390625</v>
      </c>
      <c r="E60">
        <f>+[1]Sheet1!E60</f>
        <v>468.61178588867188</v>
      </c>
      <c r="F60">
        <f>+[1]Sheet1!F60</f>
        <v>555.55609130859375</v>
      </c>
      <c r="G60">
        <f>+[1]Sheet1!G60</f>
        <v>465.93460083007812</v>
      </c>
      <c r="H60">
        <f>+[1]Sheet1!H60</f>
        <v>544.61639404296875</v>
      </c>
      <c r="I60">
        <f>+[1]Sheet1!I60</f>
        <v>638.573974609375</v>
      </c>
      <c r="J60">
        <f>+[1]Sheet1!J60</f>
        <v>601.78167724609375</v>
      </c>
      <c r="K60">
        <f>+[1]Sheet1!K60</f>
        <v>496.70620727539062</v>
      </c>
      <c r="L60">
        <f>+[1]Sheet1!L60</f>
        <v>538.0487060546875</v>
      </c>
      <c r="M60">
        <f>+[1]Sheet1!M60</f>
        <v>460.79913330078125</v>
      </c>
      <c r="N60">
        <f>+[1]Sheet1!N60</f>
        <v>520.16925048828125</v>
      </c>
      <c r="O60">
        <f>+[1]Sheet1!O60</f>
        <v>482.94256591796875</v>
      </c>
      <c r="P60">
        <f>+[1]Sheet1!P60</f>
        <v>570.10882568359375</v>
      </c>
      <c r="Q60">
        <f>+[1]Sheet1!Q60</f>
        <v>467.07745361328125</v>
      </c>
      <c r="R60">
        <f>+[1]Sheet1!R60</f>
        <v>559.0185546875</v>
      </c>
      <c r="S60">
        <f>+[1]Sheet1!S60</f>
        <v>461.90213012695312</v>
      </c>
      <c r="T60">
        <f>+[1]Sheet1!T60</f>
        <v>545.64556884765625</v>
      </c>
      <c r="U60">
        <f>+[1]Sheet1!U60</f>
        <v>633.59979248046875</v>
      </c>
      <c r="V60">
        <f>+[1]Sheet1!V60</f>
        <v>600.38226318359375</v>
      </c>
      <c r="W60">
        <f>+[1]Sheet1!W60</f>
        <v>494.79129028320312</v>
      </c>
      <c r="X60">
        <f>+[1]Sheet1!X60</f>
        <v>538.40435791015625</v>
      </c>
      <c r="Y60">
        <f>+[1]Sheet1!Y60</f>
        <v>466.75820922851562</v>
      </c>
      <c r="Z60">
        <f>+[1]Sheet1!Z60</f>
        <v>520.2108154296875</v>
      </c>
      <c r="AA60">
        <f>+[1]Sheet1!AA60</f>
        <v>481.8558349609375</v>
      </c>
      <c r="AB60">
        <f>+[1]Sheet1!AB60</f>
        <v>568.7679443359375</v>
      </c>
      <c r="AC60">
        <f>+[1]Sheet1!AC60</f>
        <v>466.96356201171875</v>
      </c>
      <c r="AD60">
        <f>+[1]Sheet1!AD60</f>
        <v>560.86065673828125</v>
      </c>
      <c r="AE60">
        <f>+[1]Sheet1!AE60</f>
        <v>458.01220703125</v>
      </c>
      <c r="AF60">
        <f>+[1]Sheet1!AF60</f>
        <v>545.73553466796875</v>
      </c>
      <c r="AG60">
        <f>+[1]Sheet1!AG60</f>
        <v>634.36968994140625</v>
      </c>
      <c r="AH60">
        <f>+[1]Sheet1!AH60</f>
        <v>602.081787109375</v>
      </c>
      <c r="AI60">
        <f>+[1]Sheet1!AI60</f>
        <v>493.93453979492188</v>
      </c>
      <c r="AJ60">
        <f>+[1]Sheet1!AJ60</f>
        <v>538.66168212890625</v>
      </c>
      <c r="AK60">
        <f>+[1]Sheet1!AK60</f>
        <v>468.7445068359375</v>
      </c>
      <c r="AL60">
        <f>+[1]Sheet1!AL60</f>
        <v>518.39306640625</v>
      </c>
      <c r="AM60">
        <f>+[1]Sheet1!AM60</f>
        <v>481.33270263671875</v>
      </c>
      <c r="AN60">
        <f>+[1]Sheet1!AN60</f>
        <v>567.46722412109375</v>
      </c>
      <c r="AO60">
        <f>+[1]Sheet1!AO60</f>
        <v>466.5010986328125</v>
      </c>
      <c r="AP60">
        <f>+[1]Sheet1!AP60</f>
        <v>561.64453125</v>
      </c>
      <c r="AQ60">
        <f>+[1]Sheet1!AQ60</f>
        <v>457.27420043945312</v>
      </c>
      <c r="AR60">
        <f>+[1]Sheet1!AR60</f>
        <v>546.00311279296875</v>
      </c>
      <c r="AS60">
        <f>+[1]Sheet1!AS60</f>
        <v>624.12921142578125</v>
      </c>
      <c r="AT60">
        <f>+[1]Sheet1!AT60</f>
        <v>598.96795654296875</v>
      </c>
      <c r="AU60">
        <f>+[1]Sheet1!AU60</f>
        <v>492.3582763671875</v>
      </c>
      <c r="AV60">
        <f>+[1]Sheet1!AV60</f>
        <v>538.85595703125</v>
      </c>
      <c r="AW60">
        <f>+[1]Sheet1!AW60</f>
        <v>464.03555297851562</v>
      </c>
      <c r="AX60">
        <f>+[1]Sheet1!AX60</f>
        <v>517.04248046875</v>
      </c>
      <c r="AY60">
        <f>+[1]Sheet1!AY60</f>
        <v>481.40951538085938</v>
      </c>
      <c r="AZ60">
        <f>+[1]Sheet1!AZ60</f>
        <v>565.148681640625</v>
      </c>
      <c r="BA60">
        <f>+[1]Sheet1!BA60</f>
        <v>465.55902099609375</v>
      </c>
      <c r="BB60">
        <f>+[1]Sheet1!BB60</f>
        <v>563.36956787109375</v>
      </c>
      <c r="BC60">
        <f>+[1]Sheet1!BC60</f>
        <v>454.55526733398438</v>
      </c>
      <c r="BD60">
        <f>+[1]Sheet1!BD60</f>
        <v>547.1461181640625</v>
      </c>
      <c r="BE60">
        <f>+[1]Sheet1!BE60</f>
        <v>616.01165771484375</v>
      </c>
      <c r="BF60">
        <f>+[1]Sheet1!BF60</f>
        <v>596.0885009765625</v>
      </c>
      <c r="BG60">
        <f>+[1]Sheet1!BG60</f>
        <v>491.42816162109375</v>
      </c>
      <c r="BH60">
        <f>+[1]Sheet1!BH60</f>
        <v>539.75030517578125</v>
      </c>
      <c r="BI60">
        <f>+[1]Sheet1!BI60</f>
        <v>472.75469970703125</v>
      </c>
      <c r="BJ60">
        <f>+[1]Sheet1!BJ60</f>
        <v>514.9866943359375</v>
      </c>
      <c r="BK60">
        <f>+[1]Sheet1!BK60</f>
        <v>481.75485229492188</v>
      </c>
      <c r="BL60">
        <f>+[1]Sheet1!BL60</f>
        <v>550.2083740234375</v>
      </c>
      <c r="BM60">
        <f>+[1]Sheet1!BM60</f>
        <v>547.12762451171875</v>
      </c>
      <c r="BN60">
        <f>+[1]Sheet1!BN60</f>
        <v>547.35968017578125</v>
      </c>
      <c r="BO60">
        <f>+[1]Sheet1!BO60</f>
        <v>546.45654296875</v>
      </c>
      <c r="BP60">
        <f>+[1]Sheet1!BP60</f>
        <v>542.78704833984375</v>
      </c>
      <c r="BQ60">
        <f>+[1]Sheet1!BQ60</f>
        <v>568.5565185546875</v>
      </c>
      <c r="BR60">
        <f>+[1]Sheet1!BR60</f>
        <v>466.68246459960938</v>
      </c>
      <c r="BS60">
        <f>+[1]Sheet1!BS60</f>
        <v>560.71246337890625</v>
      </c>
      <c r="BT60">
        <f>+[1]Sheet1!BT60</f>
        <v>458.24075317382812</v>
      </c>
      <c r="BU60">
        <f>+[1]Sheet1!BU60</f>
        <v>546.26934814453125</v>
      </c>
      <c r="BV60">
        <f>+[1]Sheet1!BV60</f>
        <v>624.725830078125</v>
      </c>
      <c r="BW60">
        <f>+[1]Sheet1!BW60</f>
        <v>598.8858642578125</v>
      </c>
      <c r="BX60">
        <f>+[1]Sheet1!BX60</f>
        <v>493.30783081054688</v>
      </c>
      <c r="BY60">
        <f>+[1]Sheet1!BY60</f>
        <v>539.0069580078125</v>
      </c>
      <c r="BZ60">
        <f>+[1]Sheet1!BZ60</f>
        <v>468.47430419921875</v>
      </c>
      <c r="CA60">
        <f>+[1]Sheet1!CA60</f>
        <v>517.064208984375</v>
      </c>
      <c r="CB60">
        <f>+[1]Sheet1!CB60</f>
        <v>481.73748779296875</v>
      </c>
      <c r="CC60">
        <f>+[1]Sheet1!CC60</f>
        <v>545.993896484375</v>
      </c>
      <c r="CD60">
        <f>+[1]Sheet1!CD60</f>
        <v>545.993896484375</v>
      </c>
      <c r="CF60">
        <f>+[2]IPCse!DC64</f>
        <v>549.60039007424621</v>
      </c>
      <c r="CG60">
        <f t="shared" si="0"/>
        <v>549.15476213506065</v>
      </c>
    </row>
    <row r="61" spans="1:85" x14ac:dyDescent="0.2">
      <c r="A61" s="2">
        <f>+[1]Sheet1!A61</f>
        <v>44501</v>
      </c>
      <c r="B61" s="1">
        <f>+[1]Sheet1!B61</f>
        <v>11</v>
      </c>
      <c r="C61" s="1">
        <f>+[1]Sheet1!C61</f>
        <v>2021</v>
      </c>
      <c r="D61">
        <f>+[1]Sheet1!D61</f>
        <v>588.8704833984375</v>
      </c>
      <c r="E61">
        <f>+[1]Sheet1!E61</f>
        <v>472.05096435546875</v>
      </c>
      <c r="F61">
        <f>+[1]Sheet1!F61</f>
        <v>580.41229248046875</v>
      </c>
      <c r="G61">
        <f>+[1]Sheet1!G61</f>
        <v>476.62203979492188</v>
      </c>
      <c r="H61">
        <f>+[1]Sheet1!H61</f>
        <v>560.19061279296875</v>
      </c>
      <c r="I61">
        <f>+[1]Sheet1!I61</f>
        <v>654.6038818359375</v>
      </c>
      <c r="J61">
        <f>+[1]Sheet1!J61</f>
        <v>615.75244140625</v>
      </c>
      <c r="K61">
        <f>+[1]Sheet1!K61</f>
        <v>501.94717407226562</v>
      </c>
      <c r="L61">
        <f>+[1]Sheet1!L61</f>
        <v>546.77935791015625</v>
      </c>
      <c r="M61">
        <f>+[1]Sheet1!M61</f>
        <v>472.00186157226562</v>
      </c>
      <c r="N61">
        <f>+[1]Sheet1!N61</f>
        <v>545.42144775390625</v>
      </c>
      <c r="O61">
        <f>+[1]Sheet1!O61</f>
        <v>491.9837646484375</v>
      </c>
      <c r="P61">
        <f>+[1]Sheet1!P61</f>
        <v>586.3690185546875</v>
      </c>
      <c r="Q61">
        <f>+[1]Sheet1!Q61</f>
        <v>470.076416015625</v>
      </c>
      <c r="R61">
        <f>+[1]Sheet1!R61</f>
        <v>584.6673583984375</v>
      </c>
      <c r="S61">
        <f>+[1]Sheet1!S61</f>
        <v>472.10775756835938</v>
      </c>
      <c r="T61">
        <f>+[1]Sheet1!T61</f>
        <v>561.4307861328125</v>
      </c>
      <c r="U61">
        <f>+[1]Sheet1!U61</f>
        <v>649.23760986328125</v>
      </c>
      <c r="V61">
        <f>+[1]Sheet1!V61</f>
        <v>614.1024169921875</v>
      </c>
      <c r="W61">
        <f>+[1]Sheet1!W61</f>
        <v>499.88629150390625</v>
      </c>
      <c r="X61">
        <f>+[1]Sheet1!X61</f>
        <v>546.81365966796875</v>
      </c>
      <c r="Y61">
        <f>+[1]Sheet1!Y61</f>
        <v>477.046875</v>
      </c>
      <c r="Z61">
        <f>+[1]Sheet1!Z61</f>
        <v>546.14312744140625</v>
      </c>
      <c r="AA61">
        <f>+[1]Sheet1!AA61</f>
        <v>490.53353881835938</v>
      </c>
      <c r="AB61">
        <f>+[1]Sheet1!AB61</f>
        <v>584.7130126953125</v>
      </c>
      <c r="AC61">
        <f>+[1]Sheet1!AC61</f>
        <v>469.70675659179688</v>
      </c>
      <c r="AD61">
        <f>+[1]Sheet1!AD61</f>
        <v>587.1265869140625</v>
      </c>
      <c r="AE61">
        <f>+[1]Sheet1!AE61</f>
        <v>468.104248046875</v>
      </c>
      <c r="AF61">
        <f>+[1]Sheet1!AF61</f>
        <v>561.46337890625</v>
      </c>
      <c r="AG61">
        <f>+[1]Sheet1!AG61</f>
        <v>649.943359375</v>
      </c>
      <c r="AH61">
        <f>+[1]Sheet1!AH61</f>
        <v>615.7008056640625</v>
      </c>
      <c r="AI61">
        <f>+[1]Sheet1!AI61</f>
        <v>499.08328247070312</v>
      </c>
      <c r="AJ61">
        <f>+[1]Sheet1!AJ61</f>
        <v>546.95721435546875</v>
      </c>
      <c r="AK61">
        <f>+[1]Sheet1!AK61</f>
        <v>478.84030151367188</v>
      </c>
      <c r="AL61">
        <f>+[1]Sheet1!AL61</f>
        <v>544.53472900390625</v>
      </c>
      <c r="AM61">
        <f>+[1]Sheet1!AM61</f>
        <v>489.85015869140625</v>
      </c>
      <c r="AN61">
        <f>+[1]Sheet1!AN61</f>
        <v>583.08746337890625</v>
      </c>
      <c r="AO61">
        <f>+[1]Sheet1!AO61</f>
        <v>469.19216918945312</v>
      </c>
      <c r="AP61">
        <f>+[1]Sheet1!AP61</f>
        <v>587.8780517578125</v>
      </c>
      <c r="AQ61">
        <f>+[1]Sheet1!AQ61</f>
        <v>467.17926025390625</v>
      </c>
      <c r="AR61">
        <f>+[1]Sheet1!AR61</f>
        <v>561.77099609375</v>
      </c>
      <c r="AS61">
        <f>+[1]Sheet1!AS61</f>
        <v>639.03375244140625</v>
      </c>
      <c r="AT61">
        <f>+[1]Sheet1!AT61</f>
        <v>612.2547607421875</v>
      </c>
      <c r="AU61">
        <f>+[1]Sheet1!AU61</f>
        <v>497.32717895507812</v>
      </c>
      <c r="AV61">
        <f>+[1]Sheet1!AV61</f>
        <v>546.79681396484375</v>
      </c>
      <c r="AW61">
        <f>+[1]Sheet1!AW61</f>
        <v>474.370361328125</v>
      </c>
      <c r="AX61">
        <f>+[1]Sheet1!AX61</f>
        <v>543.43280029296875</v>
      </c>
      <c r="AY61">
        <f>+[1]Sheet1!AY61</f>
        <v>489.84381103515625</v>
      </c>
      <c r="AZ61">
        <f>+[1]Sheet1!AZ61</f>
        <v>580.35662841796875</v>
      </c>
      <c r="BA61">
        <f>+[1]Sheet1!BA61</f>
        <v>468.12689208984375</v>
      </c>
      <c r="BB61">
        <f>+[1]Sheet1!BB61</f>
        <v>589.923583984375</v>
      </c>
      <c r="BC61">
        <f>+[1]Sheet1!BC61</f>
        <v>464.051513671875</v>
      </c>
      <c r="BD61">
        <f>+[1]Sheet1!BD61</f>
        <v>563.2886962890625</v>
      </c>
      <c r="BE61">
        <f>+[1]Sheet1!BE61</f>
        <v>630.3023681640625</v>
      </c>
      <c r="BF61">
        <f>+[1]Sheet1!BF61</f>
        <v>609.01495361328125</v>
      </c>
      <c r="BG61">
        <f>+[1]Sheet1!BG61</f>
        <v>496.16964721679688</v>
      </c>
      <c r="BH61">
        <f>+[1]Sheet1!BH61</f>
        <v>547.08154296875</v>
      </c>
      <c r="BI61">
        <f>+[1]Sheet1!BI61</f>
        <v>482.50869750976562</v>
      </c>
      <c r="BJ61">
        <f>+[1]Sheet1!BJ61</f>
        <v>541.9158935546875</v>
      </c>
      <c r="BK61">
        <f>+[1]Sheet1!BK61</f>
        <v>489.9090576171875</v>
      </c>
      <c r="BL61">
        <f>+[1]Sheet1!BL61</f>
        <v>565.83917236328125</v>
      </c>
      <c r="BM61">
        <f>+[1]Sheet1!BM61</f>
        <v>562.40447998046875</v>
      </c>
      <c r="BN61">
        <f>+[1]Sheet1!BN61</f>
        <v>562.664794921875</v>
      </c>
      <c r="BO61">
        <f>+[1]Sheet1!BO61</f>
        <v>561.5799560546875</v>
      </c>
      <c r="BP61">
        <f>+[1]Sheet1!BP61</f>
        <v>557.664794921875</v>
      </c>
      <c r="BQ61">
        <f>+[1]Sheet1!BQ61</f>
        <v>584.44696044921875</v>
      </c>
      <c r="BR61">
        <f>+[1]Sheet1!BR61</f>
        <v>469.5023193359375</v>
      </c>
      <c r="BS61">
        <f>+[1]Sheet1!BS61</f>
        <v>586.7557373046875</v>
      </c>
      <c r="BT61">
        <f>+[1]Sheet1!BT61</f>
        <v>468.18209838867188</v>
      </c>
      <c r="BU61">
        <f>+[1]Sheet1!BU61</f>
        <v>562.17193603515625</v>
      </c>
      <c r="BV61">
        <f>+[1]Sheet1!BV61</f>
        <v>639.662353515625</v>
      </c>
      <c r="BW61">
        <f>+[1]Sheet1!BW61</f>
        <v>612.21826171875</v>
      </c>
      <c r="BX61">
        <f>+[1]Sheet1!BX61</f>
        <v>498.298583984375</v>
      </c>
      <c r="BY61">
        <f>+[1]Sheet1!BY61</f>
        <v>546.92889404296875</v>
      </c>
      <c r="BZ61">
        <f>+[1]Sheet1!BZ61</f>
        <v>478.58517456054688</v>
      </c>
      <c r="CA61">
        <f>+[1]Sheet1!CA61</f>
        <v>543.48681640625</v>
      </c>
      <c r="CB61">
        <f>+[1]Sheet1!CB61</f>
        <v>490.1754150390625</v>
      </c>
      <c r="CC61">
        <f>+[1]Sheet1!CC61</f>
        <v>561.15594482421875</v>
      </c>
      <c r="CD61">
        <f>+[1]Sheet1!CD61</f>
        <v>561.15594482421875</v>
      </c>
      <c r="CF61">
        <f>+[2]IPCse!DC65</f>
        <v>564.75351405890467</v>
      </c>
      <c r="CG61">
        <f t="shared" si="0"/>
        <v>564.29559963751228</v>
      </c>
    </row>
    <row r="62" spans="1:85" x14ac:dyDescent="0.2">
      <c r="A62" s="2">
        <f>+[1]Sheet1!A62</f>
        <v>44531</v>
      </c>
      <c r="B62" s="1">
        <f>+[1]Sheet1!B62</f>
        <v>12</v>
      </c>
      <c r="C62" s="1">
        <f>+[1]Sheet1!C62</f>
        <v>2021</v>
      </c>
      <c r="D62">
        <f>+[1]Sheet1!D62</f>
        <v>616.09771728515625</v>
      </c>
      <c r="E62">
        <f>+[1]Sheet1!E62</f>
        <v>494.38702392578125</v>
      </c>
      <c r="F62">
        <f>+[1]Sheet1!F62</f>
        <v>612.11474609375</v>
      </c>
      <c r="G62">
        <f>+[1]Sheet1!G62</f>
        <v>486.0628662109375</v>
      </c>
      <c r="H62">
        <f>+[1]Sheet1!H62</f>
        <v>579.7672119140625</v>
      </c>
      <c r="I62">
        <f>+[1]Sheet1!I62</f>
        <v>658.36236572265625</v>
      </c>
      <c r="J62">
        <f>+[1]Sheet1!J62</f>
        <v>643.14068603515625</v>
      </c>
      <c r="K62">
        <f>+[1]Sheet1!K62</f>
        <v>506.43667602539062</v>
      </c>
      <c r="L62">
        <f>+[1]Sheet1!L62</f>
        <v>567.4266357421875</v>
      </c>
      <c r="M62">
        <f>+[1]Sheet1!M62</f>
        <v>487.71783447265625</v>
      </c>
      <c r="N62">
        <f>+[1]Sheet1!N62</f>
        <v>579.56903076171875</v>
      </c>
      <c r="O62">
        <f>+[1]Sheet1!O62</f>
        <v>507.61199951171875</v>
      </c>
      <c r="P62">
        <f>+[1]Sheet1!P62</f>
        <v>612.90313720703125</v>
      </c>
      <c r="Q62">
        <f>+[1]Sheet1!Q62</f>
        <v>492.26449584960938</v>
      </c>
      <c r="R62">
        <f>+[1]Sheet1!R62</f>
        <v>616.86077880859375</v>
      </c>
      <c r="S62">
        <f>+[1]Sheet1!S62</f>
        <v>481.73208618164062</v>
      </c>
      <c r="T62">
        <f>+[1]Sheet1!T62</f>
        <v>581.4605712890625</v>
      </c>
      <c r="U62">
        <f>+[1]Sheet1!U62</f>
        <v>652.78118896484375</v>
      </c>
      <c r="V62">
        <f>+[1]Sheet1!V62</f>
        <v>642.4501953125</v>
      </c>
      <c r="W62">
        <f>+[1]Sheet1!W62</f>
        <v>504.1611328125</v>
      </c>
      <c r="X62">
        <f>+[1]Sheet1!X62</f>
        <v>567.92156982421875</v>
      </c>
      <c r="Y62">
        <f>+[1]Sheet1!Y62</f>
        <v>492.54095458984375</v>
      </c>
      <c r="Z62">
        <f>+[1]Sheet1!Z62</f>
        <v>579.2181396484375</v>
      </c>
      <c r="AA62">
        <f>+[1]Sheet1!AA62</f>
        <v>506.02883911132812</v>
      </c>
      <c r="AB62">
        <f>+[1]Sheet1!AB62</f>
        <v>610.7801513671875</v>
      </c>
      <c r="AC62">
        <f>+[1]Sheet1!AC62</f>
        <v>491.9188232421875</v>
      </c>
      <c r="AD62">
        <f>+[1]Sheet1!AD62</f>
        <v>619.3682861328125</v>
      </c>
      <c r="AE62">
        <f>+[1]Sheet1!AE62</f>
        <v>477.80264282226562</v>
      </c>
      <c r="AF62">
        <f>+[1]Sheet1!AF62</f>
        <v>581.572998046875</v>
      </c>
      <c r="AG62">
        <f>+[1]Sheet1!AG62</f>
        <v>653.2725830078125</v>
      </c>
      <c r="AH62">
        <f>+[1]Sheet1!AH62</f>
        <v>644.08837890625</v>
      </c>
      <c r="AI62">
        <f>+[1]Sheet1!AI62</f>
        <v>503.22247314453125</v>
      </c>
      <c r="AJ62">
        <f>+[1]Sheet1!AJ62</f>
        <v>568.21649169921875</v>
      </c>
      <c r="AK62">
        <f>+[1]Sheet1!AK62</f>
        <v>494.26947021484375</v>
      </c>
      <c r="AL62">
        <f>+[1]Sheet1!AL62</f>
        <v>576.3603515625</v>
      </c>
      <c r="AM62">
        <f>+[1]Sheet1!AM62</f>
        <v>505.37612915039062</v>
      </c>
      <c r="AN62">
        <f>+[1]Sheet1!AN62</f>
        <v>608.69354248046875</v>
      </c>
      <c r="AO62">
        <f>+[1]Sheet1!AO62</f>
        <v>491.37673950195312</v>
      </c>
      <c r="AP62">
        <f>+[1]Sheet1!AP62</f>
        <v>620.41766357421875</v>
      </c>
      <c r="AQ62">
        <f>+[1]Sheet1!AQ62</f>
        <v>476.97457885742188</v>
      </c>
      <c r="AR62">
        <f>+[1]Sheet1!AR62</f>
        <v>581.93414306640625</v>
      </c>
      <c r="AS62">
        <f>+[1]Sheet1!AS62</f>
        <v>642.12738037109375</v>
      </c>
      <c r="AT62">
        <f>+[1]Sheet1!AT62</f>
        <v>641.93310546875</v>
      </c>
      <c r="AU62">
        <f>+[1]Sheet1!AU62</f>
        <v>501.60110473632812</v>
      </c>
      <c r="AV62">
        <f>+[1]Sheet1!AV62</f>
        <v>568.36083984375</v>
      </c>
      <c r="AW62">
        <f>+[1]Sheet1!AW62</f>
        <v>489.80880737304688</v>
      </c>
      <c r="AX62">
        <f>+[1]Sheet1!AX62</f>
        <v>574.74017333984375</v>
      </c>
      <c r="AY62">
        <f>+[1]Sheet1!AY62</f>
        <v>505.17364501953125</v>
      </c>
      <c r="AZ62">
        <f>+[1]Sheet1!AZ62</f>
        <v>605.1993408203125</v>
      </c>
      <c r="BA62">
        <f>+[1]Sheet1!BA62</f>
        <v>490.23989868164062</v>
      </c>
      <c r="BB62">
        <f>+[1]Sheet1!BB62</f>
        <v>622.77978515625</v>
      </c>
      <c r="BC62">
        <f>+[1]Sheet1!BC62</f>
        <v>474.13580322265625</v>
      </c>
      <c r="BD62">
        <f>+[1]Sheet1!BD62</f>
        <v>583.8961181640625</v>
      </c>
      <c r="BE62">
        <f>+[1]Sheet1!BE62</f>
        <v>633.12152099609375</v>
      </c>
      <c r="BF62">
        <f>+[1]Sheet1!BF62</f>
        <v>639.53509521484375</v>
      </c>
      <c r="BG62">
        <f>+[1]Sheet1!BG62</f>
        <v>500.35238647460938</v>
      </c>
      <c r="BH62">
        <f>+[1]Sheet1!BH62</f>
        <v>569.0875244140625</v>
      </c>
      <c r="BI62">
        <f>+[1]Sheet1!BI62</f>
        <v>497.83718872070312</v>
      </c>
      <c r="BJ62">
        <f>+[1]Sheet1!BJ62</f>
        <v>573.0072021484375</v>
      </c>
      <c r="BK62">
        <f>+[1]Sheet1!BK62</f>
        <v>504.98135375976562</v>
      </c>
      <c r="BL62">
        <f>+[1]Sheet1!BL62</f>
        <v>589.1796875</v>
      </c>
      <c r="BM62">
        <f>+[1]Sheet1!BM62</f>
        <v>585.1177978515625</v>
      </c>
      <c r="BN62">
        <f>+[1]Sheet1!BN62</f>
        <v>584.7412109375</v>
      </c>
      <c r="BO62">
        <f>+[1]Sheet1!BO62</f>
        <v>583.548583984375</v>
      </c>
      <c r="BP62">
        <f>+[1]Sheet1!BP62</f>
        <v>579.1016845703125</v>
      </c>
      <c r="BQ62">
        <f>+[1]Sheet1!BQ62</f>
        <v>610.43719482421875</v>
      </c>
      <c r="BR62">
        <f>+[1]Sheet1!BR62</f>
        <v>491.690673828125</v>
      </c>
      <c r="BS62">
        <f>+[1]Sheet1!BS62</f>
        <v>619.15704345703125</v>
      </c>
      <c r="BT62">
        <f>+[1]Sheet1!BT62</f>
        <v>477.98760986328125</v>
      </c>
      <c r="BU62">
        <f>+[1]Sheet1!BU62</f>
        <v>582.442626953125</v>
      </c>
      <c r="BV62">
        <f>+[1]Sheet1!BV62</f>
        <v>642.7860107421875</v>
      </c>
      <c r="BW62">
        <f>+[1]Sheet1!BW62</f>
        <v>641.6016845703125</v>
      </c>
      <c r="BX62">
        <f>+[1]Sheet1!BX62</f>
        <v>502.54473876953125</v>
      </c>
      <c r="BY62">
        <f>+[1]Sheet1!BY62</f>
        <v>568.4461669921875</v>
      </c>
      <c r="BZ62">
        <f>+[1]Sheet1!BZ62</f>
        <v>494.00289916992188</v>
      </c>
      <c r="CA62">
        <f>+[1]Sheet1!CA62</f>
        <v>575.23431396484375</v>
      </c>
      <c r="CB62">
        <f>+[1]Sheet1!CB62</f>
        <v>505.49505615234375</v>
      </c>
      <c r="CC62">
        <f>+[1]Sheet1!CC62</f>
        <v>583.25518798828125</v>
      </c>
      <c r="CD62">
        <f>+[1]Sheet1!CD62</f>
        <v>583.25518798828125</v>
      </c>
      <c r="CF62">
        <f>+[2]IPCse!DC66</f>
        <v>584.92136784711192</v>
      </c>
      <c r="CG62">
        <f t="shared" si="0"/>
        <v>584.44710089161708</v>
      </c>
    </row>
    <row r="63" spans="1:85" x14ac:dyDescent="0.2">
      <c r="A63" s="2">
        <f>+[1]Sheet1!A63</f>
        <v>44562</v>
      </c>
      <c r="B63" s="1">
        <f>+[1]Sheet1!B63</f>
        <v>1</v>
      </c>
      <c r="C63" s="1">
        <f>+[1]Sheet1!C63</f>
        <v>2022</v>
      </c>
      <c r="D63">
        <f>+[1]Sheet1!D63</f>
        <v>642.215576171875</v>
      </c>
      <c r="E63">
        <f>+[1]Sheet1!E63</f>
        <v>498.88919067382812</v>
      </c>
      <c r="F63">
        <f>+[1]Sheet1!F63</f>
        <v>642.92340087890625</v>
      </c>
      <c r="G63">
        <f>+[1]Sheet1!G63</f>
        <v>495.68148803710938</v>
      </c>
      <c r="H63">
        <f>+[1]Sheet1!H63</f>
        <v>601.04425048828125</v>
      </c>
      <c r="I63">
        <f>+[1]Sheet1!I63</f>
        <v>684.2301025390625</v>
      </c>
      <c r="J63">
        <f>+[1]Sheet1!J63</f>
        <v>661.20355224609375</v>
      </c>
      <c r="K63">
        <f>+[1]Sheet1!K63</f>
        <v>533.01776123046875</v>
      </c>
      <c r="L63">
        <f>+[1]Sheet1!L63</f>
        <v>590.1754150390625</v>
      </c>
      <c r="M63">
        <f>+[1]Sheet1!M63</f>
        <v>507.17190551757812</v>
      </c>
      <c r="N63">
        <f>+[1]Sheet1!N63</f>
        <v>611.51263427734375</v>
      </c>
      <c r="O63">
        <f>+[1]Sheet1!O63</f>
        <v>527.76593017578125</v>
      </c>
      <c r="P63">
        <f>+[1]Sheet1!P63</f>
        <v>638.98297119140625</v>
      </c>
      <c r="Q63">
        <f>+[1]Sheet1!Q63</f>
        <v>496.47030639648438</v>
      </c>
      <c r="R63">
        <f>+[1]Sheet1!R63</f>
        <v>648.3515625</v>
      </c>
      <c r="S63">
        <f>+[1]Sheet1!S63</f>
        <v>490.8209228515625</v>
      </c>
      <c r="T63">
        <f>+[1]Sheet1!T63</f>
        <v>602.88214111328125</v>
      </c>
      <c r="U63">
        <f>+[1]Sheet1!U63</f>
        <v>679.008544921875</v>
      </c>
      <c r="V63">
        <f>+[1]Sheet1!V63</f>
        <v>660.4188232421875</v>
      </c>
      <c r="W63">
        <f>+[1]Sheet1!W63</f>
        <v>531.462890625</v>
      </c>
      <c r="X63">
        <f>+[1]Sheet1!X63</f>
        <v>591.149658203125</v>
      </c>
      <c r="Y63">
        <f>+[1]Sheet1!Y63</f>
        <v>511.52487182617188</v>
      </c>
      <c r="Z63">
        <f>+[1]Sheet1!Z63</f>
        <v>611.38885498046875</v>
      </c>
      <c r="AA63">
        <f>+[1]Sheet1!AA63</f>
        <v>526.2696533203125</v>
      </c>
      <c r="AB63">
        <f>+[1]Sheet1!AB63</f>
        <v>636.8568115234375</v>
      </c>
      <c r="AC63">
        <f>+[1]Sheet1!AC63</f>
        <v>496.39016723632812</v>
      </c>
      <c r="AD63">
        <f>+[1]Sheet1!AD63</f>
        <v>651.07470703125</v>
      </c>
      <c r="AE63">
        <f>+[1]Sheet1!AE63</f>
        <v>486.56640625</v>
      </c>
      <c r="AF63">
        <f>+[1]Sheet1!AF63</f>
        <v>602.69232177734375</v>
      </c>
      <c r="AG63">
        <f>+[1]Sheet1!AG63</f>
        <v>679.38812255859375</v>
      </c>
      <c r="AH63">
        <f>+[1]Sheet1!AH63</f>
        <v>662.45660400390625</v>
      </c>
      <c r="AI63">
        <f>+[1]Sheet1!AI63</f>
        <v>530.8426513671875</v>
      </c>
      <c r="AJ63">
        <f>+[1]Sheet1!AJ63</f>
        <v>591.52557373046875</v>
      </c>
      <c r="AK63">
        <f>+[1]Sheet1!AK63</f>
        <v>513.17254638671875</v>
      </c>
      <c r="AL63">
        <f>+[1]Sheet1!AL63</f>
        <v>608.210205078125</v>
      </c>
      <c r="AM63">
        <f>+[1]Sheet1!AM63</f>
        <v>525.60400390625</v>
      </c>
      <c r="AN63">
        <f>+[1]Sheet1!AN63</f>
        <v>634.582275390625</v>
      </c>
      <c r="AO63">
        <f>+[1]Sheet1!AO63</f>
        <v>495.80709838867188</v>
      </c>
      <c r="AP63">
        <f>+[1]Sheet1!AP63</f>
        <v>652.60003662109375</v>
      </c>
      <c r="AQ63">
        <f>+[1]Sheet1!AQ63</f>
        <v>485.83297729492188</v>
      </c>
      <c r="AR63">
        <f>+[1]Sheet1!AR63</f>
        <v>603.04254150390625</v>
      </c>
      <c r="AS63">
        <f>+[1]Sheet1!AS63</f>
        <v>668.9150390625</v>
      </c>
      <c r="AT63">
        <f>+[1]Sheet1!AT63</f>
        <v>659.8287353515625</v>
      </c>
      <c r="AU63">
        <f>+[1]Sheet1!AU63</f>
        <v>529.46026611328125</v>
      </c>
      <c r="AV63">
        <f>+[1]Sheet1!AV63</f>
        <v>592.20782470703125</v>
      </c>
      <c r="AW63">
        <f>+[1]Sheet1!AW63</f>
        <v>508.61483764648438</v>
      </c>
      <c r="AX63">
        <f>+[1]Sheet1!AX63</f>
        <v>606.74346923828125</v>
      </c>
      <c r="AY63">
        <f>+[1]Sheet1!AY63</f>
        <v>525.36956787109375</v>
      </c>
      <c r="AZ63">
        <f>+[1]Sheet1!AZ63</f>
        <v>630.8033447265625</v>
      </c>
      <c r="BA63">
        <f>+[1]Sheet1!BA63</f>
        <v>494.377685546875</v>
      </c>
      <c r="BB63">
        <f>+[1]Sheet1!BB63</f>
        <v>655.5308837890625</v>
      </c>
      <c r="BC63">
        <f>+[1]Sheet1!BC63</f>
        <v>482.56527709960938</v>
      </c>
      <c r="BD63">
        <f>+[1]Sheet1!BD63</f>
        <v>605.55340576171875</v>
      </c>
      <c r="BE63">
        <f>+[1]Sheet1!BE63</f>
        <v>660.44000244140625</v>
      </c>
      <c r="BF63">
        <f>+[1]Sheet1!BF63</f>
        <v>657.10845947265625</v>
      </c>
      <c r="BG63">
        <f>+[1]Sheet1!BG63</f>
        <v>528.99163818359375</v>
      </c>
      <c r="BH63">
        <f>+[1]Sheet1!BH63</f>
        <v>593.42431640625</v>
      </c>
      <c r="BI63">
        <f>+[1]Sheet1!BI63</f>
        <v>516.280517578125</v>
      </c>
      <c r="BJ63">
        <f>+[1]Sheet1!BJ63</f>
        <v>605.01202392578125</v>
      </c>
      <c r="BK63">
        <f>+[1]Sheet1!BK63</f>
        <v>525.4515380859375</v>
      </c>
      <c r="BL63">
        <f>+[1]Sheet1!BL63</f>
        <v>612.542236328125</v>
      </c>
      <c r="BM63">
        <f>+[1]Sheet1!BM63</f>
        <v>608.138671875</v>
      </c>
      <c r="BN63">
        <f>+[1]Sheet1!BN63</f>
        <v>607.93658447265625</v>
      </c>
      <c r="BO63">
        <f>+[1]Sheet1!BO63</f>
        <v>606.69488525390625</v>
      </c>
      <c r="BP63">
        <f>+[1]Sheet1!BP63</f>
        <v>602.10137939453125</v>
      </c>
      <c r="BQ63">
        <f>+[1]Sheet1!BQ63</f>
        <v>636.37567138671875</v>
      </c>
      <c r="BR63">
        <f>+[1]Sheet1!BR63</f>
        <v>496.00625610351562</v>
      </c>
      <c r="BS63">
        <f>+[1]Sheet1!BS63</f>
        <v>651.1085205078125</v>
      </c>
      <c r="BT63">
        <f>+[1]Sheet1!BT63</f>
        <v>486.81192016601562</v>
      </c>
      <c r="BU63">
        <f>+[1]Sheet1!BU63</f>
        <v>603.8355712890625</v>
      </c>
      <c r="BV63">
        <f>+[1]Sheet1!BV63</f>
        <v>669.5428466796875</v>
      </c>
      <c r="BW63">
        <f>+[1]Sheet1!BW63</f>
        <v>659.48333740234375</v>
      </c>
      <c r="BX63">
        <f>+[1]Sheet1!BX63</f>
        <v>530.3421630859375</v>
      </c>
      <c r="BY63">
        <f>+[1]Sheet1!BY63</f>
        <v>592.1842041015625</v>
      </c>
      <c r="BZ63">
        <f>+[1]Sheet1!BZ63</f>
        <v>512.74542236328125</v>
      </c>
      <c r="CA63">
        <f>+[1]Sheet1!CA63</f>
        <v>607.22991943359375</v>
      </c>
      <c r="CB63">
        <f>+[1]Sheet1!CB63</f>
        <v>525.80010986328125</v>
      </c>
      <c r="CC63">
        <f>+[1]Sheet1!CC63</f>
        <v>606.3697509765625</v>
      </c>
      <c r="CD63">
        <f>+[1]Sheet1!CD63</f>
        <v>606.3697509765625</v>
      </c>
      <c r="CF63">
        <f>+[2]IPCse!DC67</f>
        <v>605.96967245358655</v>
      </c>
      <c r="CG63">
        <f t="shared" si="0"/>
        <v>605.47833907533334</v>
      </c>
    </row>
    <row r="64" spans="1:85" x14ac:dyDescent="0.2">
      <c r="A64" s="2">
        <f>+[1]Sheet1!A64</f>
        <v>44593</v>
      </c>
      <c r="B64" s="1">
        <f>+[1]Sheet1!B64</f>
        <v>2</v>
      </c>
      <c r="C64" s="1">
        <f>+[1]Sheet1!C64</f>
        <v>2022</v>
      </c>
      <c r="D64">
        <f>+[1]Sheet1!D64</f>
        <v>680.06878662109375</v>
      </c>
      <c r="E64">
        <f>+[1]Sheet1!E64</f>
        <v>512.38507080078125</v>
      </c>
      <c r="F64">
        <f>+[1]Sheet1!F64</f>
        <v>675.63885498046875</v>
      </c>
      <c r="G64">
        <f>+[1]Sheet1!G64</f>
        <v>509.02865600585938</v>
      </c>
      <c r="H64">
        <f>+[1]Sheet1!H64</f>
        <v>628.748779296875</v>
      </c>
      <c r="I64">
        <f>+[1]Sheet1!I64</f>
        <v>710.51177978515625</v>
      </c>
      <c r="J64">
        <f>+[1]Sheet1!J64</f>
        <v>695.52374267578125</v>
      </c>
      <c r="K64">
        <f>+[1]Sheet1!K64</f>
        <v>534.0384521484375</v>
      </c>
      <c r="L64">
        <f>+[1]Sheet1!L64</f>
        <v>605.83551025390625</v>
      </c>
      <c r="M64">
        <f>+[1]Sheet1!M64</f>
        <v>531.27471923828125</v>
      </c>
      <c r="N64">
        <f>+[1]Sheet1!N64</f>
        <v>639.37109375</v>
      </c>
      <c r="O64">
        <f>+[1]Sheet1!O64</f>
        <v>550.68280029296875</v>
      </c>
      <c r="P64">
        <f>+[1]Sheet1!P64</f>
        <v>677.30194091796875</v>
      </c>
      <c r="Q64">
        <f>+[1]Sheet1!Q64</f>
        <v>509.55001831054688</v>
      </c>
      <c r="R64">
        <f>+[1]Sheet1!R64</f>
        <v>681.560302734375</v>
      </c>
      <c r="S64">
        <f>+[1]Sheet1!S64</f>
        <v>504.53753662109375</v>
      </c>
      <c r="T64">
        <f>+[1]Sheet1!T64</f>
        <v>630.6817626953125</v>
      </c>
      <c r="U64">
        <f>+[1]Sheet1!U64</f>
        <v>704.4462890625</v>
      </c>
      <c r="V64">
        <f>+[1]Sheet1!V64</f>
        <v>694.1868896484375</v>
      </c>
      <c r="W64">
        <f>+[1]Sheet1!W64</f>
        <v>531.98291015625</v>
      </c>
      <c r="X64">
        <f>+[1]Sheet1!X64</f>
        <v>605.84136962890625</v>
      </c>
      <c r="Y64">
        <f>+[1]Sheet1!Y64</f>
        <v>534.55377197265625</v>
      </c>
      <c r="Z64">
        <f>+[1]Sheet1!Z64</f>
        <v>638.4683837890625</v>
      </c>
      <c r="AA64">
        <f>+[1]Sheet1!AA64</f>
        <v>549.07757568359375</v>
      </c>
      <c r="AB64">
        <f>+[1]Sheet1!AB64</f>
        <v>675.430908203125</v>
      </c>
      <c r="AC64">
        <f>+[1]Sheet1!AC64</f>
        <v>509.32766723632812</v>
      </c>
      <c r="AD64">
        <f>+[1]Sheet1!AD64</f>
        <v>684.6478271484375</v>
      </c>
      <c r="AE64">
        <f>+[1]Sheet1!AE64</f>
        <v>500.66168212890625</v>
      </c>
      <c r="AF64">
        <f>+[1]Sheet1!AF64</f>
        <v>630.50640869140625</v>
      </c>
      <c r="AG64">
        <f>+[1]Sheet1!AG64</f>
        <v>704.57568359375</v>
      </c>
      <c r="AH64">
        <f>+[1]Sheet1!AH64</f>
        <v>696.24237060546875</v>
      </c>
      <c r="AI64">
        <f>+[1]Sheet1!AI64</f>
        <v>530.83892822265625</v>
      </c>
      <c r="AJ64">
        <f>+[1]Sheet1!AJ64</f>
        <v>605.75103759765625</v>
      </c>
      <c r="AK64">
        <f>+[1]Sheet1!AK64</f>
        <v>536.1759033203125</v>
      </c>
      <c r="AL64">
        <f>+[1]Sheet1!AL64</f>
        <v>634.21343994140625</v>
      </c>
      <c r="AM64">
        <f>+[1]Sheet1!AM64</f>
        <v>548.3812255859375</v>
      </c>
      <c r="AN64">
        <f>+[1]Sheet1!AN64</f>
        <v>673.32037353515625</v>
      </c>
      <c r="AO64">
        <f>+[1]Sheet1!AO64</f>
        <v>508.8133544921875</v>
      </c>
      <c r="AP64">
        <f>+[1]Sheet1!AP64</f>
        <v>686.25762939453125</v>
      </c>
      <c r="AQ64">
        <f>+[1]Sheet1!AQ64</f>
        <v>499.96078491210938</v>
      </c>
      <c r="AR64">
        <f>+[1]Sheet1!AR64</f>
        <v>630.846435546875</v>
      </c>
      <c r="AS64">
        <f>+[1]Sheet1!AS64</f>
        <v>692.953369140625</v>
      </c>
      <c r="AT64">
        <f>+[1]Sheet1!AT64</f>
        <v>692.7042236328125</v>
      </c>
      <c r="AU64">
        <f>+[1]Sheet1!AU64</f>
        <v>529.3570556640625</v>
      </c>
      <c r="AV64">
        <f>+[1]Sheet1!AV64</f>
        <v>605.91046142578125</v>
      </c>
      <c r="AW64">
        <f>+[1]Sheet1!AW64</f>
        <v>531.28851318359375</v>
      </c>
      <c r="AX64">
        <f>+[1]Sheet1!AX64</f>
        <v>632.82794189453125</v>
      </c>
      <c r="AY64">
        <f>+[1]Sheet1!AY64</f>
        <v>548.0985107421875</v>
      </c>
      <c r="AZ64">
        <f>+[1]Sheet1!AZ64</f>
        <v>669.9921875</v>
      </c>
      <c r="BA64">
        <f>+[1]Sheet1!BA64</f>
        <v>507.27896118164062</v>
      </c>
      <c r="BB64">
        <f>+[1]Sheet1!BB64</f>
        <v>689.38720703125</v>
      </c>
      <c r="BC64">
        <f>+[1]Sheet1!BC64</f>
        <v>496.42657470703125</v>
      </c>
      <c r="BD64">
        <f>+[1]Sheet1!BD64</f>
        <v>633.4775390625</v>
      </c>
      <c r="BE64">
        <f>+[1]Sheet1!BE64</f>
        <v>683.40106201171875</v>
      </c>
      <c r="BF64">
        <f>+[1]Sheet1!BF64</f>
        <v>689.2271728515625</v>
      </c>
      <c r="BG64">
        <f>+[1]Sheet1!BG64</f>
        <v>528.26654052734375</v>
      </c>
      <c r="BH64">
        <f>+[1]Sheet1!BH64</f>
        <v>606.26171875</v>
      </c>
      <c r="BI64">
        <f>+[1]Sheet1!BI64</f>
        <v>538.37255859375</v>
      </c>
      <c r="BJ64">
        <f>+[1]Sheet1!BJ64</f>
        <v>630.656494140625</v>
      </c>
      <c r="BK64">
        <f>+[1]Sheet1!BK64</f>
        <v>548.10650634765625</v>
      </c>
      <c r="BL64">
        <f>+[1]Sheet1!BL64</f>
        <v>641.84051513671875</v>
      </c>
      <c r="BM64">
        <f>+[1]Sheet1!BM64</f>
        <v>636.497314453125</v>
      </c>
      <c r="BN64">
        <f>+[1]Sheet1!BN64</f>
        <v>635.9951171875</v>
      </c>
      <c r="BO64">
        <f>+[1]Sheet1!BO64</f>
        <v>634.14520263671875</v>
      </c>
      <c r="BP64">
        <f>+[1]Sheet1!BP64</f>
        <v>628.234375</v>
      </c>
      <c r="BQ64">
        <f>+[1]Sheet1!BQ64</f>
        <v>674.94549560546875</v>
      </c>
      <c r="BR64">
        <f>+[1]Sheet1!BR64</f>
        <v>509.0477294921875</v>
      </c>
      <c r="BS64">
        <f>+[1]Sheet1!BS64</f>
        <v>684.60211181640625</v>
      </c>
      <c r="BT64">
        <f>+[1]Sheet1!BT64</f>
        <v>500.6904296875</v>
      </c>
      <c r="BU64">
        <f>+[1]Sheet1!BU64</f>
        <v>631.68157958984375</v>
      </c>
      <c r="BV64">
        <f>+[1]Sheet1!BV64</f>
        <v>693.66668701171875</v>
      </c>
      <c r="BW64">
        <f>+[1]Sheet1!BW64</f>
        <v>692.48724365234375</v>
      </c>
      <c r="BX64">
        <f>+[1]Sheet1!BX64</f>
        <v>530.31243896484375</v>
      </c>
      <c r="BY64">
        <f>+[1]Sheet1!BY64</f>
        <v>605.996826171875</v>
      </c>
      <c r="BZ64">
        <f>+[1]Sheet1!BZ64</f>
        <v>535.3814697265625</v>
      </c>
      <c r="CA64">
        <f>+[1]Sheet1!CA64</f>
        <v>633.38702392578125</v>
      </c>
      <c r="CB64">
        <f>+[1]Sheet1!CB64</f>
        <v>548.53924560546875</v>
      </c>
      <c r="CC64">
        <f>+[1]Sheet1!CC64</f>
        <v>633.86907958984375</v>
      </c>
      <c r="CD64">
        <f>+[1]Sheet1!CD64</f>
        <v>633.86907958984375</v>
      </c>
      <c r="CF64">
        <f>+[2]IPCse!DC68</f>
        <v>633.215094127425</v>
      </c>
      <c r="CG64">
        <f t="shared" si="0"/>
        <v>632.70166956923083</v>
      </c>
    </row>
    <row r="65" spans="1:85" x14ac:dyDescent="0.2">
      <c r="A65" s="2">
        <f>+[1]Sheet1!A65</f>
        <v>44621</v>
      </c>
      <c r="B65" s="1">
        <f>+[1]Sheet1!B65</f>
        <v>3</v>
      </c>
      <c r="C65" s="1">
        <f>+[1]Sheet1!C65</f>
        <v>2022</v>
      </c>
      <c r="D65">
        <f>+[1]Sheet1!D65</f>
        <v>721.39129638671875</v>
      </c>
      <c r="E65">
        <f>+[1]Sheet1!E65</f>
        <v>536.97430419921875</v>
      </c>
      <c r="F65">
        <f>+[1]Sheet1!F65</f>
        <v>725.88812255859375</v>
      </c>
      <c r="G65">
        <f>+[1]Sheet1!G65</f>
        <v>549.9173583984375</v>
      </c>
      <c r="H65">
        <f>+[1]Sheet1!H65</f>
        <v>658.7744140625</v>
      </c>
      <c r="I65">
        <f>+[1]Sheet1!I65</f>
        <v>745.1971435546875</v>
      </c>
      <c r="J65">
        <f>+[1]Sheet1!J65</f>
        <v>735.7147216796875</v>
      </c>
      <c r="K65">
        <f>+[1]Sheet1!K65</f>
        <v>551.74237060546875</v>
      </c>
      <c r="L65">
        <f>+[1]Sheet1!L65</f>
        <v>626.5660400390625</v>
      </c>
      <c r="M65">
        <f>+[1]Sheet1!M65</f>
        <v>558.05279541015625</v>
      </c>
      <c r="N65">
        <f>+[1]Sheet1!N65</f>
        <v>673.40911865234375</v>
      </c>
      <c r="O65">
        <f>+[1]Sheet1!O65</f>
        <v>580.84765625</v>
      </c>
      <c r="P65">
        <f>+[1]Sheet1!P65</f>
        <v>717.52081298828125</v>
      </c>
      <c r="Q65">
        <f>+[1]Sheet1!Q65</f>
        <v>534.41070556640625</v>
      </c>
      <c r="R65">
        <f>+[1]Sheet1!R65</f>
        <v>732.79541015625</v>
      </c>
      <c r="S65">
        <f>+[1]Sheet1!S65</f>
        <v>543.56036376953125</v>
      </c>
      <c r="T65">
        <f>+[1]Sheet1!T65</f>
        <v>660.7528076171875</v>
      </c>
      <c r="U65">
        <f>+[1]Sheet1!U65</f>
        <v>738.9970703125</v>
      </c>
      <c r="V65">
        <f>+[1]Sheet1!V65</f>
        <v>733.50860595703125</v>
      </c>
      <c r="W65">
        <f>+[1]Sheet1!W65</f>
        <v>548.980224609375</v>
      </c>
      <c r="X65">
        <f>+[1]Sheet1!X65</f>
        <v>626.7064208984375</v>
      </c>
      <c r="Y65">
        <f>+[1]Sheet1!Y65</f>
        <v>563.9986572265625</v>
      </c>
      <c r="Z65">
        <f>+[1]Sheet1!Z65</f>
        <v>672.7952880859375</v>
      </c>
      <c r="AA65">
        <f>+[1]Sheet1!AA65</f>
        <v>579.44598388671875</v>
      </c>
      <c r="AB65">
        <f>+[1]Sheet1!AB65</f>
        <v>714.8599853515625</v>
      </c>
      <c r="AC65">
        <f>+[1]Sheet1!AC65</f>
        <v>534.2982177734375</v>
      </c>
      <c r="AD65">
        <f>+[1]Sheet1!AD65</f>
        <v>736.1234130859375</v>
      </c>
      <c r="AE65">
        <f>+[1]Sheet1!AE65</f>
        <v>538.2822265625</v>
      </c>
      <c r="AF65">
        <f>+[1]Sheet1!AF65</f>
        <v>660.47796630859375</v>
      </c>
      <c r="AG65">
        <f>+[1]Sheet1!AG65</f>
        <v>738.7352294921875</v>
      </c>
      <c r="AH65">
        <f>+[1]Sheet1!AH65</f>
        <v>735.07012939453125</v>
      </c>
      <c r="AI65">
        <f>+[1]Sheet1!AI65</f>
        <v>547.60528564453125</v>
      </c>
      <c r="AJ65">
        <f>+[1]Sheet1!AJ65</f>
        <v>626.7799072265625</v>
      </c>
      <c r="AK65">
        <f>+[1]Sheet1!AK65</f>
        <v>565.79168701171875</v>
      </c>
      <c r="AL65">
        <f>+[1]Sheet1!AL65</f>
        <v>668.73388671875</v>
      </c>
      <c r="AM65">
        <f>+[1]Sheet1!AM65</f>
        <v>578.75201416015625</v>
      </c>
      <c r="AN65">
        <f>+[1]Sheet1!AN65</f>
        <v>712.28668212890625</v>
      </c>
      <c r="AO65">
        <f>+[1]Sheet1!AO65</f>
        <v>533.9644775390625</v>
      </c>
      <c r="AP65">
        <f>+[1]Sheet1!AP65</f>
        <v>738.70953369140625</v>
      </c>
      <c r="AQ65">
        <f>+[1]Sheet1!AQ65</f>
        <v>537.935302734375</v>
      </c>
      <c r="AR65">
        <f>+[1]Sheet1!AR65</f>
        <v>660.850830078125</v>
      </c>
      <c r="AS65">
        <f>+[1]Sheet1!AS65</f>
        <v>727.47015380859375</v>
      </c>
      <c r="AT65">
        <f>+[1]Sheet1!AT65</f>
        <v>730.5855712890625</v>
      </c>
      <c r="AU65">
        <f>+[1]Sheet1!AU65</f>
        <v>545.8450927734375</v>
      </c>
      <c r="AV65">
        <f>+[1]Sheet1!AV65</f>
        <v>626.5108642578125</v>
      </c>
      <c r="AW65">
        <f>+[1]Sheet1!AW65</f>
        <v>561.74542236328125</v>
      </c>
      <c r="AX65">
        <f>+[1]Sheet1!AX65</f>
        <v>667.5972900390625</v>
      </c>
      <c r="AY65">
        <f>+[1]Sheet1!AY65</f>
        <v>578.7467041015625</v>
      </c>
      <c r="AZ65">
        <f>+[1]Sheet1!AZ65</f>
        <v>707.810302734375</v>
      </c>
      <c r="BA65">
        <f>+[1]Sheet1!BA65</f>
        <v>532.64544677734375</v>
      </c>
      <c r="BB65">
        <f>+[1]Sheet1!BB65</f>
        <v>742.9000244140625</v>
      </c>
      <c r="BC65">
        <f>+[1]Sheet1!BC65</f>
        <v>534.538330078125</v>
      </c>
      <c r="BD65">
        <f>+[1]Sheet1!BD65</f>
        <v>663.58673095703125</v>
      </c>
      <c r="BE65">
        <f>+[1]Sheet1!BE65</f>
        <v>718.061767578125</v>
      </c>
      <c r="BF65">
        <f>+[1]Sheet1!BF65</f>
        <v>726.09429931640625</v>
      </c>
      <c r="BG65">
        <f>+[1]Sheet1!BG65</f>
        <v>543.99224853515625</v>
      </c>
      <c r="BH65">
        <f>+[1]Sheet1!BH65</f>
        <v>626.34844970703125</v>
      </c>
      <c r="BI65">
        <f>+[1]Sheet1!BI65</f>
        <v>571.2149658203125</v>
      </c>
      <c r="BJ65">
        <f>+[1]Sheet1!BJ65</f>
        <v>665.72393798828125</v>
      </c>
      <c r="BK65">
        <f>+[1]Sheet1!BK65</f>
        <v>578.97344970703125</v>
      </c>
      <c r="BL65">
        <f>+[1]Sheet1!BL65</f>
        <v>679.69610595703125</v>
      </c>
      <c r="BM65">
        <f>+[1]Sheet1!BM65</f>
        <v>673.256591796875</v>
      </c>
      <c r="BN65">
        <f>+[1]Sheet1!BN65</f>
        <v>672.158447265625</v>
      </c>
      <c r="BO65">
        <f>+[1]Sheet1!BO65</f>
        <v>669.96112060546875</v>
      </c>
      <c r="BP65">
        <f>+[1]Sheet1!BP65</f>
        <v>663.1990966796875</v>
      </c>
      <c r="BQ65">
        <f>+[1]Sheet1!BQ65</f>
        <v>714.40240478515625</v>
      </c>
      <c r="BR65">
        <f>+[1]Sheet1!BR65</f>
        <v>534.104248046875</v>
      </c>
      <c r="BS65">
        <f>+[1]Sheet1!BS65</f>
        <v>736.66888427734375</v>
      </c>
      <c r="BT65">
        <f>+[1]Sheet1!BT65</f>
        <v>539.1507568359375</v>
      </c>
      <c r="BU65">
        <f>+[1]Sheet1!BU65</f>
        <v>661.7349853515625</v>
      </c>
      <c r="BV65">
        <f>+[1]Sheet1!BV65</f>
        <v>728.19915771484375</v>
      </c>
      <c r="BW65">
        <f>+[1]Sheet1!BW65</f>
        <v>730.56341552734375</v>
      </c>
      <c r="BX65">
        <f>+[1]Sheet1!BX65</f>
        <v>546.85980224609375</v>
      </c>
      <c r="BY65">
        <f>+[1]Sheet1!BY65</f>
        <v>626.52783203125</v>
      </c>
      <c r="BZ65">
        <f>+[1]Sheet1!BZ65</f>
        <v>566.27777099609375</v>
      </c>
      <c r="CA65">
        <f>+[1]Sheet1!CA65</f>
        <v>668.1248779296875</v>
      </c>
      <c r="CB65">
        <f>+[1]Sheet1!CB65</f>
        <v>579.135498046875</v>
      </c>
      <c r="CC65">
        <f>+[1]Sheet1!CC65</f>
        <v>669.8673095703125</v>
      </c>
      <c r="CD65">
        <f>+[1]Sheet1!CD65</f>
        <v>669.8673095703125</v>
      </c>
      <c r="CF65">
        <f>+[2]IPCse!DC69</f>
        <v>668.30980075809259</v>
      </c>
      <c r="CG65">
        <f t="shared" si="0"/>
        <v>667.7679206491481</v>
      </c>
    </row>
    <row r="66" spans="1:85" x14ac:dyDescent="0.2">
      <c r="A66" s="2">
        <f>+[1]Sheet1!A66</f>
        <v>44652</v>
      </c>
      <c r="B66" s="1">
        <f>+[1]Sheet1!B66</f>
        <v>4</v>
      </c>
      <c r="C66" s="1">
        <f>+[1]Sheet1!C66</f>
        <v>2022</v>
      </c>
      <c r="D66">
        <f>+[1]Sheet1!D66</f>
        <v>763.677734375</v>
      </c>
      <c r="E66">
        <f>+[1]Sheet1!E66</f>
        <v>560.3187255859375</v>
      </c>
      <c r="F66">
        <f>+[1]Sheet1!F66</f>
        <v>778.43548583984375</v>
      </c>
      <c r="G66">
        <f>+[1]Sheet1!G66</f>
        <v>575.5535888671875</v>
      </c>
      <c r="H66">
        <f>+[1]Sheet1!H66</f>
        <v>695.00311279296875</v>
      </c>
      <c r="I66">
        <f>+[1]Sheet1!I66</f>
        <v>792.902587890625</v>
      </c>
      <c r="J66">
        <f>+[1]Sheet1!J66</f>
        <v>774.45849609375</v>
      </c>
      <c r="K66">
        <f>+[1]Sheet1!K66</f>
        <v>571.85498046875</v>
      </c>
      <c r="L66">
        <f>+[1]Sheet1!L66</f>
        <v>658.70257568359375</v>
      </c>
      <c r="M66">
        <f>+[1]Sheet1!M66</f>
        <v>584.82122802734375</v>
      </c>
      <c r="N66">
        <f>+[1]Sheet1!N66</f>
        <v>722.09320068359375</v>
      </c>
      <c r="O66">
        <f>+[1]Sheet1!O66</f>
        <v>614.3748779296875</v>
      </c>
      <c r="P66">
        <f>+[1]Sheet1!P66</f>
        <v>759.14996337890625</v>
      </c>
      <c r="Q66">
        <f>+[1]Sheet1!Q66</f>
        <v>557.87982177734375</v>
      </c>
      <c r="R66">
        <f>+[1]Sheet1!R66</f>
        <v>785.5645751953125</v>
      </c>
      <c r="S66">
        <f>+[1]Sheet1!S66</f>
        <v>568.5235595703125</v>
      </c>
      <c r="T66">
        <f>+[1]Sheet1!T66</f>
        <v>696.87518310546875</v>
      </c>
      <c r="U66">
        <f>+[1]Sheet1!U66</f>
        <v>786.4490966796875</v>
      </c>
      <c r="V66">
        <f>+[1]Sheet1!V66</f>
        <v>772.4520263671875</v>
      </c>
      <c r="W66">
        <f>+[1]Sheet1!W66</f>
        <v>569.41998291015625</v>
      </c>
      <c r="X66">
        <f>+[1]Sheet1!X66</f>
        <v>658.8577880859375</v>
      </c>
      <c r="Y66">
        <f>+[1]Sheet1!Y66</f>
        <v>590.324462890625</v>
      </c>
      <c r="Z66">
        <f>+[1]Sheet1!Z66</f>
        <v>721.52813720703125</v>
      </c>
      <c r="AA66">
        <f>+[1]Sheet1!AA66</f>
        <v>612.6424560546875</v>
      </c>
      <c r="AB66">
        <f>+[1]Sheet1!AB66</f>
        <v>756.11395263671875</v>
      </c>
      <c r="AC66">
        <f>+[1]Sheet1!AC66</f>
        <v>557.61712646484375</v>
      </c>
      <c r="AD66">
        <f>+[1]Sheet1!AD66</f>
        <v>788.82720947265625</v>
      </c>
      <c r="AE66">
        <f>+[1]Sheet1!AE66</f>
        <v>562.68096923828125</v>
      </c>
      <c r="AF66">
        <f>+[1]Sheet1!AF66</f>
        <v>696.5416259765625</v>
      </c>
      <c r="AG66">
        <f>+[1]Sheet1!AG66</f>
        <v>786.48150634765625</v>
      </c>
      <c r="AH66">
        <f>+[1]Sheet1!AH66</f>
        <v>773.93310546875</v>
      </c>
      <c r="AI66">
        <f>+[1]Sheet1!AI66</f>
        <v>568.22442626953125</v>
      </c>
      <c r="AJ66">
        <f>+[1]Sheet1!AJ66</f>
        <v>658.928466796875</v>
      </c>
      <c r="AK66">
        <f>+[1]Sheet1!AK66</f>
        <v>592.3104248046875</v>
      </c>
      <c r="AL66">
        <f>+[1]Sheet1!AL66</f>
        <v>717.55474853515625</v>
      </c>
      <c r="AM66">
        <f>+[1]Sheet1!AM66</f>
        <v>611.8087158203125</v>
      </c>
      <c r="AN66">
        <f>+[1]Sheet1!AN66</f>
        <v>753.44964599609375</v>
      </c>
      <c r="AO66">
        <f>+[1]Sheet1!AO66</f>
        <v>557.12310791015625</v>
      </c>
      <c r="AP66">
        <f>+[1]Sheet1!AP66</f>
        <v>791.60467529296875</v>
      </c>
      <c r="AQ66">
        <f>+[1]Sheet1!AQ66</f>
        <v>562.49932861328125</v>
      </c>
      <c r="AR66">
        <f>+[1]Sheet1!AR66</f>
        <v>696.835693359375</v>
      </c>
      <c r="AS66">
        <f>+[1]Sheet1!AS66</f>
        <v>774.1270751953125</v>
      </c>
      <c r="AT66">
        <f>+[1]Sheet1!AT66</f>
        <v>769.6573486328125</v>
      </c>
      <c r="AU66">
        <f>+[1]Sheet1!AU66</f>
        <v>566.4976806640625</v>
      </c>
      <c r="AV66">
        <f>+[1]Sheet1!AV66</f>
        <v>658.72320556640625</v>
      </c>
      <c r="AW66">
        <f>+[1]Sheet1!AW66</f>
        <v>587.704345703125</v>
      </c>
      <c r="AX66">
        <f>+[1]Sheet1!AX66</f>
        <v>716.178466796875</v>
      </c>
      <c r="AY66">
        <f>+[1]Sheet1!AY66</f>
        <v>611.6583251953125</v>
      </c>
      <c r="AZ66">
        <f>+[1]Sheet1!AZ66</f>
        <v>748.7086181640625</v>
      </c>
      <c r="BA66">
        <f>+[1]Sheet1!BA66</f>
        <v>555.79681396484375</v>
      </c>
      <c r="BB66">
        <f>+[1]Sheet1!BB66</f>
        <v>795.9337158203125</v>
      </c>
      <c r="BC66">
        <f>+[1]Sheet1!BC66</f>
        <v>559.22210693359375</v>
      </c>
      <c r="BD66">
        <f>+[1]Sheet1!BD66</f>
        <v>699.3131103515625</v>
      </c>
      <c r="BE66">
        <f>+[1]Sheet1!BE66</f>
        <v>763.9608154296875</v>
      </c>
      <c r="BF66">
        <f>+[1]Sheet1!BF66</f>
        <v>765.1243896484375</v>
      </c>
      <c r="BG66">
        <f>+[1]Sheet1!BG66</f>
        <v>564.97772216796875</v>
      </c>
      <c r="BH66">
        <f>+[1]Sheet1!BH66</f>
        <v>659.0809326171875</v>
      </c>
      <c r="BI66">
        <f>+[1]Sheet1!BI66</f>
        <v>596.79473876953125</v>
      </c>
      <c r="BJ66">
        <f>+[1]Sheet1!BJ66</f>
        <v>713.9874267578125</v>
      </c>
      <c r="BK66">
        <f>+[1]Sheet1!BK66</f>
        <v>611.75799560546875</v>
      </c>
      <c r="BL66">
        <f>+[1]Sheet1!BL66</f>
        <v>719.32269287109375</v>
      </c>
      <c r="BM66">
        <f>+[1]Sheet1!BM66</f>
        <v>712.16168212890625</v>
      </c>
      <c r="BN66">
        <f>+[1]Sheet1!BN66</f>
        <v>711.07073974609375</v>
      </c>
      <c r="BO66">
        <f>+[1]Sheet1!BO66</f>
        <v>708.82464599609375</v>
      </c>
      <c r="BP66">
        <f>+[1]Sheet1!BP66</f>
        <v>701.71343994140625</v>
      </c>
      <c r="BQ66">
        <f>+[1]Sheet1!BQ66</f>
        <v>755.81317138671875</v>
      </c>
      <c r="BR66">
        <f>+[1]Sheet1!BR66</f>
        <v>557.37109375</v>
      </c>
      <c r="BS66">
        <f>+[1]Sheet1!BS66</f>
        <v>789.4990234375</v>
      </c>
      <c r="BT66">
        <f>+[1]Sheet1!BT66</f>
        <v>563.91229248046875</v>
      </c>
      <c r="BU66">
        <f>+[1]Sheet1!BU66</f>
        <v>697.66339111328125</v>
      </c>
      <c r="BV66">
        <f>+[1]Sheet1!BV66</f>
        <v>774.90081787109375</v>
      </c>
      <c r="BW66">
        <f>+[1]Sheet1!BW66</f>
        <v>769.53985595703125</v>
      </c>
      <c r="BX66">
        <f>+[1]Sheet1!BX66</f>
        <v>567.50433349609375</v>
      </c>
      <c r="BY66">
        <f>+[1]Sheet1!BY66</f>
        <v>658.90570068359375</v>
      </c>
      <c r="BZ66">
        <f>+[1]Sheet1!BZ66</f>
        <v>592.2821044921875</v>
      </c>
      <c r="CA66">
        <f>+[1]Sheet1!CA66</f>
        <v>716.64208984375</v>
      </c>
      <c r="CB66">
        <f>+[1]Sheet1!CB66</f>
        <v>612.12451171875</v>
      </c>
      <c r="CC66">
        <f>+[1]Sheet1!CC66</f>
        <v>708.72637939453125</v>
      </c>
      <c r="CD66">
        <f>+[1]Sheet1!CD66</f>
        <v>708.72637939453125</v>
      </c>
      <c r="CF66">
        <f>+[2]IPCse!DC70</f>
        <v>708.10598117552343</v>
      </c>
      <c r="CG66">
        <f t="shared" si="0"/>
        <v>707.53183345871844</v>
      </c>
    </row>
    <row r="67" spans="1:85" x14ac:dyDescent="0.2">
      <c r="A67" s="2">
        <f>+[1]Sheet1!A67</f>
        <v>44682</v>
      </c>
      <c r="B67" s="1">
        <f>+[1]Sheet1!B67</f>
        <v>5</v>
      </c>
      <c r="C67" s="1">
        <f>+[1]Sheet1!C67</f>
        <v>2022</v>
      </c>
      <c r="D67">
        <f>+[1]Sheet1!D67</f>
        <v>807.7950439453125</v>
      </c>
      <c r="E67">
        <f>+[1]Sheet1!E67</f>
        <v>597.16973876953125</v>
      </c>
      <c r="F67">
        <f>+[1]Sheet1!F67</f>
        <v>828.52557373046875</v>
      </c>
      <c r="G67">
        <f>+[1]Sheet1!G67</f>
        <v>599.37371826171875</v>
      </c>
      <c r="H67">
        <f>+[1]Sheet1!H67</f>
        <v>734.94677734375</v>
      </c>
      <c r="I67">
        <f>+[1]Sheet1!I67</f>
        <v>842.25225830078125</v>
      </c>
      <c r="J67">
        <f>+[1]Sheet1!J67</f>
        <v>822.1959228515625</v>
      </c>
      <c r="K67">
        <f>+[1]Sheet1!K67</f>
        <v>591.962646484375</v>
      </c>
      <c r="L67">
        <f>+[1]Sheet1!L67</f>
        <v>693.829345703125</v>
      </c>
      <c r="M67">
        <f>+[1]Sheet1!M67</f>
        <v>611.4188232421875</v>
      </c>
      <c r="N67">
        <f>+[1]Sheet1!N67</f>
        <v>765.4248046875</v>
      </c>
      <c r="O67">
        <f>+[1]Sheet1!O67</f>
        <v>646.819580078125</v>
      </c>
      <c r="P67">
        <f>+[1]Sheet1!P67</f>
        <v>802.83978271484375</v>
      </c>
      <c r="Q67">
        <f>+[1]Sheet1!Q67</f>
        <v>593.7647705078125</v>
      </c>
      <c r="R67">
        <f>+[1]Sheet1!R67</f>
        <v>836.88531494140625</v>
      </c>
      <c r="S67">
        <f>+[1]Sheet1!S67</f>
        <v>589.9049072265625</v>
      </c>
      <c r="T67">
        <f>+[1]Sheet1!T67</f>
        <v>736.7467041015625</v>
      </c>
      <c r="U67">
        <f>+[1]Sheet1!U67</f>
        <v>835.477783203125</v>
      </c>
      <c r="V67">
        <f>+[1]Sheet1!V67</f>
        <v>819.928955078125</v>
      </c>
      <c r="W67">
        <f>+[1]Sheet1!W67</f>
        <v>589.3316650390625</v>
      </c>
      <c r="X67">
        <f>+[1]Sheet1!X67</f>
        <v>693.33453369140625</v>
      </c>
      <c r="Y67">
        <f>+[1]Sheet1!Y67</f>
        <v>617.929443359375</v>
      </c>
      <c r="Z67">
        <f>+[1]Sheet1!Z67</f>
        <v>764.268798828125</v>
      </c>
      <c r="AA67">
        <f>+[1]Sheet1!AA67</f>
        <v>644.86737060546875</v>
      </c>
      <c r="AB67">
        <f>+[1]Sheet1!AB67</f>
        <v>799.59979248046875</v>
      </c>
      <c r="AC67">
        <f>+[1]Sheet1!AC67</f>
        <v>593.306884765625</v>
      </c>
      <c r="AD67">
        <f>+[1]Sheet1!AD67</f>
        <v>840.71551513671875</v>
      </c>
      <c r="AE67">
        <f>+[1]Sheet1!AE67</f>
        <v>582.6187744140625</v>
      </c>
      <c r="AF67">
        <f>+[1]Sheet1!AF67</f>
        <v>736.2010498046875</v>
      </c>
      <c r="AG67">
        <f>+[1]Sheet1!AG67</f>
        <v>835.61883544921875</v>
      </c>
      <c r="AH67">
        <f>+[1]Sheet1!AH67</f>
        <v>822.117431640625</v>
      </c>
      <c r="AI67">
        <f>+[1]Sheet1!AI67</f>
        <v>587.9390869140625</v>
      </c>
      <c r="AJ67">
        <f>+[1]Sheet1!AJ67</f>
        <v>693.05938720703125</v>
      </c>
      <c r="AK67">
        <f>+[1]Sheet1!AK67</f>
        <v>620.140869140625</v>
      </c>
      <c r="AL67">
        <f>+[1]Sheet1!AL67</f>
        <v>759.14117431640625</v>
      </c>
      <c r="AM67">
        <f>+[1]Sheet1!AM67</f>
        <v>643.8916015625</v>
      </c>
      <c r="AN67">
        <f>+[1]Sheet1!AN67</f>
        <v>796.8721923828125</v>
      </c>
      <c r="AO67">
        <f>+[1]Sheet1!AO67</f>
        <v>592.57244873046875</v>
      </c>
      <c r="AP67">
        <f>+[1]Sheet1!AP67</f>
        <v>843.3709716796875</v>
      </c>
      <c r="AQ67">
        <f>+[1]Sheet1!AQ67</f>
        <v>581.60540771484375</v>
      </c>
      <c r="AR67">
        <f>+[1]Sheet1!AR67</f>
        <v>736.55072021484375</v>
      </c>
      <c r="AS67">
        <f>+[1]Sheet1!AS67</f>
        <v>822.29351806640625</v>
      </c>
      <c r="AT67">
        <f>+[1]Sheet1!AT67</f>
        <v>816.84478759765625</v>
      </c>
      <c r="AU67">
        <f>+[1]Sheet1!AU67</f>
        <v>586.16778564453125</v>
      </c>
      <c r="AV67">
        <f>+[1]Sheet1!AV67</f>
        <v>692.49737548828125</v>
      </c>
      <c r="AW67">
        <f>+[1]Sheet1!AW67</f>
        <v>615.26373291015625</v>
      </c>
      <c r="AX67">
        <f>+[1]Sheet1!AX67</f>
        <v>757.2840576171875</v>
      </c>
      <c r="AY67">
        <f>+[1]Sheet1!AY67</f>
        <v>643.833984375</v>
      </c>
      <c r="AZ67">
        <f>+[1]Sheet1!AZ67</f>
        <v>792.11041259765625</v>
      </c>
      <c r="BA67">
        <f>+[1]Sheet1!BA67</f>
        <v>590.67913818359375</v>
      </c>
      <c r="BB67">
        <f>+[1]Sheet1!BB67</f>
        <v>847.74981689453125</v>
      </c>
      <c r="BC67">
        <f>+[1]Sheet1!BC67</f>
        <v>577.08660888671875</v>
      </c>
      <c r="BD67">
        <f>+[1]Sheet1!BD67</f>
        <v>739.53985595703125</v>
      </c>
      <c r="BE67">
        <f>+[1]Sheet1!BE67</f>
        <v>811.35992431640625</v>
      </c>
      <c r="BF67">
        <f>+[1]Sheet1!BF67</f>
        <v>811.5914306640625</v>
      </c>
      <c r="BG67">
        <f>+[1]Sheet1!BG67</f>
        <v>584.3868408203125</v>
      </c>
      <c r="BH67">
        <f>+[1]Sheet1!BH67</f>
        <v>692.78533935546875</v>
      </c>
      <c r="BI67">
        <f>+[1]Sheet1!BI67</f>
        <v>625.4608154296875</v>
      </c>
      <c r="BJ67">
        <f>+[1]Sheet1!BJ67</f>
        <v>754.00335693359375</v>
      </c>
      <c r="BK67">
        <f>+[1]Sheet1!BK67</f>
        <v>643.9539794921875</v>
      </c>
      <c r="BL67">
        <f>+[1]Sheet1!BL67</f>
        <v>760.5611572265625</v>
      </c>
      <c r="BM67">
        <f>+[1]Sheet1!BM67</f>
        <v>752.6259765625</v>
      </c>
      <c r="BN67">
        <f>+[1]Sheet1!BN67</f>
        <v>751.33905029296875</v>
      </c>
      <c r="BO67">
        <f>+[1]Sheet1!BO67</f>
        <v>748.81378173828125</v>
      </c>
      <c r="BP67">
        <f>+[1]Sheet1!BP67</f>
        <v>740.94073486328125</v>
      </c>
      <c r="BQ67">
        <f>+[1]Sheet1!BQ67</f>
        <v>799.41876220703125</v>
      </c>
      <c r="BR67">
        <f>+[1]Sheet1!BR67</f>
        <v>592.9571533203125</v>
      </c>
      <c r="BS67">
        <f>+[1]Sheet1!BS67</f>
        <v>840.99578857421875</v>
      </c>
      <c r="BT67">
        <f>+[1]Sheet1!BT67</f>
        <v>583.6614990234375</v>
      </c>
      <c r="BU67">
        <f>+[1]Sheet1!BU67</f>
        <v>737.62286376953125</v>
      </c>
      <c r="BV67">
        <f>+[1]Sheet1!BV67</f>
        <v>823.10638427734375</v>
      </c>
      <c r="BW67">
        <f>+[1]Sheet1!BW67</f>
        <v>816.7196044921875</v>
      </c>
      <c r="BX67">
        <f>+[1]Sheet1!BX67</f>
        <v>587.198486328125</v>
      </c>
      <c r="BY67">
        <f>+[1]Sheet1!BY67</f>
        <v>692.95318603515625</v>
      </c>
      <c r="BZ67">
        <f>+[1]Sheet1!BZ67</f>
        <v>620.27435302734375</v>
      </c>
      <c r="CA67">
        <f>+[1]Sheet1!CA67</f>
        <v>757.76123046875</v>
      </c>
      <c r="CB67">
        <f>+[1]Sheet1!CB67</f>
        <v>644.325439453125</v>
      </c>
      <c r="CC67">
        <f>+[1]Sheet1!CC67</f>
        <v>748.745361328125</v>
      </c>
      <c r="CD67">
        <f>+[1]Sheet1!CD67</f>
        <v>748.745361328125</v>
      </c>
      <c r="CF67">
        <f>+[2]IPCse!DC71</f>
        <v>747.89032453851507</v>
      </c>
      <c r="CG67">
        <f t="shared" ref="CG67:CG75" si="1">+CF67/$CF$2*100</f>
        <v>747.28391881159064</v>
      </c>
    </row>
    <row r="68" spans="1:85" x14ac:dyDescent="0.2">
      <c r="A68" s="2">
        <f>+[1]Sheet1!A68</f>
        <v>44713</v>
      </c>
      <c r="B68" s="1">
        <f>+[1]Sheet1!B68</f>
        <v>6</v>
      </c>
      <c r="C68" s="1">
        <f>+[1]Sheet1!C68</f>
        <v>2022</v>
      </c>
      <c r="D68">
        <f>+[1]Sheet1!D68</f>
        <v>854.6395263671875</v>
      </c>
      <c r="E68">
        <f>+[1]Sheet1!E68</f>
        <v>640.52984619140625</v>
      </c>
      <c r="F68">
        <f>+[1]Sheet1!F68</f>
        <v>883.60955810546875</v>
      </c>
      <c r="G68">
        <f>+[1]Sheet1!G68</f>
        <v>639.25225830078125</v>
      </c>
      <c r="H68">
        <f>+[1]Sheet1!H68</f>
        <v>777.5738525390625</v>
      </c>
      <c r="I68">
        <f>+[1]Sheet1!I68</f>
        <v>904.1204833984375</v>
      </c>
      <c r="J68">
        <f>+[1]Sheet1!J68</f>
        <v>865.0330810546875</v>
      </c>
      <c r="K68">
        <f>+[1]Sheet1!K68</f>
        <v>596.42144775390625</v>
      </c>
      <c r="L68">
        <f>+[1]Sheet1!L68</f>
        <v>722.02447509765625</v>
      </c>
      <c r="M68">
        <f>+[1]Sheet1!M68</f>
        <v>630.08929443359375</v>
      </c>
      <c r="N68">
        <f>+[1]Sheet1!N68</f>
        <v>814.039794921875</v>
      </c>
      <c r="O68">
        <f>+[1]Sheet1!O68</f>
        <v>685.37872314453125</v>
      </c>
      <c r="P68">
        <f>+[1]Sheet1!P68</f>
        <v>849.945068359375</v>
      </c>
      <c r="Q68">
        <f>+[1]Sheet1!Q68</f>
        <v>637.45703125</v>
      </c>
      <c r="R68">
        <f>+[1]Sheet1!R68</f>
        <v>892.9208984375</v>
      </c>
      <c r="S68">
        <f>+[1]Sheet1!S68</f>
        <v>629.77874755859375</v>
      </c>
      <c r="T68">
        <f>+[1]Sheet1!T68</f>
        <v>779.91693115234375</v>
      </c>
      <c r="U68">
        <f>+[1]Sheet1!U68</f>
        <v>897.2249755859375</v>
      </c>
      <c r="V68">
        <f>+[1]Sheet1!V68</f>
        <v>861.3385009765625</v>
      </c>
      <c r="W68">
        <f>+[1]Sheet1!W68</f>
        <v>592.7822265625</v>
      </c>
      <c r="X68">
        <f>+[1]Sheet1!X68</f>
        <v>722.3258056640625</v>
      </c>
      <c r="Y68">
        <f>+[1]Sheet1!Y68</f>
        <v>637.93206787109375</v>
      </c>
      <c r="Z68">
        <f>+[1]Sheet1!Z68</f>
        <v>812.713623046875</v>
      </c>
      <c r="AA68">
        <f>+[1]Sheet1!AA68</f>
        <v>683.33123779296875</v>
      </c>
      <c r="AB68">
        <f>+[1]Sheet1!AB68</f>
        <v>846.93194580078125</v>
      </c>
      <c r="AC68">
        <f>+[1]Sheet1!AC68</f>
        <v>636.907470703125</v>
      </c>
      <c r="AD68">
        <f>+[1]Sheet1!AD68</f>
        <v>897.12249755859375</v>
      </c>
      <c r="AE68">
        <f>+[1]Sheet1!AE68</f>
        <v>622.00457763671875</v>
      </c>
      <c r="AF68">
        <f>+[1]Sheet1!AF68</f>
        <v>779.55810546875</v>
      </c>
      <c r="AG68">
        <f>+[1]Sheet1!AG68</f>
        <v>897.0841064453125</v>
      </c>
      <c r="AH68">
        <f>+[1]Sheet1!AH68</f>
        <v>863.43438720703125</v>
      </c>
      <c r="AI68">
        <f>+[1]Sheet1!AI68</f>
        <v>590.80615234375</v>
      </c>
      <c r="AJ68">
        <f>+[1]Sheet1!AJ68</f>
        <v>722.34600830078125</v>
      </c>
      <c r="AK68">
        <f>+[1]Sheet1!AK68</f>
        <v>640.2918701171875</v>
      </c>
      <c r="AL68">
        <f>+[1]Sheet1!AL68</f>
        <v>806.968994140625</v>
      </c>
      <c r="AM68">
        <f>+[1]Sheet1!AM68</f>
        <v>682.12518310546875</v>
      </c>
      <c r="AN68">
        <f>+[1]Sheet1!AN68</f>
        <v>844.37078857421875</v>
      </c>
      <c r="AO68">
        <f>+[1]Sheet1!AO68</f>
        <v>636.31866455078125</v>
      </c>
      <c r="AP68">
        <f>+[1]Sheet1!AP68</f>
        <v>900.58416748046875</v>
      </c>
      <c r="AQ68">
        <f>+[1]Sheet1!AQ68</f>
        <v>620.72235107421875</v>
      </c>
      <c r="AR68">
        <f>+[1]Sheet1!AR68</f>
        <v>779.9207763671875</v>
      </c>
      <c r="AS68">
        <f>+[1]Sheet1!AS68</f>
        <v>883.51983642578125</v>
      </c>
      <c r="AT68">
        <f>+[1]Sheet1!AT68</f>
        <v>856.249755859375</v>
      </c>
      <c r="AU68">
        <f>+[1]Sheet1!AU68</f>
        <v>588.86285400390625</v>
      </c>
      <c r="AV68">
        <f>+[1]Sheet1!AV68</f>
        <v>722.602783203125</v>
      </c>
      <c r="AW68">
        <f>+[1]Sheet1!AW68</f>
        <v>635.45928955078125</v>
      </c>
      <c r="AX68">
        <f>+[1]Sheet1!AX68</f>
        <v>805.208984375</v>
      </c>
      <c r="AY68">
        <f>+[1]Sheet1!AY68</f>
        <v>682.17840576171875</v>
      </c>
      <c r="AZ68">
        <f>+[1]Sheet1!AZ68</f>
        <v>840.03076171875</v>
      </c>
      <c r="BA68">
        <f>+[1]Sheet1!BA68</f>
        <v>634.6927490234375</v>
      </c>
      <c r="BB68">
        <f>+[1]Sheet1!BB68</f>
        <v>905.86181640625</v>
      </c>
      <c r="BC68">
        <f>+[1]Sheet1!BC68</f>
        <v>616.3248291015625</v>
      </c>
      <c r="BD68">
        <f>+[1]Sheet1!BD68</f>
        <v>783.20025634765625</v>
      </c>
      <c r="BE68">
        <f>+[1]Sheet1!BE68</f>
        <v>872.3414306640625</v>
      </c>
      <c r="BF68">
        <f>+[1]Sheet1!BF68</f>
        <v>849.296142578125</v>
      </c>
      <c r="BG68">
        <f>+[1]Sheet1!BG68</f>
        <v>586.4796142578125</v>
      </c>
      <c r="BH68">
        <f>+[1]Sheet1!BH68</f>
        <v>723.8262939453125</v>
      </c>
      <c r="BI68">
        <f>+[1]Sheet1!BI68</f>
        <v>646.42724609375</v>
      </c>
      <c r="BJ68">
        <f>+[1]Sheet1!BJ68</f>
        <v>801.77471923828125</v>
      </c>
      <c r="BK68">
        <f>+[1]Sheet1!BK68</f>
        <v>683.03948974609375</v>
      </c>
      <c r="BL68">
        <f>+[1]Sheet1!BL68</f>
        <v>805.0262451171875</v>
      </c>
      <c r="BM68">
        <f>+[1]Sheet1!BM68</f>
        <v>796.6888427734375</v>
      </c>
      <c r="BN68">
        <f>+[1]Sheet1!BN68</f>
        <v>795.453125</v>
      </c>
      <c r="BO68">
        <f>+[1]Sheet1!BO68</f>
        <v>792.74102783203125</v>
      </c>
      <c r="BP68">
        <f>+[1]Sheet1!BP68</f>
        <v>784.7647705078125</v>
      </c>
      <c r="BQ68">
        <f>+[1]Sheet1!BQ68</f>
        <v>846.78839111328125</v>
      </c>
      <c r="BR68">
        <f>+[1]Sheet1!BR68</f>
        <v>636.69830322265625</v>
      </c>
      <c r="BS68">
        <f>+[1]Sheet1!BS68</f>
        <v>897.82574462890625</v>
      </c>
      <c r="BT68">
        <f>+[1]Sheet1!BT68</f>
        <v>623.073974609375</v>
      </c>
      <c r="BU68">
        <f>+[1]Sheet1!BU68</f>
        <v>781.02032470703125</v>
      </c>
      <c r="BV68">
        <f>+[1]Sheet1!BV68</f>
        <v>884.381591796875</v>
      </c>
      <c r="BW68">
        <f>+[1]Sheet1!BW68</f>
        <v>856.40740966796875</v>
      </c>
      <c r="BX68">
        <f>+[1]Sheet1!BX68</f>
        <v>590.0831298828125</v>
      </c>
      <c r="BY68">
        <f>+[1]Sheet1!BY68</f>
        <v>722.913818359375</v>
      </c>
      <c r="BZ68">
        <f>+[1]Sheet1!BZ68</f>
        <v>640.64752197265625</v>
      </c>
      <c r="CA68">
        <f>+[1]Sheet1!CA68</f>
        <v>805.727783203125</v>
      </c>
      <c r="CB68">
        <f>+[1]Sheet1!CB68</f>
        <v>682.96368408203125</v>
      </c>
      <c r="CC68">
        <f>+[1]Sheet1!CC68</f>
        <v>792.759033203125</v>
      </c>
      <c r="CD68">
        <f>+[1]Sheet1!CD68</f>
        <v>792.759033203125</v>
      </c>
      <c r="CF68">
        <f>+[2]IPCse!DC72</f>
        <v>793.04605715465118</v>
      </c>
      <c r="CG68">
        <f t="shared" si="1"/>
        <v>792.40303817847951</v>
      </c>
    </row>
    <row r="69" spans="1:85" x14ac:dyDescent="0.2">
      <c r="A69" s="2">
        <f>+[1]Sheet1!A69</f>
        <v>44743</v>
      </c>
      <c r="B69" s="1">
        <f>+[1]Sheet1!B69</f>
        <v>7</v>
      </c>
      <c r="C69" s="1">
        <f>+[1]Sheet1!C69</f>
        <v>2022</v>
      </c>
      <c r="D69">
        <f>+[1]Sheet1!D69</f>
        <v>913.0010986328125</v>
      </c>
      <c r="E69">
        <f>+[1]Sheet1!E69</f>
        <v>685.753662109375</v>
      </c>
      <c r="F69">
        <f>+[1]Sheet1!F69</f>
        <v>980.37298583984375</v>
      </c>
      <c r="G69">
        <f>+[1]Sheet1!G69</f>
        <v>668.99713134765625</v>
      </c>
      <c r="H69">
        <f>+[1]Sheet1!H69</f>
        <v>854.427001953125</v>
      </c>
      <c r="I69">
        <f>+[1]Sheet1!I69</f>
        <v>965.56085205078125</v>
      </c>
      <c r="J69">
        <f>+[1]Sheet1!J69</f>
        <v>914.43121337890625</v>
      </c>
      <c r="K69">
        <f>+[1]Sheet1!K69</f>
        <v>636.9854736328125</v>
      </c>
      <c r="L69">
        <f>+[1]Sheet1!L69</f>
        <v>814.9864501953125</v>
      </c>
      <c r="M69">
        <f>+[1]Sheet1!M69</f>
        <v>674.7027587890625</v>
      </c>
      <c r="N69">
        <f>+[1]Sheet1!N69</f>
        <v>888.5479736328125</v>
      </c>
      <c r="O69">
        <f>+[1]Sheet1!O69</f>
        <v>742.035400390625</v>
      </c>
      <c r="P69">
        <f>+[1]Sheet1!P69</f>
        <v>907.95904541015625</v>
      </c>
      <c r="Q69">
        <f>+[1]Sheet1!Q69</f>
        <v>682.69549560546875</v>
      </c>
      <c r="R69">
        <f>+[1]Sheet1!R69</f>
        <v>990.21881103515625</v>
      </c>
      <c r="S69">
        <f>+[1]Sheet1!S69</f>
        <v>658.794921875</v>
      </c>
      <c r="T69">
        <f>+[1]Sheet1!T69</f>
        <v>857.047607421875</v>
      </c>
      <c r="U69">
        <f>+[1]Sheet1!U69</f>
        <v>958.46337890625</v>
      </c>
      <c r="V69">
        <f>+[1]Sheet1!V69</f>
        <v>910.29876708984375</v>
      </c>
      <c r="W69">
        <f>+[1]Sheet1!W69</f>
        <v>632.81121826171875</v>
      </c>
      <c r="X69">
        <f>+[1]Sheet1!X69</f>
        <v>816.716552734375</v>
      </c>
      <c r="Y69">
        <f>+[1]Sheet1!Y69</f>
        <v>687.0899658203125</v>
      </c>
      <c r="Z69">
        <f>+[1]Sheet1!Z69</f>
        <v>889.08203125</v>
      </c>
      <c r="AA69">
        <f>+[1]Sheet1!AA69</f>
        <v>739.489990234375</v>
      </c>
      <c r="AB69">
        <f>+[1]Sheet1!AB69</f>
        <v>904.84967041015625</v>
      </c>
      <c r="AC69">
        <f>+[1]Sheet1!AC69</f>
        <v>681.96044921875</v>
      </c>
      <c r="AD69">
        <f>+[1]Sheet1!AD69</f>
        <v>994.8721923828125</v>
      </c>
      <c r="AE69">
        <f>+[1]Sheet1!AE69</f>
        <v>650.261474609375</v>
      </c>
      <c r="AF69">
        <f>+[1]Sheet1!AF69</f>
        <v>856.7618408203125</v>
      </c>
      <c r="AG69">
        <f>+[1]Sheet1!AG69</f>
        <v>958.51739501953125</v>
      </c>
      <c r="AH69">
        <f>+[1]Sheet1!AH69</f>
        <v>913.2353515625</v>
      </c>
      <c r="AI69">
        <f>+[1]Sheet1!AI69</f>
        <v>630.610107421875</v>
      </c>
      <c r="AJ69">
        <f>+[1]Sheet1!AJ69</f>
        <v>817.56671142578125</v>
      </c>
      <c r="AK69">
        <f>+[1]Sheet1!AK69</f>
        <v>690.37762451171875</v>
      </c>
      <c r="AL69">
        <f>+[1]Sheet1!AL69</f>
        <v>884.96258544921875</v>
      </c>
      <c r="AM69">
        <f>+[1]Sheet1!AM69</f>
        <v>738.1787109375</v>
      </c>
      <c r="AN69">
        <f>+[1]Sheet1!AN69</f>
        <v>902.31634521484375</v>
      </c>
      <c r="AO69">
        <f>+[1]Sheet1!AO69</f>
        <v>681.06451416015625</v>
      </c>
      <c r="AP69">
        <f>+[1]Sheet1!AP69</f>
        <v>998.51910400390625</v>
      </c>
      <c r="AQ69">
        <f>+[1]Sheet1!AQ69</f>
        <v>649.1080322265625</v>
      </c>
      <c r="AR69">
        <f>+[1]Sheet1!AR69</f>
        <v>857.18701171875</v>
      </c>
      <c r="AS69">
        <f>+[1]Sheet1!AS69</f>
        <v>944.178955078125</v>
      </c>
      <c r="AT69">
        <f>+[1]Sheet1!AT69</f>
        <v>904.4918212890625</v>
      </c>
      <c r="AU69">
        <f>+[1]Sheet1!AU69</f>
        <v>628.33258056640625</v>
      </c>
      <c r="AV69">
        <f>+[1]Sheet1!AV69</f>
        <v>817.92974853515625</v>
      </c>
      <c r="AW69">
        <f>+[1]Sheet1!AW69</f>
        <v>684.85565185546875</v>
      </c>
      <c r="AX69">
        <f>+[1]Sheet1!AX69</f>
        <v>884.56414794921875</v>
      </c>
      <c r="AY69">
        <f>+[1]Sheet1!AY69</f>
        <v>738.15576171875</v>
      </c>
      <c r="AZ69">
        <f>+[1]Sheet1!AZ69</f>
        <v>897.77423095703125</v>
      </c>
      <c r="BA69">
        <f>+[1]Sheet1!BA69</f>
        <v>679.25323486328125</v>
      </c>
      <c r="BB69">
        <f>+[1]Sheet1!BB69</f>
        <v>1004.1800537109375</v>
      </c>
      <c r="BC69">
        <f>+[1]Sheet1!BC69</f>
        <v>644.69268798828125</v>
      </c>
      <c r="BD69">
        <f>+[1]Sheet1!BD69</f>
        <v>860.9954833984375</v>
      </c>
      <c r="BE69">
        <f>+[1]Sheet1!BE69</f>
        <v>932.4959716796875</v>
      </c>
      <c r="BF69">
        <f>+[1]Sheet1!BF69</f>
        <v>896.2728271484375</v>
      </c>
      <c r="BG69">
        <f>+[1]Sheet1!BG69</f>
        <v>625.313232421875</v>
      </c>
      <c r="BH69">
        <f>+[1]Sheet1!BH69</f>
        <v>819.4757080078125</v>
      </c>
      <c r="BI69">
        <f>+[1]Sheet1!BI69</f>
        <v>699.35430908203125</v>
      </c>
      <c r="BJ69">
        <f>+[1]Sheet1!BJ69</f>
        <v>883.3040771484375</v>
      </c>
      <c r="BK69">
        <f>+[1]Sheet1!BK69</f>
        <v>739.11700439453125</v>
      </c>
      <c r="BL69">
        <f>+[1]Sheet1!BL69</f>
        <v>867.29205322265625</v>
      </c>
      <c r="BM69">
        <f>+[1]Sheet1!BM69</f>
        <v>858.65350341796875</v>
      </c>
      <c r="BN69">
        <f>+[1]Sheet1!BN69</f>
        <v>857.9830322265625</v>
      </c>
      <c r="BO69">
        <f>+[1]Sheet1!BO69</f>
        <v>855.5186767578125</v>
      </c>
      <c r="BP69">
        <f>+[1]Sheet1!BP69</f>
        <v>848.43719482421875</v>
      </c>
      <c r="BQ69">
        <f>+[1]Sheet1!BQ69</f>
        <v>904.7703857421875</v>
      </c>
      <c r="BR69">
        <f>+[1]Sheet1!BR69</f>
        <v>681.59625244140625</v>
      </c>
      <c r="BS69">
        <f>+[1]Sheet1!BS69</f>
        <v>995.56768798828125</v>
      </c>
      <c r="BT69">
        <f>+[1]Sheet1!BT69</f>
        <v>651.68792724609375</v>
      </c>
      <c r="BU69">
        <f>+[1]Sheet1!BU69</f>
        <v>858.44305419921875</v>
      </c>
      <c r="BV69">
        <f>+[1]Sheet1!BV69</f>
        <v>945.09063720703125</v>
      </c>
      <c r="BW69">
        <f>+[1]Sheet1!BW69</f>
        <v>904.65118408203125</v>
      </c>
      <c r="BX69">
        <f>+[1]Sheet1!BX69</f>
        <v>629.65411376953125</v>
      </c>
      <c r="BY69">
        <f>+[1]Sheet1!BY69</f>
        <v>817.9622802734375</v>
      </c>
      <c r="BZ69">
        <f>+[1]Sheet1!BZ69</f>
        <v>691.2362060546875</v>
      </c>
      <c r="CA69">
        <f>+[1]Sheet1!CA69</f>
        <v>884.99395751953125</v>
      </c>
      <c r="CB69">
        <f>+[1]Sheet1!CB69</f>
        <v>739.0830078125</v>
      </c>
      <c r="CC69">
        <f>+[1]Sheet1!CC69</f>
        <v>855.5931396484375</v>
      </c>
      <c r="CD69">
        <f>+[1]Sheet1!CD69</f>
        <v>855.59307861328125</v>
      </c>
      <c r="CF69">
        <f>+[2]IPCse!DC73</f>
        <v>858.0761687829081</v>
      </c>
      <c r="CG69">
        <f t="shared" si="1"/>
        <v>857.3804219791125</v>
      </c>
    </row>
    <row r="70" spans="1:85" x14ac:dyDescent="0.2">
      <c r="A70" s="2">
        <f>+[1]Sheet1!A70</f>
        <v>44774</v>
      </c>
      <c r="B70" s="1">
        <f>+[1]Sheet1!B70</f>
        <v>8</v>
      </c>
      <c r="C70" s="1">
        <f>+[1]Sheet1!C70</f>
        <v>2022</v>
      </c>
      <c r="D70">
        <f>+[1]Sheet1!D70</f>
        <v>977.49267578125</v>
      </c>
      <c r="E70">
        <f>+[1]Sheet1!E70</f>
        <v>736.92401123046875</v>
      </c>
      <c r="F70">
        <f>+[1]Sheet1!F70</f>
        <v>1082.4605712890625</v>
      </c>
      <c r="G70">
        <f>+[1]Sheet1!G70</f>
        <v>708.70220947265625</v>
      </c>
      <c r="H70">
        <f>+[1]Sheet1!H70</f>
        <v>924.07208251953125</v>
      </c>
      <c r="I70">
        <f>+[1]Sheet1!I70</f>
        <v>1018.8812255859375</v>
      </c>
      <c r="J70">
        <f>+[1]Sheet1!J70</f>
        <v>974.12396240234375</v>
      </c>
      <c r="K70">
        <f>+[1]Sheet1!K70</f>
        <v>672.66094970703125</v>
      </c>
      <c r="L70">
        <f>+[1]Sheet1!L70</f>
        <v>857.51019287109375</v>
      </c>
      <c r="M70">
        <f>+[1]Sheet1!M70</f>
        <v>704.316650390625</v>
      </c>
      <c r="N70">
        <f>+[1]Sheet1!N70</f>
        <v>948.5374755859375</v>
      </c>
      <c r="O70">
        <f>+[1]Sheet1!O70</f>
        <v>801.6612548828125</v>
      </c>
      <c r="P70">
        <f>+[1]Sheet1!P70</f>
        <v>972.0615234375</v>
      </c>
      <c r="Q70">
        <f>+[1]Sheet1!Q70</f>
        <v>734.35400390625</v>
      </c>
      <c r="R70">
        <f>+[1]Sheet1!R70</f>
        <v>1092.943115234375</v>
      </c>
      <c r="S70">
        <f>+[1]Sheet1!S70</f>
        <v>696.24957275390625</v>
      </c>
      <c r="T70">
        <f>+[1]Sheet1!T70</f>
        <v>927.1005859375</v>
      </c>
      <c r="U70">
        <f>+[1]Sheet1!U70</f>
        <v>1011.941650390625</v>
      </c>
      <c r="V70">
        <f>+[1]Sheet1!V70</f>
        <v>969.82659912109375</v>
      </c>
      <c r="W70">
        <f>+[1]Sheet1!W70</f>
        <v>668.2723388671875</v>
      </c>
      <c r="X70">
        <f>+[1]Sheet1!X70</f>
        <v>858.39117431640625</v>
      </c>
      <c r="Y70">
        <f>+[1]Sheet1!Y70</f>
        <v>716.550537109375</v>
      </c>
      <c r="Z70">
        <f>+[1]Sheet1!Z70</f>
        <v>948.5001220703125</v>
      </c>
      <c r="AA70">
        <f>+[1]Sheet1!AA70</f>
        <v>798.61053466796875</v>
      </c>
      <c r="AB70">
        <f>+[1]Sheet1!AB70</f>
        <v>968.72113037109375</v>
      </c>
      <c r="AC70">
        <f>+[1]Sheet1!AC70</f>
        <v>733.3353271484375</v>
      </c>
      <c r="AD70">
        <f>+[1]Sheet1!AD70</f>
        <v>1098.1339111328125</v>
      </c>
      <c r="AE70">
        <f>+[1]Sheet1!AE70</f>
        <v>686.0758056640625</v>
      </c>
      <c r="AF70">
        <f>+[1]Sheet1!AF70</f>
        <v>926.93743896484375</v>
      </c>
      <c r="AG70">
        <f>+[1]Sheet1!AG70</f>
        <v>1012.0947265625</v>
      </c>
      <c r="AH70">
        <f>+[1]Sheet1!AH70</f>
        <v>972.683837890625</v>
      </c>
      <c r="AI70">
        <f>+[1]Sheet1!AI70</f>
        <v>665.96356201171875</v>
      </c>
      <c r="AJ70">
        <f>+[1]Sheet1!AJ70</f>
        <v>858.60595703125</v>
      </c>
      <c r="AK70">
        <f>+[1]Sheet1!AK70</f>
        <v>719.6549072265625</v>
      </c>
      <c r="AL70">
        <f>+[1]Sheet1!AL70</f>
        <v>943.815185546875</v>
      </c>
      <c r="AM70">
        <f>+[1]Sheet1!AM70</f>
        <v>797.3720703125</v>
      </c>
      <c r="AN70">
        <f>+[1]Sheet1!AN70</f>
        <v>965.93145751953125</v>
      </c>
      <c r="AO70">
        <f>+[1]Sheet1!AO70</f>
        <v>732.517578125</v>
      </c>
      <c r="AP70">
        <f>+[1]Sheet1!AP70</f>
        <v>1101.5211181640625</v>
      </c>
      <c r="AQ70">
        <f>+[1]Sheet1!AQ70</f>
        <v>684.07501220703125</v>
      </c>
      <c r="AR70">
        <f>+[1]Sheet1!AR70</f>
        <v>927.28228759765625</v>
      </c>
      <c r="AS70">
        <f>+[1]Sheet1!AS70</f>
        <v>998.50634765625</v>
      </c>
      <c r="AT70">
        <f>+[1]Sheet1!AT70</f>
        <v>964.65887451171875</v>
      </c>
      <c r="AU70">
        <f>+[1]Sheet1!AU70</f>
        <v>663.5400390625</v>
      </c>
      <c r="AV70">
        <f>+[1]Sheet1!AV70</f>
        <v>859.02667236328125</v>
      </c>
      <c r="AW70">
        <f>+[1]Sheet1!AW70</f>
        <v>714.07733154296875</v>
      </c>
      <c r="AX70">
        <f>+[1]Sheet1!AX70</f>
        <v>942.9443359375</v>
      </c>
      <c r="AY70">
        <f>+[1]Sheet1!AY70</f>
        <v>796.79217529296875</v>
      </c>
      <c r="AZ70">
        <f>+[1]Sheet1!AZ70</f>
        <v>960.91705322265625</v>
      </c>
      <c r="BA70">
        <f>+[1]Sheet1!BA70</f>
        <v>731.08099365234375</v>
      </c>
      <c r="BB70">
        <f>+[1]Sheet1!BB70</f>
        <v>1107.3809814453125</v>
      </c>
      <c r="BC70">
        <f>+[1]Sheet1!BC70</f>
        <v>678.46710205078125</v>
      </c>
      <c r="BD70">
        <f>+[1]Sheet1!BD70</f>
        <v>931.3477783203125</v>
      </c>
      <c r="BE70">
        <f>+[1]Sheet1!BE70</f>
        <v>987.4405517578125</v>
      </c>
      <c r="BF70">
        <f>+[1]Sheet1!BF70</f>
        <v>957.22760009765625</v>
      </c>
      <c r="BG70">
        <f>+[1]Sheet1!BG70</f>
        <v>660.45343017578125</v>
      </c>
      <c r="BH70">
        <f>+[1]Sheet1!BH70</f>
        <v>860.63641357421875</v>
      </c>
      <c r="BI70">
        <f>+[1]Sheet1!BI70</f>
        <v>727.3468017578125</v>
      </c>
      <c r="BJ70">
        <f>+[1]Sheet1!BJ70</f>
        <v>941.077880859375</v>
      </c>
      <c r="BK70">
        <f>+[1]Sheet1!BK70</f>
        <v>796.739501953125</v>
      </c>
      <c r="BL70">
        <f>+[1]Sheet1!BL70</f>
        <v>929.5477294921875</v>
      </c>
      <c r="BM70">
        <f>+[1]Sheet1!BM70</f>
        <v>919.455810546875</v>
      </c>
      <c r="BN70">
        <f>+[1]Sheet1!BN70</f>
        <v>918.13043212890625</v>
      </c>
      <c r="BO70">
        <f>+[1]Sheet1!BO70</f>
        <v>915.17449951171875</v>
      </c>
      <c r="BP70">
        <f>+[1]Sheet1!BP70</f>
        <v>906.95513916015625</v>
      </c>
      <c r="BQ70">
        <f>+[1]Sheet1!BQ70</f>
        <v>968.57843017578125</v>
      </c>
      <c r="BR70">
        <f>+[1]Sheet1!BR70</f>
        <v>733.15093994140625</v>
      </c>
      <c r="BS70">
        <f>+[1]Sheet1!BS70</f>
        <v>1098.5020751953125</v>
      </c>
      <c r="BT70">
        <f>+[1]Sheet1!BT70</f>
        <v>687.35321044921875</v>
      </c>
      <c r="BU70">
        <f>+[1]Sheet1!BU70</f>
        <v>928.61187744140625</v>
      </c>
      <c r="BV70">
        <f>+[1]Sheet1!BV70</f>
        <v>999.369873046875</v>
      </c>
      <c r="BW70">
        <f>+[1]Sheet1!BW70</f>
        <v>964.85162353515625</v>
      </c>
      <c r="BX70">
        <f>+[1]Sheet1!BX70</f>
        <v>664.96722412109375</v>
      </c>
      <c r="BY70">
        <f>+[1]Sheet1!BY70</f>
        <v>859.3046875</v>
      </c>
      <c r="BZ70">
        <f>+[1]Sheet1!BZ70</f>
        <v>720.0338134765625</v>
      </c>
      <c r="CA70">
        <f>+[1]Sheet1!CA70</f>
        <v>943.45965576171875</v>
      </c>
      <c r="CB70">
        <f>+[1]Sheet1!CB70</f>
        <v>797.60162353515625</v>
      </c>
      <c r="CC70">
        <f>+[1]Sheet1!CC70</f>
        <v>915.464111328125</v>
      </c>
      <c r="CD70">
        <f>+[1]Sheet1!CD70</f>
        <v>915.464111328125</v>
      </c>
      <c r="CF70">
        <f>+[2]IPCse!DC74</f>
        <v>919.02289737185663</v>
      </c>
      <c r="CG70">
        <f t="shared" si="1"/>
        <v>918.2777336361379</v>
      </c>
    </row>
    <row r="71" spans="1:85" x14ac:dyDescent="0.2">
      <c r="A71" s="2">
        <f>+[1]Sheet1!A71</f>
        <v>44805</v>
      </c>
      <c r="B71" s="1">
        <f>+[1]Sheet1!B71</f>
        <v>9</v>
      </c>
      <c r="C71" s="1">
        <f>+[1]Sheet1!C71</f>
        <v>2022</v>
      </c>
      <c r="D71">
        <f>+[1]Sheet1!D71</f>
        <v>1037.1026611328125</v>
      </c>
      <c r="E71">
        <f>+[1]Sheet1!E71</f>
        <v>801.8851318359375</v>
      </c>
      <c r="F71">
        <f>+[1]Sheet1!F71</f>
        <v>1162.014892578125</v>
      </c>
      <c r="G71">
        <f>+[1]Sheet1!G71</f>
        <v>735.07537841796875</v>
      </c>
      <c r="H71">
        <f>+[1]Sheet1!H71</f>
        <v>973.8062744140625</v>
      </c>
      <c r="I71">
        <f>+[1]Sheet1!I71</f>
        <v>1065.0703125</v>
      </c>
      <c r="J71">
        <f>+[1]Sheet1!J71</f>
        <v>1029.3934326171875</v>
      </c>
      <c r="K71">
        <f>+[1]Sheet1!K71</f>
        <v>694.6397705078125</v>
      </c>
      <c r="L71">
        <f>+[1]Sheet1!L71</f>
        <v>901.83746337890625</v>
      </c>
      <c r="M71">
        <f>+[1]Sheet1!M71</f>
        <v>736.37530517578125</v>
      </c>
      <c r="N71">
        <f>+[1]Sheet1!N71</f>
        <v>997.09576416015625</v>
      </c>
      <c r="O71">
        <f>+[1]Sheet1!O71</f>
        <v>853.6243896484375</v>
      </c>
      <c r="P71">
        <f>+[1]Sheet1!P71</f>
        <v>1032.33154296875</v>
      </c>
      <c r="Q71">
        <f>+[1]Sheet1!Q71</f>
        <v>798.7841796875</v>
      </c>
      <c r="R71">
        <f>+[1]Sheet1!R71</f>
        <v>1171.2581787109375</v>
      </c>
      <c r="S71">
        <f>+[1]Sheet1!S71</f>
        <v>719.26141357421875</v>
      </c>
      <c r="T71">
        <f>+[1]Sheet1!T71</f>
        <v>977.4859619140625</v>
      </c>
      <c r="U71">
        <f>+[1]Sheet1!U71</f>
        <v>1056.993408203125</v>
      </c>
      <c r="V71">
        <f>+[1]Sheet1!V71</f>
        <v>1024.8414306640625</v>
      </c>
      <c r="W71">
        <f>+[1]Sheet1!W71</f>
        <v>689.37115478515625</v>
      </c>
      <c r="X71">
        <f>+[1]Sheet1!X71</f>
        <v>903.62408447265625</v>
      </c>
      <c r="Y71">
        <f>+[1]Sheet1!Y71</f>
        <v>748.35174560546875</v>
      </c>
      <c r="Z71">
        <f>+[1]Sheet1!Z71</f>
        <v>995.55218505859375</v>
      </c>
      <c r="AA71">
        <f>+[1]Sheet1!AA71</f>
        <v>850.402587890625</v>
      </c>
      <c r="AB71">
        <f>+[1]Sheet1!AB71</f>
        <v>1029.4462890625</v>
      </c>
      <c r="AC71">
        <f>+[1]Sheet1!AC71</f>
        <v>796.92645263671875</v>
      </c>
      <c r="AD71">
        <f>+[1]Sheet1!AD71</f>
        <v>1176.34521484375</v>
      </c>
      <c r="AE71">
        <f>+[1]Sheet1!AE71</f>
        <v>707.36993408203125</v>
      </c>
      <c r="AF71">
        <f>+[1]Sheet1!AF71</f>
        <v>978.11212158203125</v>
      </c>
      <c r="AG71">
        <f>+[1]Sheet1!AG71</f>
        <v>1056.4730224609375</v>
      </c>
      <c r="AH71">
        <f>+[1]Sheet1!AH71</f>
        <v>1027.836669921875</v>
      </c>
      <c r="AI71">
        <f>+[1]Sheet1!AI71</f>
        <v>686.50830078125</v>
      </c>
      <c r="AJ71">
        <f>+[1]Sheet1!AJ71</f>
        <v>904.26788330078125</v>
      </c>
      <c r="AK71">
        <f>+[1]Sheet1!AK71</f>
        <v>751.59088134765625</v>
      </c>
      <c r="AL71">
        <f>+[1]Sheet1!AL71</f>
        <v>990.07989501953125</v>
      </c>
      <c r="AM71">
        <f>+[1]Sheet1!AM71</f>
        <v>849.03265380859375</v>
      </c>
      <c r="AN71">
        <f>+[1]Sheet1!AN71</f>
        <v>1026.936767578125</v>
      </c>
      <c r="AO71">
        <f>+[1]Sheet1!AO71</f>
        <v>795.99322509765625</v>
      </c>
      <c r="AP71">
        <f>+[1]Sheet1!AP71</f>
        <v>1178.3155517578125</v>
      </c>
      <c r="AQ71">
        <f>+[1]Sheet1!AQ71</f>
        <v>704.85400390625</v>
      </c>
      <c r="AR71">
        <f>+[1]Sheet1!AR71</f>
        <v>978.49163818359375</v>
      </c>
      <c r="AS71">
        <f>+[1]Sheet1!AS71</f>
        <v>1041.169189453125</v>
      </c>
      <c r="AT71">
        <f>+[1]Sheet1!AT71</f>
        <v>1019.9033813476562</v>
      </c>
      <c r="AU71">
        <f>+[1]Sheet1!AU71</f>
        <v>683.857177734375</v>
      </c>
      <c r="AV71">
        <f>+[1]Sheet1!AV71</f>
        <v>904.8338623046875</v>
      </c>
      <c r="AW71">
        <f>+[1]Sheet1!AW71</f>
        <v>746.03167724609375</v>
      </c>
      <c r="AX71">
        <f>+[1]Sheet1!AX71</f>
        <v>988.67413330078125</v>
      </c>
      <c r="AY71">
        <f>+[1]Sheet1!AY71</f>
        <v>848.6141357421875</v>
      </c>
      <c r="AZ71">
        <f>+[1]Sheet1!AZ71</f>
        <v>1022.2449340820312</v>
      </c>
      <c r="BA71">
        <f>+[1]Sheet1!BA71</f>
        <v>794.5267333984375</v>
      </c>
      <c r="BB71">
        <f>+[1]Sheet1!BB71</f>
        <v>1182.91650390625</v>
      </c>
      <c r="BC71">
        <f>+[1]Sheet1!BC71</f>
        <v>697.51385498046875</v>
      </c>
      <c r="BD71">
        <f>+[1]Sheet1!BD71</f>
        <v>981.96331787109375</v>
      </c>
      <c r="BE71">
        <f>+[1]Sheet1!BE71</f>
        <v>1028.4195556640625</v>
      </c>
      <c r="BF71">
        <f>+[1]Sheet1!BF71</f>
        <v>1013.0765991210938</v>
      </c>
      <c r="BG71">
        <f>+[1]Sheet1!BG71</f>
        <v>680.137451171875</v>
      </c>
      <c r="BH71">
        <f>+[1]Sheet1!BH71</f>
        <v>906.50750732421875</v>
      </c>
      <c r="BI71">
        <f>+[1]Sheet1!BI71</f>
        <v>759.07635498046875</v>
      </c>
      <c r="BJ71">
        <f>+[1]Sheet1!BJ71</f>
        <v>985.36102294921875</v>
      </c>
      <c r="BK71">
        <f>+[1]Sheet1!BK71</f>
        <v>849.1102294921875</v>
      </c>
      <c r="BL71">
        <f>+[1]Sheet1!BL71</f>
        <v>983.97747802734375</v>
      </c>
      <c r="BM71">
        <f>+[1]Sheet1!BM71</f>
        <v>972.361083984375</v>
      </c>
      <c r="BN71">
        <f>+[1]Sheet1!BN71</f>
        <v>970.2987060546875</v>
      </c>
      <c r="BO71">
        <f>+[1]Sheet1!BO71</f>
        <v>966.47467041015625</v>
      </c>
      <c r="BP71">
        <f>+[1]Sheet1!BP71</f>
        <v>956.45611572265625</v>
      </c>
      <c r="BQ71">
        <f>+[1]Sheet1!BQ71</f>
        <v>1029.2122802734375</v>
      </c>
      <c r="BR71">
        <f>+[1]Sheet1!BR71</f>
        <v>797.01416015625</v>
      </c>
      <c r="BS71">
        <f>+[1]Sheet1!BS71</f>
        <v>1175.8345947265625</v>
      </c>
      <c r="BT71">
        <f>+[1]Sheet1!BT71</f>
        <v>708.65228271484375</v>
      </c>
      <c r="BU71">
        <f>+[1]Sheet1!BU71</f>
        <v>979.33367919921875</v>
      </c>
      <c r="BV71">
        <f>+[1]Sheet1!BV71</f>
        <v>1042.17724609375</v>
      </c>
      <c r="BW71">
        <f>+[1]Sheet1!BW71</f>
        <v>1020.2669677734375</v>
      </c>
      <c r="BX71">
        <f>+[1]Sheet1!BX71</f>
        <v>685.46844482421875</v>
      </c>
      <c r="BY71">
        <f>+[1]Sheet1!BY71</f>
        <v>904.87530517578125</v>
      </c>
      <c r="BZ71">
        <f>+[1]Sheet1!BZ71</f>
        <v>751.88250732421875</v>
      </c>
      <c r="CA71">
        <f>+[1]Sheet1!CA71</f>
        <v>989.07513427734375</v>
      </c>
      <c r="CB71">
        <f>+[1]Sheet1!CB71</f>
        <v>849.60968017578125</v>
      </c>
      <c r="CC71">
        <f>+[1]Sheet1!CC71</f>
        <v>966.96844482421875</v>
      </c>
      <c r="CD71">
        <f>+[1]Sheet1!CD71</f>
        <v>966.96844482421875</v>
      </c>
      <c r="CF71">
        <f>+[2]IPCse!DC75</f>
        <v>972.12256625842485</v>
      </c>
      <c r="CG71">
        <f t="shared" si="1"/>
        <v>971.33434815730789</v>
      </c>
    </row>
    <row r="72" spans="1:85" x14ac:dyDescent="0.2">
      <c r="A72" s="2">
        <f>+[1]Sheet1!A72</f>
        <v>44835</v>
      </c>
      <c r="B72" s="1">
        <f>+[1]Sheet1!B72</f>
        <v>10</v>
      </c>
      <c r="C72" s="1">
        <f>+[1]Sheet1!C72</f>
        <v>2022</v>
      </c>
      <c r="D72">
        <f>+[1]Sheet1!D72</f>
        <v>1096.9630126953125</v>
      </c>
      <c r="E72">
        <f>+[1]Sheet1!E72</f>
        <v>845.94903564453125</v>
      </c>
      <c r="F72">
        <f>+[1]Sheet1!F72</f>
        <v>1231.944091796875</v>
      </c>
      <c r="G72">
        <f>+[1]Sheet1!G72</f>
        <v>789.531494140625</v>
      </c>
      <c r="H72">
        <f>+[1]Sheet1!H72</f>
        <v>1021.0559692382812</v>
      </c>
      <c r="I72">
        <f>+[1]Sheet1!I72</f>
        <v>1138.3514404296875</v>
      </c>
      <c r="J72">
        <f>+[1]Sheet1!J72</f>
        <v>1079.02734375</v>
      </c>
      <c r="K72">
        <f>+[1]Sheet1!K72</f>
        <v>783.17694091796875</v>
      </c>
      <c r="L72">
        <f>+[1]Sheet1!L72</f>
        <v>953.10986328125</v>
      </c>
      <c r="M72">
        <f>+[1]Sheet1!M72</f>
        <v>800.3045654296875</v>
      </c>
      <c r="N72">
        <f>+[1]Sheet1!N72</f>
        <v>1069.93212890625</v>
      </c>
      <c r="O72">
        <f>+[1]Sheet1!O72</f>
        <v>902.454833984375</v>
      </c>
      <c r="P72">
        <f>+[1]Sheet1!P72</f>
        <v>1092.4052734375</v>
      </c>
      <c r="Q72">
        <f>+[1]Sheet1!Q72</f>
        <v>842.52703857421875</v>
      </c>
      <c r="R72">
        <f>+[1]Sheet1!R72</f>
        <v>1240.69775390625</v>
      </c>
      <c r="S72">
        <f>+[1]Sheet1!S72</f>
        <v>772.5986328125</v>
      </c>
      <c r="T72">
        <f>+[1]Sheet1!T72</f>
        <v>1023.7479248046875</v>
      </c>
      <c r="U72">
        <f>+[1]Sheet1!U72</f>
        <v>1131.087646484375</v>
      </c>
      <c r="V72">
        <f>+[1]Sheet1!V72</f>
        <v>1073.193603515625</v>
      </c>
      <c r="W72">
        <f>+[1]Sheet1!W72</f>
        <v>778.0672607421875</v>
      </c>
      <c r="X72">
        <f>+[1]Sheet1!X72</f>
        <v>955.0186767578125</v>
      </c>
      <c r="Y72">
        <f>+[1]Sheet1!Y72</f>
        <v>819.9139404296875</v>
      </c>
      <c r="Z72">
        <f>+[1]Sheet1!Z72</f>
        <v>1068.76904296875</v>
      </c>
      <c r="AA72">
        <f>+[1]Sheet1!AA72</f>
        <v>898.80938720703125</v>
      </c>
      <c r="AB72">
        <f>+[1]Sheet1!AB72</f>
        <v>1089.4346923828125</v>
      </c>
      <c r="AC72">
        <f>+[1]Sheet1!AC72</f>
        <v>840.885498046875</v>
      </c>
      <c r="AD72">
        <f>+[1]Sheet1!AD72</f>
        <v>1245.7098388671875</v>
      </c>
      <c r="AE72">
        <f>+[1]Sheet1!AE72</f>
        <v>759.6573486328125</v>
      </c>
      <c r="AF72">
        <f>+[1]Sheet1!AF72</f>
        <v>1024.6759033203125</v>
      </c>
      <c r="AG72">
        <f>+[1]Sheet1!AG72</f>
        <v>1131.5645751953125</v>
      </c>
      <c r="AH72">
        <f>+[1]Sheet1!AH72</f>
        <v>1075.767822265625</v>
      </c>
      <c r="AI72">
        <f>+[1]Sheet1!AI72</f>
        <v>775.39959716796875</v>
      </c>
      <c r="AJ72">
        <f>+[1]Sheet1!AJ72</f>
        <v>955.717529296875</v>
      </c>
      <c r="AK72">
        <f>+[1]Sheet1!AK72</f>
        <v>824.91534423828125</v>
      </c>
      <c r="AL72">
        <f>+[1]Sheet1!AL72</f>
        <v>1063.8095703125</v>
      </c>
      <c r="AM72">
        <f>+[1]Sheet1!AM72</f>
        <v>896.78125</v>
      </c>
      <c r="AN72">
        <f>+[1]Sheet1!AN72</f>
        <v>1087.1231689453125</v>
      </c>
      <c r="AO72">
        <f>+[1]Sheet1!AO72</f>
        <v>839.8817138671875</v>
      </c>
      <c r="AP72">
        <f>+[1]Sheet1!AP72</f>
        <v>1247.2386474609375</v>
      </c>
      <c r="AQ72">
        <f>+[1]Sheet1!AQ72</f>
        <v>757.06024169921875</v>
      </c>
      <c r="AR72">
        <f>+[1]Sheet1!AR72</f>
        <v>1025.01123046875</v>
      </c>
      <c r="AS72">
        <f>+[1]Sheet1!AS72</f>
        <v>1115.7752685546875</v>
      </c>
      <c r="AT72">
        <f>+[1]Sheet1!AT72</f>
        <v>1066.038818359375</v>
      </c>
      <c r="AU72">
        <f>+[1]Sheet1!AU72</f>
        <v>772.170654296875</v>
      </c>
      <c r="AV72">
        <f>+[1]Sheet1!AV72</f>
        <v>955.9202880859375</v>
      </c>
      <c r="AW72">
        <f>+[1]Sheet1!AW72</f>
        <v>818.62005615234375</v>
      </c>
      <c r="AX72">
        <f>+[1]Sheet1!AX72</f>
        <v>1062.5892333984375</v>
      </c>
      <c r="AY72">
        <f>+[1]Sheet1!AY72</f>
        <v>897.18359375</v>
      </c>
      <c r="AZ72">
        <f>+[1]Sheet1!AZ72</f>
        <v>1082.810546875</v>
      </c>
      <c r="BA72">
        <f>+[1]Sheet1!BA72</f>
        <v>838.15948486328125</v>
      </c>
      <c r="BB72">
        <f>+[1]Sheet1!BB72</f>
        <v>1251.51708984375</v>
      </c>
      <c r="BC72">
        <f>+[1]Sheet1!BC72</f>
        <v>749.8323974609375</v>
      </c>
      <c r="BD72">
        <f>+[1]Sheet1!BD72</f>
        <v>1026.7884521484375</v>
      </c>
      <c r="BE72">
        <f>+[1]Sheet1!BE72</f>
        <v>1103.0587158203125</v>
      </c>
      <c r="BF72">
        <f>+[1]Sheet1!BF72</f>
        <v>1057.5721435546875</v>
      </c>
      <c r="BG72">
        <f>+[1]Sheet1!BG72</f>
        <v>769.06072998046875</v>
      </c>
      <c r="BH72">
        <f>+[1]Sheet1!BH72</f>
        <v>957.691650390625</v>
      </c>
      <c r="BI72">
        <f>+[1]Sheet1!BI72</f>
        <v>839.505126953125</v>
      </c>
      <c r="BJ72">
        <f>+[1]Sheet1!BJ72</f>
        <v>1060.240234375</v>
      </c>
      <c r="BK72">
        <f>+[1]Sheet1!BK72</f>
        <v>897.67236328125</v>
      </c>
      <c r="BL72">
        <f>+[1]Sheet1!BL72</f>
        <v>1043.883056640625</v>
      </c>
      <c r="BM72">
        <f>+[1]Sheet1!BM72</f>
        <v>1032.10498046875</v>
      </c>
      <c r="BN72">
        <f>+[1]Sheet1!BN72</f>
        <v>1030.509521484375</v>
      </c>
      <c r="BO72">
        <f>+[1]Sheet1!BO72</f>
        <v>1026.23388671875</v>
      </c>
      <c r="BP72">
        <f>+[1]Sheet1!BP72</f>
        <v>1016.1713256835938</v>
      </c>
      <c r="BQ72">
        <f>+[1]Sheet1!BQ72</f>
        <v>1089.3656005859375</v>
      </c>
      <c r="BR72">
        <f>+[1]Sheet1!BR72</f>
        <v>840.8328857421875</v>
      </c>
      <c r="BS72">
        <f>+[1]Sheet1!BS72</f>
        <v>1244.9725341796875</v>
      </c>
      <c r="BT72">
        <f>+[1]Sheet1!BT72</f>
        <v>761.34942626953125</v>
      </c>
      <c r="BU72">
        <f>+[1]Sheet1!BU72</f>
        <v>1025.1878662109375</v>
      </c>
      <c r="BV72">
        <f>+[1]Sheet1!BV72</f>
        <v>1116.7176513671875</v>
      </c>
      <c r="BW72">
        <f>+[1]Sheet1!BW72</f>
        <v>1066.7239990234375</v>
      </c>
      <c r="BX72">
        <f>+[1]Sheet1!BX72</f>
        <v>774.162109375</v>
      </c>
      <c r="BY72">
        <f>+[1]Sheet1!BY72</f>
        <v>956.1197509765625</v>
      </c>
      <c r="BZ72">
        <f>+[1]Sheet1!BZ72</f>
        <v>827.040283203125</v>
      </c>
      <c r="CA72">
        <f>+[1]Sheet1!CA72</f>
        <v>1063.1802978515625</v>
      </c>
      <c r="CB72">
        <f>+[1]Sheet1!CB72</f>
        <v>898.04168701171875</v>
      </c>
      <c r="CC72">
        <f>+[1]Sheet1!CC72</f>
        <v>1026.808837890625</v>
      </c>
      <c r="CD72">
        <f>+[1]Sheet1!CD72</f>
        <v>1026.808837890625</v>
      </c>
      <c r="CF72">
        <f>+[2]IPCse!DC76</f>
        <v>1033.830821834501</v>
      </c>
      <c r="CG72">
        <f t="shared" si="1"/>
        <v>1032.9925693388316</v>
      </c>
    </row>
    <row r="73" spans="1:85" x14ac:dyDescent="0.2">
      <c r="A73" s="2">
        <f>+[1]Sheet1!A73</f>
        <v>44866</v>
      </c>
      <c r="B73" s="1">
        <f>+[1]Sheet1!B73</f>
        <v>11</v>
      </c>
      <c r="C73" s="1">
        <f>+[1]Sheet1!C73</f>
        <v>2022</v>
      </c>
      <c r="D73">
        <f>+[1]Sheet1!D73</f>
        <v>1143.6920166015625</v>
      </c>
      <c r="E73">
        <f>+[1]Sheet1!E73</f>
        <v>895.829345703125</v>
      </c>
      <c r="F73">
        <f>+[1]Sheet1!F73</f>
        <v>1292.551513671875</v>
      </c>
      <c r="G73">
        <f>+[1]Sheet1!G73</f>
        <v>852.5345458984375</v>
      </c>
      <c r="H73">
        <f>+[1]Sheet1!H73</f>
        <v>1076.751220703125</v>
      </c>
      <c r="I73">
        <f>+[1]Sheet1!I73</f>
        <v>1188.060302734375</v>
      </c>
      <c r="J73">
        <f>+[1]Sheet1!J73</f>
        <v>1140.2664794921875</v>
      </c>
      <c r="K73">
        <f>+[1]Sheet1!K73</f>
        <v>832.821533203125</v>
      </c>
      <c r="L73">
        <f>+[1]Sheet1!L73</f>
        <v>994.25494384765625</v>
      </c>
      <c r="M73">
        <f>+[1]Sheet1!M73</f>
        <v>841.418212890625</v>
      </c>
      <c r="N73">
        <f>+[1]Sheet1!N73</f>
        <v>1127.9117431640625</v>
      </c>
      <c r="O73">
        <f>+[1]Sheet1!O73</f>
        <v>952.97711181640625</v>
      </c>
      <c r="P73">
        <f>+[1]Sheet1!P73</f>
        <v>1138.5792236328125</v>
      </c>
      <c r="Q73">
        <f>+[1]Sheet1!Q73</f>
        <v>891.92559814453125</v>
      </c>
      <c r="R73">
        <f>+[1]Sheet1!R73</f>
        <v>1302.7965087890625</v>
      </c>
      <c r="S73">
        <f>+[1]Sheet1!S73</f>
        <v>836.534912109375</v>
      </c>
      <c r="T73">
        <f>+[1]Sheet1!T73</f>
        <v>1080.7869873046875</v>
      </c>
      <c r="U73">
        <f>+[1]Sheet1!U73</f>
        <v>1179.2293701171875</v>
      </c>
      <c r="V73">
        <f>+[1]Sheet1!V73</f>
        <v>1135.8388671875</v>
      </c>
      <c r="W73">
        <f>+[1]Sheet1!W73</f>
        <v>828.54071044921875</v>
      </c>
      <c r="X73">
        <f>+[1]Sheet1!X73</f>
        <v>995.29547119140625</v>
      </c>
      <c r="Y73">
        <f>+[1]Sheet1!Y73</f>
        <v>861.6524658203125</v>
      </c>
      <c r="Z73">
        <f>+[1]Sheet1!Z73</f>
        <v>1127.181884765625</v>
      </c>
      <c r="AA73">
        <f>+[1]Sheet1!AA73</f>
        <v>949.31439208984375</v>
      </c>
      <c r="AB73">
        <f>+[1]Sheet1!AB73</f>
        <v>1135.1964111328125</v>
      </c>
      <c r="AC73">
        <f>+[1]Sheet1!AC73</f>
        <v>890.74041748046875</v>
      </c>
      <c r="AD73">
        <f>+[1]Sheet1!AD73</f>
        <v>1308.3973388671875</v>
      </c>
      <c r="AE73">
        <f>+[1]Sheet1!AE73</f>
        <v>823.8863525390625</v>
      </c>
      <c r="AF73">
        <f>+[1]Sheet1!AF73</f>
        <v>1082.1617431640625</v>
      </c>
      <c r="AG73">
        <f>+[1]Sheet1!AG73</f>
        <v>1179.63720703125</v>
      </c>
      <c r="AH73">
        <f>+[1]Sheet1!AH73</f>
        <v>1138.8265380859375</v>
      </c>
      <c r="AI73">
        <f>+[1]Sheet1!AI73</f>
        <v>826.441650390625</v>
      </c>
      <c r="AJ73">
        <f>+[1]Sheet1!AJ73</f>
        <v>995.41357421875</v>
      </c>
      <c r="AK73">
        <f>+[1]Sheet1!AK73</f>
        <v>866.6873779296875</v>
      </c>
      <c r="AL73">
        <f>+[1]Sheet1!AL73</f>
        <v>1122.9462890625</v>
      </c>
      <c r="AM73">
        <f>+[1]Sheet1!AM73</f>
        <v>947.3165283203125</v>
      </c>
      <c r="AN73">
        <f>+[1]Sheet1!AN73</f>
        <v>1132.4276123046875</v>
      </c>
      <c r="AO73">
        <f>+[1]Sheet1!AO73</f>
        <v>889.547119140625</v>
      </c>
      <c r="AP73">
        <f>+[1]Sheet1!AP73</f>
        <v>1310.6353759765625</v>
      </c>
      <c r="AQ73">
        <f>+[1]Sheet1!AQ73</f>
        <v>821.8072509765625</v>
      </c>
      <c r="AR73">
        <f>+[1]Sheet1!AR73</f>
        <v>1082.6331787109375</v>
      </c>
      <c r="AS73">
        <f>+[1]Sheet1!AS73</f>
        <v>1160.53759765625</v>
      </c>
      <c r="AT73">
        <f>+[1]Sheet1!AT73</f>
        <v>1130.4295654296875</v>
      </c>
      <c r="AU73">
        <f>+[1]Sheet1!AU73</f>
        <v>823.23870849609375</v>
      </c>
      <c r="AV73">
        <f>+[1]Sheet1!AV73</f>
        <v>995.8050537109375</v>
      </c>
      <c r="AW73">
        <f>+[1]Sheet1!AW73</f>
        <v>860.66021728515625</v>
      </c>
      <c r="AX73">
        <f>+[1]Sheet1!AX73</f>
        <v>1122.0572509765625</v>
      </c>
      <c r="AY73">
        <f>+[1]Sheet1!AY73</f>
        <v>947.612060546875</v>
      </c>
      <c r="AZ73">
        <f>+[1]Sheet1!AZ73</f>
        <v>1127.451416015625</v>
      </c>
      <c r="BA73">
        <f>+[1]Sheet1!BA73</f>
        <v>887.23370361328125</v>
      </c>
      <c r="BB73">
        <f>+[1]Sheet1!BB73</f>
        <v>1315.7803955078125</v>
      </c>
      <c r="BC73">
        <f>+[1]Sheet1!BC73</f>
        <v>816.743896484375</v>
      </c>
      <c r="BD73">
        <f>+[1]Sheet1!BD73</f>
        <v>1085.5972900390625</v>
      </c>
      <c r="BE73">
        <f>+[1]Sheet1!BE73</f>
        <v>1145.08935546875</v>
      </c>
      <c r="BF73">
        <f>+[1]Sheet1!BF73</f>
        <v>1122.7490234375</v>
      </c>
      <c r="BG73">
        <f>+[1]Sheet1!BG73</f>
        <v>820.21539306640625</v>
      </c>
      <c r="BH73">
        <f>+[1]Sheet1!BH73</f>
        <v>996.7169189453125</v>
      </c>
      <c r="BI73">
        <f>+[1]Sheet1!BI73</f>
        <v>881.448974609375</v>
      </c>
      <c r="BJ73">
        <f>+[1]Sheet1!BJ73</f>
        <v>1120.027099609375</v>
      </c>
      <c r="BK73">
        <f>+[1]Sheet1!BK73</f>
        <v>947.63433837890625</v>
      </c>
      <c r="BL73">
        <f>+[1]Sheet1!BL73</f>
        <v>1095.8203125</v>
      </c>
      <c r="BM73">
        <f>+[1]Sheet1!BM73</f>
        <v>1084.78564453125</v>
      </c>
      <c r="BN73">
        <f>+[1]Sheet1!BN73</f>
        <v>1083.3399658203125</v>
      </c>
      <c r="BO73">
        <f>+[1]Sheet1!BO73</f>
        <v>1079.4910888671875</v>
      </c>
      <c r="BP73">
        <f>+[1]Sheet1!BP73</f>
        <v>1069.7294921875</v>
      </c>
      <c r="BQ73">
        <f>+[1]Sheet1!BQ73</f>
        <v>1135.02978515625</v>
      </c>
      <c r="BR73">
        <f>+[1]Sheet1!BR73</f>
        <v>890.3289794921875</v>
      </c>
      <c r="BS73">
        <f>+[1]Sheet1!BS73</f>
        <v>1307.88330078125</v>
      </c>
      <c r="BT73">
        <f>+[1]Sheet1!BT73</f>
        <v>826.38970947265625</v>
      </c>
      <c r="BU73">
        <f>+[1]Sheet1!BU73</f>
        <v>1083.037353515625</v>
      </c>
      <c r="BV73">
        <f>+[1]Sheet1!BV73</f>
        <v>1161.6866455078125</v>
      </c>
      <c r="BW73">
        <f>+[1]Sheet1!BW73</f>
        <v>1130.659912109375</v>
      </c>
      <c r="BX73">
        <f>+[1]Sheet1!BX73</f>
        <v>824.9859619140625</v>
      </c>
      <c r="BY73">
        <f>+[1]Sheet1!BY73</f>
        <v>995.84356689453125</v>
      </c>
      <c r="BZ73">
        <f>+[1]Sheet1!BZ73</f>
        <v>868.8978271484375</v>
      </c>
      <c r="CA73">
        <f>+[1]Sheet1!CA73</f>
        <v>1122.475830078125</v>
      </c>
      <c r="CB73">
        <f>+[1]Sheet1!CB73</f>
        <v>948.33502197265625</v>
      </c>
      <c r="CC73">
        <f>+[1]Sheet1!CC73</f>
        <v>1079.8369140625</v>
      </c>
      <c r="CD73">
        <f>+[1]Sheet1!CD73</f>
        <v>1079.8369140625</v>
      </c>
      <c r="CF73">
        <f>+[2]IPCse!DC77</f>
        <v>1087.2511373858217</v>
      </c>
      <c r="CG73">
        <f t="shared" si="1"/>
        <v>1086.3695705374705</v>
      </c>
    </row>
    <row r="74" spans="1:85" x14ac:dyDescent="0.2">
      <c r="A74" s="2">
        <f>+[1]Sheet1!A74</f>
        <v>44896</v>
      </c>
      <c r="B74" s="1">
        <f>+[1]Sheet1!B74</f>
        <v>12</v>
      </c>
      <c r="C74" s="1">
        <f>+[1]Sheet1!C74</f>
        <v>2022</v>
      </c>
      <c r="D74">
        <f>+[1]Sheet1!D74</f>
        <v>1194.36328125</v>
      </c>
      <c r="E74">
        <f>+[1]Sheet1!E74</f>
        <v>954.02850341796875</v>
      </c>
      <c r="F74">
        <f>+[1]Sheet1!F74</f>
        <v>1351.40771484375</v>
      </c>
      <c r="G74">
        <f>+[1]Sheet1!G74</f>
        <v>887.80291748046875</v>
      </c>
      <c r="H74">
        <f>+[1]Sheet1!H74</f>
        <v>1142.685302734375</v>
      </c>
      <c r="I74">
        <f>+[1]Sheet1!I74</f>
        <v>1255.19873046875</v>
      </c>
      <c r="J74">
        <f>+[1]Sheet1!J74</f>
        <v>1207.70166015625</v>
      </c>
      <c r="K74">
        <f>+[1]Sheet1!K74</f>
        <v>855.70361328125</v>
      </c>
      <c r="L74">
        <f>+[1]Sheet1!L74</f>
        <v>1043.274658203125</v>
      </c>
      <c r="M74">
        <f>+[1]Sheet1!M74</f>
        <v>894.86395263671875</v>
      </c>
      <c r="N74">
        <f>+[1]Sheet1!N74</f>
        <v>1207.0548095703125</v>
      </c>
      <c r="O74">
        <f>+[1]Sheet1!O74</f>
        <v>1005.5279541015625</v>
      </c>
      <c r="P74">
        <f>+[1]Sheet1!P74</f>
        <v>1190.935302734375</v>
      </c>
      <c r="Q74">
        <f>+[1]Sheet1!Q74</f>
        <v>949.833984375</v>
      </c>
      <c r="R74">
        <f>+[1]Sheet1!R74</f>
        <v>1362.5823974609375</v>
      </c>
      <c r="S74">
        <f>+[1]Sheet1!S74</f>
        <v>871.27191162109375</v>
      </c>
      <c r="T74">
        <f>+[1]Sheet1!T74</f>
        <v>1146.4864501953125</v>
      </c>
      <c r="U74">
        <f>+[1]Sheet1!U74</f>
        <v>1246.0755615234375</v>
      </c>
      <c r="V74">
        <f>+[1]Sheet1!V74</f>
        <v>1202.9354248046875</v>
      </c>
      <c r="W74">
        <f>+[1]Sheet1!W74</f>
        <v>850.3238525390625</v>
      </c>
      <c r="X74">
        <f>+[1]Sheet1!X74</f>
        <v>1042.674560546875</v>
      </c>
      <c r="Y74">
        <f>+[1]Sheet1!Y74</f>
        <v>918.7899169921875</v>
      </c>
      <c r="Z74">
        <f>+[1]Sheet1!Z74</f>
        <v>1206.8126220703125</v>
      </c>
      <c r="AA74">
        <f>+[1]Sheet1!AA74</f>
        <v>1002.1548461914062</v>
      </c>
      <c r="AB74">
        <f>+[1]Sheet1!AB74</f>
        <v>1188.8519287109375</v>
      </c>
      <c r="AC74">
        <f>+[1]Sheet1!AC74</f>
        <v>948.9930419921875</v>
      </c>
      <c r="AD74">
        <f>+[1]Sheet1!AD74</f>
        <v>1368.5880126953125</v>
      </c>
      <c r="AE74">
        <f>+[1]Sheet1!AE74</f>
        <v>858.38299560546875</v>
      </c>
      <c r="AF74">
        <f>+[1]Sheet1!AF74</f>
        <v>1146.97607421875</v>
      </c>
      <c r="AG74">
        <f>+[1]Sheet1!AG74</f>
        <v>1247.1658935546875</v>
      </c>
      <c r="AH74">
        <f>+[1]Sheet1!AH74</f>
        <v>1206.0662841796875</v>
      </c>
      <c r="AI74">
        <f>+[1]Sheet1!AI74</f>
        <v>847.2969970703125</v>
      </c>
      <c r="AJ74">
        <f>+[1]Sheet1!AJ74</f>
        <v>1042.03955078125</v>
      </c>
      <c r="AK74">
        <f>+[1]Sheet1!AK74</f>
        <v>924.6375732421875</v>
      </c>
      <c r="AL74">
        <f>+[1]Sheet1!AL74</f>
        <v>1202.3155517578125</v>
      </c>
      <c r="AM74">
        <f>+[1]Sheet1!AM74</f>
        <v>1000.137939453125</v>
      </c>
      <c r="AN74">
        <f>+[1]Sheet1!AN74</f>
        <v>1186.768310546875</v>
      </c>
      <c r="AO74">
        <f>+[1]Sheet1!AO74</f>
        <v>947.57159423828125</v>
      </c>
      <c r="AP74">
        <f>+[1]Sheet1!AP74</f>
        <v>1371.391845703125</v>
      </c>
      <c r="AQ74">
        <f>+[1]Sheet1!AQ74</f>
        <v>856.32867431640625</v>
      </c>
      <c r="AR74">
        <f>+[1]Sheet1!AR74</f>
        <v>1147.214599609375</v>
      </c>
      <c r="AS74">
        <f>+[1]Sheet1!AS74</f>
        <v>1226.5614013671875</v>
      </c>
      <c r="AT74">
        <f>+[1]Sheet1!AT74</f>
        <v>1196.072509765625</v>
      </c>
      <c r="AU74">
        <f>+[1]Sheet1!AU74</f>
        <v>843.91265869140625</v>
      </c>
      <c r="AV74">
        <f>+[1]Sheet1!AV74</f>
        <v>1041.6416015625</v>
      </c>
      <c r="AW74">
        <f>+[1]Sheet1!AW74</f>
        <v>918.6729736328125</v>
      </c>
      <c r="AX74">
        <f>+[1]Sheet1!AX74</f>
        <v>1201.776611328125</v>
      </c>
      <c r="AY74">
        <f>+[1]Sheet1!AY74</f>
        <v>1000.5135498046875</v>
      </c>
      <c r="AZ74">
        <f>+[1]Sheet1!AZ74</f>
        <v>1183.2060546875</v>
      </c>
      <c r="BA74">
        <f>+[1]Sheet1!BA74</f>
        <v>944.81646728515625</v>
      </c>
      <c r="BB74">
        <f>+[1]Sheet1!BB74</f>
        <v>1377.286865234375</v>
      </c>
      <c r="BC74">
        <f>+[1]Sheet1!BC74</f>
        <v>851.20269775390625</v>
      </c>
      <c r="BD74">
        <f>+[1]Sheet1!BD74</f>
        <v>1150.49365234375</v>
      </c>
      <c r="BE74">
        <f>+[1]Sheet1!BE74</f>
        <v>1210.1495361328125</v>
      </c>
      <c r="BF74">
        <f>+[1]Sheet1!BF74</f>
        <v>1186.6083984375</v>
      </c>
      <c r="BG74">
        <f>+[1]Sheet1!BG74</f>
        <v>839.67547607421875</v>
      </c>
      <c r="BH74">
        <f>+[1]Sheet1!BH74</f>
        <v>1041.48095703125</v>
      </c>
      <c r="BI74">
        <f>+[1]Sheet1!BI74</f>
        <v>942.84112548828125</v>
      </c>
      <c r="BJ74">
        <f>+[1]Sheet1!BJ74</f>
        <v>1199.9781494140625</v>
      </c>
      <c r="BK74">
        <f>+[1]Sheet1!BK74</f>
        <v>1001.1362915039062</v>
      </c>
      <c r="BL74">
        <f>+[1]Sheet1!BL74</f>
        <v>1150.0087890625</v>
      </c>
      <c r="BM74">
        <f>+[1]Sheet1!BM74</f>
        <v>1140.2982177734375</v>
      </c>
      <c r="BN74">
        <f>+[1]Sheet1!BN74</f>
        <v>1139.65185546875</v>
      </c>
      <c r="BO74">
        <f>+[1]Sheet1!BO74</f>
        <v>1136.5478515625</v>
      </c>
      <c r="BP74">
        <f>+[1]Sheet1!BP74</f>
        <v>1127.6048583984375</v>
      </c>
      <c r="BQ74">
        <f>+[1]Sheet1!BQ74</f>
        <v>1188.5223388671875</v>
      </c>
      <c r="BR74">
        <f>+[1]Sheet1!BR74</f>
        <v>948.25933837890625</v>
      </c>
      <c r="BS74">
        <f>+[1]Sheet1!BS74</f>
        <v>1368.32470703125</v>
      </c>
      <c r="BT74">
        <f>+[1]Sheet1!BT74</f>
        <v>861.0067138671875</v>
      </c>
      <c r="BU74">
        <f>+[1]Sheet1!BU74</f>
        <v>1148.0469970703125</v>
      </c>
      <c r="BV74">
        <f>+[1]Sheet1!BV74</f>
        <v>1227.7490234375</v>
      </c>
      <c r="BW74">
        <f>+[1]Sheet1!BW74</f>
        <v>1196.2850341796875</v>
      </c>
      <c r="BX74">
        <f>+[1]Sheet1!BX74</f>
        <v>845.7845458984375</v>
      </c>
      <c r="BY74">
        <f>+[1]Sheet1!BY74</f>
        <v>1041.963623046875</v>
      </c>
      <c r="BZ74">
        <f>+[1]Sheet1!BZ74</f>
        <v>927.84320068359375</v>
      </c>
      <c r="CA74">
        <f>+[1]Sheet1!CA74</f>
        <v>1202.1768798828125</v>
      </c>
      <c r="CB74">
        <f>+[1]Sheet1!CB74</f>
        <v>1001.4027709960938</v>
      </c>
      <c r="CC74">
        <f>+[1]Sheet1!CC74</f>
        <v>1136.43603515625</v>
      </c>
      <c r="CD74">
        <f>+[1]Sheet1!CD74</f>
        <v>1136.43603515625</v>
      </c>
      <c r="CF74">
        <f>+[2]IPCse!DC78</f>
        <v>1140.4206149890374</v>
      </c>
      <c r="CG74">
        <f t="shared" si="1"/>
        <v>1139.4959371728633</v>
      </c>
    </row>
    <row r="75" spans="1:85" x14ac:dyDescent="0.2">
      <c r="A75" s="2">
        <f>+[1]Sheet1!A75</f>
        <v>44927</v>
      </c>
      <c r="B75" s="1">
        <f>+[1]Sheet1!B75</f>
        <v>1</v>
      </c>
      <c r="C75" s="1">
        <f>+[1]Sheet1!C75</f>
        <v>2023</v>
      </c>
      <c r="D75">
        <f>+[1]Sheet1!D75</f>
        <v>1269.8370361328125</v>
      </c>
      <c r="E75">
        <f>+[1]Sheet1!E75</f>
        <v>1013.7378540039062</v>
      </c>
      <c r="F75">
        <f>+[1]Sheet1!F75</f>
        <v>1415.9127197265625</v>
      </c>
      <c r="G75">
        <f>+[1]Sheet1!G75</f>
        <v>955.70697021484375</v>
      </c>
      <c r="H75">
        <f>+[1]Sheet1!H75</f>
        <v>1209.096435546875</v>
      </c>
      <c r="I75">
        <f>+[1]Sheet1!I75</f>
        <v>1314.727294921875</v>
      </c>
      <c r="J75">
        <f>+[1]Sheet1!J75</f>
        <v>1276.559326171875</v>
      </c>
      <c r="K75">
        <f>+[1]Sheet1!K75</f>
        <v>905.3436279296875</v>
      </c>
      <c r="L75">
        <f>+[1]Sheet1!L75</f>
        <v>1132.524658203125</v>
      </c>
      <c r="M75">
        <f>+[1]Sheet1!M75</f>
        <v>934.812255859375</v>
      </c>
      <c r="N75">
        <f>+[1]Sheet1!N75</f>
        <v>1284.0960693359375</v>
      </c>
      <c r="O75">
        <f>+[1]Sheet1!O75</f>
        <v>1071.0394287109375</v>
      </c>
      <c r="P75">
        <f>+[1]Sheet1!P75</f>
        <v>1265.052978515625</v>
      </c>
      <c r="Q75">
        <f>+[1]Sheet1!Q75</f>
        <v>1009.2179565429688</v>
      </c>
      <c r="R75">
        <f>+[1]Sheet1!R75</f>
        <v>1428.422607421875</v>
      </c>
      <c r="S75">
        <f>+[1]Sheet1!S75</f>
        <v>940.79595947265625</v>
      </c>
      <c r="T75">
        <f>+[1]Sheet1!T75</f>
        <v>1211.9720458984375</v>
      </c>
      <c r="U75">
        <f>+[1]Sheet1!U75</f>
        <v>1305.9078369140625</v>
      </c>
      <c r="V75">
        <f>+[1]Sheet1!V75</f>
        <v>1272.6229248046875</v>
      </c>
      <c r="W75">
        <f>+[1]Sheet1!W75</f>
        <v>900.24639892578125</v>
      </c>
      <c r="X75">
        <f>+[1]Sheet1!X75</f>
        <v>1133.3392333984375</v>
      </c>
      <c r="Y75">
        <f>+[1]Sheet1!Y75</f>
        <v>958.834228515625</v>
      </c>
      <c r="Z75">
        <f>+[1]Sheet1!Z75</f>
        <v>1281.9888916015625</v>
      </c>
      <c r="AA75">
        <f>+[1]Sheet1!AA75</f>
        <v>1066.644287109375</v>
      </c>
      <c r="AB75">
        <f>+[1]Sheet1!AB75</f>
        <v>1261.91552734375</v>
      </c>
      <c r="AC75">
        <f>+[1]Sheet1!AC75</f>
        <v>1008.34375</v>
      </c>
      <c r="AD75">
        <f>+[1]Sheet1!AD75</f>
        <v>1434.8240966796875</v>
      </c>
      <c r="AE75">
        <f>+[1]Sheet1!AE75</f>
        <v>928.3021240234375</v>
      </c>
      <c r="AF75">
        <f>+[1]Sheet1!AF75</f>
        <v>1211.747802734375</v>
      </c>
      <c r="AG75">
        <f>+[1]Sheet1!AG75</f>
        <v>1307.0731201171875</v>
      </c>
      <c r="AH75">
        <f>+[1]Sheet1!AH75</f>
        <v>1276.52392578125</v>
      </c>
      <c r="AI75">
        <f>+[1]Sheet1!AI75</f>
        <v>897.0611572265625</v>
      </c>
      <c r="AJ75">
        <f>+[1]Sheet1!AJ75</f>
        <v>1133.2078857421875</v>
      </c>
      <c r="AK75">
        <f>+[1]Sheet1!AK75</f>
        <v>964.5869140625</v>
      </c>
      <c r="AL75">
        <f>+[1]Sheet1!AL75</f>
        <v>1276.072265625</v>
      </c>
      <c r="AM75">
        <f>+[1]Sheet1!AM75</f>
        <v>1064.2470703125</v>
      </c>
      <c r="AN75">
        <f>+[1]Sheet1!AN75</f>
        <v>1258.7862548828125</v>
      </c>
      <c r="AO75">
        <f>+[1]Sheet1!AO75</f>
        <v>1007.1768188476562</v>
      </c>
      <c r="AP75">
        <f>+[1]Sheet1!AP75</f>
        <v>1438.722900390625</v>
      </c>
      <c r="AQ75">
        <f>+[1]Sheet1!AQ75</f>
        <v>926.13177490234375</v>
      </c>
      <c r="AR75">
        <f>+[1]Sheet1!AR75</f>
        <v>1211.86572265625</v>
      </c>
      <c r="AS75">
        <f>+[1]Sheet1!AS75</f>
        <v>1287.17431640625</v>
      </c>
      <c r="AT75">
        <f>+[1]Sheet1!AT75</f>
        <v>1266.8985595703125</v>
      </c>
      <c r="AU75">
        <f>+[1]Sheet1!AU75</f>
        <v>894.312744140625</v>
      </c>
      <c r="AV75">
        <f>+[1]Sheet1!AV75</f>
        <v>1134.287353515625</v>
      </c>
      <c r="AW75">
        <f>+[1]Sheet1!AW75</f>
        <v>958.9095458984375</v>
      </c>
      <c r="AX75">
        <f>+[1]Sheet1!AX75</f>
        <v>1274.34765625</v>
      </c>
      <c r="AY75">
        <f>+[1]Sheet1!AY75</f>
        <v>1064.7349853515625</v>
      </c>
      <c r="AZ75">
        <f>+[1]Sheet1!AZ75</f>
        <v>1253.5982666015625</v>
      </c>
      <c r="BA75">
        <f>+[1]Sheet1!BA75</f>
        <v>1004.5392456054688</v>
      </c>
      <c r="BB75">
        <f>+[1]Sheet1!BB75</f>
        <v>1445.806884765625</v>
      </c>
      <c r="BC75">
        <f>+[1]Sheet1!BC75</f>
        <v>920.60870361328125</v>
      </c>
      <c r="BD75">
        <f>+[1]Sheet1!BD75</f>
        <v>1214.527099609375</v>
      </c>
      <c r="BE75">
        <f>+[1]Sheet1!BE75</f>
        <v>1271.3978271484375</v>
      </c>
      <c r="BF75">
        <f>+[1]Sheet1!BF75</f>
        <v>1257.4920654296875</v>
      </c>
      <c r="BG75">
        <f>+[1]Sheet1!BG75</f>
        <v>890.51611328125</v>
      </c>
      <c r="BH75">
        <f>+[1]Sheet1!BH75</f>
        <v>1136.35791015625</v>
      </c>
      <c r="BI75">
        <f>+[1]Sheet1!BI75</f>
        <v>982.12213134765625</v>
      </c>
      <c r="BJ75">
        <f>+[1]Sheet1!BJ75</f>
        <v>1271.1510009765625</v>
      </c>
      <c r="BK75">
        <f>+[1]Sheet1!BK75</f>
        <v>1064.8218994140625</v>
      </c>
      <c r="BL75">
        <f>+[1]Sheet1!BL75</f>
        <v>1220.806640625</v>
      </c>
      <c r="BM75">
        <f>+[1]Sheet1!BM75</f>
        <v>1210.2122802734375</v>
      </c>
      <c r="BN75">
        <f>+[1]Sheet1!BN75</f>
        <v>1209.0125732421875</v>
      </c>
      <c r="BO75">
        <f>+[1]Sheet1!BO75</f>
        <v>1205.7734375</v>
      </c>
      <c r="BP75">
        <f>+[1]Sheet1!BP75</f>
        <v>1196.4541015625</v>
      </c>
      <c r="BQ75">
        <f>+[1]Sheet1!BQ75</f>
        <v>1261.394775390625</v>
      </c>
      <c r="BR75">
        <f>+[1]Sheet1!BR75</f>
        <v>1007.8292236328125</v>
      </c>
      <c r="BS75">
        <f>+[1]Sheet1!BS75</f>
        <v>1435.1533203125</v>
      </c>
      <c r="BT75">
        <f>+[1]Sheet1!BT75</f>
        <v>930.43463134765625</v>
      </c>
      <c r="BU75">
        <f>+[1]Sheet1!BU75</f>
        <v>1212.721923828125</v>
      </c>
      <c r="BV75">
        <f>+[1]Sheet1!BV75</f>
        <v>1288.330322265625</v>
      </c>
      <c r="BW75">
        <f>+[1]Sheet1!BW75</f>
        <v>1266.739990234375</v>
      </c>
      <c r="BX75">
        <f>+[1]Sheet1!BX75</f>
        <v>896.01983642578125</v>
      </c>
      <c r="BY75">
        <f>+[1]Sheet1!BY75</f>
        <v>1134.55859375</v>
      </c>
      <c r="BZ75">
        <f>+[1]Sheet1!BZ75</f>
        <v>967.606201171875</v>
      </c>
      <c r="CA75">
        <f>+[1]Sheet1!CA75</f>
        <v>1275.047119140625</v>
      </c>
      <c r="CB75">
        <f>+[1]Sheet1!CB75</f>
        <v>1065.57080078125</v>
      </c>
      <c r="CC75">
        <f>+[1]Sheet1!CC75</f>
        <v>1205.863037109375</v>
      </c>
      <c r="CD75">
        <f>+[1]Sheet1!CD75</f>
        <v>1205.863037109375</v>
      </c>
      <c r="CF75">
        <f>+[2]IPCse!DC79</f>
        <v>1205.5826546233036</v>
      </c>
      <c r="CG75">
        <f t="shared" si="1"/>
        <v>1204.6051420094113</v>
      </c>
    </row>
    <row r="76" spans="1:85" x14ac:dyDescent="0.2">
      <c r="A76" s="2">
        <f>+[1]Sheet1!A76</f>
        <v>44958</v>
      </c>
      <c r="B76" s="1">
        <f>+[1]Sheet1!B76</f>
        <v>2</v>
      </c>
      <c r="C76" s="1">
        <f>+[1]Sheet1!C76</f>
        <v>2023</v>
      </c>
      <c r="D76">
        <f>+[1]Sheet1!D76</f>
        <v>1378.9677734375</v>
      </c>
      <c r="E76">
        <f>+[1]Sheet1!E76</f>
        <v>1066.8409423828125</v>
      </c>
      <c r="F76">
        <f>+[1]Sheet1!F76</f>
        <v>1491.8433837890625</v>
      </c>
      <c r="G76">
        <f>+[1]Sheet1!G76</f>
        <v>1000.5023193359375</v>
      </c>
      <c r="H76">
        <f>+[1]Sheet1!H76</f>
        <v>1275.2022705078125</v>
      </c>
      <c r="I76">
        <f>+[1]Sheet1!I76</f>
        <v>1384.009521484375</v>
      </c>
      <c r="J76">
        <f>+[1]Sheet1!J76</f>
        <v>1341.9659423828125</v>
      </c>
      <c r="K76">
        <f>+[1]Sheet1!K76</f>
        <v>961.35308837890625</v>
      </c>
      <c r="L76">
        <f>+[1]Sheet1!L76</f>
        <v>1207.3582763671875</v>
      </c>
      <c r="M76">
        <f>+[1]Sheet1!M76</f>
        <v>984.80047607421875</v>
      </c>
      <c r="N76">
        <f>+[1]Sheet1!N76</f>
        <v>1382.3934326171875</v>
      </c>
      <c r="O76">
        <f>+[1]Sheet1!O76</f>
        <v>1138.9410400390625</v>
      </c>
      <c r="P76">
        <f>+[1]Sheet1!P76</f>
        <v>1372.737548828125</v>
      </c>
      <c r="Q76">
        <f>+[1]Sheet1!Q76</f>
        <v>1061.7265625</v>
      </c>
      <c r="R76">
        <f>+[1]Sheet1!R76</f>
        <v>1505.32470703125</v>
      </c>
      <c r="S76">
        <f>+[1]Sheet1!S76</f>
        <v>985.37139892578125</v>
      </c>
      <c r="T76">
        <f>+[1]Sheet1!T76</f>
        <v>1276.8905029296875</v>
      </c>
      <c r="U76">
        <f>+[1]Sheet1!U76</f>
        <v>1375.1871337890625</v>
      </c>
      <c r="V76">
        <f>+[1]Sheet1!V76</f>
        <v>1336.3204345703125</v>
      </c>
      <c r="W76">
        <f>+[1]Sheet1!W76</f>
        <v>955.568359375</v>
      </c>
      <c r="X76">
        <f>+[1]Sheet1!X76</f>
        <v>1205.0361328125</v>
      </c>
      <c r="Y76">
        <f>+[1]Sheet1!Y76</f>
        <v>1009.5711059570312</v>
      </c>
      <c r="Z76">
        <f>+[1]Sheet1!Z76</f>
        <v>1379.7484130859375</v>
      </c>
      <c r="AA76">
        <f>+[1]Sheet1!AA76</f>
        <v>1134.5533447265625</v>
      </c>
      <c r="AB76">
        <f>+[1]Sheet1!AB76</f>
        <v>1368.3167724609375</v>
      </c>
      <c r="AC76">
        <f>+[1]Sheet1!AC76</f>
        <v>1060.5631103515625</v>
      </c>
      <c r="AD76">
        <f>+[1]Sheet1!AD76</f>
        <v>1511.975830078125</v>
      </c>
      <c r="AE76">
        <f>+[1]Sheet1!AE76</f>
        <v>973.116455078125</v>
      </c>
      <c r="AF76">
        <f>+[1]Sheet1!AF76</f>
        <v>1274.934814453125</v>
      </c>
      <c r="AG76">
        <f>+[1]Sheet1!AG76</f>
        <v>1376.777587890625</v>
      </c>
      <c r="AH76">
        <f>+[1]Sheet1!AH76</f>
        <v>1339.4088134765625</v>
      </c>
      <c r="AI76">
        <f>+[1]Sheet1!AI76</f>
        <v>952.32733154296875</v>
      </c>
      <c r="AJ76">
        <f>+[1]Sheet1!AJ76</f>
        <v>1203.471923828125</v>
      </c>
      <c r="AK76">
        <f>+[1]Sheet1!AK76</f>
        <v>1014.8450317382812</v>
      </c>
      <c r="AL76">
        <f>+[1]Sheet1!AL76</f>
        <v>1371.5452880859375</v>
      </c>
      <c r="AM76">
        <f>+[1]Sheet1!AM76</f>
        <v>1132.281982421875</v>
      </c>
      <c r="AN76">
        <f>+[1]Sheet1!AN76</f>
        <v>1364.2740478515625</v>
      </c>
      <c r="AO76">
        <f>+[1]Sheet1!AO76</f>
        <v>1059.5595703125</v>
      </c>
      <c r="AP76">
        <f>+[1]Sheet1!AP76</f>
        <v>1517.5975341796875</v>
      </c>
      <c r="AQ76">
        <f>+[1]Sheet1!AQ76</f>
        <v>970.7293701171875</v>
      </c>
      <c r="AR76">
        <f>+[1]Sheet1!AR76</f>
        <v>1274.8214111328125</v>
      </c>
      <c r="AS76">
        <f>+[1]Sheet1!AS76</f>
        <v>1356.029052734375</v>
      </c>
      <c r="AT76">
        <f>+[1]Sheet1!AT76</f>
        <v>1328.31494140625</v>
      </c>
      <c r="AU76">
        <f>+[1]Sheet1!AU76</f>
        <v>948.8843994140625</v>
      </c>
      <c r="AV76">
        <f>+[1]Sheet1!AV76</f>
        <v>1202.316162109375</v>
      </c>
      <c r="AW76">
        <f>+[1]Sheet1!AW76</f>
        <v>1008.3897705078125</v>
      </c>
      <c r="AX76">
        <f>+[1]Sheet1!AX76</f>
        <v>1369.6529541015625</v>
      </c>
      <c r="AY76">
        <f>+[1]Sheet1!AY76</f>
        <v>1132.7857666015625</v>
      </c>
      <c r="AZ76">
        <f>+[1]Sheet1!AZ76</f>
        <v>1358.1414794921875</v>
      </c>
      <c r="BA76">
        <f>+[1]Sheet1!BA76</f>
        <v>1056.752197265625</v>
      </c>
      <c r="BB76">
        <f>+[1]Sheet1!BB76</f>
        <v>1526.4259033203125</v>
      </c>
      <c r="BC76">
        <f>+[1]Sheet1!BC76</f>
        <v>964.6436767578125</v>
      </c>
      <c r="BD76">
        <f>+[1]Sheet1!BD76</f>
        <v>1277.54052734375</v>
      </c>
      <c r="BE76">
        <f>+[1]Sheet1!BE76</f>
        <v>1339.750732421875</v>
      </c>
      <c r="BF76">
        <f>+[1]Sheet1!BF76</f>
        <v>1317.554931640625</v>
      </c>
      <c r="BG76">
        <f>+[1]Sheet1!BG76</f>
        <v>944.25408935546875</v>
      </c>
      <c r="BH76">
        <f>+[1]Sheet1!BH76</f>
        <v>1202.3895263671875</v>
      </c>
      <c r="BI76">
        <f>+[1]Sheet1!BI76</f>
        <v>1035.329833984375</v>
      </c>
      <c r="BJ76">
        <f>+[1]Sheet1!BJ76</f>
        <v>1365.5748291015625</v>
      </c>
      <c r="BK76">
        <f>+[1]Sheet1!BK76</f>
        <v>1133.7646484375</v>
      </c>
      <c r="BL76">
        <f>+[1]Sheet1!BL76</f>
        <v>1304.9278564453125</v>
      </c>
      <c r="BM76">
        <f>+[1]Sheet1!BM76</f>
        <v>1290.4595947265625</v>
      </c>
      <c r="BN76">
        <f>+[1]Sheet1!BN76</f>
        <v>1287.7628173828125</v>
      </c>
      <c r="BO76">
        <f>+[1]Sheet1!BO76</f>
        <v>1282.3406982421875</v>
      </c>
      <c r="BP76">
        <f>+[1]Sheet1!BP76</f>
        <v>1270.3868408203125</v>
      </c>
      <c r="BQ76">
        <f>+[1]Sheet1!BQ76</f>
        <v>1367.9171142578125</v>
      </c>
      <c r="BR76">
        <f>+[1]Sheet1!BR76</f>
        <v>1060.251708984375</v>
      </c>
      <c r="BS76">
        <f>+[1]Sheet1!BS76</f>
        <v>1513.4716796875</v>
      </c>
      <c r="BT76">
        <f>+[1]Sheet1!BT76</f>
        <v>974.904296875</v>
      </c>
      <c r="BU76">
        <f>+[1]Sheet1!BU76</f>
        <v>1276.265625</v>
      </c>
      <c r="BV76">
        <f>+[1]Sheet1!BV76</f>
        <v>1357.2039794921875</v>
      </c>
      <c r="BW76">
        <f>+[1]Sheet1!BW76</f>
        <v>1328.5789794921875</v>
      </c>
      <c r="BX76">
        <f>+[1]Sheet1!BX76</f>
        <v>950.77777099609375</v>
      </c>
      <c r="BY76">
        <f>+[1]Sheet1!BY76</f>
        <v>1203.444091796875</v>
      </c>
      <c r="BZ76">
        <f>+[1]Sheet1!BZ76</f>
        <v>1018.8992309570312</v>
      </c>
      <c r="CA76">
        <f>+[1]Sheet1!CA76</f>
        <v>1370.563720703125</v>
      </c>
      <c r="CB76">
        <f>+[1]Sheet1!CB76</f>
        <v>1133.9151611328125</v>
      </c>
      <c r="CC76">
        <f>+[1]Sheet1!CC76</f>
        <v>1283.4600830078125</v>
      </c>
      <c r="CD76">
        <f>+[1]Sheet1!CD76</f>
        <v>1283.4600830078125</v>
      </c>
      <c r="CF76">
        <f>+[2]IPCse!DC80</f>
        <v>1282.3888626009305</v>
      </c>
      <c r="CG76">
        <f t="shared" ref="CG76" si="2">+CF76/$CF$2*100</f>
        <v>1281.3490738445973</v>
      </c>
    </row>
    <row r="77" spans="1:85" x14ac:dyDescent="0.2">
      <c r="A77" s="2">
        <f>+[1]Sheet1!A77</f>
        <v>44986</v>
      </c>
      <c r="B77" s="1">
        <f>+[1]Sheet1!B77</f>
        <v>3</v>
      </c>
      <c r="C77" s="1">
        <f>+[1]Sheet1!C77</f>
        <v>2023</v>
      </c>
      <c r="D77">
        <f>+[1]Sheet1!D77</f>
        <v>1481.66845703125</v>
      </c>
      <c r="E77">
        <f>+[1]Sheet1!E77</f>
        <v>1146.9583740234375</v>
      </c>
      <c r="F77">
        <f>+[1]Sheet1!F77</f>
        <v>1584.035888671875</v>
      </c>
      <c r="G77">
        <f>+[1]Sheet1!G77</f>
        <v>1063.921142578125</v>
      </c>
      <c r="H77">
        <f>+[1]Sheet1!H77</f>
        <v>1354.7593994140625</v>
      </c>
      <c r="I77">
        <f>+[1]Sheet1!I77</f>
        <v>1463.519775390625</v>
      </c>
      <c r="J77">
        <f>+[1]Sheet1!J77</f>
        <v>1412.17041015625</v>
      </c>
      <c r="K77">
        <f>+[1]Sheet1!K77</f>
        <v>977.45135498046875</v>
      </c>
      <c r="L77">
        <f>+[1]Sheet1!L77</f>
        <v>1263.112548828125</v>
      </c>
      <c r="M77">
        <f>+[1]Sheet1!M77</f>
        <v>1088.068603515625</v>
      </c>
      <c r="N77">
        <f>+[1]Sheet1!N77</f>
        <v>1492.7066650390625</v>
      </c>
      <c r="O77">
        <f>+[1]Sheet1!O77</f>
        <v>1209.09619140625</v>
      </c>
      <c r="P77">
        <f>+[1]Sheet1!P77</f>
        <v>1477.3560791015625</v>
      </c>
      <c r="Q77">
        <f>+[1]Sheet1!Q77</f>
        <v>1140.5426025390625</v>
      </c>
      <c r="R77">
        <f>+[1]Sheet1!R77</f>
        <v>1598.6746826171875</v>
      </c>
      <c r="S77">
        <f>+[1]Sheet1!S77</f>
        <v>1048.869384765625</v>
      </c>
      <c r="T77">
        <f>+[1]Sheet1!T77</f>
        <v>1355.880859375</v>
      </c>
      <c r="U77">
        <f>+[1]Sheet1!U77</f>
        <v>1453.9744873046875</v>
      </c>
      <c r="V77">
        <f>+[1]Sheet1!V77</f>
        <v>1406.3155517578125</v>
      </c>
      <c r="W77">
        <f>+[1]Sheet1!W77</f>
        <v>971.45855712890625</v>
      </c>
      <c r="X77">
        <f>+[1]Sheet1!X77</f>
        <v>1260.144287109375</v>
      </c>
      <c r="Y77">
        <f>+[1]Sheet1!Y77</f>
        <v>1110.2921142578125</v>
      </c>
      <c r="Z77">
        <f>+[1]Sheet1!Z77</f>
        <v>1490.439697265625</v>
      </c>
      <c r="AA77">
        <f>+[1]Sheet1!AA77</f>
        <v>1204.7723388671875</v>
      </c>
      <c r="AB77">
        <f>+[1]Sheet1!AB77</f>
        <v>1474.2525634765625</v>
      </c>
      <c r="AC77">
        <f>+[1]Sheet1!AC77</f>
        <v>1139.3582763671875</v>
      </c>
      <c r="AD77">
        <f>+[1]Sheet1!AD77</f>
        <v>1605.922119140625</v>
      </c>
      <c r="AE77">
        <f>+[1]Sheet1!AE77</f>
        <v>1036.9974365234375</v>
      </c>
      <c r="AF77">
        <f>+[1]Sheet1!AF77</f>
        <v>1352.975341796875</v>
      </c>
      <c r="AG77">
        <f>+[1]Sheet1!AG77</f>
        <v>1455.9215087890625</v>
      </c>
      <c r="AH77">
        <f>+[1]Sheet1!AH77</f>
        <v>1409.4189453125</v>
      </c>
      <c r="AI77">
        <f>+[1]Sheet1!AI77</f>
        <v>967.755859375</v>
      </c>
      <c r="AJ77">
        <f>+[1]Sheet1!AJ77</f>
        <v>1258.03662109375</v>
      </c>
      <c r="AK77">
        <f>+[1]Sheet1!AK77</f>
        <v>1117.0958251953125</v>
      </c>
      <c r="AL77">
        <f>+[1]Sheet1!AL77</f>
        <v>1480.390869140625</v>
      </c>
      <c r="AM77">
        <f>+[1]Sheet1!AM77</f>
        <v>1202.75048828125</v>
      </c>
      <c r="AN77">
        <f>+[1]Sheet1!AN77</f>
        <v>1470.75732421875</v>
      </c>
      <c r="AO77">
        <f>+[1]Sheet1!AO77</f>
        <v>1138.20263671875</v>
      </c>
      <c r="AP77">
        <f>+[1]Sheet1!AP77</f>
        <v>1611.530517578125</v>
      </c>
      <c r="AQ77">
        <f>+[1]Sheet1!AQ77</f>
        <v>1033.9173583984375</v>
      </c>
      <c r="AR77">
        <f>+[1]Sheet1!AR77</f>
        <v>1352.7281494140625</v>
      </c>
      <c r="AS77">
        <f>+[1]Sheet1!AS77</f>
        <v>1433.638671875</v>
      </c>
      <c r="AT77">
        <f>+[1]Sheet1!AT77</f>
        <v>1398.193115234375</v>
      </c>
      <c r="AU77">
        <f>+[1]Sheet1!AU77</f>
        <v>964.0955810546875</v>
      </c>
      <c r="AV77">
        <f>+[1]Sheet1!AV77</f>
        <v>1256.5699462890625</v>
      </c>
      <c r="AW77">
        <f>+[1]Sheet1!AW77</f>
        <v>1108.383056640625</v>
      </c>
      <c r="AX77">
        <f>+[1]Sheet1!AX77</f>
        <v>1477.58349609375</v>
      </c>
      <c r="AY77">
        <f>+[1]Sheet1!AY77</f>
        <v>1202.6539306640625</v>
      </c>
      <c r="AZ77">
        <f>+[1]Sheet1!AZ77</f>
        <v>1465.5618896484375</v>
      </c>
      <c r="BA77">
        <f>+[1]Sheet1!BA77</f>
        <v>1134.8037109375</v>
      </c>
      <c r="BB77">
        <f>+[1]Sheet1!BB77</f>
        <v>1620.6187744140625</v>
      </c>
      <c r="BC77">
        <f>+[1]Sheet1!BC77</f>
        <v>1026.74365234375</v>
      </c>
      <c r="BD77">
        <f>+[1]Sheet1!BD77</f>
        <v>1355.756103515625</v>
      </c>
      <c r="BE77">
        <f>+[1]Sheet1!BE77</f>
        <v>1416.197509765625</v>
      </c>
      <c r="BF77">
        <f>+[1]Sheet1!BF77</f>
        <v>1387.3541259765625</v>
      </c>
      <c r="BG77">
        <f>+[1]Sheet1!BG77</f>
        <v>958.9620361328125</v>
      </c>
      <c r="BH77">
        <f>+[1]Sheet1!BH77</f>
        <v>1254.794189453125</v>
      </c>
      <c r="BI77">
        <f>+[1]Sheet1!BI77</f>
        <v>1131.1241455078125</v>
      </c>
      <c r="BJ77">
        <f>+[1]Sheet1!BJ77</f>
        <v>1471.489501953125</v>
      </c>
      <c r="BK77">
        <f>+[1]Sheet1!BK77</f>
        <v>1203.190185546875</v>
      </c>
      <c r="BL77">
        <f>+[1]Sheet1!BL77</f>
        <v>1391.62158203125</v>
      </c>
      <c r="BM77">
        <f>+[1]Sheet1!BM77</f>
        <v>1375.93115234375</v>
      </c>
      <c r="BN77">
        <f>+[1]Sheet1!BN77</f>
        <v>1373.11376953125</v>
      </c>
      <c r="BO77">
        <f>+[1]Sheet1!BO77</f>
        <v>1366.23193359375</v>
      </c>
      <c r="BP77">
        <f>+[1]Sheet1!BP77</f>
        <v>1352.309326171875</v>
      </c>
      <c r="BQ77">
        <f>+[1]Sheet1!BQ77</f>
        <v>1473.4736328125</v>
      </c>
      <c r="BR77">
        <f>+[1]Sheet1!BR77</f>
        <v>1138.969482421875</v>
      </c>
      <c r="BS77">
        <f>+[1]Sheet1!BS77</f>
        <v>1607.143310546875</v>
      </c>
      <c r="BT77">
        <f>+[1]Sheet1!BT77</f>
        <v>1037.9315185546875</v>
      </c>
      <c r="BU77">
        <f>+[1]Sheet1!BU77</f>
        <v>1354.60498046875</v>
      </c>
      <c r="BV77">
        <f>+[1]Sheet1!BV77</f>
        <v>1434.876953125</v>
      </c>
      <c r="BW77">
        <f>+[1]Sheet1!BW77</f>
        <v>1398.4949951171875</v>
      </c>
      <c r="BX77">
        <f>+[1]Sheet1!BX77</f>
        <v>966.1019287109375</v>
      </c>
      <c r="BY77">
        <f>+[1]Sheet1!BY77</f>
        <v>1257.342041015625</v>
      </c>
      <c r="BZ77">
        <f>+[1]Sheet1!BZ77</f>
        <v>1117.917724609375</v>
      </c>
      <c r="CA77">
        <f>+[1]Sheet1!CA77</f>
        <v>1478.3529052734375</v>
      </c>
      <c r="CB77">
        <f>+[1]Sheet1!CB77</f>
        <v>1203.7969970703125</v>
      </c>
      <c r="CC77">
        <f>+[1]Sheet1!CC77</f>
        <v>1367.5615234375</v>
      </c>
      <c r="CD77">
        <f>+[1]Sheet1!CD77</f>
        <v>1367.5615234375</v>
      </c>
      <c r="CF77">
        <f>+[2]IPCse!DC81</f>
        <v>1365.4246482408973</v>
      </c>
      <c r="CG77">
        <f t="shared" ref="CG77" si="3">+CF77/$CF$2*100</f>
        <v>1364.3175322651853</v>
      </c>
    </row>
    <row r="78" spans="1:85" x14ac:dyDescent="0.2">
      <c r="A78" s="2">
        <f>+[1]Sheet1!A78</f>
        <v>45017</v>
      </c>
      <c r="B78" s="1">
        <f>+[1]Sheet1!B78</f>
        <v>4</v>
      </c>
      <c r="C78" s="1">
        <f>+[1]Sheet1!C78</f>
        <v>2023</v>
      </c>
      <c r="D78">
        <f>+[1]Sheet1!D78</f>
        <v>1626.46142578125</v>
      </c>
      <c r="E78">
        <f>+[1]Sheet1!E78</f>
        <v>1203.606689453125</v>
      </c>
      <c r="F78">
        <f>+[1]Sheet1!F78</f>
        <v>1707.5174560546875</v>
      </c>
      <c r="G78">
        <f>+[1]Sheet1!G78</f>
        <v>1119.7401123046875</v>
      </c>
      <c r="H78">
        <f>+[1]Sheet1!H78</f>
        <v>1471.344970703125</v>
      </c>
      <c r="I78">
        <f>+[1]Sheet1!I78</f>
        <v>1559.6629638671875</v>
      </c>
      <c r="J78">
        <f>+[1]Sheet1!J78</f>
        <v>1500.8778076171875</v>
      </c>
      <c r="K78">
        <f>+[1]Sheet1!K78</f>
        <v>1038.036865234375</v>
      </c>
      <c r="L78">
        <f>+[1]Sheet1!L78</f>
        <v>1354.96923828125</v>
      </c>
      <c r="M78">
        <f>+[1]Sheet1!M78</f>
        <v>1150.4075927734375</v>
      </c>
      <c r="N78">
        <f>+[1]Sheet1!N78</f>
        <v>1646.25927734375</v>
      </c>
      <c r="O78">
        <f>+[1]Sheet1!O78</f>
        <v>1291.752685546875</v>
      </c>
      <c r="P78">
        <f>+[1]Sheet1!P78</f>
        <v>1622.9866943359375</v>
      </c>
      <c r="Q78">
        <f>+[1]Sheet1!Q78</f>
        <v>1195.7674560546875</v>
      </c>
      <c r="R78">
        <f>+[1]Sheet1!R78</f>
        <v>1724.6280517578125</v>
      </c>
      <c r="S78">
        <f>+[1]Sheet1!S78</f>
        <v>1105.87060546875</v>
      </c>
      <c r="T78">
        <f>+[1]Sheet1!T78</f>
        <v>1472.744873046875</v>
      </c>
      <c r="U78">
        <f>+[1]Sheet1!U78</f>
        <v>1549.422607421875</v>
      </c>
      <c r="V78">
        <f>+[1]Sheet1!V78</f>
        <v>1495.66015625</v>
      </c>
      <c r="W78">
        <f>+[1]Sheet1!W78</f>
        <v>1032.1162109375</v>
      </c>
      <c r="X78">
        <f>+[1]Sheet1!X78</f>
        <v>1354.307861328125</v>
      </c>
      <c r="Y78">
        <f>+[1]Sheet1!Y78</f>
        <v>1175.572021484375</v>
      </c>
      <c r="Z78">
        <f>+[1]Sheet1!Z78</f>
        <v>1640.1336669921875</v>
      </c>
      <c r="AA78">
        <f>+[1]Sheet1!AA78</f>
        <v>1288.7088623046875</v>
      </c>
      <c r="AB78">
        <f>+[1]Sheet1!AB78</f>
        <v>1621.5047607421875</v>
      </c>
      <c r="AC78">
        <f>+[1]Sheet1!AC78</f>
        <v>1194.3760986328125</v>
      </c>
      <c r="AD78">
        <f>+[1]Sheet1!AD78</f>
        <v>1732.7049560546875</v>
      </c>
      <c r="AE78">
        <f>+[1]Sheet1!AE78</f>
        <v>1093.742431640625</v>
      </c>
      <c r="AF78">
        <f>+[1]Sheet1!AF78</f>
        <v>1469.705322265625</v>
      </c>
      <c r="AG78">
        <f>+[1]Sheet1!AG78</f>
        <v>1551.16748046875</v>
      </c>
      <c r="AH78">
        <f>+[1]Sheet1!AH78</f>
        <v>1498.77880859375</v>
      </c>
      <c r="AI78">
        <f>+[1]Sheet1!AI78</f>
        <v>1028.3837890625</v>
      </c>
      <c r="AJ78">
        <f>+[1]Sheet1!AJ78</f>
        <v>1353.6854248046875</v>
      </c>
      <c r="AK78">
        <f>+[1]Sheet1!AK78</f>
        <v>1183.4569091796875</v>
      </c>
      <c r="AL78">
        <f>+[1]Sheet1!AL78</f>
        <v>1626.082275390625</v>
      </c>
      <c r="AM78">
        <f>+[1]Sheet1!AM78</f>
        <v>1287.273193359375</v>
      </c>
      <c r="AN78">
        <f>+[1]Sheet1!AN78</f>
        <v>1618.6776123046875</v>
      </c>
      <c r="AO78">
        <f>+[1]Sheet1!AO78</f>
        <v>1192.5780029296875</v>
      </c>
      <c r="AP78">
        <f>+[1]Sheet1!AP78</f>
        <v>1740.081298828125</v>
      </c>
      <c r="AQ78">
        <f>+[1]Sheet1!AQ78</f>
        <v>1091.9642333984375</v>
      </c>
      <c r="AR78">
        <f>+[1]Sheet1!AR78</f>
        <v>1469.558349609375</v>
      </c>
      <c r="AS78">
        <f>+[1]Sheet1!AS78</f>
        <v>1528.0594482421875</v>
      </c>
      <c r="AT78">
        <f>+[1]Sheet1!AT78</f>
        <v>1488.90966796875</v>
      </c>
      <c r="AU78">
        <f>+[1]Sheet1!AU78</f>
        <v>1024.2769775390625</v>
      </c>
      <c r="AV78">
        <f>+[1]Sheet1!AV78</f>
        <v>1352.4031982421875</v>
      </c>
      <c r="AW78">
        <f>+[1]Sheet1!AW78</f>
        <v>1173.86328125</v>
      </c>
      <c r="AX78">
        <f>+[1]Sheet1!AX78</f>
        <v>1620.3763427734375</v>
      </c>
      <c r="AY78">
        <f>+[1]Sheet1!AY78</f>
        <v>1287.875732421875</v>
      </c>
      <c r="AZ78">
        <f>+[1]Sheet1!AZ78</f>
        <v>1613.68798828125</v>
      </c>
      <c r="BA78">
        <f>+[1]Sheet1!BA78</f>
        <v>1188.3265380859375</v>
      </c>
      <c r="BB78">
        <f>+[1]Sheet1!BB78</f>
        <v>1751.185791015625</v>
      </c>
      <c r="BC78">
        <f>+[1]Sheet1!BC78</f>
        <v>1087.76904296875</v>
      </c>
      <c r="BD78">
        <f>+[1]Sheet1!BD78</f>
        <v>1473.4200439453125</v>
      </c>
      <c r="BE78">
        <f>+[1]Sheet1!BE78</f>
        <v>1509.95751953125</v>
      </c>
      <c r="BF78">
        <f>+[1]Sheet1!BF78</f>
        <v>1478.8795166015625</v>
      </c>
      <c r="BG78">
        <f>+[1]Sheet1!BG78</f>
        <v>1019.0033569335938</v>
      </c>
      <c r="BH78">
        <f>+[1]Sheet1!BH78</f>
        <v>1351.1190185546875</v>
      </c>
      <c r="BI78">
        <f>+[1]Sheet1!BI78</f>
        <v>1200.1099853515625</v>
      </c>
      <c r="BJ78">
        <f>+[1]Sheet1!BJ78</f>
        <v>1610.7010498046875</v>
      </c>
      <c r="BK78">
        <f>+[1]Sheet1!BK78</f>
        <v>1290.227783203125</v>
      </c>
      <c r="BL78">
        <f>+[1]Sheet1!BL78</f>
        <v>1506.8272705078125</v>
      </c>
      <c r="BM78">
        <f>+[1]Sheet1!BM78</f>
        <v>1488.0390625</v>
      </c>
      <c r="BN78">
        <f>+[1]Sheet1!BN78</f>
        <v>1484.8734130859375</v>
      </c>
      <c r="BO78">
        <f>+[1]Sheet1!BO78</f>
        <v>1476.4453125</v>
      </c>
      <c r="BP78">
        <f>+[1]Sheet1!BP78</f>
        <v>1460.27587890625</v>
      </c>
      <c r="BQ78">
        <f>+[1]Sheet1!BQ78</f>
        <v>1620.315673828125</v>
      </c>
      <c r="BR78">
        <f>+[1]Sheet1!BR78</f>
        <v>1193.6573486328125</v>
      </c>
      <c r="BS78">
        <f>+[1]Sheet1!BS78</f>
        <v>1734.80859375</v>
      </c>
      <c r="BT78">
        <f>+[1]Sheet1!BT78</f>
        <v>1096.30810546875</v>
      </c>
      <c r="BU78">
        <f>+[1]Sheet1!BU78</f>
        <v>1471.7491455078125</v>
      </c>
      <c r="BV78">
        <f>+[1]Sheet1!BV78</f>
        <v>1529.416015625</v>
      </c>
      <c r="BW78">
        <f>+[1]Sheet1!BW78</f>
        <v>1488.912353515625</v>
      </c>
      <c r="BX78">
        <f>+[1]Sheet1!BX78</f>
        <v>1026.456787109375</v>
      </c>
      <c r="BY78">
        <f>+[1]Sheet1!BY78</f>
        <v>1352.674072265625</v>
      </c>
      <c r="BZ78">
        <f>+[1]Sheet1!BZ78</f>
        <v>1184.7230224609375</v>
      </c>
      <c r="CA78">
        <f>+[1]Sheet1!CA78</f>
        <v>1621.8638916015625</v>
      </c>
      <c r="CB78">
        <f>+[1]Sheet1!CB78</f>
        <v>1289.143798828125</v>
      </c>
      <c r="CC78">
        <f>+[1]Sheet1!CC78</f>
        <v>1478.2269287109375</v>
      </c>
      <c r="CD78">
        <f>+[1]Sheet1!CD78</f>
        <v>1478.2269287109375</v>
      </c>
      <c r="CF78">
        <f>+[2]IPCse!DC82</f>
        <v>1478.0488957851219</v>
      </c>
      <c r="CG78">
        <f t="shared" ref="CG78" si="4">+CF78/$CF$2*100</f>
        <v>1476.8504616221562</v>
      </c>
    </row>
    <row r="79" spans="1:85" x14ac:dyDescent="0.2">
      <c r="A79" s="2">
        <f>+[1]Sheet1!A79</f>
        <v>45047</v>
      </c>
      <c r="B79" s="1">
        <f>+[1]Sheet1!B79</f>
        <v>5</v>
      </c>
      <c r="C79" s="1">
        <f>+[1]Sheet1!C79</f>
        <v>2023</v>
      </c>
      <c r="D79">
        <f>+[1]Sheet1!D79</f>
        <v>1746.6053466796875</v>
      </c>
      <c r="E79">
        <f>+[1]Sheet1!E79</f>
        <v>1314.90869140625</v>
      </c>
      <c r="F79">
        <f>+[1]Sheet1!F79</f>
        <v>1848.0924072265625</v>
      </c>
      <c r="G79">
        <f>+[1]Sheet1!G79</f>
        <v>1251.8009033203125</v>
      </c>
      <c r="H79">
        <f>+[1]Sheet1!H79</f>
        <v>1606.7320556640625</v>
      </c>
      <c r="I79">
        <f>+[1]Sheet1!I79</f>
        <v>1706.4237060546875</v>
      </c>
      <c r="J79">
        <f>+[1]Sheet1!J79</f>
        <v>1615.3037109375</v>
      </c>
      <c r="K79">
        <f>+[1]Sheet1!K79</f>
        <v>1110.7437744140625</v>
      </c>
      <c r="L79">
        <f>+[1]Sheet1!L79</f>
        <v>1460.772216796875</v>
      </c>
      <c r="M79">
        <f>+[1]Sheet1!M79</f>
        <v>1222.939208984375</v>
      </c>
      <c r="N79">
        <f>+[1]Sheet1!N79</f>
        <v>1798.1251220703125</v>
      </c>
      <c r="O79">
        <f>+[1]Sheet1!O79</f>
        <v>1394.2374267578125</v>
      </c>
      <c r="P79">
        <f>+[1]Sheet1!P79</f>
        <v>1741.802734375</v>
      </c>
      <c r="Q79">
        <f>+[1]Sheet1!Q79</f>
        <v>1305.916748046875</v>
      </c>
      <c r="R79">
        <f>+[1]Sheet1!R79</f>
        <v>1866.676513671875</v>
      </c>
      <c r="S79">
        <f>+[1]Sheet1!S79</f>
        <v>1237.0118408203125</v>
      </c>
      <c r="T79">
        <f>+[1]Sheet1!T79</f>
        <v>1607.3310546875</v>
      </c>
      <c r="U79">
        <f>+[1]Sheet1!U79</f>
        <v>1692.7816162109375</v>
      </c>
      <c r="V79">
        <f>+[1]Sheet1!V79</f>
        <v>1611.4906005859375</v>
      </c>
      <c r="W79">
        <f>+[1]Sheet1!W79</f>
        <v>1104.4686279296875</v>
      </c>
      <c r="X79">
        <f>+[1]Sheet1!X79</f>
        <v>1463.4659423828125</v>
      </c>
      <c r="Y79">
        <f>+[1]Sheet1!Y79</f>
        <v>1250.863037109375</v>
      </c>
      <c r="Z79">
        <f>+[1]Sheet1!Z79</f>
        <v>1792.91162109375</v>
      </c>
      <c r="AA79">
        <f>+[1]Sheet1!AA79</f>
        <v>1389.844482421875</v>
      </c>
      <c r="AB79">
        <f>+[1]Sheet1!AB79</f>
        <v>1738.7791748046875</v>
      </c>
      <c r="AC79">
        <f>+[1]Sheet1!AC79</f>
        <v>1305.4005126953125</v>
      </c>
      <c r="AD79">
        <f>+[1]Sheet1!AD79</f>
        <v>1875.4462890625</v>
      </c>
      <c r="AE79">
        <f>+[1]Sheet1!AE79</f>
        <v>1223.865234375</v>
      </c>
      <c r="AF79">
        <f>+[1]Sheet1!AF79</f>
        <v>1603.5751953125</v>
      </c>
      <c r="AG79">
        <f>+[1]Sheet1!AG79</f>
        <v>1693.4329833984375</v>
      </c>
      <c r="AH79">
        <f>+[1]Sheet1!AH79</f>
        <v>1617.230224609375</v>
      </c>
      <c r="AI79">
        <f>+[1]Sheet1!AI79</f>
        <v>1100.7454833984375</v>
      </c>
      <c r="AJ79">
        <f>+[1]Sheet1!AJ79</f>
        <v>1464.1895751953125</v>
      </c>
      <c r="AK79">
        <f>+[1]Sheet1!AK79</f>
        <v>1259.782470703125</v>
      </c>
      <c r="AL79">
        <f>+[1]Sheet1!AL79</f>
        <v>1780.2598876953125</v>
      </c>
      <c r="AM79">
        <f>+[1]Sheet1!AM79</f>
        <v>1387.8603515625</v>
      </c>
      <c r="AN79">
        <f>+[1]Sheet1!AN79</f>
        <v>1735.1702880859375</v>
      </c>
      <c r="AO79">
        <f>+[1]Sheet1!AO79</f>
        <v>1303.1336669921875</v>
      </c>
      <c r="AP79">
        <f>+[1]Sheet1!AP79</f>
        <v>1884.305908203125</v>
      </c>
      <c r="AQ79">
        <f>+[1]Sheet1!AQ79</f>
        <v>1220.7060546875</v>
      </c>
      <c r="AR79">
        <f>+[1]Sheet1!AR79</f>
        <v>1603.53125</v>
      </c>
      <c r="AS79">
        <f>+[1]Sheet1!AS79</f>
        <v>1665.06494140625</v>
      </c>
      <c r="AT79">
        <f>+[1]Sheet1!AT79</f>
        <v>1608.129638671875</v>
      </c>
      <c r="AU79">
        <f>+[1]Sheet1!AU79</f>
        <v>1096.7342529296875</v>
      </c>
      <c r="AV79">
        <f>+[1]Sheet1!AV79</f>
        <v>1466.09765625</v>
      </c>
      <c r="AW79">
        <f>+[1]Sheet1!AW79</f>
        <v>1249.0457763671875</v>
      </c>
      <c r="AX79">
        <f>+[1]Sheet1!AX79</f>
        <v>1774.00244140625</v>
      </c>
      <c r="AY79">
        <f>+[1]Sheet1!AY79</f>
        <v>1388.1611328125</v>
      </c>
      <c r="AZ79">
        <f>+[1]Sheet1!AZ79</f>
        <v>1729.64990234375</v>
      </c>
      <c r="BA79">
        <f>+[1]Sheet1!BA79</f>
        <v>1297.605224609375</v>
      </c>
      <c r="BB79">
        <f>+[1]Sheet1!BB79</f>
        <v>1897.4658203125</v>
      </c>
      <c r="BC79">
        <f>+[1]Sheet1!BC79</f>
        <v>1214.3626708984375</v>
      </c>
      <c r="BD79">
        <f>+[1]Sheet1!BD79</f>
        <v>1607.890869140625</v>
      </c>
      <c r="BE79">
        <f>+[1]Sheet1!BE79</f>
        <v>1642.105712890625</v>
      </c>
      <c r="BF79">
        <f>+[1]Sheet1!BF79</f>
        <v>1599.355224609375</v>
      </c>
      <c r="BG79">
        <f>+[1]Sheet1!BG79</f>
        <v>1090.9578857421875</v>
      </c>
      <c r="BH79">
        <f>+[1]Sheet1!BH79</f>
        <v>1469.402099609375</v>
      </c>
      <c r="BI79">
        <f>+[1]Sheet1!BI79</f>
        <v>1276.984130859375</v>
      </c>
      <c r="BJ79">
        <f>+[1]Sheet1!BJ79</f>
        <v>1764.2926025390625</v>
      </c>
      <c r="BK79">
        <f>+[1]Sheet1!BK79</f>
        <v>1390.5487060546875</v>
      </c>
      <c r="BL79">
        <f>+[1]Sheet1!BL79</f>
        <v>1630.1273193359375</v>
      </c>
      <c r="BM79">
        <f>+[1]Sheet1!BM79</f>
        <v>1611.014892578125</v>
      </c>
      <c r="BN79">
        <f>+[1]Sheet1!BN79</f>
        <v>1608.2281494140625</v>
      </c>
      <c r="BO79">
        <f>+[1]Sheet1!BO79</f>
        <v>1600.06201171875</v>
      </c>
      <c r="BP79">
        <f>+[1]Sheet1!BP79</f>
        <v>1584.860595703125</v>
      </c>
      <c r="BQ79">
        <f>+[1]Sheet1!BQ79</f>
        <v>1737.9359130859375</v>
      </c>
      <c r="BR79">
        <f>+[1]Sheet1!BR79</f>
        <v>1303.9271240234375</v>
      </c>
      <c r="BS79">
        <f>+[1]Sheet1!BS79</f>
        <v>1878.478759765625</v>
      </c>
      <c r="BT79">
        <f>+[1]Sheet1!BT79</f>
        <v>1225.3485107421875</v>
      </c>
      <c r="BU79">
        <f>+[1]Sheet1!BU79</f>
        <v>1606.1168212890625</v>
      </c>
      <c r="BV79">
        <f>+[1]Sheet1!BV79</f>
        <v>1666.79736328125</v>
      </c>
      <c r="BW79">
        <f>+[1]Sheet1!BW79</f>
        <v>1607.560546875</v>
      </c>
      <c r="BX79">
        <f>+[1]Sheet1!BX79</f>
        <v>1098.7607421875</v>
      </c>
      <c r="BY79">
        <f>+[1]Sheet1!BY79</f>
        <v>1466.078857421875</v>
      </c>
      <c r="BZ79">
        <f>+[1]Sheet1!BZ79</f>
        <v>1260.6251220703125</v>
      </c>
      <c r="CA79">
        <f>+[1]Sheet1!CA79</f>
        <v>1775.318603515625</v>
      </c>
      <c r="CB79">
        <f>+[1]Sheet1!CB79</f>
        <v>1389.827392578125</v>
      </c>
      <c r="CC79">
        <f>+[1]Sheet1!CC79</f>
        <v>1601.9718017578125</v>
      </c>
      <c r="CD79">
        <f>+[1]Sheet1!CD79</f>
        <v>1601.9718017578125</v>
      </c>
      <c r="CF79">
        <f>+[2]IPCse!DC83</f>
        <v>1601.2392340038625</v>
      </c>
      <c r="CG79">
        <f t="shared" ref="CG79" si="5">+CF79/$CF$2*100</f>
        <v>1599.9409144377212</v>
      </c>
    </row>
    <row r="80" spans="1:85" x14ac:dyDescent="0.2">
      <c r="A80" s="2">
        <f>+[1]Sheet1!A80</f>
        <v>45078</v>
      </c>
      <c r="B80" s="1">
        <f>+[1]Sheet1!B80</f>
        <v>6</v>
      </c>
      <c r="C80" s="1">
        <f>+[1]Sheet1!C80</f>
        <v>2023</v>
      </c>
      <c r="D80">
        <f>+[1]Sheet1!D80</f>
        <v>1846.9022216796875</v>
      </c>
      <c r="E80">
        <f>+[1]Sheet1!E80</f>
        <v>1383.3095703125</v>
      </c>
      <c r="F80">
        <f>+[1]Sheet1!F80</f>
        <v>1953.14697265625</v>
      </c>
      <c r="G80">
        <f>+[1]Sheet1!G80</f>
        <v>1370.620849609375</v>
      </c>
      <c r="H80">
        <f>+[1]Sheet1!H80</f>
        <v>1733.7623291015625</v>
      </c>
      <c r="I80">
        <f>+[1]Sheet1!I80</f>
        <v>1855.08837890625</v>
      </c>
      <c r="J80">
        <f>+[1]Sheet1!J80</f>
        <v>1720.4151611328125</v>
      </c>
      <c r="K80">
        <f>+[1]Sheet1!K80</f>
        <v>1227.201416015625</v>
      </c>
      <c r="L80">
        <f>+[1]Sheet1!L80</f>
        <v>1555.780029296875</v>
      </c>
      <c r="M80">
        <f>+[1]Sheet1!M80</f>
        <v>1316.9228515625</v>
      </c>
      <c r="N80">
        <f>+[1]Sheet1!N80</f>
        <v>1902.481201171875</v>
      </c>
      <c r="O80">
        <f>+[1]Sheet1!O80</f>
        <v>1501.4766845703125</v>
      </c>
      <c r="P80">
        <f>+[1]Sheet1!P80</f>
        <v>1839.3941650390625</v>
      </c>
      <c r="Q80">
        <f>+[1]Sheet1!Q80</f>
        <v>1373.2047119140625</v>
      </c>
      <c r="R80">
        <f>+[1]Sheet1!R80</f>
        <v>1973.1075439453125</v>
      </c>
      <c r="S80">
        <f>+[1]Sheet1!S80</f>
        <v>1343.2078857421875</v>
      </c>
      <c r="T80">
        <f>+[1]Sheet1!T80</f>
        <v>1735.511962890625</v>
      </c>
      <c r="U80">
        <f>+[1]Sheet1!U80</f>
        <v>1840.0108642578125</v>
      </c>
      <c r="V80">
        <f>+[1]Sheet1!V80</f>
        <v>1716.3333740234375</v>
      </c>
      <c r="W80">
        <f>+[1]Sheet1!W80</f>
        <v>1220.886474609375</v>
      </c>
      <c r="X80">
        <f>+[1]Sheet1!X80</f>
        <v>1558.9276123046875</v>
      </c>
      <c r="Y80">
        <f>+[1]Sheet1!Y80</f>
        <v>1346.2513427734375</v>
      </c>
      <c r="Z80">
        <f>+[1]Sheet1!Z80</f>
        <v>1900.839599609375</v>
      </c>
      <c r="AA80">
        <f>+[1]Sheet1!AA80</f>
        <v>1495.790771484375</v>
      </c>
      <c r="AB80">
        <f>+[1]Sheet1!AB80</f>
        <v>1834.944091796875</v>
      </c>
      <c r="AC80">
        <f>+[1]Sheet1!AC80</f>
        <v>1372.0286865234375</v>
      </c>
      <c r="AD80">
        <f>+[1]Sheet1!AD80</f>
        <v>1982.703857421875</v>
      </c>
      <c r="AE80">
        <f>+[1]Sheet1!AE80</f>
        <v>1321.363037109375</v>
      </c>
      <c r="AF80">
        <f>+[1]Sheet1!AF80</f>
        <v>1731.593505859375</v>
      </c>
      <c r="AG80">
        <f>+[1]Sheet1!AG80</f>
        <v>1839.8865966796875</v>
      </c>
      <c r="AH80">
        <f>+[1]Sheet1!AH80</f>
        <v>1722.942138671875</v>
      </c>
      <c r="AI80">
        <f>+[1]Sheet1!AI80</f>
        <v>1217.4918212890625</v>
      </c>
      <c r="AJ80">
        <f>+[1]Sheet1!AJ80</f>
        <v>1559.8277587890625</v>
      </c>
      <c r="AK80">
        <f>+[1]Sheet1!AK80</f>
        <v>1354.2841796875</v>
      </c>
      <c r="AL80">
        <f>+[1]Sheet1!AL80</f>
        <v>1892.5928955078125</v>
      </c>
      <c r="AM80">
        <f>+[1]Sheet1!AM80</f>
        <v>1493.0064697265625</v>
      </c>
      <c r="AN80">
        <f>+[1]Sheet1!AN80</f>
        <v>1830.7840576171875</v>
      </c>
      <c r="AO80">
        <f>+[1]Sheet1!AO80</f>
        <v>1369.251220703125</v>
      </c>
      <c r="AP80">
        <f>+[1]Sheet1!AP80</f>
        <v>1991.98876953125</v>
      </c>
      <c r="AQ80">
        <f>+[1]Sheet1!AQ80</f>
        <v>1317.47509765625</v>
      </c>
      <c r="AR80">
        <f>+[1]Sheet1!AR80</f>
        <v>1731.6796875</v>
      </c>
      <c r="AS80">
        <f>+[1]Sheet1!AS80</f>
        <v>1808.2415771484375</v>
      </c>
      <c r="AT80">
        <f>+[1]Sheet1!AT80</f>
        <v>1713.1201171875</v>
      </c>
      <c r="AU80">
        <f>+[1]Sheet1!AU80</f>
        <v>1211.6099853515625</v>
      </c>
      <c r="AV80">
        <f>+[1]Sheet1!AV80</f>
        <v>1561.864501953125</v>
      </c>
      <c r="AW80">
        <f>+[1]Sheet1!AW80</f>
        <v>1342.20751953125</v>
      </c>
      <c r="AX80">
        <f>+[1]Sheet1!AX80</f>
        <v>1887.919921875</v>
      </c>
      <c r="AY80">
        <f>+[1]Sheet1!AY80</f>
        <v>1493.1263427734375</v>
      </c>
      <c r="AZ80">
        <f>+[1]Sheet1!AZ80</f>
        <v>1824.0604248046875</v>
      </c>
      <c r="BA80">
        <f>+[1]Sheet1!BA80</f>
        <v>1363.3126220703125</v>
      </c>
      <c r="BB80">
        <f>+[1]Sheet1!BB80</f>
        <v>2005.892333984375</v>
      </c>
      <c r="BC80">
        <f>+[1]Sheet1!BC80</f>
        <v>1309.0806884765625</v>
      </c>
      <c r="BD80">
        <f>+[1]Sheet1!BD80</f>
        <v>1738.16259765625</v>
      </c>
      <c r="BE80">
        <f>+[1]Sheet1!BE80</f>
        <v>1782.375244140625</v>
      </c>
      <c r="BF80">
        <f>+[1]Sheet1!BF80</f>
        <v>1703.7030029296875</v>
      </c>
      <c r="BG80">
        <f>+[1]Sheet1!BG80</f>
        <v>1205.6123046875</v>
      </c>
      <c r="BH80">
        <f>+[1]Sheet1!BH80</f>
        <v>1564.8314208984375</v>
      </c>
      <c r="BI80">
        <f>+[1]Sheet1!BI80</f>
        <v>1372.98095703125</v>
      </c>
      <c r="BJ80">
        <f>+[1]Sheet1!BJ80</f>
        <v>1880.80126953125</v>
      </c>
      <c r="BK80">
        <f>+[1]Sheet1!BK80</f>
        <v>1496.5887451171875</v>
      </c>
      <c r="BL80">
        <f>+[1]Sheet1!BL80</f>
        <v>1735.859375</v>
      </c>
      <c r="BM80">
        <f>+[1]Sheet1!BM80</f>
        <v>1715.6903076171875</v>
      </c>
      <c r="BN80">
        <f>+[1]Sheet1!BN80</f>
        <v>1713.260498046875</v>
      </c>
      <c r="BO80">
        <f>+[1]Sheet1!BO80</f>
        <v>1705.77734375</v>
      </c>
      <c r="BP80">
        <f>+[1]Sheet1!BP80</f>
        <v>1691.8720703125</v>
      </c>
      <c r="BQ80">
        <f>+[1]Sheet1!BQ80</f>
        <v>1834.6002197265625</v>
      </c>
      <c r="BR80">
        <f>+[1]Sheet1!BR80</f>
        <v>1370.5311279296875</v>
      </c>
      <c r="BS80">
        <f>+[1]Sheet1!BS80</f>
        <v>1985.72314453125</v>
      </c>
      <c r="BT80">
        <f>+[1]Sheet1!BT80</f>
        <v>1325.61376953125</v>
      </c>
      <c r="BU80">
        <f>+[1]Sheet1!BU80</f>
        <v>1735.0328369140625</v>
      </c>
      <c r="BV80">
        <f>+[1]Sheet1!BV80</f>
        <v>1810.2218017578125</v>
      </c>
      <c r="BW80">
        <f>+[1]Sheet1!BW80</f>
        <v>1712.42724609375</v>
      </c>
      <c r="BX80">
        <f>+[1]Sheet1!BX80</f>
        <v>1214.380126953125</v>
      </c>
      <c r="BY80">
        <f>+[1]Sheet1!BY80</f>
        <v>1561.5770263671875</v>
      </c>
      <c r="BZ80">
        <f>+[1]Sheet1!BZ80</f>
        <v>1355.486572265625</v>
      </c>
      <c r="CA80">
        <f>+[1]Sheet1!CA80</f>
        <v>1888.533447265625</v>
      </c>
      <c r="CB80">
        <f>+[1]Sheet1!CB80</f>
        <v>1495.58154296875</v>
      </c>
      <c r="CC80">
        <f>+[1]Sheet1!CC80</f>
        <v>1707.8255615234375</v>
      </c>
      <c r="CD80">
        <f>+[1]Sheet1!CD80</f>
        <v>1707.825439453125</v>
      </c>
      <c r="CF80">
        <f>+[2]IPCse!DC84</f>
        <v>1709.4295962504852</v>
      </c>
      <c r="CG80">
        <f t="shared" ref="CG80" si="6">+CF80/$CF$2*100</f>
        <v>1708.0435535876391</v>
      </c>
    </row>
    <row r="81" spans="1:85" x14ac:dyDescent="0.2">
      <c r="A81" s="2">
        <f>+[1]Sheet1!A81</f>
        <v>45108</v>
      </c>
      <c r="B81" s="1">
        <f>+[1]Sheet1!B81</f>
        <v>7</v>
      </c>
      <c r="C81" s="1">
        <f>+[1]Sheet1!C81</f>
        <v>2023</v>
      </c>
      <c r="D81">
        <f>+[1]Sheet1!D81</f>
        <v>1966.1163330078125</v>
      </c>
      <c r="E81">
        <f>+[1]Sheet1!E81</f>
        <v>1517.852783203125</v>
      </c>
      <c r="F81">
        <f>+[1]Sheet1!F81</f>
        <v>2055.909912109375</v>
      </c>
      <c r="G81">
        <f>+[1]Sheet1!G81</f>
        <v>1429.326904296875</v>
      </c>
      <c r="H81">
        <f>+[1]Sheet1!H81</f>
        <v>1836.6754150390625</v>
      </c>
      <c r="I81">
        <f>+[1]Sheet1!I81</f>
        <v>2026.8677978515625</v>
      </c>
      <c r="J81">
        <f>+[1]Sheet1!J81</f>
        <v>1818.2724609375</v>
      </c>
      <c r="K81">
        <f>+[1]Sheet1!K81</f>
        <v>1386.0235595703125</v>
      </c>
      <c r="L81">
        <f>+[1]Sheet1!L81</f>
        <v>1724.3636474609375</v>
      </c>
      <c r="M81">
        <f>+[1]Sheet1!M81</f>
        <v>1415.9801025390625</v>
      </c>
      <c r="N81">
        <f>+[1]Sheet1!N81</f>
        <v>2043.1065673828125</v>
      </c>
      <c r="O81">
        <f>+[1]Sheet1!O81</f>
        <v>1598.1363525390625</v>
      </c>
      <c r="P81">
        <f>+[1]Sheet1!P81</f>
        <v>1959.335205078125</v>
      </c>
      <c r="Q81">
        <f>+[1]Sheet1!Q81</f>
        <v>1506.354248046875</v>
      </c>
      <c r="R81">
        <f>+[1]Sheet1!R81</f>
        <v>2077.779052734375</v>
      </c>
      <c r="S81">
        <f>+[1]Sheet1!S81</f>
        <v>1398.6148681640625</v>
      </c>
      <c r="T81">
        <f>+[1]Sheet1!T81</f>
        <v>1838.0078125</v>
      </c>
      <c r="U81">
        <f>+[1]Sheet1!U81</f>
        <v>2008.6397705078125</v>
      </c>
      <c r="V81">
        <f>+[1]Sheet1!V81</f>
        <v>1812.0357666015625</v>
      </c>
      <c r="W81">
        <f>+[1]Sheet1!W81</f>
        <v>1381.508544921875</v>
      </c>
      <c r="X81">
        <f>+[1]Sheet1!X81</f>
        <v>1729.9122314453125</v>
      </c>
      <c r="Y81">
        <f>+[1]Sheet1!Y81</f>
        <v>1450.5057373046875</v>
      </c>
      <c r="Z81">
        <f>+[1]Sheet1!Z81</f>
        <v>2040.8304443359375</v>
      </c>
      <c r="AA81">
        <f>+[1]Sheet1!AA81</f>
        <v>1593.36767578125</v>
      </c>
      <c r="AB81">
        <f>+[1]Sheet1!AB81</f>
        <v>1955.3729248046875</v>
      </c>
      <c r="AC81">
        <f>+[1]Sheet1!AC81</f>
        <v>1506.086669921875</v>
      </c>
      <c r="AD81">
        <f>+[1]Sheet1!AD81</f>
        <v>2088.28564453125</v>
      </c>
      <c r="AE81">
        <f>+[1]Sheet1!AE81</f>
        <v>1374.2984619140625</v>
      </c>
      <c r="AF81">
        <f>+[1]Sheet1!AF81</f>
        <v>1833.804931640625</v>
      </c>
      <c r="AG81">
        <f>+[1]Sheet1!AG81</f>
        <v>2008.7095947265625</v>
      </c>
      <c r="AH81">
        <f>+[1]Sheet1!AH81</f>
        <v>1818.7972412109375</v>
      </c>
      <c r="AI81">
        <f>+[1]Sheet1!AI81</f>
        <v>1379.5399169921875</v>
      </c>
      <c r="AJ81">
        <f>+[1]Sheet1!AJ81</f>
        <v>1732.0025634765625</v>
      </c>
      <c r="AK81">
        <f>+[1]Sheet1!AK81</f>
        <v>1459.9617919921875</v>
      </c>
      <c r="AL81">
        <f>+[1]Sheet1!AL81</f>
        <v>2033.144775390625</v>
      </c>
      <c r="AM81">
        <f>+[1]Sheet1!AM81</f>
        <v>1590.6278076171875</v>
      </c>
      <c r="AN81">
        <f>+[1]Sheet1!AN81</f>
        <v>1951.7462158203125</v>
      </c>
      <c r="AO81">
        <f>+[1]Sheet1!AO81</f>
        <v>1503.0255126953125</v>
      </c>
      <c r="AP81">
        <f>+[1]Sheet1!AP81</f>
        <v>2098.989990234375</v>
      </c>
      <c r="AQ81">
        <f>+[1]Sheet1!AQ81</f>
        <v>1370.481689453125</v>
      </c>
      <c r="AR81">
        <f>+[1]Sheet1!AR81</f>
        <v>1834.1920166015625</v>
      </c>
      <c r="AS81">
        <f>+[1]Sheet1!AS81</f>
        <v>1970.7489013671875</v>
      </c>
      <c r="AT81">
        <f>+[1]Sheet1!AT81</f>
        <v>1806.7510986328125</v>
      </c>
      <c r="AU81">
        <f>+[1]Sheet1!AU81</f>
        <v>1373.1414794921875</v>
      </c>
      <c r="AV81">
        <f>+[1]Sheet1!AV81</f>
        <v>1735.6171875</v>
      </c>
      <c r="AW81">
        <f>+[1]Sheet1!AW81</f>
        <v>1446.0738525390625</v>
      </c>
      <c r="AX81">
        <f>+[1]Sheet1!AX81</f>
        <v>2026.824951171875</v>
      </c>
      <c r="AY81">
        <f>+[1]Sheet1!AY81</f>
        <v>1591.8255615234375</v>
      </c>
      <c r="AZ81">
        <f>+[1]Sheet1!AZ81</f>
        <v>1945.7681884765625</v>
      </c>
      <c r="BA81">
        <f>+[1]Sheet1!BA81</f>
        <v>1495.9083251953125</v>
      </c>
      <c r="BB81">
        <f>+[1]Sheet1!BB81</f>
        <v>2114.576904296875</v>
      </c>
      <c r="BC81">
        <f>+[1]Sheet1!BC81</f>
        <v>1360.8436279296875</v>
      </c>
      <c r="BD81">
        <f>+[1]Sheet1!BD81</f>
        <v>1840.914306640625</v>
      </c>
      <c r="BE81">
        <f>+[1]Sheet1!BE81</f>
        <v>1939.7327880859375</v>
      </c>
      <c r="BF81">
        <f>+[1]Sheet1!BF81</f>
        <v>1796.361083984375</v>
      </c>
      <c r="BG81">
        <f>+[1]Sheet1!BG81</f>
        <v>1368.4129638671875</v>
      </c>
      <c r="BH81">
        <f>+[1]Sheet1!BH81</f>
        <v>1741.479736328125</v>
      </c>
      <c r="BI81">
        <f>+[1]Sheet1!BI81</f>
        <v>1482.4674072265625</v>
      </c>
      <c r="BJ81">
        <f>+[1]Sheet1!BJ81</f>
        <v>2018.728271484375</v>
      </c>
      <c r="BK81">
        <f>+[1]Sheet1!BK81</f>
        <v>1596.4183349609375</v>
      </c>
      <c r="BL81">
        <f>+[1]Sheet1!BL81</f>
        <v>1853.1678466796875</v>
      </c>
      <c r="BM81">
        <f>+[1]Sheet1!BM81</f>
        <v>1832.8857421875</v>
      </c>
      <c r="BN81">
        <f>+[1]Sheet1!BN81</f>
        <v>1831.692626953125</v>
      </c>
      <c r="BO81">
        <f>+[1]Sheet1!BO81</f>
        <v>1823.940185546875</v>
      </c>
      <c r="BP81">
        <f>+[1]Sheet1!BP81</f>
        <v>1810.7393798828125</v>
      </c>
      <c r="BQ81">
        <f>+[1]Sheet1!BQ81</f>
        <v>1955.1197509765625</v>
      </c>
      <c r="BR81">
        <f>+[1]Sheet1!BR81</f>
        <v>1503.97998046875</v>
      </c>
      <c r="BS81">
        <f>+[1]Sheet1!BS81</f>
        <v>2091.96826171875</v>
      </c>
      <c r="BT81">
        <f>+[1]Sheet1!BT81</f>
        <v>1379.236328125</v>
      </c>
      <c r="BU81">
        <f>+[1]Sheet1!BU81</f>
        <v>1837.6328125</v>
      </c>
      <c r="BV81">
        <f>+[1]Sheet1!BV81</f>
        <v>1973.0986328125</v>
      </c>
      <c r="BW81">
        <f>+[1]Sheet1!BW81</f>
        <v>1806.729736328125</v>
      </c>
      <c r="BX81">
        <f>+[1]Sheet1!BX81</f>
        <v>1375.9154052734375</v>
      </c>
      <c r="BY81">
        <f>+[1]Sheet1!BY81</f>
        <v>1735.2113037109375</v>
      </c>
      <c r="BZ81">
        <f>+[1]Sheet1!BZ81</f>
        <v>1461.652099609375</v>
      </c>
      <c r="CA81">
        <f>+[1]Sheet1!CA81</f>
        <v>2027.57470703125</v>
      </c>
      <c r="CB81">
        <f>+[1]Sheet1!CB81</f>
        <v>1594.1622314453125</v>
      </c>
      <c r="CC81">
        <f>+[1]Sheet1!CC81</f>
        <v>1826.0087890625</v>
      </c>
      <c r="CD81">
        <f>+[1]Sheet1!CD81</f>
        <v>1826.0087890625</v>
      </c>
      <c r="CF81">
        <f>+[2]IPCse!DC85</f>
        <v>1833.3828921673455</v>
      </c>
      <c r="CG81">
        <f t="shared" ref="CG81:CG82" si="7">+CF81/$CF$2*100</f>
        <v>1831.8963454786426</v>
      </c>
    </row>
    <row r="82" spans="1:85" x14ac:dyDescent="0.2">
      <c r="A82" s="2">
        <f>+[1]Sheet1!A82</f>
        <v>45139</v>
      </c>
      <c r="B82" s="1">
        <f>+[1]Sheet1!B82</f>
        <v>8</v>
      </c>
      <c r="C82" s="1">
        <f>+[1]Sheet1!C82</f>
        <v>2023</v>
      </c>
      <c r="D82">
        <f>+[1]Sheet1!D82</f>
        <v>2280.467041015625</v>
      </c>
      <c r="E82">
        <f>+[1]Sheet1!E82</f>
        <v>1660.51513671875</v>
      </c>
      <c r="F82">
        <f>+[1]Sheet1!F82</f>
        <v>2263.959228515625</v>
      </c>
      <c r="G82">
        <f>+[1]Sheet1!G82</f>
        <v>1548.423828125</v>
      </c>
      <c r="H82">
        <f>+[1]Sheet1!H82</f>
        <v>2094.571044921875</v>
      </c>
      <c r="I82">
        <f>+[1]Sheet1!I82</f>
        <v>2334.334716796875</v>
      </c>
      <c r="J82">
        <f>+[1]Sheet1!J82</f>
        <v>2011.239013671875</v>
      </c>
      <c r="K82">
        <f>+[1]Sheet1!K82</f>
        <v>1472.7164306640625</v>
      </c>
      <c r="L82">
        <f>+[1]Sheet1!L82</f>
        <v>1924.8724365234375</v>
      </c>
      <c r="M82">
        <f>+[1]Sheet1!M82</f>
        <v>1532.367919921875</v>
      </c>
      <c r="N82">
        <f>+[1]Sheet1!N82</f>
        <v>2304.638427734375</v>
      </c>
      <c r="O82">
        <f>+[1]Sheet1!O82</f>
        <v>1744.91748046875</v>
      </c>
      <c r="P82">
        <f>+[1]Sheet1!P82</f>
        <v>2268.34912109375</v>
      </c>
      <c r="Q82">
        <f>+[1]Sheet1!Q82</f>
        <v>1643.5999755859375</v>
      </c>
      <c r="R82">
        <f>+[1]Sheet1!R82</f>
        <v>2286.412353515625</v>
      </c>
      <c r="S82">
        <f>+[1]Sheet1!S82</f>
        <v>1521.0791015625</v>
      </c>
      <c r="T82">
        <f>+[1]Sheet1!T82</f>
        <v>2093.5029296875</v>
      </c>
      <c r="U82">
        <f>+[1]Sheet1!U82</f>
        <v>2312.104736328125</v>
      </c>
      <c r="V82">
        <f>+[1]Sheet1!V82</f>
        <v>2003.525390625</v>
      </c>
      <c r="W82">
        <f>+[1]Sheet1!W82</f>
        <v>1466.268310546875</v>
      </c>
      <c r="X82">
        <f>+[1]Sheet1!X82</f>
        <v>1931.213134765625</v>
      </c>
      <c r="Y82">
        <f>+[1]Sheet1!Y82</f>
        <v>1572.3436279296875</v>
      </c>
      <c r="Z82">
        <f>+[1]Sheet1!Z82</f>
        <v>2300.1064453125</v>
      </c>
      <c r="AA82">
        <f>+[1]Sheet1!AA82</f>
        <v>1736.50830078125</v>
      </c>
      <c r="AB82">
        <f>+[1]Sheet1!AB82</f>
        <v>2260.550048828125</v>
      </c>
      <c r="AC82">
        <f>+[1]Sheet1!AC82</f>
        <v>1644.1324462890625</v>
      </c>
      <c r="AD82">
        <f>+[1]Sheet1!AD82</f>
        <v>2298.053466796875</v>
      </c>
      <c r="AE82">
        <f>+[1]Sheet1!AE82</f>
        <v>1496.8309326171875</v>
      </c>
      <c r="AF82">
        <f>+[1]Sheet1!AF82</f>
        <v>2086.3701171875</v>
      </c>
      <c r="AG82">
        <f>+[1]Sheet1!AG82</f>
        <v>2309.76123046875</v>
      </c>
      <c r="AH82">
        <f>+[1]Sheet1!AH82</f>
        <v>2011.75927734375</v>
      </c>
      <c r="AI82">
        <f>+[1]Sheet1!AI82</f>
        <v>1463.7171630859375</v>
      </c>
      <c r="AJ82">
        <f>+[1]Sheet1!AJ82</f>
        <v>1933.2208251953125</v>
      </c>
      <c r="AK82">
        <f>+[1]Sheet1!AK82</f>
        <v>1583.6805419921875</v>
      </c>
      <c r="AL82">
        <f>+[1]Sheet1!AL82</f>
        <v>2287.4267578125</v>
      </c>
      <c r="AM82">
        <f>+[1]Sheet1!AM82</f>
        <v>1732.3905029296875</v>
      </c>
      <c r="AN82">
        <f>+[1]Sheet1!AN82</f>
        <v>2254.01806640625</v>
      </c>
      <c r="AO82">
        <f>+[1]Sheet1!AO82</f>
        <v>1639.227783203125</v>
      </c>
      <c r="AP82">
        <f>+[1]Sheet1!AP82</f>
        <v>2308.2880859375</v>
      </c>
      <c r="AQ82">
        <f>+[1]Sheet1!AQ82</f>
        <v>1494.9429931640625</v>
      </c>
      <c r="AR82">
        <f>+[1]Sheet1!AR82</f>
        <v>2086.661865234375</v>
      </c>
      <c r="AS82">
        <f>+[1]Sheet1!AS82</f>
        <v>2270.763916015625</v>
      </c>
      <c r="AT82">
        <f>+[1]Sheet1!AT82</f>
        <v>1996.737548828125</v>
      </c>
      <c r="AU82">
        <f>+[1]Sheet1!AU82</f>
        <v>1456.4039306640625</v>
      </c>
      <c r="AV82">
        <f>+[1]Sheet1!AV82</f>
        <v>1939.2286376953125</v>
      </c>
      <c r="AW82">
        <f>+[1]Sheet1!AW82</f>
        <v>1568.3326416015625</v>
      </c>
      <c r="AX82">
        <f>+[1]Sheet1!AX82</f>
        <v>2279.465576171875</v>
      </c>
      <c r="AY82">
        <f>+[1]Sheet1!AY82</f>
        <v>1733.1304931640625</v>
      </c>
      <c r="AZ82">
        <f>+[1]Sheet1!AZ82</f>
        <v>2244.503173828125</v>
      </c>
      <c r="BA82">
        <f>+[1]Sheet1!BA82</f>
        <v>1628.28564453125</v>
      </c>
      <c r="BB82">
        <f>+[1]Sheet1!BB82</f>
        <v>2324.14990234375</v>
      </c>
      <c r="BC82">
        <f>+[1]Sheet1!BC82</f>
        <v>1490.9464111328125</v>
      </c>
      <c r="BD82">
        <f>+[1]Sheet1!BD82</f>
        <v>2095.697265625</v>
      </c>
      <c r="BE82">
        <f>+[1]Sheet1!BE82</f>
        <v>2237.958740234375</v>
      </c>
      <c r="BF82">
        <f>+[1]Sheet1!BF82</f>
        <v>1984.5079345703125</v>
      </c>
      <c r="BG82">
        <f>+[1]Sheet1!BG82</f>
        <v>1451.65625</v>
      </c>
      <c r="BH82">
        <f>+[1]Sheet1!BH82</f>
        <v>1946.9710693359375</v>
      </c>
      <c r="BI82">
        <f>+[1]Sheet1!BI82</f>
        <v>1610.471435546875</v>
      </c>
      <c r="BJ82">
        <f>+[1]Sheet1!BJ82</f>
        <v>2268.6240234375</v>
      </c>
      <c r="BK82">
        <f>+[1]Sheet1!BK82</f>
        <v>1736.1116943359375</v>
      </c>
      <c r="BL82">
        <f>+[1]Sheet1!BL82</f>
        <v>2095.978515625</v>
      </c>
      <c r="BM82">
        <f>+[1]Sheet1!BM82</f>
        <v>2065.2734375</v>
      </c>
      <c r="BN82">
        <f>+[1]Sheet1!BN82</f>
        <v>2061.950927734375</v>
      </c>
      <c r="BO82">
        <f>+[1]Sheet1!BO82</f>
        <v>2050.13671875</v>
      </c>
      <c r="BP82">
        <f>+[1]Sheet1!BP82</f>
        <v>2032.8558349609375</v>
      </c>
      <c r="BQ82">
        <f>+[1]Sheet1!BQ82</f>
        <v>2260.60400390625</v>
      </c>
      <c r="BR82">
        <f>+[1]Sheet1!BR82</f>
        <v>1640.388671875</v>
      </c>
      <c r="BS82">
        <f>+[1]Sheet1!BS82</f>
        <v>2301.148681640625</v>
      </c>
      <c r="BT82">
        <f>+[1]Sheet1!BT82</f>
        <v>1504.2818603515625</v>
      </c>
      <c r="BU82">
        <f>+[1]Sheet1!BU82</f>
        <v>2091.944091796875</v>
      </c>
      <c r="BV82">
        <f>+[1]Sheet1!BV82</f>
        <v>2273.524658203125</v>
      </c>
      <c r="BW82">
        <f>+[1]Sheet1!BW82</f>
        <v>1997.0111083984375</v>
      </c>
      <c r="BX82">
        <f>+[1]Sheet1!BX82</f>
        <v>1459.9991455078125</v>
      </c>
      <c r="BY82">
        <f>+[1]Sheet1!BY82</f>
        <v>1938.477294921875</v>
      </c>
      <c r="BZ82">
        <f>+[1]Sheet1!BZ82</f>
        <v>1586.0274658203125</v>
      </c>
      <c r="CA82">
        <f>+[1]Sheet1!CA82</f>
        <v>2280.89208984375</v>
      </c>
      <c r="CB82">
        <f>+[1]Sheet1!CB82</f>
        <v>1735.7403564453125</v>
      </c>
      <c r="CC82">
        <f>+[1]Sheet1!CC82</f>
        <v>2054.59765625</v>
      </c>
      <c r="CD82">
        <f>+[1]Sheet1!CD82</f>
        <v>2054.59765625</v>
      </c>
      <c r="CF82">
        <f>+[2]IPCse!DC86</f>
        <v>2063.4076923494808</v>
      </c>
      <c r="CG82">
        <f t="shared" si="7"/>
        <v>2061.7346365543108</v>
      </c>
    </row>
    <row r="83" spans="1:85" x14ac:dyDescent="0.2">
      <c r="A83" s="2">
        <f>+[1]Sheet1!A83</f>
        <v>45170</v>
      </c>
      <c r="B83" s="1">
        <f>+[1]Sheet1!B83</f>
        <v>9</v>
      </c>
      <c r="C83" s="1">
        <f>+[1]Sheet1!C83</f>
        <v>2023</v>
      </c>
      <c r="D83">
        <f>+[1]Sheet1!D83</f>
        <v>2599.48583984375</v>
      </c>
      <c r="E83">
        <f>+[1]Sheet1!E83</f>
        <v>1842.182373046875</v>
      </c>
      <c r="F83">
        <f>+[1]Sheet1!F83</f>
        <v>2531.474609375</v>
      </c>
      <c r="G83">
        <f>+[1]Sheet1!G83</f>
        <v>1687.1995849609375</v>
      </c>
      <c r="H83">
        <f>+[1]Sheet1!H83</f>
        <v>2352.41943359375</v>
      </c>
      <c r="I83">
        <f>+[1]Sheet1!I83</f>
        <v>2566.101318359375</v>
      </c>
      <c r="J83">
        <f>+[1]Sheet1!J83</f>
        <v>2236.16064453125</v>
      </c>
      <c r="K83">
        <f>+[1]Sheet1!K83</f>
        <v>1628.7808837890625</v>
      </c>
      <c r="L83">
        <f>+[1]Sheet1!L83</f>
        <v>2215.42578125</v>
      </c>
      <c r="M83">
        <f>+[1]Sheet1!M83</f>
        <v>1672.4375</v>
      </c>
      <c r="N83">
        <f>+[1]Sheet1!N83</f>
        <v>2604.1318359375</v>
      </c>
      <c r="O83">
        <f>+[1]Sheet1!O83</f>
        <v>1942.636962890625</v>
      </c>
      <c r="P83">
        <f>+[1]Sheet1!P83</f>
        <v>2585.532470703125</v>
      </c>
      <c r="Q83">
        <f>+[1]Sheet1!Q83</f>
        <v>1822.854736328125</v>
      </c>
      <c r="R83">
        <f>+[1]Sheet1!R83</f>
        <v>2557.284423828125</v>
      </c>
      <c r="S83">
        <f>+[1]Sheet1!S83</f>
        <v>1653.55322265625</v>
      </c>
      <c r="T83">
        <f>+[1]Sheet1!T83</f>
        <v>2349.0849609375</v>
      </c>
      <c r="U83">
        <f>+[1]Sheet1!U83</f>
        <v>2540.751220703125</v>
      </c>
      <c r="V83">
        <f>+[1]Sheet1!V83</f>
        <v>2224.9580078125</v>
      </c>
      <c r="W83">
        <f>+[1]Sheet1!W83</f>
        <v>1620.030029296875</v>
      </c>
      <c r="X83">
        <f>+[1]Sheet1!X83</f>
        <v>2223.984375</v>
      </c>
      <c r="Y83">
        <f>+[1]Sheet1!Y83</f>
        <v>1721.832275390625</v>
      </c>
      <c r="Z83">
        <f>+[1]Sheet1!Z83</f>
        <v>2600.505859375</v>
      </c>
      <c r="AA83">
        <f>+[1]Sheet1!AA83</f>
        <v>1934.0228271484375</v>
      </c>
      <c r="AB83">
        <f>+[1]Sheet1!AB83</f>
        <v>2576.5908203125</v>
      </c>
      <c r="AC83">
        <f>+[1]Sheet1!AC83</f>
        <v>1823.939208984375</v>
      </c>
      <c r="AD83">
        <f>+[1]Sheet1!AD83</f>
        <v>2570.218017578125</v>
      </c>
      <c r="AE83">
        <f>+[1]Sheet1!AE83</f>
        <v>1625.1451416015625</v>
      </c>
      <c r="AF83">
        <f>+[1]Sheet1!AF83</f>
        <v>2341.449462890625</v>
      </c>
      <c r="AG83">
        <f>+[1]Sheet1!AG83</f>
        <v>2539.111083984375</v>
      </c>
      <c r="AH83">
        <f>+[1]Sheet1!AH83</f>
        <v>2233.094482421875</v>
      </c>
      <c r="AI83">
        <f>+[1]Sheet1!AI83</f>
        <v>1616.4871826171875</v>
      </c>
      <c r="AJ83">
        <f>+[1]Sheet1!AJ83</f>
        <v>2226.99169921875</v>
      </c>
      <c r="AK83">
        <f>+[1]Sheet1!AK83</f>
        <v>1735.472900390625</v>
      </c>
      <c r="AL83">
        <f>+[1]Sheet1!AL83</f>
        <v>2590.51171875</v>
      </c>
      <c r="AM83">
        <f>+[1]Sheet1!AM83</f>
        <v>1929.0986328125</v>
      </c>
      <c r="AN83">
        <f>+[1]Sheet1!AN83</f>
        <v>2569.1748046875</v>
      </c>
      <c r="AO83">
        <f>+[1]Sheet1!AO83</f>
        <v>1817.765625</v>
      </c>
      <c r="AP83">
        <f>+[1]Sheet1!AP83</f>
        <v>2582.194091796875</v>
      </c>
      <c r="AQ83">
        <f>+[1]Sheet1!AQ83</f>
        <v>1622.8753662109375</v>
      </c>
      <c r="AR83">
        <f>+[1]Sheet1!AR83</f>
        <v>2341.421142578125</v>
      </c>
      <c r="AS83">
        <f>+[1]Sheet1!AS83</f>
        <v>2486.850830078125</v>
      </c>
      <c r="AT83">
        <f>+[1]Sheet1!AT83</f>
        <v>2212.834716796875</v>
      </c>
      <c r="AU83">
        <f>+[1]Sheet1!AU83</f>
        <v>1607.2498779296875</v>
      </c>
      <c r="AV83">
        <f>+[1]Sheet1!AV83</f>
        <v>2233.35693359375</v>
      </c>
      <c r="AW83">
        <f>+[1]Sheet1!AW83</f>
        <v>1718.0877685546875</v>
      </c>
      <c r="AX83">
        <f>+[1]Sheet1!AX83</f>
        <v>2584.77734375</v>
      </c>
      <c r="AY83">
        <f>+[1]Sheet1!AY83</f>
        <v>1931.1519775390625</v>
      </c>
      <c r="AZ83">
        <f>+[1]Sheet1!AZ83</f>
        <v>2555.819091796875</v>
      </c>
      <c r="BA83">
        <f>+[1]Sheet1!BA83</f>
        <v>1804.627685546875</v>
      </c>
      <c r="BB83">
        <f>+[1]Sheet1!BB83</f>
        <v>2600.00244140625</v>
      </c>
      <c r="BC83">
        <f>+[1]Sheet1!BC83</f>
        <v>1615.953125</v>
      </c>
      <c r="BD83">
        <f>+[1]Sheet1!BD83</f>
        <v>2346.158203125</v>
      </c>
      <c r="BE83">
        <f>+[1]Sheet1!BE83</f>
        <v>2443.3759765625</v>
      </c>
      <c r="BF83">
        <f>+[1]Sheet1!BF83</f>
        <v>2196.361083984375</v>
      </c>
      <c r="BG83">
        <f>+[1]Sheet1!BG83</f>
        <v>1600.3330078125</v>
      </c>
      <c r="BH83">
        <f>+[1]Sheet1!BH83</f>
        <v>2242.447998046875</v>
      </c>
      <c r="BI83">
        <f>+[1]Sheet1!BI83</f>
        <v>1771.0452880859375</v>
      </c>
      <c r="BJ83">
        <f>+[1]Sheet1!BJ83</f>
        <v>2576.19091796875</v>
      </c>
      <c r="BK83">
        <f>+[1]Sheet1!BK83</f>
        <v>1937.9525146484375</v>
      </c>
      <c r="BL83">
        <f>+[1]Sheet1!BL83</f>
        <v>2360.5830078125</v>
      </c>
      <c r="BM83">
        <f>+[1]Sheet1!BM83</f>
        <v>2321.432861328125</v>
      </c>
      <c r="BN83">
        <f>+[1]Sheet1!BN83</f>
        <v>2316.240234375</v>
      </c>
      <c r="BO83">
        <f>+[1]Sheet1!BO83</f>
        <v>2299.839111328125</v>
      </c>
      <c r="BP83">
        <f>+[1]Sheet1!BP83</f>
        <v>2276.345703125</v>
      </c>
      <c r="BQ83">
        <f>+[1]Sheet1!BQ83</f>
        <v>2576.14111328125</v>
      </c>
      <c r="BR83">
        <f>+[1]Sheet1!BR83</f>
        <v>1819.025634765625</v>
      </c>
      <c r="BS83">
        <f>+[1]Sheet1!BS83</f>
        <v>2573.8984375</v>
      </c>
      <c r="BT83">
        <f>+[1]Sheet1!BT83</f>
        <v>1633.2891845703125</v>
      </c>
      <c r="BU83">
        <f>+[1]Sheet1!BU83</f>
        <v>2345.344482421875</v>
      </c>
      <c r="BV83">
        <f>+[1]Sheet1!BV83</f>
        <v>2490.12109375</v>
      </c>
      <c r="BW83">
        <f>+[1]Sheet1!BW83</f>
        <v>2213.959228515625</v>
      </c>
      <c r="BX83">
        <f>+[1]Sheet1!BX83</f>
        <v>1611.6849365234375</v>
      </c>
      <c r="BY83">
        <f>+[1]Sheet1!BY83</f>
        <v>2232.479248046875</v>
      </c>
      <c r="BZ83">
        <f>+[1]Sheet1!BZ83</f>
        <v>1739.797607421875</v>
      </c>
      <c r="CA83">
        <f>+[1]Sheet1!CA83</f>
        <v>2585.69287109375</v>
      </c>
      <c r="CB83">
        <f>+[1]Sheet1!CB83</f>
        <v>1934.8570556640625</v>
      </c>
      <c r="CC83">
        <f>+[1]Sheet1!CC83</f>
        <v>2305.9287109375</v>
      </c>
      <c r="CD83">
        <f>+[1]Sheet1!CD83</f>
        <v>2305.9287109375</v>
      </c>
      <c r="CF83">
        <f>+[2]IPCse!DC87</f>
        <v>2317.3859690222976</v>
      </c>
      <c r="CG83">
        <f t="shared" ref="CG83" si="8">+CF83/$CF$2*100</f>
        <v>2315.5069821214083</v>
      </c>
    </row>
    <row r="84" spans="1:85" x14ac:dyDescent="0.2">
      <c r="A84" s="2">
        <f>+[1]Sheet1!A84</f>
        <v>45200</v>
      </c>
      <c r="B84" s="1">
        <f>+[1]Sheet1!B84</f>
        <v>10</v>
      </c>
      <c r="C84" s="1">
        <f>+[1]Sheet1!C84</f>
        <v>2023</v>
      </c>
      <c r="D84">
        <f>+[1]Sheet1!D84</f>
        <v>2783.8955078125</v>
      </c>
      <c r="E84">
        <f>+[1]Sheet1!E84</f>
        <v>2022.2960205078125</v>
      </c>
      <c r="F84">
        <f>+[1]Sheet1!F84</f>
        <v>2780.807373046875</v>
      </c>
      <c r="G84">
        <f>+[1]Sheet1!G84</f>
        <v>1809.190185546875</v>
      </c>
      <c r="H84">
        <f>+[1]Sheet1!H84</f>
        <v>2594.432861328125</v>
      </c>
      <c r="I84">
        <f>+[1]Sheet1!I84</f>
        <v>2690.783203125</v>
      </c>
      <c r="J84">
        <f>+[1]Sheet1!J84</f>
        <v>2393.09375</v>
      </c>
      <c r="K84">
        <f>+[1]Sheet1!K84</f>
        <v>1845.7833251953125</v>
      </c>
      <c r="L84">
        <f>+[1]Sheet1!L84</f>
        <v>2426.427001953125</v>
      </c>
      <c r="M84">
        <f>+[1]Sheet1!M84</f>
        <v>1810.6361083984375</v>
      </c>
      <c r="N84">
        <f>+[1]Sheet1!N84</f>
        <v>2836.29150390625</v>
      </c>
      <c r="O84">
        <f>+[1]Sheet1!O84</f>
        <v>2083.89404296875</v>
      </c>
      <c r="P84">
        <f>+[1]Sheet1!P84</f>
        <v>2772.9521484375</v>
      </c>
      <c r="Q84">
        <f>+[1]Sheet1!Q84</f>
        <v>2002.859375</v>
      </c>
      <c r="R84">
        <f>+[1]Sheet1!R84</f>
        <v>2812.3056640625</v>
      </c>
      <c r="S84">
        <f>+[1]Sheet1!S84</f>
        <v>1778.279296875</v>
      </c>
      <c r="T84">
        <f>+[1]Sheet1!T84</f>
        <v>2593.0185546875</v>
      </c>
      <c r="U84">
        <f>+[1]Sheet1!U84</f>
        <v>2666.617431640625</v>
      </c>
      <c r="V84">
        <f>+[1]Sheet1!V84</f>
        <v>2380.42822265625</v>
      </c>
      <c r="W84">
        <f>+[1]Sheet1!W84</f>
        <v>1836.9398193359375</v>
      </c>
      <c r="X84">
        <f>+[1]Sheet1!X84</f>
        <v>2430.72802734375</v>
      </c>
      <c r="Y84">
        <f>+[1]Sheet1!Y84</f>
        <v>1867.158935546875</v>
      </c>
      <c r="Z84">
        <f>+[1]Sheet1!Z84</f>
        <v>2831.499267578125</v>
      </c>
      <c r="AA84">
        <f>+[1]Sheet1!AA84</f>
        <v>2072.41552734375</v>
      </c>
      <c r="AB84">
        <f>+[1]Sheet1!AB84</f>
        <v>2765.305419921875</v>
      </c>
      <c r="AC84">
        <f>+[1]Sheet1!AC84</f>
        <v>2003.6390380859375</v>
      </c>
      <c r="AD84">
        <f>+[1]Sheet1!AD84</f>
        <v>2829.237060546875</v>
      </c>
      <c r="AE84">
        <f>+[1]Sheet1!AE84</f>
        <v>1750.891845703125</v>
      </c>
      <c r="AF84">
        <f>+[1]Sheet1!AF84</f>
        <v>2585.011962890625</v>
      </c>
      <c r="AG84">
        <f>+[1]Sheet1!AG84</f>
        <v>2668.191650390625</v>
      </c>
      <c r="AH84">
        <f>+[1]Sheet1!AH84</f>
        <v>2392.543701171875</v>
      </c>
      <c r="AI84">
        <f>+[1]Sheet1!AI84</f>
        <v>1833.9725341796875</v>
      </c>
      <c r="AJ84">
        <f>+[1]Sheet1!AJ84</f>
        <v>2431.3798828125</v>
      </c>
      <c r="AK84">
        <f>+[1]Sheet1!AK84</f>
        <v>1882.6005859375</v>
      </c>
      <c r="AL84">
        <f>+[1]Sheet1!AL84</f>
        <v>2819.0517578125</v>
      </c>
      <c r="AM84">
        <f>+[1]Sheet1!AM84</f>
        <v>2066.619140625</v>
      </c>
      <c r="AN84">
        <f>+[1]Sheet1!AN84</f>
        <v>2758.659912109375</v>
      </c>
      <c r="AO84">
        <f>+[1]Sheet1!AO84</f>
        <v>1997.43701171875</v>
      </c>
      <c r="AP84">
        <f>+[1]Sheet1!AP84</f>
        <v>2841.953369140625</v>
      </c>
      <c r="AQ84">
        <f>+[1]Sheet1!AQ84</f>
        <v>1749.8231201171875</v>
      </c>
      <c r="AR84">
        <f>+[1]Sheet1!AR84</f>
        <v>2585.031982421875</v>
      </c>
      <c r="AS84">
        <f>+[1]Sheet1!AS84</f>
        <v>2614.6650390625</v>
      </c>
      <c r="AT84">
        <f>+[1]Sheet1!AT84</f>
        <v>2369.156005859375</v>
      </c>
      <c r="AU84">
        <f>+[1]Sheet1!AU84</f>
        <v>1822.8648681640625</v>
      </c>
      <c r="AV84">
        <f>+[1]Sheet1!AV84</f>
        <v>2438.131591796875</v>
      </c>
      <c r="AW84">
        <f>+[1]Sheet1!AW84</f>
        <v>1864.51171875</v>
      </c>
      <c r="AX84">
        <f>+[1]Sheet1!AX84</f>
        <v>2812.02490234375</v>
      </c>
      <c r="AY84">
        <f>+[1]Sheet1!AY84</f>
        <v>2066.552978515625</v>
      </c>
      <c r="AZ84">
        <f>+[1]Sheet1!AZ84</f>
        <v>2747.662109375</v>
      </c>
      <c r="BA84">
        <f>+[1]Sheet1!BA84</f>
        <v>1984.0655517578125</v>
      </c>
      <c r="BB84">
        <f>+[1]Sheet1!BB84</f>
        <v>2862.369873046875</v>
      </c>
      <c r="BC84">
        <f>+[1]Sheet1!BC84</f>
        <v>1745.9569091796875</v>
      </c>
      <c r="BD84">
        <f>+[1]Sheet1!BD84</f>
        <v>2592.0556640625</v>
      </c>
      <c r="BE84">
        <f>+[1]Sheet1!BE84</f>
        <v>2571.318359375</v>
      </c>
      <c r="BF84">
        <f>+[1]Sheet1!BF84</f>
        <v>2352.304443359375</v>
      </c>
      <c r="BG84">
        <f>+[1]Sheet1!BG84</f>
        <v>1816.3599853515625</v>
      </c>
      <c r="BH84">
        <f>+[1]Sheet1!BH84</f>
        <v>2447.14404296875</v>
      </c>
      <c r="BI84">
        <f>+[1]Sheet1!BI84</f>
        <v>1925.001708984375</v>
      </c>
      <c r="BJ84">
        <f>+[1]Sheet1!BJ84</f>
        <v>2801.85302734375</v>
      </c>
      <c r="BK84">
        <f>+[1]Sheet1!BK84</f>
        <v>2068.896240234375</v>
      </c>
      <c r="BL84">
        <f>+[1]Sheet1!BL84</f>
        <v>2547.483154296875</v>
      </c>
      <c r="BM84">
        <f>+[1]Sheet1!BM84</f>
        <v>2508.66796875</v>
      </c>
      <c r="BN84">
        <f>+[1]Sheet1!BN84</f>
        <v>2503.90185546875</v>
      </c>
      <c r="BO84">
        <f>+[1]Sheet1!BO84</f>
        <v>2486.521484375</v>
      </c>
      <c r="BP84">
        <f>+[1]Sheet1!BP84</f>
        <v>2463.50537109375</v>
      </c>
      <c r="BQ84">
        <f>+[1]Sheet1!BQ84</f>
        <v>2764.706787109375</v>
      </c>
      <c r="BR84">
        <f>+[1]Sheet1!BR84</f>
        <v>1998.751708984375</v>
      </c>
      <c r="BS84">
        <f>+[1]Sheet1!BS84</f>
        <v>2832.034423828125</v>
      </c>
      <c r="BT84">
        <f>+[1]Sheet1!BT84</f>
        <v>1760.1082763671875</v>
      </c>
      <c r="BU84">
        <f>+[1]Sheet1!BU84</f>
        <v>2589.797607421875</v>
      </c>
      <c r="BV84">
        <f>+[1]Sheet1!BV84</f>
        <v>2617.736572265625</v>
      </c>
      <c r="BW84">
        <f>+[1]Sheet1!BW84</f>
        <v>2370.5830078125</v>
      </c>
      <c r="BX84">
        <f>+[1]Sheet1!BX84</f>
        <v>1828.163330078125</v>
      </c>
      <c r="BY84">
        <f>+[1]Sheet1!BY84</f>
        <v>2438.093994140625</v>
      </c>
      <c r="BZ84">
        <f>+[1]Sheet1!BZ84</f>
        <v>1888.68115234375</v>
      </c>
      <c r="CA84">
        <f>+[1]Sheet1!CA84</f>
        <v>2813.357421875</v>
      </c>
      <c r="CB84">
        <f>+[1]Sheet1!CB84</f>
        <v>2069.953369140625</v>
      </c>
      <c r="CC84">
        <f>+[1]Sheet1!CC84</f>
        <v>2493.05078125</v>
      </c>
      <c r="CD84">
        <f>+[1]Sheet1!CD84</f>
        <v>2493.05078125</v>
      </c>
      <c r="CF84">
        <f>+[2]IPCse!DC88</f>
        <v>2511.1271369890001</v>
      </c>
      <c r="CG84">
        <f t="shared" ref="CG84:CG87" si="9">+CF84/$CF$2*100</f>
        <v>2509.0910605390936</v>
      </c>
    </row>
    <row r="85" spans="1:85" x14ac:dyDescent="0.2">
      <c r="A85" s="2">
        <f>+[1]Sheet1!A85</f>
        <v>45231</v>
      </c>
      <c r="B85" s="1">
        <f>+[1]Sheet1!B85</f>
        <v>11</v>
      </c>
      <c r="C85" s="1">
        <f>+[1]Sheet1!C85</f>
        <v>2023</v>
      </c>
      <c r="D85">
        <f>+[1]Sheet1!D85</f>
        <v>3227.219482421875</v>
      </c>
      <c r="E85">
        <f>+[1]Sheet1!E85</f>
        <v>2248.62548828125</v>
      </c>
      <c r="F85">
        <f>+[1]Sheet1!F85</f>
        <v>3078.474853515625</v>
      </c>
      <c r="G85">
        <f>+[1]Sheet1!G85</f>
        <v>1942.9840087890625</v>
      </c>
      <c r="H85">
        <f>+[1]Sheet1!H85</f>
        <v>2923.7177734375</v>
      </c>
      <c r="I85">
        <f>+[1]Sheet1!I85</f>
        <v>3110.204833984375</v>
      </c>
      <c r="J85">
        <f>+[1]Sheet1!J85</f>
        <v>2639.217529296875</v>
      </c>
      <c r="K85">
        <f>+[1]Sheet1!K85</f>
        <v>2130.35986328125</v>
      </c>
      <c r="L85">
        <f>+[1]Sheet1!L85</f>
        <v>2740.153076171875</v>
      </c>
      <c r="M85">
        <f>+[1]Sheet1!M85</f>
        <v>1986.629638671875</v>
      </c>
      <c r="N85">
        <f>+[1]Sheet1!N85</f>
        <v>3169.32861328125</v>
      </c>
      <c r="O85">
        <f>+[1]Sheet1!O85</f>
        <v>2319.1416015625</v>
      </c>
      <c r="P85">
        <f>+[1]Sheet1!P85</f>
        <v>3220.40087890625</v>
      </c>
      <c r="Q85">
        <f>+[1]Sheet1!Q85</f>
        <v>2227.980712890625</v>
      </c>
      <c r="R85">
        <f>+[1]Sheet1!R85</f>
        <v>3111.682861328125</v>
      </c>
      <c r="S85">
        <f>+[1]Sheet1!S85</f>
        <v>1909.3436279296875</v>
      </c>
      <c r="T85">
        <f>+[1]Sheet1!T85</f>
        <v>2921.479736328125</v>
      </c>
      <c r="U85">
        <f>+[1]Sheet1!U85</f>
        <v>3085.149658203125</v>
      </c>
      <c r="V85">
        <f>+[1]Sheet1!V85</f>
        <v>2625.166015625</v>
      </c>
      <c r="W85">
        <f>+[1]Sheet1!W85</f>
        <v>2120.3134765625</v>
      </c>
      <c r="X85">
        <f>+[1]Sheet1!X85</f>
        <v>2748.585693359375</v>
      </c>
      <c r="Y85">
        <f>+[1]Sheet1!Y85</f>
        <v>2058.304931640625</v>
      </c>
      <c r="Z85">
        <f>+[1]Sheet1!Z85</f>
        <v>3167.80859375</v>
      </c>
      <c r="AA85">
        <f>+[1]Sheet1!AA85</f>
        <v>2305.301513671875</v>
      </c>
      <c r="AB85">
        <f>+[1]Sheet1!AB85</f>
        <v>3215.380859375</v>
      </c>
      <c r="AC85">
        <f>+[1]Sheet1!AC85</f>
        <v>2228.419189453125</v>
      </c>
      <c r="AD85">
        <f>+[1]Sheet1!AD85</f>
        <v>3130.089111328125</v>
      </c>
      <c r="AE85">
        <f>+[1]Sheet1!AE85</f>
        <v>1878.5074462890625</v>
      </c>
      <c r="AF85">
        <f>+[1]Sheet1!AF85</f>
        <v>2912.360595703125</v>
      </c>
      <c r="AG85">
        <f>+[1]Sheet1!AG85</f>
        <v>3081.590087890625</v>
      </c>
      <c r="AH85">
        <f>+[1]Sheet1!AH85</f>
        <v>2640.75830078125</v>
      </c>
      <c r="AI85">
        <f>+[1]Sheet1!AI85</f>
        <v>2117.79736328125</v>
      </c>
      <c r="AJ85">
        <f>+[1]Sheet1!AJ85</f>
        <v>2751.64892578125</v>
      </c>
      <c r="AK85">
        <f>+[1]Sheet1!AK85</f>
        <v>2076.861328125</v>
      </c>
      <c r="AL85">
        <f>+[1]Sheet1!AL85</f>
        <v>3158.9365234375</v>
      </c>
      <c r="AM85">
        <f>+[1]Sheet1!AM85</f>
        <v>2298.0439453125</v>
      </c>
      <c r="AN85">
        <f>+[1]Sheet1!AN85</f>
        <v>3209.624755859375</v>
      </c>
      <c r="AO85">
        <f>+[1]Sheet1!AO85</f>
        <v>2221.30859375</v>
      </c>
      <c r="AP85">
        <f>+[1]Sheet1!AP85</f>
        <v>3142.60693359375</v>
      </c>
      <c r="AQ85">
        <f>+[1]Sheet1!AQ85</f>
        <v>1875.865234375</v>
      </c>
      <c r="AR85">
        <f>+[1]Sheet1!AR85</f>
        <v>2912.900146484375</v>
      </c>
      <c r="AS85">
        <f>+[1]Sheet1!AS85</f>
        <v>3030.44287109375</v>
      </c>
      <c r="AT85">
        <f>+[1]Sheet1!AT85</f>
        <v>2614.01416015625</v>
      </c>
      <c r="AU85">
        <f>+[1]Sheet1!AU85</f>
        <v>2104.38818359375</v>
      </c>
      <c r="AV85">
        <f>+[1]Sheet1!AV85</f>
        <v>2760.19287109375</v>
      </c>
      <c r="AW85">
        <f>+[1]Sheet1!AW85</f>
        <v>2056.28271484375</v>
      </c>
      <c r="AX85">
        <f>+[1]Sheet1!AX85</f>
        <v>3153.303466796875</v>
      </c>
      <c r="AY85">
        <f>+[1]Sheet1!AY85</f>
        <v>2298.54345703125</v>
      </c>
      <c r="AZ85">
        <f>+[1]Sheet1!AZ85</f>
        <v>3201.729248046875</v>
      </c>
      <c r="BA85">
        <f>+[1]Sheet1!BA85</f>
        <v>2206.68603515625</v>
      </c>
      <c r="BB85">
        <f>+[1]Sheet1!BB85</f>
        <v>3163.6728515625</v>
      </c>
      <c r="BC85">
        <f>+[1]Sheet1!BC85</f>
        <v>1866.1756591796875</v>
      </c>
      <c r="BD85">
        <f>+[1]Sheet1!BD85</f>
        <v>2921.65771484375</v>
      </c>
      <c r="BE85">
        <f>+[1]Sheet1!BE85</f>
        <v>2987.35302734375</v>
      </c>
      <c r="BF85">
        <f>+[1]Sheet1!BF85</f>
        <v>2596.403564453125</v>
      </c>
      <c r="BG85">
        <f>+[1]Sheet1!BG85</f>
        <v>2098.29345703125</v>
      </c>
      <c r="BH85">
        <f>+[1]Sheet1!BH85</f>
        <v>2772.106689453125</v>
      </c>
      <c r="BI85">
        <f>+[1]Sheet1!BI85</f>
        <v>2126.7255859375</v>
      </c>
      <c r="BJ85">
        <f>+[1]Sheet1!BJ85</f>
        <v>3146.30322265625</v>
      </c>
      <c r="BK85">
        <f>+[1]Sheet1!BK85</f>
        <v>2300.885498046875</v>
      </c>
      <c r="BL85">
        <f>+[1]Sheet1!BL85</f>
        <v>2889.150146484375</v>
      </c>
      <c r="BM85">
        <f>+[1]Sheet1!BM85</f>
        <v>2839.807861328125</v>
      </c>
      <c r="BN85">
        <f>+[1]Sheet1!BN85</f>
        <v>2834.70068359375</v>
      </c>
      <c r="BO85">
        <f>+[1]Sheet1!BO85</f>
        <v>2811.131103515625</v>
      </c>
      <c r="BP85">
        <f>+[1]Sheet1!BP85</f>
        <v>2781.354736328125</v>
      </c>
      <c r="BQ85">
        <f>+[1]Sheet1!BQ85</f>
        <v>3214.1630859375</v>
      </c>
      <c r="BR85">
        <f>+[1]Sheet1!BR85</f>
        <v>2222.958740234375</v>
      </c>
      <c r="BS85">
        <f>+[1]Sheet1!BS85</f>
        <v>3132.284912109375</v>
      </c>
      <c r="BT85">
        <f>+[1]Sheet1!BT85</f>
        <v>1886.195556640625</v>
      </c>
      <c r="BU85">
        <f>+[1]Sheet1!BU85</f>
        <v>2918.509033203125</v>
      </c>
      <c r="BV85">
        <f>+[1]Sheet1!BV85</f>
        <v>3033.81494140625</v>
      </c>
      <c r="BW85">
        <f>+[1]Sheet1!BW85</f>
        <v>2615.804931640625</v>
      </c>
      <c r="BX85">
        <f>+[1]Sheet1!BX85</f>
        <v>2110.919921875</v>
      </c>
      <c r="BY85">
        <f>+[1]Sheet1!BY85</f>
        <v>2759.469482421875</v>
      </c>
      <c r="BZ85">
        <f>+[1]Sheet1!BZ85</f>
        <v>2083.76953125</v>
      </c>
      <c r="CA85">
        <f>+[1]Sheet1!CA85</f>
        <v>3154.431640625</v>
      </c>
      <c r="CB85">
        <f>+[1]Sheet1!CB85</f>
        <v>2302.293212890625</v>
      </c>
      <c r="CC85">
        <f>+[1]Sheet1!CC85</f>
        <v>2819.670166015625</v>
      </c>
      <c r="CD85">
        <f>+[1]Sheet1!CD85</f>
        <v>2819.670166015625</v>
      </c>
      <c r="CF85">
        <f>+[2]IPCse!DC89</f>
        <v>2840.8353083776883</v>
      </c>
      <c r="CG85">
        <f t="shared" si="9"/>
        <v>2838.5318973778035</v>
      </c>
    </row>
    <row r="86" spans="1:85" x14ac:dyDescent="0.2">
      <c r="A86" s="2">
        <f>+[1]Sheet1!A86</f>
        <v>45261</v>
      </c>
      <c r="B86" s="1">
        <f>+[1]Sheet1!B86</f>
        <v>12</v>
      </c>
      <c r="C86" s="1">
        <f>+[1]Sheet1!C86</f>
        <v>2023</v>
      </c>
      <c r="D86">
        <f>+[1]Sheet1!D86</f>
        <v>4194.01904296875</v>
      </c>
      <c r="E86">
        <f>+[1]Sheet1!E86</f>
        <v>2683.19140625</v>
      </c>
      <c r="F86">
        <f>+[1]Sheet1!F86</f>
        <v>3608.676513671875</v>
      </c>
      <c r="G86">
        <f>+[1]Sheet1!G86</f>
        <v>2211.98388671875</v>
      </c>
      <c r="H86">
        <f>+[1]Sheet1!H86</f>
        <v>3816.309326171875</v>
      </c>
      <c r="I86">
        <f>+[1]Sheet1!I86</f>
        <v>4140.4228515625</v>
      </c>
      <c r="J86">
        <f>+[1]Sheet1!J86</f>
        <v>3490.96826171875</v>
      </c>
      <c r="K86">
        <f>+[1]Sheet1!K86</f>
        <v>2447.479736328125</v>
      </c>
      <c r="L86">
        <f>+[1]Sheet1!L86</f>
        <v>3295.56201171875</v>
      </c>
      <c r="M86">
        <f>+[1]Sheet1!M86</f>
        <v>2168.841796875</v>
      </c>
      <c r="N86">
        <f>+[1]Sheet1!N86</f>
        <v>3850.651123046875</v>
      </c>
      <c r="O86">
        <f>+[1]Sheet1!O86</f>
        <v>3082.2861328125</v>
      </c>
      <c r="P86">
        <f>+[1]Sheet1!P86</f>
        <v>4183.86376953125</v>
      </c>
      <c r="Q86">
        <f>+[1]Sheet1!Q86</f>
        <v>2660.55029296875</v>
      </c>
      <c r="R86">
        <f>+[1]Sheet1!R86</f>
        <v>3650.581298828125</v>
      </c>
      <c r="S86">
        <f>+[1]Sheet1!S86</f>
        <v>2170.706787109375</v>
      </c>
      <c r="T86">
        <f>+[1]Sheet1!T86</f>
        <v>3814.40966796875</v>
      </c>
      <c r="U86">
        <f>+[1]Sheet1!U86</f>
        <v>4104.7353515625</v>
      </c>
      <c r="V86">
        <f>+[1]Sheet1!V86</f>
        <v>3465.7392578125</v>
      </c>
      <c r="W86">
        <f>+[1]Sheet1!W86</f>
        <v>2432.372802734375</v>
      </c>
      <c r="X86">
        <f>+[1]Sheet1!X86</f>
        <v>3302.34765625</v>
      </c>
      <c r="Y86">
        <f>+[1]Sheet1!Y86</f>
        <v>2244.49853515625</v>
      </c>
      <c r="Z86">
        <f>+[1]Sheet1!Z86</f>
        <v>3849.675537109375</v>
      </c>
      <c r="AA86">
        <f>+[1]Sheet1!AA86</f>
        <v>3051.166015625</v>
      </c>
      <c r="AB86">
        <f>+[1]Sheet1!AB86</f>
        <v>4176.625</v>
      </c>
      <c r="AC86">
        <f>+[1]Sheet1!AC86</f>
        <v>2660.595947265625</v>
      </c>
      <c r="AD86">
        <f>+[1]Sheet1!AD86</f>
        <v>3672.35107421875</v>
      </c>
      <c r="AE86">
        <f>+[1]Sheet1!AE86</f>
        <v>2135.424072265625</v>
      </c>
      <c r="AF86">
        <f>+[1]Sheet1!AF86</f>
        <v>3802.659912109375</v>
      </c>
      <c r="AG86">
        <f>+[1]Sheet1!AG86</f>
        <v>4101.99169921875</v>
      </c>
      <c r="AH86">
        <f>+[1]Sheet1!AH86</f>
        <v>3481.242431640625</v>
      </c>
      <c r="AI86">
        <f>+[1]Sheet1!AI86</f>
        <v>2428.022705078125</v>
      </c>
      <c r="AJ86">
        <f>+[1]Sheet1!AJ86</f>
        <v>3303.656494140625</v>
      </c>
      <c r="AK86">
        <f>+[1]Sheet1!AK86</f>
        <v>2264.99267578125</v>
      </c>
      <c r="AL86">
        <f>+[1]Sheet1!AL86</f>
        <v>3836.22802734375</v>
      </c>
      <c r="AM86">
        <f>+[1]Sheet1!AM86</f>
        <v>3038.388916015625</v>
      </c>
      <c r="AN86">
        <f>+[1]Sheet1!AN86</f>
        <v>4167.88525390625</v>
      </c>
      <c r="AO86">
        <f>+[1]Sheet1!AO86</f>
        <v>2653.0244140625</v>
      </c>
      <c r="AP86">
        <f>+[1]Sheet1!AP86</f>
        <v>3693.4873046875</v>
      </c>
      <c r="AQ86">
        <f>+[1]Sheet1!AQ86</f>
        <v>2132.645263671875</v>
      </c>
      <c r="AR86">
        <f>+[1]Sheet1!AR86</f>
        <v>3802.5986328125</v>
      </c>
      <c r="AS86">
        <f>+[1]Sheet1!AS86</f>
        <v>4016.9423828125</v>
      </c>
      <c r="AT86">
        <f>+[1]Sheet1!AT86</f>
        <v>3439.662841796875</v>
      </c>
      <c r="AU86">
        <f>+[1]Sheet1!AU86</f>
        <v>2412.56005859375</v>
      </c>
      <c r="AV86">
        <f>+[1]Sheet1!AV86</f>
        <v>3317.20068359375</v>
      </c>
      <c r="AW86">
        <f>+[1]Sheet1!AW86</f>
        <v>2242.73583984375</v>
      </c>
      <c r="AX86">
        <f>+[1]Sheet1!AX86</f>
        <v>3831.097900390625</v>
      </c>
      <c r="AY86">
        <f>+[1]Sheet1!AY86</f>
        <v>3033.679931640625</v>
      </c>
      <c r="AZ86">
        <f>+[1]Sheet1!AZ86</f>
        <v>4155.44384765625</v>
      </c>
      <c r="BA86">
        <f>+[1]Sheet1!BA86</f>
        <v>2638.067138671875</v>
      </c>
      <c r="BB86">
        <f>+[1]Sheet1!BB86</f>
        <v>3724.657470703125</v>
      </c>
      <c r="BC86">
        <f>+[1]Sheet1!BC86</f>
        <v>2122.614013671875</v>
      </c>
      <c r="BD86">
        <f>+[1]Sheet1!BD86</f>
        <v>3815.671875</v>
      </c>
      <c r="BE86">
        <f>+[1]Sheet1!BE86</f>
        <v>3946.76123046875</v>
      </c>
      <c r="BF86">
        <f>+[1]Sheet1!BF86</f>
        <v>3410.24609375</v>
      </c>
      <c r="BG86">
        <f>+[1]Sheet1!BG86</f>
        <v>2405.2197265625</v>
      </c>
      <c r="BH86">
        <f>+[1]Sheet1!BH86</f>
        <v>3334.118896484375</v>
      </c>
      <c r="BI86">
        <f>+[1]Sheet1!BI86</f>
        <v>2318.05517578125</v>
      </c>
      <c r="BJ86">
        <f>+[1]Sheet1!BJ86</f>
        <v>3824.781494140625</v>
      </c>
      <c r="BK86">
        <f>+[1]Sheet1!BK86</f>
        <v>3028.901611328125</v>
      </c>
      <c r="BL86">
        <f>+[1]Sheet1!BL86</f>
        <v>3640.6572265625</v>
      </c>
      <c r="BM86">
        <f>+[1]Sheet1!BM86</f>
        <v>3568.566650390625</v>
      </c>
      <c r="BN86">
        <f>+[1]Sheet1!BN86</f>
        <v>3560.4326171875</v>
      </c>
      <c r="BO86">
        <f>+[1]Sheet1!BO86</f>
        <v>3529.364990234375</v>
      </c>
      <c r="BP86">
        <f>+[1]Sheet1!BP86</f>
        <v>3484.156982421875</v>
      </c>
      <c r="BQ86">
        <f>+[1]Sheet1!BQ86</f>
        <v>4174.4970703125</v>
      </c>
      <c r="BR86">
        <f>+[1]Sheet1!BR86</f>
        <v>2655.19287109375</v>
      </c>
      <c r="BS86">
        <f>+[1]Sheet1!BS86</f>
        <v>3679.60009765625</v>
      </c>
      <c r="BT86">
        <f>+[1]Sheet1!BT86</f>
        <v>2145.027587890625</v>
      </c>
      <c r="BU86">
        <f>+[1]Sheet1!BU86</f>
        <v>3810.7587890625</v>
      </c>
      <c r="BV86">
        <f>+[1]Sheet1!BV86</f>
        <v>4022.08251953125</v>
      </c>
      <c r="BW86">
        <f>+[1]Sheet1!BW86</f>
        <v>3444.009033203125</v>
      </c>
      <c r="BX86">
        <f>+[1]Sheet1!BX86</f>
        <v>2420.81884765625</v>
      </c>
      <c r="BY86">
        <f>+[1]Sheet1!BY86</f>
        <v>3316.890869140625</v>
      </c>
      <c r="BZ86">
        <f>+[1]Sheet1!BZ86</f>
        <v>2272.156005859375</v>
      </c>
      <c r="CA86">
        <f>+[1]Sheet1!CA86</f>
        <v>3833.21142578125</v>
      </c>
      <c r="CB86">
        <f>+[1]Sheet1!CB86</f>
        <v>3039.91015625</v>
      </c>
      <c r="CC86">
        <f>+[1]Sheet1!CC86</f>
        <v>3539.947021484375</v>
      </c>
      <c r="CD86">
        <f>+[1]Sheet1!CD86</f>
        <v>3539.947021484375</v>
      </c>
      <c r="CF86">
        <f>+[2]IPCse!DC90</f>
        <v>3554.033285739361</v>
      </c>
      <c r="CG86">
        <f t="shared" si="9"/>
        <v>3551.1515983215131</v>
      </c>
    </row>
    <row r="87" spans="1:85" x14ac:dyDescent="0.2">
      <c r="A87" s="2">
        <f>+[1]Sheet1!A87</f>
        <v>45292</v>
      </c>
      <c r="B87" s="1">
        <f>+[1]Sheet1!B87</f>
        <v>1</v>
      </c>
      <c r="C87" s="1">
        <f>+[1]Sheet1!C87</f>
        <v>2024</v>
      </c>
      <c r="D87">
        <f>+[1]Sheet1!D87</f>
        <v>5019.64599609375</v>
      </c>
      <c r="E87">
        <f>+[1]Sheet1!E87</f>
        <v>3215.877197265625</v>
      </c>
      <c r="F87">
        <f>+[1]Sheet1!F87</f>
        <v>4127.5078125</v>
      </c>
      <c r="G87">
        <f>+[1]Sheet1!G87</f>
        <v>2557.311279296875</v>
      </c>
      <c r="H87">
        <f>+[1]Sheet1!H87</f>
        <v>4679.33056640625</v>
      </c>
      <c r="I87">
        <f>+[1]Sheet1!I87</f>
        <v>4985.4638671875</v>
      </c>
      <c r="J87">
        <f>+[1]Sheet1!J87</f>
        <v>4421.98193359375</v>
      </c>
      <c r="K87">
        <f>+[1]Sheet1!K87</f>
        <v>3001.359619140625</v>
      </c>
      <c r="L87">
        <f>+[1]Sheet1!L87</f>
        <v>4078.480224609375</v>
      </c>
      <c r="M87">
        <f>+[1]Sheet1!M87</f>
        <v>2275.059326171875</v>
      </c>
      <c r="N87">
        <f>+[1]Sheet1!N87</f>
        <v>4599.28369140625</v>
      </c>
      <c r="O87">
        <f>+[1]Sheet1!O87</f>
        <v>4441.2373046875</v>
      </c>
      <c r="P87">
        <f>+[1]Sheet1!P87</f>
        <v>5007.30908203125</v>
      </c>
      <c r="Q87">
        <f>+[1]Sheet1!Q87</f>
        <v>3189.487060546875</v>
      </c>
      <c r="R87">
        <f>+[1]Sheet1!R87</f>
        <v>4182.23583984375</v>
      </c>
      <c r="S87">
        <f>+[1]Sheet1!S87</f>
        <v>2491.02294921875</v>
      </c>
      <c r="T87">
        <f>+[1]Sheet1!T87</f>
        <v>4673.77880859375</v>
      </c>
      <c r="U87">
        <f>+[1]Sheet1!U87</f>
        <v>4939.576171875</v>
      </c>
      <c r="V87">
        <f>+[1]Sheet1!V87</f>
        <v>4392.03955078125</v>
      </c>
      <c r="W87">
        <f>+[1]Sheet1!W87</f>
        <v>2982.275634765625</v>
      </c>
      <c r="X87">
        <f>+[1]Sheet1!X87</f>
        <v>4091.96630859375</v>
      </c>
      <c r="Y87">
        <f>+[1]Sheet1!Y87</f>
        <v>2347.577392578125</v>
      </c>
      <c r="Z87">
        <f>+[1]Sheet1!Z87</f>
        <v>4594.66015625</v>
      </c>
      <c r="AA87">
        <f>+[1]Sheet1!AA87</f>
        <v>4394.74365234375</v>
      </c>
      <c r="AB87">
        <f>+[1]Sheet1!AB87</f>
        <v>4999.18505859375</v>
      </c>
      <c r="AC87">
        <f>+[1]Sheet1!AC87</f>
        <v>3194.760009765625</v>
      </c>
      <c r="AD87">
        <f>+[1]Sheet1!AD87</f>
        <v>4207.85595703125</v>
      </c>
      <c r="AE87">
        <f>+[1]Sheet1!AE87</f>
        <v>2442.620849609375</v>
      </c>
      <c r="AF87">
        <f>+[1]Sheet1!AF87</f>
        <v>4663.7314453125</v>
      </c>
      <c r="AG87">
        <f>+[1]Sheet1!AG87</f>
        <v>4936.544921875</v>
      </c>
      <c r="AH87">
        <f>+[1]Sheet1!AH87</f>
        <v>4408.95556640625</v>
      </c>
      <c r="AI87">
        <f>+[1]Sheet1!AI87</f>
        <v>2975.442138671875</v>
      </c>
      <c r="AJ87">
        <f>+[1]Sheet1!AJ87</f>
        <v>4097.11376953125</v>
      </c>
      <c r="AK87">
        <f>+[1]Sheet1!AK87</f>
        <v>2367.068603515625</v>
      </c>
      <c r="AL87">
        <f>+[1]Sheet1!AL87</f>
        <v>4576.57421875</v>
      </c>
      <c r="AM87">
        <f>+[1]Sheet1!AM87</f>
        <v>4369.92236328125</v>
      </c>
      <c r="AN87">
        <f>+[1]Sheet1!AN87</f>
        <v>4991.88623046875</v>
      </c>
      <c r="AO87">
        <f>+[1]Sheet1!AO87</f>
        <v>3187.395751953125</v>
      </c>
      <c r="AP87">
        <f>+[1]Sheet1!AP87</f>
        <v>4233.02197265625</v>
      </c>
      <c r="AQ87">
        <f>+[1]Sheet1!AQ87</f>
        <v>2433.739990234375</v>
      </c>
      <c r="AR87">
        <f>+[1]Sheet1!AR87</f>
        <v>4664.49560546875</v>
      </c>
      <c r="AS87">
        <f>+[1]Sheet1!AS87</f>
        <v>4837.5751953125</v>
      </c>
      <c r="AT87">
        <f>+[1]Sheet1!AT87</f>
        <v>4354.37744140625</v>
      </c>
      <c r="AU87">
        <f>+[1]Sheet1!AU87</f>
        <v>2956.80615234375</v>
      </c>
      <c r="AV87">
        <f>+[1]Sheet1!AV87</f>
        <v>4111.57421875</v>
      </c>
      <c r="AW87">
        <f>+[1]Sheet1!AW87</f>
        <v>2343.93017578125</v>
      </c>
      <c r="AX87">
        <f>+[1]Sheet1!AX87</f>
        <v>4566.5546875</v>
      </c>
      <c r="AY87">
        <f>+[1]Sheet1!AY87</f>
        <v>4369.34375</v>
      </c>
      <c r="AZ87">
        <f>+[1]Sheet1!AZ87</f>
        <v>4977.29052734375</v>
      </c>
      <c r="BA87">
        <f>+[1]Sheet1!BA87</f>
        <v>3168.314208984375</v>
      </c>
      <c r="BB87">
        <f>+[1]Sheet1!BB87</f>
        <v>4269.1474609375</v>
      </c>
      <c r="BC87">
        <f>+[1]Sheet1!BC87</f>
        <v>2404.261474609375</v>
      </c>
      <c r="BD87">
        <f>+[1]Sheet1!BD87</f>
        <v>4667.84814453125</v>
      </c>
      <c r="BE87">
        <f>+[1]Sheet1!BE87</f>
        <v>4755.42578125</v>
      </c>
      <c r="BF87">
        <f>+[1]Sheet1!BF87</f>
        <v>4314.04150390625</v>
      </c>
      <c r="BG87">
        <f>+[1]Sheet1!BG87</f>
        <v>2946.23583984375</v>
      </c>
      <c r="BH87">
        <f>+[1]Sheet1!BH87</f>
        <v>4131.125</v>
      </c>
      <c r="BI87">
        <f>+[1]Sheet1!BI87</f>
        <v>2417.608642578125</v>
      </c>
      <c r="BJ87">
        <f>+[1]Sheet1!BJ87</f>
        <v>4556.5859375</v>
      </c>
      <c r="BK87">
        <f>+[1]Sheet1!BK87</f>
        <v>4358.42333984375</v>
      </c>
      <c r="BL87">
        <f>+[1]Sheet1!BL87</f>
        <v>4380.6123046875</v>
      </c>
      <c r="BM87">
        <f>+[1]Sheet1!BM87</f>
        <v>4300.22705078125</v>
      </c>
      <c r="BN87">
        <f>+[1]Sheet1!BN87</f>
        <v>4291.03564453125</v>
      </c>
      <c r="BO87">
        <f>+[1]Sheet1!BO87</f>
        <v>4262.95068359375</v>
      </c>
      <c r="BP87">
        <f>+[1]Sheet1!BP87</f>
        <v>4211.23828125</v>
      </c>
      <c r="BQ87">
        <f>+[1]Sheet1!BQ87</f>
        <v>4997.9140625</v>
      </c>
      <c r="BR87">
        <f>+[1]Sheet1!BR87</f>
        <v>3187.0263671875</v>
      </c>
      <c r="BS87">
        <f>+[1]Sheet1!BS87</f>
        <v>4215.625</v>
      </c>
      <c r="BT87">
        <f>+[1]Sheet1!BT87</f>
        <v>2448.941162109375</v>
      </c>
      <c r="BU87">
        <f>+[1]Sheet1!BU87</f>
        <v>4668.27099609375</v>
      </c>
      <c r="BV87">
        <f>+[1]Sheet1!BV87</f>
        <v>4843.66552734375</v>
      </c>
      <c r="BW87">
        <f>+[1]Sheet1!BW87</f>
        <v>4359.97900390625</v>
      </c>
      <c r="BX87">
        <f>+[1]Sheet1!BX87</f>
        <v>2966.811767578125</v>
      </c>
      <c r="BY87">
        <f>+[1]Sheet1!BY87</f>
        <v>4110.21484375</v>
      </c>
      <c r="BZ87">
        <f>+[1]Sheet1!BZ87</f>
        <v>2373.4111328125</v>
      </c>
      <c r="CA87">
        <f>+[1]Sheet1!CA87</f>
        <v>4570.193359375</v>
      </c>
      <c r="CB87">
        <f>+[1]Sheet1!CB87</f>
        <v>4375.994140625</v>
      </c>
      <c r="CC87">
        <f>+[1]Sheet1!CC87</f>
        <v>4271.38427734375</v>
      </c>
      <c r="CD87">
        <f>+[1]Sheet1!CD87</f>
        <v>4271.38427734375</v>
      </c>
      <c r="CF87">
        <f>+[2]IPCse!DC91</f>
        <v>4268.4870998883525</v>
      </c>
      <c r="CG87">
        <f t="shared" si="9"/>
        <v>4265.026117792786</v>
      </c>
    </row>
    <row r="88" spans="1:85" x14ac:dyDescent="0.2">
      <c r="A88" s="2">
        <f>+[1]Sheet1!A88</f>
        <v>45323</v>
      </c>
      <c r="B88" s="1">
        <f>+[1]Sheet1!B88</f>
        <v>2</v>
      </c>
      <c r="C88" s="1">
        <f>+[1]Sheet1!C88</f>
        <v>2024</v>
      </c>
      <c r="D88">
        <f>+[1]Sheet1!D88</f>
        <v>5517.41943359375</v>
      </c>
      <c r="E88">
        <f>+[1]Sheet1!E88</f>
        <v>3772.43115234375</v>
      </c>
      <c r="F88">
        <f>+[1]Sheet1!F88</f>
        <v>4500.31103515625</v>
      </c>
      <c r="G88">
        <f>+[1]Sheet1!G88</f>
        <v>3069.001953125</v>
      </c>
      <c r="H88">
        <f>+[1]Sheet1!H88</f>
        <v>5165.25732421875</v>
      </c>
      <c r="I88">
        <f>+[1]Sheet1!I88</f>
        <v>5643.412109375</v>
      </c>
      <c r="J88">
        <f>+[1]Sheet1!J88</f>
        <v>5285.8974609375</v>
      </c>
      <c r="K88">
        <f>+[1]Sheet1!K88</f>
        <v>3667.184326171875</v>
      </c>
      <c r="L88">
        <f>+[1]Sheet1!L88</f>
        <v>4432.7666015625</v>
      </c>
      <c r="M88">
        <f>+[1]Sheet1!M88</f>
        <v>2549.26806640625</v>
      </c>
      <c r="N88">
        <f>+[1]Sheet1!N88</f>
        <v>5124.85791015625</v>
      </c>
      <c r="O88">
        <f>+[1]Sheet1!O88</f>
        <v>5183.55322265625</v>
      </c>
      <c r="P88">
        <f>+[1]Sheet1!P88</f>
        <v>5518.15625</v>
      </c>
      <c r="Q88">
        <f>+[1]Sheet1!Q88</f>
        <v>3748.674072265625</v>
      </c>
      <c r="R88">
        <f>+[1]Sheet1!R88</f>
        <v>4554.3125</v>
      </c>
      <c r="S88">
        <f>+[1]Sheet1!S88</f>
        <v>2998.654296875</v>
      </c>
      <c r="T88">
        <f>+[1]Sheet1!T88</f>
        <v>5160.9267578125</v>
      </c>
      <c r="U88">
        <f>+[1]Sheet1!U88</f>
        <v>5598.251953125</v>
      </c>
      <c r="V88">
        <f>+[1]Sheet1!V88</f>
        <v>5279.74365234375</v>
      </c>
      <c r="W88">
        <f>+[1]Sheet1!W88</f>
        <v>3651.46240234375</v>
      </c>
      <c r="X88">
        <f>+[1]Sheet1!X88</f>
        <v>4443.57373046875</v>
      </c>
      <c r="Y88">
        <f>+[1]Sheet1!Y88</f>
        <v>2652.16162109375</v>
      </c>
      <c r="Z88">
        <f>+[1]Sheet1!Z88</f>
        <v>5115.9443359375</v>
      </c>
      <c r="AA88">
        <f>+[1]Sheet1!AA88</f>
        <v>5127.6767578125</v>
      </c>
      <c r="AB88">
        <f>+[1]Sheet1!AB88</f>
        <v>5518.263671875</v>
      </c>
      <c r="AC88">
        <f>+[1]Sheet1!AC88</f>
        <v>3755.479248046875</v>
      </c>
      <c r="AD88">
        <f>+[1]Sheet1!AD88</f>
        <v>4579.70703125</v>
      </c>
      <c r="AE88">
        <f>+[1]Sheet1!AE88</f>
        <v>2933.813720703125</v>
      </c>
      <c r="AF88">
        <f>+[1]Sheet1!AF88</f>
        <v>5154.384765625</v>
      </c>
      <c r="AG88">
        <f>+[1]Sheet1!AG88</f>
        <v>5593.90625</v>
      </c>
      <c r="AH88">
        <f>+[1]Sheet1!AH88</f>
        <v>5289.49365234375</v>
      </c>
      <c r="AI88">
        <f>+[1]Sheet1!AI88</f>
        <v>3647.757080078125</v>
      </c>
      <c r="AJ88">
        <f>+[1]Sheet1!AJ88</f>
        <v>4447.166015625</v>
      </c>
      <c r="AK88">
        <f>+[1]Sheet1!AK88</f>
        <v>2674.667236328125</v>
      </c>
      <c r="AL88">
        <f>+[1]Sheet1!AL88</f>
        <v>5086.9794921875</v>
      </c>
      <c r="AM88">
        <f>+[1]Sheet1!AM88</f>
        <v>5097.2841796875</v>
      </c>
      <c r="AN88">
        <f>+[1]Sheet1!AN88</f>
        <v>5515.14599609375</v>
      </c>
      <c r="AO88">
        <f>+[1]Sheet1!AO88</f>
        <v>3752.98095703125</v>
      </c>
      <c r="AP88">
        <f>+[1]Sheet1!AP88</f>
        <v>4605.7197265625</v>
      </c>
      <c r="AQ88">
        <f>+[1]Sheet1!AQ88</f>
        <v>2920.175048828125</v>
      </c>
      <c r="AR88">
        <f>+[1]Sheet1!AR88</f>
        <v>5156.07470703125</v>
      </c>
      <c r="AS88">
        <f>+[1]Sheet1!AS88</f>
        <v>5498.0634765625</v>
      </c>
      <c r="AT88">
        <f>+[1]Sheet1!AT88</f>
        <v>5271.3740234375</v>
      </c>
      <c r="AU88">
        <f>+[1]Sheet1!AU88</f>
        <v>3628.027099609375</v>
      </c>
      <c r="AV88">
        <f>+[1]Sheet1!AV88</f>
        <v>4463.171875</v>
      </c>
      <c r="AW88">
        <f>+[1]Sheet1!AW88</f>
        <v>2646.0615234375</v>
      </c>
      <c r="AX88">
        <f>+[1]Sheet1!AX88</f>
        <v>5070.8310546875</v>
      </c>
      <c r="AY88">
        <f>+[1]Sheet1!AY88</f>
        <v>5096.33154296875</v>
      </c>
      <c r="AZ88">
        <f>+[1]Sheet1!AZ88</f>
        <v>5508.51611328125</v>
      </c>
      <c r="BA88">
        <f>+[1]Sheet1!BA88</f>
        <v>3737.800048828125</v>
      </c>
      <c r="BB88">
        <f>+[1]Sheet1!BB88</f>
        <v>4642.40966796875</v>
      </c>
      <c r="BC88">
        <f>+[1]Sheet1!BC88</f>
        <v>2888.340576171875</v>
      </c>
      <c r="BD88">
        <f>+[1]Sheet1!BD88</f>
        <v>5159.845703125</v>
      </c>
      <c r="BE88">
        <f>+[1]Sheet1!BE88</f>
        <v>5418.2490234375</v>
      </c>
      <c r="BF88">
        <f>+[1]Sheet1!BF88</f>
        <v>5253.56396484375</v>
      </c>
      <c r="BG88">
        <f>+[1]Sheet1!BG88</f>
        <v>3618.742431640625</v>
      </c>
      <c r="BH88">
        <f>+[1]Sheet1!BH88</f>
        <v>4482.69091796875</v>
      </c>
      <c r="BI88">
        <f>+[1]Sheet1!BI88</f>
        <v>2759.66259765625</v>
      </c>
      <c r="BJ88">
        <f>+[1]Sheet1!BJ88</f>
        <v>5047.5458984375</v>
      </c>
      <c r="BK88">
        <f>+[1]Sheet1!BK88</f>
        <v>5066.29638671875</v>
      </c>
      <c r="BL88">
        <f>+[1]Sheet1!BL88</f>
        <v>4904.9970703125</v>
      </c>
      <c r="BM88">
        <f>+[1]Sheet1!BM88</f>
        <v>4841.95849609375</v>
      </c>
      <c r="BN88">
        <f>+[1]Sheet1!BN88</f>
        <v>4833.7216796875</v>
      </c>
      <c r="BO88">
        <f>+[1]Sheet1!BO88</f>
        <v>4819.6513671875</v>
      </c>
      <c r="BP88">
        <f>+[1]Sheet1!BP88</f>
        <v>4770.89599609375</v>
      </c>
      <c r="BQ88">
        <f>+[1]Sheet1!BQ88</f>
        <v>5515.234375</v>
      </c>
      <c r="BR88">
        <f>+[1]Sheet1!BR88</f>
        <v>3750.56396484375</v>
      </c>
      <c r="BS88">
        <f>+[1]Sheet1!BS88</f>
        <v>4588.23876953125</v>
      </c>
      <c r="BT88">
        <f>+[1]Sheet1!BT88</f>
        <v>2941.712158203125</v>
      </c>
      <c r="BU88">
        <f>+[1]Sheet1!BU88</f>
        <v>5158.8193359375</v>
      </c>
      <c r="BV88">
        <f>+[1]Sheet1!BV88</f>
        <v>5504.1796875</v>
      </c>
      <c r="BW88">
        <f>+[1]Sheet1!BW88</f>
        <v>5270.3798828125</v>
      </c>
      <c r="BX88">
        <f>+[1]Sheet1!BX88</f>
        <v>3637.655029296875</v>
      </c>
      <c r="BY88">
        <f>+[1]Sheet1!BY88</f>
        <v>4461.833984375</v>
      </c>
      <c r="BZ88">
        <f>+[1]Sheet1!BZ88</f>
        <v>2690.933349609375</v>
      </c>
      <c r="CA88">
        <f>+[1]Sheet1!CA88</f>
        <v>5073.837890625</v>
      </c>
      <c r="CB88">
        <f>+[1]Sheet1!CB88</f>
        <v>5098.29248046875</v>
      </c>
      <c r="CC88">
        <f>+[1]Sheet1!CC88</f>
        <v>4820.2880859375</v>
      </c>
      <c r="CD88">
        <f>+[1]Sheet1!CD88</f>
        <v>4820.2880859375</v>
      </c>
      <c r="CF88">
        <f>+[2]IPCse!DC92</f>
        <v>4817.4014797378022</v>
      </c>
      <c r="CG88">
        <f t="shared" ref="CG88" si="10">+CF88/$CF$2*100</f>
        <v>4813.495425935047</v>
      </c>
    </row>
    <row r="89" spans="1:85" x14ac:dyDescent="0.2">
      <c r="A89" s="2">
        <f>+[1]Sheet1!A89</f>
        <v>45352</v>
      </c>
      <c r="B89" s="1">
        <f>+[1]Sheet1!B89</f>
        <v>3</v>
      </c>
      <c r="C89" s="1">
        <f>+[1]Sheet1!C89</f>
        <v>2024</v>
      </c>
      <c r="D89">
        <f>+[1]Sheet1!D89</f>
        <v>5969.62646484375</v>
      </c>
      <c r="E89">
        <f>+[1]Sheet1!E89</f>
        <v>4200.818359375</v>
      </c>
      <c r="F89">
        <f>+[1]Sheet1!F89</f>
        <v>4834.27001953125</v>
      </c>
      <c r="G89">
        <f>+[1]Sheet1!G89</f>
        <v>3452.883056640625</v>
      </c>
      <c r="H89">
        <f>+[1]Sheet1!H89</f>
        <v>5437.05712890625</v>
      </c>
      <c r="I89">
        <f>+[1]Sheet1!I89</f>
        <v>6321.283203125</v>
      </c>
      <c r="J89">
        <f>+[1]Sheet1!J89</f>
        <v>6008.82568359375</v>
      </c>
      <c r="K89">
        <f>+[1]Sheet1!K89</f>
        <v>4228.6923828125</v>
      </c>
      <c r="L89">
        <f>+[1]Sheet1!L89</f>
        <v>4801.833984375</v>
      </c>
      <c r="M89">
        <f>+[1]Sheet1!M89</f>
        <v>3320.465576171875</v>
      </c>
      <c r="N89">
        <f>+[1]Sheet1!N89</f>
        <v>5548.30859375</v>
      </c>
      <c r="O89">
        <f>+[1]Sheet1!O89</f>
        <v>5664.52001953125</v>
      </c>
      <c r="P89">
        <f>+[1]Sheet1!P89</f>
        <v>5981.50244140625</v>
      </c>
      <c r="Q89">
        <f>+[1]Sheet1!Q89</f>
        <v>4177.6328125</v>
      </c>
      <c r="R89">
        <f>+[1]Sheet1!R89</f>
        <v>4898.02197265625</v>
      </c>
      <c r="S89">
        <f>+[1]Sheet1!S89</f>
        <v>3380.279541015625</v>
      </c>
      <c r="T89">
        <f>+[1]Sheet1!T89</f>
        <v>5434.294921875</v>
      </c>
      <c r="U89">
        <f>+[1]Sheet1!U89</f>
        <v>6276.60791015625</v>
      </c>
      <c r="V89">
        <f>+[1]Sheet1!V89</f>
        <v>5977.216796875</v>
      </c>
      <c r="W89">
        <f>+[1]Sheet1!W89</f>
        <v>4218.29638671875</v>
      </c>
      <c r="X89">
        <f>+[1]Sheet1!X89</f>
        <v>4817.6591796875</v>
      </c>
      <c r="Y89">
        <f>+[1]Sheet1!Y89</f>
        <v>3441.21044921875</v>
      </c>
      <c r="Z89">
        <f>+[1]Sheet1!Z89</f>
        <v>5536.82080078125</v>
      </c>
      <c r="AA89">
        <f>+[1]Sheet1!AA89</f>
        <v>5608.15673828125</v>
      </c>
      <c r="AB89">
        <f>+[1]Sheet1!AB89</f>
        <v>5989.3740234375</v>
      </c>
      <c r="AC89">
        <f>+[1]Sheet1!AC89</f>
        <v>4184.60595703125</v>
      </c>
      <c r="AD89">
        <f>+[1]Sheet1!AD89</f>
        <v>4928.451171875</v>
      </c>
      <c r="AE89">
        <f>+[1]Sheet1!AE89</f>
        <v>3319.620361328125</v>
      </c>
      <c r="AF89">
        <f>+[1]Sheet1!AF89</f>
        <v>5428.666015625</v>
      </c>
      <c r="AG89">
        <f>+[1]Sheet1!AG89</f>
        <v>6277.236328125</v>
      </c>
      <c r="AH89">
        <f>+[1]Sheet1!AH89</f>
        <v>5977.5654296875</v>
      </c>
      <c r="AI89">
        <f>+[1]Sheet1!AI89</f>
        <v>4218.3056640625</v>
      </c>
      <c r="AJ89">
        <f>+[1]Sheet1!AJ89</f>
        <v>4824.85400390625</v>
      </c>
      <c r="AK89">
        <f>+[1]Sheet1!AK89</f>
        <v>3479.052978515625</v>
      </c>
      <c r="AL89">
        <f>+[1]Sheet1!AL89</f>
        <v>5507.1923828125</v>
      </c>
      <c r="AM89">
        <f>+[1]Sheet1!AM89</f>
        <v>5579.75634765625</v>
      </c>
      <c r="AN89">
        <f>+[1]Sheet1!AN89</f>
        <v>5991.91748046875</v>
      </c>
      <c r="AO89">
        <f>+[1]Sheet1!AO89</f>
        <v>4180.1220703125</v>
      </c>
      <c r="AP89">
        <f>+[1]Sheet1!AP89</f>
        <v>4961.5166015625</v>
      </c>
      <c r="AQ89">
        <f>+[1]Sheet1!AQ89</f>
        <v>3306.634033203125</v>
      </c>
      <c r="AR89">
        <f>+[1]Sheet1!AR89</f>
        <v>5429.66796875</v>
      </c>
      <c r="AS89">
        <f>+[1]Sheet1!AS89</f>
        <v>6173.41845703125</v>
      </c>
      <c r="AT89">
        <f>+[1]Sheet1!AT89</f>
        <v>5944.4921875</v>
      </c>
      <c r="AU89">
        <f>+[1]Sheet1!AU89</f>
        <v>4194.0126953125</v>
      </c>
      <c r="AV89">
        <f>+[1]Sheet1!AV89</f>
        <v>4842.00244140625</v>
      </c>
      <c r="AW89">
        <f>+[1]Sheet1!AW89</f>
        <v>3434.690185546875</v>
      </c>
      <c r="AX89">
        <f>+[1]Sheet1!AX89</f>
        <v>5488.84912109375</v>
      </c>
      <c r="AY89">
        <f>+[1]Sheet1!AY89</f>
        <v>5576.2470703125</v>
      </c>
      <c r="AZ89">
        <f>+[1]Sheet1!AZ89</f>
        <v>5993.2890625</v>
      </c>
      <c r="BA89">
        <f>+[1]Sheet1!BA89</f>
        <v>4163.1787109375</v>
      </c>
      <c r="BB89">
        <f>+[1]Sheet1!BB89</f>
        <v>5006.201171875</v>
      </c>
      <c r="BC89">
        <f>+[1]Sheet1!BC89</f>
        <v>3276.818603515625</v>
      </c>
      <c r="BD89">
        <f>+[1]Sheet1!BD89</f>
        <v>5431.98291015625</v>
      </c>
      <c r="BE89">
        <f>+[1]Sheet1!BE89</f>
        <v>6089.5595703125</v>
      </c>
      <c r="BF89">
        <f>+[1]Sheet1!BF89</f>
        <v>5913.49951171875</v>
      </c>
      <c r="BG89">
        <f>+[1]Sheet1!BG89</f>
        <v>4184.27001953125</v>
      </c>
      <c r="BH89">
        <f>+[1]Sheet1!BH89</f>
        <v>4863.98779296875</v>
      </c>
      <c r="BI89">
        <f>+[1]Sheet1!BI89</f>
        <v>3562.328857421875</v>
      </c>
      <c r="BJ89">
        <f>+[1]Sheet1!BJ89</f>
        <v>5461.2021484375</v>
      </c>
      <c r="BK89">
        <f>+[1]Sheet1!BK89</f>
        <v>5539.189453125</v>
      </c>
      <c r="BL89">
        <f>+[1]Sheet1!BL89</f>
        <v>5361.79541015625</v>
      </c>
      <c r="BM89">
        <f>+[1]Sheet1!BM89</f>
        <v>5311.12158203125</v>
      </c>
      <c r="BN89">
        <f>+[1]Sheet1!BN89</f>
        <v>5310.9267578125</v>
      </c>
      <c r="BO89">
        <f>+[1]Sheet1!BO89</f>
        <v>5301.33544921875</v>
      </c>
      <c r="BP89">
        <f>+[1]Sheet1!BP89</f>
        <v>5250.90576171875</v>
      </c>
      <c r="BQ89">
        <f>+[1]Sheet1!BQ89</f>
        <v>5985.75830078125</v>
      </c>
      <c r="BR89">
        <f>+[1]Sheet1!BR89</f>
        <v>4178.013671875</v>
      </c>
      <c r="BS89">
        <f>+[1]Sheet1!BS89</f>
        <v>4939.978515625</v>
      </c>
      <c r="BT89">
        <f>+[1]Sheet1!BT89</f>
        <v>3327.6630859375</v>
      </c>
      <c r="BU89">
        <f>+[1]Sheet1!BU89</f>
        <v>5431.72314453125</v>
      </c>
      <c r="BV89">
        <f>+[1]Sheet1!BV89</f>
        <v>6179.755859375</v>
      </c>
      <c r="BW89">
        <f>+[1]Sheet1!BW89</f>
        <v>5948.96630859375</v>
      </c>
      <c r="BX89">
        <f>+[1]Sheet1!BX89</f>
        <v>4204.02685546875</v>
      </c>
      <c r="BY89">
        <f>+[1]Sheet1!BY89</f>
        <v>4839.69775390625</v>
      </c>
      <c r="BZ89">
        <f>+[1]Sheet1!BZ89</f>
        <v>3486.86083984375</v>
      </c>
      <c r="CA89">
        <f>+[1]Sheet1!CA89</f>
        <v>5491.2177734375</v>
      </c>
      <c r="CB89">
        <f>+[1]Sheet1!CB89</f>
        <v>5576.21533203125</v>
      </c>
      <c r="CC89">
        <f>+[1]Sheet1!CC89</f>
        <v>5295.65380859375</v>
      </c>
      <c r="CD89">
        <f>+[1]Sheet1!CD89</f>
        <v>5295.65380859375</v>
      </c>
      <c r="CF89">
        <f>+[2]IPCse!DC93</f>
        <v>5296.8812720890146</v>
      </c>
      <c r="CG89">
        <f t="shared" ref="CG89" si="11">+CF89/$CF$2*100</f>
        <v>5292.586445651441</v>
      </c>
    </row>
    <row r="90" spans="1:85" x14ac:dyDescent="0.2">
      <c r="A90" s="2">
        <f>+[1]Sheet1!A90</f>
        <v>45383</v>
      </c>
      <c r="B90" s="1">
        <f>+[1]Sheet1!B90</f>
        <v>4</v>
      </c>
      <c r="C90" s="1">
        <f>+[1]Sheet1!C90</f>
        <v>2024</v>
      </c>
      <c r="D90">
        <f>+[1]Sheet1!D90</f>
        <v>6357.86083984375</v>
      </c>
      <c r="E90">
        <f>+[1]Sheet1!E90</f>
        <v>4476.84228515625</v>
      </c>
      <c r="F90">
        <f>+[1]Sheet1!F90</f>
        <v>5156.41162109375</v>
      </c>
      <c r="G90">
        <f>+[1]Sheet1!G90</f>
        <v>4582.21337890625</v>
      </c>
      <c r="H90">
        <f>+[1]Sheet1!H90</f>
        <v>5786.79345703125</v>
      </c>
      <c r="I90">
        <f>+[1]Sheet1!I90</f>
        <v>6888.9228515625</v>
      </c>
      <c r="J90">
        <f>+[1]Sheet1!J90</f>
        <v>6382.701171875</v>
      </c>
      <c r="K90">
        <f>+[1]Sheet1!K90</f>
        <v>4824.404296875</v>
      </c>
      <c r="L90">
        <f>+[1]Sheet1!L90</f>
        <v>5160.02392578125</v>
      </c>
      <c r="M90">
        <f>+[1]Sheet1!M90</f>
        <v>3631.308837890625</v>
      </c>
      <c r="N90">
        <f>+[1]Sheet1!N90</f>
        <v>5939.6201171875</v>
      </c>
      <c r="O90">
        <f>+[1]Sheet1!O90</f>
        <v>6005.931640625</v>
      </c>
      <c r="P90">
        <f>+[1]Sheet1!P90</f>
        <v>6373.44677734375</v>
      </c>
      <c r="Q90">
        <f>+[1]Sheet1!Q90</f>
        <v>4451.71337890625</v>
      </c>
      <c r="R90">
        <f>+[1]Sheet1!R90</f>
        <v>5226.15625</v>
      </c>
      <c r="S90">
        <f>+[1]Sheet1!S90</f>
        <v>4546.189453125</v>
      </c>
      <c r="T90">
        <f>+[1]Sheet1!T90</f>
        <v>5785.5673828125</v>
      </c>
      <c r="U90">
        <f>+[1]Sheet1!U90</f>
        <v>6846.26513671875</v>
      </c>
      <c r="V90">
        <f>+[1]Sheet1!V90</f>
        <v>6347.291015625</v>
      </c>
      <c r="W90">
        <f>+[1]Sheet1!W90</f>
        <v>4808.04150390625</v>
      </c>
      <c r="X90">
        <f>+[1]Sheet1!X90</f>
        <v>5168.45947265625</v>
      </c>
      <c r="Y90">
        <f>+[1]Sheet1!Y90</f>
        <v>3759.53076171875</v>
      </c>
      <c r="Z90">
        <f>+[1]Sheet1!Z90</f>
        <v>5934.58837890625</v>
      </c>
      <c r="AA90">
        <f>+[1]Sheet1!AA90</f>
        <v>5951.23095703125</v>
      </c>
      <c r="AB90">
        <f>+[1]Sheet1!AB90</f>
        <v>6383.98193359375</v>
      </c>
      <c r="AC90">
        <f>+[1]Sheet1!AC90</f>
        <v>4459.462890625</v>
      </c>
      <c r="AD90">
        <f>+[1]Sheet1!AD90</f>
        <v>5260.66357421875</v>
      </c>
      <c r="AE90">
        <f>+[1]Sheet1!AE90</f>
        <v>4495.45068359375</v>
      </c>
      <c r="AF90">
        <f>+[1]Sheet1!AF90</f>
        <v>5782.85693359375</v>
      </c>
      <c r="AG90">
        <f>+[1]Sheet1!AG90</f>
        <v>6848.970703125</v>
      </c>
      <c r="AH90">
        <f>+[1]Sheet1!AH90</f>
        <v>6361.6142578125</v>
      </c>
      <c r="AI90">
        <f>+[1]Sheet1!AI90</f>
        <v>4806.67578125</v>
      </c>
      <c r="AJ90">
        <f>+[1]Sheet1!AJ90</f>
        <v>5170.529296875</v>
      </c>
      <c r="AK90">
        <f>+[1]Sheet1!AK90</f>
        <v>3799.1708984375</v>
      </c>
      <c r="AL90">
        <f>+[1]Sheet1!AL90</f>
        <v>5911.048828125</v>
      </c>
      <c r="AM90">
        <f>+[1]Sheet1!AM90</f>
        <v>5923.744140625</v>
      </c>
      <c r="AN90">
        <f>+[1]Sheet1!AN90</f>
        <v>6387.302734375</v>
      </c>
      <c r="AO90">
        <f>+[1]Sheet1!AO90</f>
        <v>4455.2197265625</v>
      </c>
      <c r="AP90">
        <f>+[1]Sheet1!AP90</f>
        <v>5293.49267578125</v>
      </c>
      <c r="AQ90">
        <f>+[1]Sheet1!AQ90</f>
        <v>4494.916015625</v>
      </c>
      <c r="AR90">
        <f>+[1]Sheet1!AR90</f>
        <v>5785.3330078125</v>
      </c>
      <c r="AS90">
        <f>+[1]Sheet1!AS90</f>
        <v>6740.9658203125</v>
      </c>
      <c r="AT90">
        <f>+[1]Sheet1!AT90</f>
        <v>6312.4580078125</v>
      </c>
      <c r="AU90">
        <f>+[1]Sheet1!AU90</f>
        <v>4778.91357421875</v>
      </c>
      <c r="AV90">
        <f>+[1]Sheet1!AV90</f>
        <v>5185.19384765625</v>
      </c>
      <c r="AW90">
        <f>+[1]Sheet1!AW90</f>
        <v>3751.14404296875</v>
      </c>
      <c r="AX90">
        <f>+[1]Sheet1!AX90</f>
        <v>5896.0029296875</v>
      </c>
      <c r="AY90">
        <f>+[1]Sheet1!AY90</f>
        <v>5922.64013671875</v>
      </c>
      <c r="AZ90">
        <f>+[1]Sheet1!AZ90</f>
        <v>6392.8671875</v>
      </c>
      <c r="BA90">
        <f>+[1]Sheet1!BA90</f>
        <v>4436.99658203125</v>
      </c>
      <c r="BB90">
        <f>+[1]Sheet1!BB90</f>
        <v>5340.298828125</v>
      </c>
      <c r="BC90">
        <f>+[1]Sheet1!BC90</f>
        <v>4498.494140625</v>
      </c>
      <c r="BD90">
        <f>+[1]Sheet1!BD90</f>
        <v>5789.744140625</v>
      </c>
      <c r="BE90">
        <f>+[1]Sheet1!BE90</f>
        <v>6654.8330078125</v>
      </c>
      <c r="BF90">
        <f>+[1]Sheet1!BF90</f>
        <v>6274.68115234375</v>
      </c>
      <c r="BG90">
        <f>+[1]Sheet1!BG90</f>
        <v>4767.517578125</v>
      </c>
      <c r="BH90">
        <f>+[1]Sheet1!BH90</f>
        <v>5204.40673828125</v>
      </c>
      <c r="BI90">
        <f>+[1]Sheet1!BI90</f>
        <v>3892.8505859375</v>
      </c>
      <c r="BJ90">
        <f>+[1]Sheet1!BJ90</f>
        <v>5872.9755859375</v>
      </c>
      <c r="BK90">
        <f>+[1]Sheet1!BK90</f>
        <v>5881.103515625</v>
      </c>
      <c r="BL90">
        <f>+[1]Sheet1!BL90</f>
        <v>5812.400390625</v>
      </c>
      <c r="BM90">
        <f>+[1]Sheet1!BM90</f>
        <v>5772.091796875</v>
      </c>
      <c r="BN90">
        <f>+[1]Sheet1!BN90</f>
        <v>5779.2353515625</v>
      </c>
      <c r="BO90">
        <f>+[1]Sheet1!BO90</f>
        <v>5767.66455078125</v>
      </c>
      <c r="BP90">
        <f>+[1]Sheet1!BP90</f>
        <v>5725.1328125</v>
      </c>
      <c r="BQ90">
        <f>+[1]Sheet1!BQ90</f>
        <v>6380.005859375</v>
      </c>
      <c r="BR90">
        <f>+[1]Sheet1!BR90</f>
        <v>4452.6123046875</v>
      </c>
      <c r="BS90">
        <f>+[1]Sheet1!BS90</f>
        <v>5270.6044921875</v>
      </c>
      <c r="BT90">
        <f>+[1]Sheet1!BT90</f>
        <v>4514.40087890625</v>
      </c>
      <c r="BU90">
        <f>+[1]Sheet1!BU90</f>
        <v>5786.953125</v>
      </c>
      <c r="BV90">
        <f>+[1]Sheet1!BV90</f>
        <v>6747.32421875</v>
      </c>
      <c r="BW90">
        <f>+[1]Sheet1!BW90</f>
        <v>6317.91943359375</v>
      </c>
      <c r="BX90">
        <f>+[1]Sheet1!BX90</f>
        <v>4791.189453125</v>
      </c>
      <c r="BY90">
        <f>+[1]Sheet1!BY90</f>
        <v>5184.91455078125</v>
      </c>
      <c r="BZ90">
        <f>+[1]Sheet1!BZ90</f>
        <v>3809.439453125</v>
      </c>
      <c r="CA90">
        <f>+[1]Sheet1!CA90</f>
        <v>5897.2998046875</v>
      </c>
      <c r="CB90">
        <f>+[1]Sheet1!CB90</f>
        <v>5919.5927734375</v>
      </c>
      <c r="CC90">
        <f>+[1]Sheet1!CC90</f>
        <v>5762.12939453125</v>
      </c>
      <c r="CD90">
        <f>+[1]Sheet1!CD90</f>
        <v>5762.12939453125</v>
      </c>
      <c r="CF90">
        <f>+[2]IPCse!DC94</f>
        <v>5757.6775656809577</v>
      </c>
      <c r="CG90">
        <f t="shared" ref="CG90" si="12">+CF90/$CF$2*100</f>
        <v>5753.0091155953551</v>
      </c>
    </row>
    <row r="91" spans="1:85" x14ac:dyDescent="0.2">
      <c r="A91" s="2">
        <f>+[1]Sheet1!A91</f>
        <v>45413</v>
      </c>
      <c r="B91" s="1">
        <f>+[1]Sheet1!B91</f>
        <v>5</v>
      </c>
      <c r="C91" s="1">
        <f>+[1]Sheet1!C91</f>
        <v>2024</v>
      </c>
      <c r="D91">
        <f>+[1]Sheet1!D91</f>
        <v>6718.8486328125</v>
      </c>
      <c r="E91">
        <f>+[1]Sheet1!E91</f>
        <v>4798.6826171875</v>
      </c>
      <c r="F91">
        <f>+[1]Sheet1!F91</f>
        <v>5389.12255859375</v>
      </c>
      <c r="G91">
        <f>+[1]Sheet1!G91</f>
        <v>4703.73193359375</v>
      </c>
      <c r="H91">
        <f>+[1]Sheet1!H91</f>
        <v>5993.58251953125</v>
      </c>
      <c r="I91">
        <f>+[1]Sheet1!I91</f>
        <v>6948.59228515625</v>
      </c>
      <c r="J91">
        <f>+[1]Sheet1!J91</f>
        <v>6668.416015625</v>
      </c>
      <c r="K91">
        <f>+[1]Sheet1!K91</f>
        <v>5225.380859375</v>
      </c>
      <c r="L91">
        <f>+[1]Sheet1!L91</f>
        <v>5379.65625</v>
      </c>
      <c r="M91">
        <f>+[1]Sheet1!M91</f>
        <v>3965.286865234375</v>
      </c>
      <c r="N91">
        <f>+[1]Sheet1!N91</f>
        <v>6262.5263671875</v>
      </c>
      <c r="O91">
        <f>+[1]Sheet1!O91</f>
        <v>6289.662109375</v>
      </c>
      <c r="P91">
        <f>+[1]Sheet1!P91</f>
        <v>6740.8154296875</v>
      </c>
      <c r="Q91">
        <f>+[1]Sheet1!Q91</f>
        <v>4779.4140625</v>
      </c>
      <c r="R91">
        <f>+[1]Sheet1!R91</f>
        <v>5460.75634765625</v>
      </c>
      <c r="S91">
        <f>+[1]Sheet1!S91</f>
        <v>4661.7900390625</v>
      </c>
      <c r="T91">
        <f>+[1]Sheet1!T91</f>
        <v>5991.01123046875</v>
      </c>
      <c r="U91">
        <f>+[1]Sheet1!U91</f>
        <v>6899.64990234375</v>
      </c>
      <c r="V91">
        <f>+[1]Sheet1!V91</f>
        <v>6626.01953125</v>
      </c>
      <c r="W91">
        <f>+[1]Sheet1!W91</f>
        <v>5211.33349609375</v>
      </c>
      <c r="X91">
        <f>+[1]Sheet1!X91</f>
        <v>5395.19384765625</v>
      </c>
      <c r="Y91">
        <f>+[1]Sheet1!Y91</f>
        <v>4117.61376953125</v>
      </c>
      <c r="Z91">
        <f>+[1]Sheet1!Z91</f>
        <v>6261.1103515625</v>
      </c>
      <c r="AA91">
        <f>+[1]Sheet1!AA91</f>
        <v>6242.28955078125</v>
      </c>
      <c r="AB91">
        <f>+[1]Sheet1!AB91</f>
        <v>6756.05712890625</v>
      </c>
      <c r="AC91">
        <f>+[1]Sheet1!AC91</f>
        <v>4787.79541015625</v>
      </c>
      <c r="AD91">
        <f>+[1]Sheet1!AD91</f>
        <v>5496.81640625</v>
      </c>
      <c r="AE91">
        <f>+[1]Sheet1!AE91</f>
        <v>4610.189453125</v>
      </c>
      <c r="AF91">
        <f>+[1]Sheet1!AF91</f>
        <v>5986.4853515625</v>
      </c>
      <c r="AG91">
        <f>+[1]Sheet1!AG91</f>
        <v>6901.60400390625</v>
      </c>
      <c r="AH91">
        <f>+[1]Sheet1!AH91</f>
        <v>6626.95458984375</v>
      </c>
      <c r="AI91">
        <f>+[1]Sheet1!AI91</f>
        <v>5211.88623046875</v>
      </c>
      <c r="AJ91">
        <f>+[1]Sheet1!AJ91</f>
        <v>5399.68603515625</v>
      </c>
      <c r="AK91">
        <f>+[1]Sheet1!AK91</f>
        <v>4161.3125</v>
      </c>
      <c r="AL91">
        <f>+[1]Sheet1!AL91</f>
        <v>6244.33447265625</v>
      </c>
      <c r="AM91">
        <f>+[1]Sheet1!AM91</f>
        <v>6218.52783203125</v>
      </c>
      <c r="AN91">
        <f>+[1]Sheet1!AN91</f>
        <v>6761.5654296875</v>
      </c>
      <c r="AO91">
        <f>+[1]Sheet1!AO91</f>
        <v>4786.04541015625</v>
      </c>
      <c r="AP91">
        <f>+[1]Sheet1!AP91</f>
        <v>5527.47509765625</v>
      </c>
      <c r="AQ91">
        <f>+[1]Sheet1!AQ91</f>
        <v>4608.73876953125</v>
      </c>
      <c r="AR91">
        <f>+[1]Sheet1!AR91</f>
        <v>5989.04443359375</v>
      </c>
      <c r="AS91">
        <f>+[1]Sheet1!AS91</f>
        <v>6784.58642578125</v>
      </c>
      <c r="AT91">
        <f>+[1]Sheet1!AT91</f>
        <v>6573.455078125</v>
      </c>
      <c r="AU91">
        <f>+[1]Sheet1!AU91</f>
        <v>5185.3935546875</v>
      </c>
      <c r="AV91">
        <f>+[1]Sheet1!AV91</f>
        <v>5423.30322265625</v>
      </c>
      <c r="AW91">
        <f>+[1]Sheet1!AW91</f>
        <v>4109.1337890625</v>
      </c>
      <c r="AX91">
        <f>+[1]Sheet1!AX91</f>
        <v>6231.77099609375</v>
      </c>
      <c r="AY91">
        <f>+[1]Sheet1!AY91</f>
        <v>6218.76904296875</v>
      </c>
      <c r="AZ91">
        <f>+[1]Sheet1!AZ91</f>
        <v>6772.68896484375</v>
      </c>
      <c r="BA91">
        <f>+[1]Sheet1!BA91</f>
        <v>4772.365234375</v>
      </c>
      <c r="BB91">
        <f>+[1]Sheet1!BB91</f>
        <v>5572.43212890625</v>
      </c>
      <c r="BC91">
        <f>+[1]Sheet1!BC91</f>
        <v>4608.04541015625</v>
      </c>
      <c r="BD91">
        <f>+[1]Sheet1!BD91</f>
        <v>5993.7607421875</v>
      </c>
      <c r="BE91">
        <f>+[1]Sheet1!BE91</f>
        <v>6690.02587890625</v>
      </c>
      <c r="BF91">
        <f>+[1]Sheet1!BF91</f>
        <v>6526.21484375</v>
      </c>
      <c r="BG91">
        <f>+[1]Sheet1!BG91</f>
        <v>5176.86669921875</v>
      </c>
      <c r="BH91">
        <f>+[1]Sheet1!BH91</f>
        <v>5455.01611328125</v>
      </c>
      <c r="BI91">
        <f>+[1]Sheet1!BI91</f>
        <v>4275.328125</v>
      </c>
      <c r="BJ91">
        <f>+[1]Sheet1!BJ91</f>
        <v>6212.30859375</v>
      </c>
      <c r="BK91">
        <f>+[1]Sheet1!BK91</f>
        <v>6180.9287109375</v>
      </c>
      <c r="BL91">
        <f>+[1]Sheet1!BL91</f>
        <v>6095.79931640625</v>
      </c>
      <c r="BM91">
        <f>+[1]Sheet1!BM91</f>
        <v>6050.80517578125</v>
      </c>
      <c r="BN91">
        <f>+[1]Sheet1!BN91</f>
        <v>6053.26318359375</v>
      </c>
      <c r="BO91">
        <f>+[1]Sheet1!BO91</f>
        <v>6034.69140625</v>
      </c>
      <c r="BP91">
        <f>+[1]Sheet1!BP91</f>
        <v>5982.59912109375</v>
      </c>
      <c r="BQ91">
        <f>+[1]Sheet1!BQ91</f>
        <v>6751.41162109375</v>
      </c>
      <c r="BR91">
        <f>+[1]Sheet1!BR91</f>
        <v>4782.61328125</v>
      </c>
      <c r="BS91">
        <f>+[1]Sheet1!BS91</f>
        <v>5504.38671875</v>
      </c>
      <c r="BT91">
        <f>+[1]Sheet1!BT91</f>
        <v>4628.1484375</v>
      </c>
      <c r="BU91">
        <f>+[1]Sheet1!BU91</f>
        <v>5991.271484375</v>
      </c>
      <c r="BV91">
        <f>+[1]Sheet1!BV91</f>
        <v>6791.36767578125</v>
      </c>
      <c r="BW91">
        <f>+[1]Sheet1!BW91</f>
        <v>6580.89208984375</v>
      </c>
      <c r="BX91">
        <f>+[1]Sheet1!BX91</f>
        <v>5197.08251953125</v>
      </c>
      <c r="BY91">
        <f>+[1]Sheet1!BY91</f>
        <v>5422.64794921875</v>
      </c>
      <c r="BZ91">
        <f>+[1]Sheet1!BZ91</f>
        <v>4176.392578125</v>
      </c>
      <c r="CA91">
        <f>+[1]Sheet1!CA91</f>
        <v>6231.951171875</v>
      </c>
      <c r="CB91">
        <f>+[1]Sheet1!CB91</f>
        <v>6214.9423828125</v>
      </c>
      <c r="CC91">
        <f>+[1]Sheet1!CC91</f>
        <v>6031.1220703125</v>
      </c>
      <c r="CD91">
        <f>+[1]Sheet1!CD91</f>
        <v>6031.1220703125</v>
      </c>
      <c r="CF91">
        <f>+[2]IPCse!DC95</f>
        <v>6026.7635426817305</v>
      </c>
      <c r="CG91">
        <f t="shared" ref="CG91" si="13">+CF91/$CF$2*100</f>
        <v>6021.8769118386899</v>
      </c>
    </row>
    <row r="92" spans="1:85" x14ac:dyDescent="0.2">
      <c r="A92" s="2">
        <f>+[1]Sheet1!A92</f>
        <v>45444</v>
      </c>
      <c r="B92" s="1">
        <f>+[1]Sheet1!B92</f>
        <v>6</v>
      </c>
      <c r="C92" s="1">
        <f>+[1]Sheet1!C92</f>
        <v>2024</v>
      </c>
      <c r="D92">
        <f>+[1]Sheet1!D92</f>
        <v>7013.91455078125</v>
      </c>
      <c r="E92">
        <f>+[1]Sheet1!E92</f>
        <v>4926.5126953125</v>
      </c>
      <c r="F92">
        <f>+[1]Sheet1!F92</f>
        <v>5628.5517578125</v>
      </c>
      <c r="G92">
        <f>+[1]Sheet1!G92</f>
        <v>5434.9140625</v>
      </c>
      <c r="H92">
        <f>+[1]Sheet1!H92</f>
        <v>6148.26806640625</v>
      </c>
      <c r="I92">
        <f>+[1]Sheet1!I92</f>
        <v>7278.1123046875</v>
      </c>
      <c r="J92">
        <f>+[1]Sheet1!J92</f>
        <v>6933.66845703125</v>
      </c>
      <c r="K92">
        <f>+[1]Sheet1!K92</f>
        <v>5523.86083984375</v>
      </c>
      <c r="L92">
        <f>+[1]Sheet1!L92</f>
        <v>5672.44921875</v>
      </c>
      <c r="M92">
        <f>+[1]Sheet1!M92</f>
        <v>4222.46630859375</v>
      </c>
      <c r="N92">
        <f>+[1]Sheet1!N92</f>
        <v>6639.8349609375</v>
      </c>
      <c r="O92">
        <f>+[1]Sheet1!O92</f>
        <v>6516.1376953125</v>
      </c>
      <c r="P92">
        <f>+[1]Sheet1!P92</f>
        <v>7036.1044921875</v>
      </c>
      <c r="Q92">
        <f>+[1]Sheet1!Q92</f>
        <v>4908.099609375</v>
      </c>
      <c r="R92">
        <f>+[1]Sheet1!R92</f>
        <v>5702.1923828125</v>
      </c>
      <c r="S92">
        <f>+[1]Sheet1!S92</f>
        <v>5357.873046875</v>
      </c>
      <c r="T92">
        <f>+[1]Sheet1!T92</f>
        <v>6141.8720703125</v>
      </c>
      <c r="U92">
        <f>+[1]Sheet1!U92</f>
        <v>7227.16455078125</v>
      </c>
      <c r="V92">
        <f>+[1]Sheet1!V92</f>
        <v>6890.25537109375</v>
      </c>
      <c r="W92">
        <f>+[1]Sheet1!W92</f>
        <v>5507.341796875</v>
      </c>
      <c r="X92">
        <f>+[1]Sheet1!X92</f>
        <v>5693.005859375</v>
      </c>
      <c r="Y92">
        <f>+[1]Sheet1!Y92</f>
        <v>4373.56396484375</v>
      </c>
      <c r="Z92">
        <f>+[1]Sheet1!Z92</f>
        <v>6644.65234375</v>
      </c>
      <c r="AA92">
        <f>+[1]Sheet1!AA92</f>
        <v>6478.2373046875</v>
      </c>
      <c r="AB92">
        <f>+[1]Sheet1!AB92</f>
        <v>7052.9931640625</v>
      </c>
      <c r="AC92">
        <f>+[1]Sheet1!AC92</f>
        <v>4915.7060546875</v>
      </c>
      <c r="AD92">
        <f>+[1]Sheet1!AD92</f>
        <v>5739.94775390625</v>
      </c>
      <c r="AE92">
        <f>+[1]Sheet1!AE92</f>
        <v>5278.93994140625</v>
      </c>
      <c r="AF92">
        <f>+[1]Sheet1!AF92</f>
        <v>6133.6044921875</v>
      </c>
      <c r="AG92">
        <f>+[1]Sheet1!AG92</f>
        <v>7226.767578125</v>
      </c>
      <c r="AH92">
        <f>+[1]Sheet1!AH92</f>
        <v>6894.14990234375</v>
      </c>
      <c r="AI92">
        <f>+[1]Sheet1!AI92</f>
        <v>5505.33984375</v>
      </c>
      <c r="AJ92">
        <f>+[1]Sheet1!AJ92</f>
        <v>5700.95166015625</v>
      </c>
      <c r="AK92">
        <f>+[1]Sheet1!AK92</f>
        <v>4418.466796875</v>
      </c>
      <c r="AL92">
        <f>+[1]Sheet1!AL92</f>
        <v>6639.11962890625</v>
      </c>
      <c r="AM92">
        <f>+[1]Sheet1!AM92</f>
        <v>6457.8671875</v>
      </c>
      <c r="AN92">
        <f>+[1]Sheet1!AN92</f>
        <v>7058.5908203125</v>
      </c>
      <c r="AO92">
        <f>+[1]Sheet1!AO92</f>
        <v>4914.80224609375</v>
      </c>
      <c r="AP92">
        <f>+[1]Sheet1!AP92</f>
        <v>5768.4326171875</v>
      </c>
      <c r="AQ92">
        <f>+[1]Sheet1!AQ92</f>
        <v>5266.18603515625</v>
      </c>
      <c r="AR92">
        <f>+[1]Sheet1!AR92</f>
        <v>6135.94384765625</v>
      </c>
      <c r="AS92">
        <f>+[1]Sheet1!AS92</f>
        <v>7107.04345703125</v>
      </c>
      <c r="AT92">
        <f>+[1]Sheet1!AT92</f>
        <v>6836.41552734375</v>
      </c>
      <c r="AU92">
        <f>+[1]Sheet1!AU92</f>
        <v>5474.5859375</v>
      </c>
      <c r="AV92">
        <f>+[1]Sheet1!AV92</f>
        <v>5724.29443359375</v>
      </c>
      <c r="AW92">
        <f>+[1]Sheet1!AW92</f>
        <v>4364.2822265625</v>
      </c>
      <c r="AX92">
        <f>+[1]Sheet1!AX92</f>
        <v>6632.087890625</v>
      </c>
      <c r="AY92">
        <f>+[1]Sheet1!AY92</f>
        <v>6459.75390625</v>
      </c>
      <c r="AZ92">
        <f>+[1]Sheet1!AZ92</f>
        <v>7065.794921875</v>
      </c>
      <c r="BA92">
        <f>+[1]Sheet1!BA92</f>
        <v>4902.1865234375</v>
      </c>
      <c r="BB92">
        <f>+[1]Sheet1!BB92</f>
        <v>5812.1904296875</v>
      </c>
      <c r="BC92">
        <f>+[1]Sheet1!BC92</f>
        <v>5236.28564453125</v>
      </c>
      <c r="BD92">
        <f>+[1]Sheet1!BD92</f>
        <v>6141.41064453125</v>
      </c>
      <c r="BE92">
        <f>+[1]Sheet1!BE92</f>
        <v>7009.1875</v>
      </c>
      <c r="BF92">
        <f>+[1]Sheet1!BF92</f>
        <v>6787.80517578125</v>
      </c>
      <c r="BG92">
        <f>+[1]Sheet1!BG92</f>
        <v>5461.52734375</v>
      </c>
      <c r="BH92">
        <f>+[1]Sheet1!BH92</f>
        <v>5758.03564453125</v>
      </c>
      <c r="BI92">
        <f>+[1]Sheet1!BI92</f>
        <v>4533.1083984375</v>
      </c>
      <c r="BJ92">
        <f>+[1]Sheet1!BJ92</f>
        <v>6625.060546875</v>
      </c>
      <c r="BK92">
        <f>+[1]Sheet1!BK92</f>
        <v>6431.80810546875</v>
      </c>
      <c r="BL92">
        <f>+[1]Sheet1!BL92</f>
        <v>6412.578125</v>
      </c>
      <c r="BM92">
        <f>+[1]Sheet1!BM92</f>
        <v>6366.771484375</v>
      </c>
      <c r="BN92">
        <f>+[1]Sheet1!BN92</f>
        <v>6370.353515625</v>
      </c>
      <c r="BO92">
        <f>+[1]Sheet1!BO92</f>
        <v>6349.25830078125</v>
      </c>
      <c r="BP92">
        <f>+[1]Sheet1!BP92</f>
        <v>6296.119140625</v>
      </c>
      <c r="BQ92">
        <f>+[1]Sheet1!BQ92</f>
        <v>7046.85302734375</v>
      </c>
      <c r="BR92">
        <f>+[1]Sheet1!BR92</f>
        <v>4911.412109375</v>
      </c>
      <c r="BS92">
        <f>+[1]Sheet1!BS92</f>
        <v>5745.2724609375</v>
      </c>
      <c r="BT92">
        <f>+[1]Sheet1!BT92</f>
        <v>5292.5947265625</v>
      </c>
      <c r="BU92">
        <f>+[1]Sheet1!BU92</f>
        <v>6139.71044921875</v>
      </c>
      <c r="BV92">
        <f>+[1]Sheet1!BV92</f>
        <v>7114.0546875</v>
      </c>
      <c r="BW92">
        <f>+[1]Sheet1!BW92</f>
        <v>6844.42822265625</v>
      </c>
      <c r="BX92">
        <f>+[1]Sheet1!BX92</f>
        <v>5488.01123046875</v>
      </c>
      <c r="BY92">
        <f>+[1]Sheet1!BY92</f>
        <v>5723.125</v>
      </c>
      <c r="BZ92">
        <f>+[1]Sheet1!BZ92</f>
        <v>4433.171875</v>
      </c>
      <c r="CA92">
        <f>+[1]Sheet1!CA92</f>
        <v>6632.5302734375</v>
      </c>
      <c r="CB92">
        <f>+[1]Sheet1!CB92</f>
        <v>6457.19189453125</v>
      </c>
      <c r="CC92">
        <f>+[1]Sheet1!CC92</f>
        <v>6346.28466796875</v>
      </c>
      <c r="CD92">
        <f>+[1]Sheet1!CD92</f>
        <v>6346.28466796875</v>
      </c>
      <c r="CF92">
        <f>+[2]IPCse!DC96</f>
        <v>6351.6277051639108</v>
      </c>
      <c r="CG92">
        <f t="shared" ref="CG92" si="14">+CF92/$CF$2*100</f>
        <v>6346.4776673985743</v>
      </c>
    </row>
    <row r="93" spans="1:85" x14ac:dyDescent="0.2">
      <c r="A93" s="2">
        <f>+[1]Sheet1!A93</f>
        <v>45474</v>
      </c>
      <c r="B93" s="1">
        <f>+[1]Sheet1!B93</f>
        <v>7</v>
      </c>
      <c r="C93" s="1">
        <f>+[1]Sheet1!C93</f>
        <v>2024</v>
      </c>
      <c r="D93">
        <f>+[1]Sheet1!D93</f>
        <v>7274.873046875</v>
      </c>
      <c r="E93">
        <f>+[1]Sheet1!E93</f>
        <v>5256.37548828125</v>
      </c>
      <c r="F93">
        <f>+[1]Sheet1!F93</f>
        <v>5861.39404296875</v>
      </c>
      <c r="G93">
        <f>+[1]Sheet1!G93</f>
        <v>5833.48681640625</v>
      </c>
      <c r="H93">
        <f>+[1]Sheet1!H93</f>
        <v>6349.23486328125</v>
      </c>
      <c r="I93">
        <f>+[1]Sheet1!I93</f>
        <v>7697.22314453125</v>
      </c>
      <c r="J93">
        <f>+[1]Sheet1!J93</f>
        <v>7130.671875</v>
      </c>
      <c r="K93">
        <f>+[1]Sheet1!K93</f>
        <v>5778.068359375</v>
      </c>
      <c r="L93">
        <f>+[1]Sheet1!L93</f>
        <v>5996.68994140625</v>
      </c>
      <c r="M93">
        <f>+[1]Sheet1!M93</f>
        <v>4473.27734375</v>
      </c>
      <c r="N93">
        <f>+[1]Sheet1!N93</f>
        <v>7060.2890625</v>
      </c>
      <c r="O93">
        <f>+[1]Sheet1!O93</f>
        <v>6766.009765625</v>
      </c>
      <c r="P93">
        <f>+[1]Sheet1!P93</f>
        <v>7307.1162109375</v>
      </c>
      <c r="Q93">
        <f>+[1]Sheet1!Q93</f>
        <v>5239.615234375</v>
      </c>
      <c r="R93">
        <f>+[1]Sheet1!R93</f>
        <v>5935.1826171875</v>
      </c>
      <c r="S93">
        <f>+[1]Sheet1!S93</f>
        <v>5705.06982421875</v>
      </c>
      <c r="T93">
        <f>+[1]Sheet1!T93</f>
        <v>6341.99755859375</v>
      </c>
      <c r="U93">
        <f>+[1]Sheet1!U93</f>
        <v>7643.60107421875</v>
      </c>
      <c r="V93">
        <f>+[1]Sheet1!V93</f>
        <v>7084.32763671875</v>
      </c>
      <c r="W93">
        <f>+[1]Sheet1!W93</f>
        <v>5762.89501953125</v>
      </c>
      <c r="X93">
        <f>+[1]Sheet1!X93</f>
        <v>6018.259765625</v>
      </c>
      <c r="Y93">
        <f>+[1]Sheet1!Y93</f>
        <v>4611.162109375</v>
      </c>
      <c r="Z93">
        <f>+[1]Sheet1!Z93</f>
        <v>7075.3505859375</v>
      </c>
      <c r="AA93">
        <f>+[1]Sheet1!AA93</f>
        <v>6724.41796875</v>
      </c>
      <c r="AB93">
        <f>+[1]Sheet1!AB93</f>
        <v>7331.51904296875</v>
      </c>
      <c r="AC93">
        <f>+[1]Sheet1!AC93</f>
        <v>5244.8115234375</v>
      </c>
      <c r="AD93">
        <f>+[1]Sheet1!AD93</f>
        <v>5973.84521484375</v>
      </c>
      <c r="AE93">
        <f>+[1]Sheet1!AE93</f>
        <v>5593.5654296875</v>
      </c>
      <c r="AF93">
        <f>+[1]Sheet1!AF93</f>
        <v>6336.84228515625</v>
      </c>
      <c r="AG93">
        <f>+[1]Sheet1!AG93</f>
        <v>7649.55078125</v>
      </c>
      <c r="AH93">
        <f>+[1]Sheet1!AH93</f>
        <v>7089.12744140625</v>
      </c>
      <c r="AI93">
        <f>+[1]Sheet1!AI93</f>
        <v>5760.90478515625</v>
      </c>
      <c r="AJ93">
        <f>+[1]Sheet1!AJ93</f>
        <v>6026.41552734375</v>
      </c>
      <c r="AK93">
        <f>+[1]Sheet1!AK93</f>
        <v>4651.560546875</v>
      </c>
      <c r="AL93">
        <f>+[1]Sheet1!AL93</f>
        <v>7068.8671875</v>
      </c>
      <c r="AM93">
        <f>+[1]Sheet1!AM93</f>
        <v>6702.4541015625</v>
      </c>
      <c r="AN93">
        <f>+[1]Sheet1!AN93</f>
        <v>7342.21875</v>
      </c>
      <c r="AO93">
        <f>+[1]Sheet1!AO93</f>
        <v>5242.72900390625</v>
      </c>
      <c r="AP93">
        <f>+[1]Sheet1!AP93</f>
        <v>6001.43359375</v>
      </c>
      <c r="AQ93">
        <f>+[1]Sheet1!AQ93</f>
        <v>5575.42578125</v>
      </c>
      <c r="AR93">
        <f>+[1]Sheet1!AR93</f>
        <v>6339.21484375</v>
      </c>
      <c r="AS93">
        <f>+[1]Sheet1!AS93</f>
        <v>7523.4013671875</v>
      </c>
      <c r="AT93">
        <f>+[1]Sheet1!AT93</f>
        <v>7021.109375</v>
      </c>
      <c r="AU93">
        <f>+[1]Sheet1!AU93</f>
        <v>5731.4365234375</v>
      </c>
      <c r="AV93">
        <f>+[1]Sheet1!AV93</f>
        <v>6047.92578125</v>
      </c>
      <c r="AW93">
        <f>+[1]Sheet1!AW93</f>
        <v>4595.34326171875</v>
      </c>
      <c r="AX93">
        <f>+[1]Sheet1!AX93</f>
        <v>7068.9794921875</v>
      </c>
      <c r="AY93">
        <f>+[1]Sheet1!AY93</f>
        <v>6703.80322265625</v>
      </c>
      <c r="AZ93">
        <f>+[1]Sheet1!AZ93</f>
        <v>7357.1796875</v>
      </c>
      <c r="BA93">
        <f>+[1]Sheet1!BA93</f>
        <v>5230.783203125</v>
      </c>
      <c r="BB93">
        <f>+[1]Sheet1!BB93</f>
        <v>6045.16748046875</v>
      </c>
      <c r="BC93">
        <f>+[1]Sheet1!BC93</f>
        <v>5525.12255859375</v>
      </c>
      <c r="BD93">
        <f>+[1]Sheet1!BD93</f>
        <v>6340.92626953125</v>
      </c>
      <c r="BE93">
        <f>+[1]Sheet1!BE93</f>
        <v>7422.81884765625</v>
      </c>
      <c r="BF93">
        <f>+[1]Sheet1!BF93</f>
        <v>6961.29541015625</v>
      </c>
      <c r="BG93">
        <f>+[1]Sheet1!BG93</f>
        <v>5720.43505859375</v>
      </c>
      <c r="BH93">
        <f>+[1]Sheet1!BH93</f>
        <v>6082.2041015625</v>
      </c>
      <c r="BI93">
        <f>+[1]Sheet1!BI93</f>
        <v>4758.806640625</v>
      </c>
      <c r="BJ93">
        <f>+[1]Sheet1!BJ93</f>
        <v>7061.34716796875</v>
      </c>
      <c r="BK93">
        <f>+[1]Sheet1!BK93</f>
        <v>6672.95166015625</v>
      </c>
      <c r="BL93">
        <f>+[1]Sheet1!BL93</f>
        <v>6698.12890625</v>
      </c>
      <c r="BM93">
        <f>+[1]Sheet1!BM93</f>
        <v>6653.5888671875</v>
      </c>
      <c r="BN93">
        <f>+[1]Sheet1!BN93</f>
        <v>6660.14453125</v>
      </c>
      <c r="BO93">
        <f>+[1]Sheet1!BO93</f>
        <v>6639.138671875</v>
      </c>
      <c r="BP93">
        <f>+[1]Sheet1!BP93</f>
        <v>6587.97900390625</v>
      </c>
      <c r="BQ93">
        <f>+[1]Sheet1!BQ93</f>
        <v>7324.78125</v>
      </c>
      <c r="BR93">
        <f>+[1]Sheet1!BR93</f>
        <v>5240.67578125</v>
      </c>
      <c r="BS93">
        <f>+[1]Sheet1!BS93</f>
        <v>5978.40966796875</v>
      </c>
      <c r="BT93">
        <f>+[1]Sheet1!BT93</f>
        <v>5612.396484375</v>
      </c>
      <c r="BU93">
        <f>+[1]Sheet1!BU93</f>
        <v>6340.8115234375</v>
      </c>
      <c r="BV93">
        <f>+[1]Sheet1!BV93</f>
        <v>7530.59716796875</v>
      </c>
      <c r="BW93">
        <f>+[1]Sheet1!BW93</f>
        <v>7029.1767578125</v>
      </c>
      <c r="BX93">
        <f>+[1]Sheet1!BX93</f>
        <v>5744.68408203125</v>
      </c>
      <c r="BY93">
        <f>+[1]Sheet1!BY93</f>
        <v>6047.544921875</v>
      </c>
      <c r="BZ93">
        <f>+[1]Sheet1!BZ93</f>
        <v>4664.54248046875</v>
      </c>
      <c r="CA93">
        <f>+[1]Sheet1!CA93</f>
        <v>7065.96240234375</v>
      </c>
      <c r="CB93">
        <f>+[1]Sheet1!CB93</f>
        <v>6701.123046875</v>
      </c>
      <c r="CC93">
        <f>+[1]Sheet1!CC93</f>
        <v>6635.78369140625</v>
      </c>
      <c r="CD93">
        <f>+[1]Sheet1!CD93</f>
        <v>6635.7841796875</v>
      </c>
      <c r="CF93">
        <f>+[2]IPCse!DC97</f>
        <v>6663.340987893931</v>
      </c>
      <c r="CG93">
        <f t="shared" ref="CG93" si="15">+CF93/$CF$2*100</f>
        <v>6657.9382062253717</v>
      </c>
    </row>
    <row r="94" spans="1:85" x14ac:dyDescent="0.2">
      <c r="A94" s="2">
        <f>+[1]Sheet1!A94</f>
        <v>45505</v>
      </c>
      <c r="B94" s="1">
        <f>+[1]Sheet1!B94</f>
        <v>8</v>
      </c>
      <c r="C94" s="1">
        <f>+[1]Sheet1!C94</f>
        <v>2024</v>
      </c>
      <c r="D94">
        <f>+[1]Sheet1!D94</f>
        <v>7556.94140625</v>
      </c>
      <c r="E94">
        <f>+[1]Sheet1!E94</f>
        <v>5442.19091796875</v>
      </c>
      <c r="F94">
        <f>+[1]Sheet1!F94</f>
        <v>6044.06787109375</v>
      </c>
      <c r="G94">
        <f>+[1]Sheet1!G94</f>
        <v>6279.48486328125</v>
      </c>
      <c r="H94">
        <f>+[1]Sheet1!H94</f>
        <v>6604.37255859375</v>
      </c>
      <c r="I94">
        <f>+[1]Sheet1!I94</f>
        <v>8011.62841796875</v>
      </c>
      <c r="J94">
        <f>+[1]Sheet1!J94</f>
        <v>7453.98388671875</v>
      </c>
      <c r="K94">
        <f>+[1]Sheet1!K94</f>
        <v>6160.81396484375</v>
      </c>
      <c r="L94">
        <f>+[1]Sheet1!L94</f>
        <v>6222.02587890625</v>
      </c>
      <c r="M94">
        <f>+[1]Sheet1!M94</f>
        <v>4751.00048828125</v>
      </c>
      <c r="N94">
        <f>+[1]Sheet1!N94</f>
        <v>7410.0751953125</v>
      </c>
      <c r="O94">
        <f>+[1]Sheet1!O94</f>
        <v>6894.93505859375</v>
      </c>
      <c r="P94">
        <f>+[1]Sheet1!P94</f>
        <v>7582.24853515625</v>
      </c>
      <c r="Q94">
        <f>+[1]Sheet1!Q94</f>
        <v>5426.12255859375</v>
      </c>
      <c r="R94">
        <f>+[1]Sheet1!R94</f>
        <v>6117.7724609375</v>
      </c>
      <c r="S94">
        <f>+[1]Sheet1!S94</f>
        <v>6124.0625</v>
      </c>
      <c r="T94">
        <f>+[1]Sheet1!T94</f>
        <v>6600.60693359375</v>
      </c>
      <c r="U94">
        <f>+[1]Sheet1!U94</f>
        <v>7957.54736328125</v>
      </c>
      <c r="V94">
        <f>+[1]Sheet1!V94</f>
        <v>7419.83154296875</v>
      </c>
      <c r="W94">
        <f>+[1]Sheet1!W94</f>
        <v>6142.326171875</v>
      </c>
      <c r="X94">
        <f>+[1]Sheet1!X94</f>
        <v>6242.53955078125</v>
      </c>
      <c r="Y94">
        <f>+[1]Sheet1!Y94</f>
        <v>4901.7548828125</v>
      </c>
      <c r="Z94">
        <f>+[1]Sheet1!Z94</f>
        <v>7418.009765625</v>
      </c>
      <c r="AA94">
        <f>+[1]Sheet1!AA94</f>
        <v>6860.83837890625</v>
      </c>
      <c r="AB94">
        <f>+[1]Sheet1!AB94</f>
        <v>7600.47705078125</v>
      </c>
      <c r="AC94">
        <f>+[1]Sheet1!AC94</f>
        <v>5430.99267578125</v>
      </c>
      <c r="AD94">
        <f>+[1]Sheet1!AD94</f>
        <v>6156.4453125</v>
      </c>
      <c r="AE94">
        <f>+[1]Sheet1!AE94</f>
        <v>5990.1044921875</v>
      </c>
      <c r="AF94">
        <f>+[1]Sheet1!AF94</f>
        <v>6598.7890625</v>
      </c>
      <c r="AG94">
        <f>+[1]Sheet1!AG94</f>
        <v>7963.0498046875</v>
      </c>
      <c r="AH94">
        <f>+[1]Sheet1!AH94</f>
        <v>7426.38916015625</v>
      </c>
      <c r="AI94">
        <f>+[1]Sheet1!AI94</f>
        <v>6139.56884765625</v>
      </c>
      <c r="AJ94">
        <f>+[1]Sheet1!AJ94</f>
        <v>6251.833984375</v>
      </c>
      <c r="AK94">
        <f>+[1]Sheet1!AK94</f>
        <v>4946.021484375</v>
      </c>
      <c r="AL94">
        <f>+[1]Sheet1!AL94</f>
        <v>7407.0869140625</v>
      </c>
      <c r="AM94">
        <f>+[1]Sheet1!AM94</f>
        <v>6842.640625</v>
      </c>
      <c r="AN94">
        <f>+[1]Sheet1!AN94</f>
        <v>7607.830078125</v>
      </c>
      <c r="AO94">
        <f>+[1]Sheet1!AO94</f>
        <v>5429.77392578125</v>
      </c>
      <c r="AP94">
        <f>+[1]Sheet1!AP94</f>
        <v>6184.3896484375</v>
      </c>
      <c r="AQ94">
        <f>+[1]Sheet1!AQ94</f>
        <v>5962.99365234375</v>
      </c>
      <c r="AR94">
        <f>+[1]Sheet1!AR94</f>
        <v>6601.65185546875</v>
      </c>
      <c r="AS94">
        <f>+[1]Sheet1!AS94</f>
        <v>7835.83544921875</v>
      </c>
      <c r="AT94">
        <f>+[1]Sheet1!AT94</f>
        <v>7373.02783203125</v>
      </c>
      <c r="AU94">
        <f>+[1]Sheet1!AU94</f>
        <v>6105.662109375</v>
      </c>
      <c r="AV94">
        <f>+[1]Sheet1!AV94</f>
        <v>6270.56103515625</v>
      </c>
      <c r="AW94">
        <f>+[1]Sheet1!AW94</f>
        <v>4889.83203125</v>
      </c>
      <c r="AX94">
        <f>+[1]Sheet1!AX94</f>
        <v>7408.4541015625</v>
      </c>
      <c r="AY94">
        <f>+[1]Sheet1!AY94</f>
        <v>6845.8935546875</v>
      </c>
      <c r="AZ94">
        <f>+[1]Sheet1!AZ94</f>
        <v>7614.865234375</v>
      </c>
      <c r="BA94">
        <f>+[1]Sheet1!BA94</f>
        <v>5419.44970703125</v>
      </c>
      <c r="BB94">
        <f>+[1]Sheet1!BB94</f>
        <v>6228.35595703125</v>
      </c>
      <c r="BC94">
        <f>+[1]Sheet1!BC94</f>
        <v>5899.45068359375</v>
      </c>
      <c r="BD94">
        <f>+[1]Sheet1!BD94</f>
        <v>6603.8466796875</v>
      </c>
      <c r="BE94">
        <f>+[1]Sheet1!BE94</f>
        <v>7734.74853515625</v>
      </c>
      <c r="BF94">
        <f>+[1]Sheet1!BF94</f>
        <v>7321.3720703125</v>
      </c>
      <c r="BG94">
        <f>+[1]Sheet1!BG94</f>
        <v>6091.9052734375</v>
      </c>
      <c r="BH94">
        <f>+[1]Sheet1!BH94</f>
        <v>6302.7333984375</v>
      </c>
      <c r="BI94">
        <f>+[1]Sheet1!BI94</f>
        <v>5067.23046875</v>
      </c>
      <c r="BJ94">
        <f>+[1]Sheet1!BJ94</f>
        <v>7397.8564453125</v>
      </c>
      <c r="BK94">
        <f>+[1]Sheet1!BK94</f>
        <v>6818.79443359375</v>
      </c>
      <c r="BL94">
        <f>+[1]Sheet1!BL94</f>
        <v>6982.4482421875</v>
      </c>
      <c r="BM94">
        <f>+[1]Sheet1!BM94</f>
        <v>6937.29052734375</v>
      </c>
      <c r="BN94">
        <f>+[1]Sheet1!BN94</f>
        <v>6941.78173828125</v>
      </c>
      <c r="BO94">
        <f>+[1]Sheet1!BO94</f>
        <v>6923.1884765625</v>
      </c>
      <c r="BP94">
        <f>+[1]Sheet1!BP94</f>
        <v>6872.1591796875</v>
      </c>
      <c r="BQ94">
        <f>+[1]Sheet1!BQ94</f>
        <v>7594.00830078125</v>
      </c>
      <c r="BR94">
        <f>+[1]Sheet1!BR94</f>
        <v>5427.80419921875</v>
      </c>
      <c r="BS94">
        <f>+[1]Sheet1!BS94</f>
        <v>6161.26611328125</v>
      </c>
      <c r="BT94">
        <f>+[1]Sheet1!BT94</f>
        <v>6008.9150390625</v>
      </c>
      <c r="BU94">
        <f>+[1]Sheet1!BU94</f>
        <v>6602.2412109375</v>
      </c>
      <c r="BV94">
        <f>+[1]Sheet1!BV94</f>
        <v>7843.3271484375</v>
      </c>
      <c r="BW94">
        <f>+[1]Sheet1!BW94</f>
        <v>7376.833984375</v>
      </c>
      <c r="BX94">
        <f>+[1]Sheet1!BX94</f>
        <v>6120.83740234375</v>
      </c>
      <c r="BY94">
        <f>+[1]Sheet1!BY94</f>
        <v>6270.37060546875</v>
      </c>
      <c r="BZ94">
        <f>+[1]Sheet1!BZ94</f>
        <v>4963.01171875</v>
      </c>
      <c r="CA94">
        <f>+[1]Sheet1!CA94</f>
        <v>7405.2451171875</v>
      </c>
      <c r="CB94">
        <f>+[1]Sheet1!CB94</f>
        <v>6842.20166015625</v>
      </c>
      <c r="CC94">
        <f>+[1]Sheet1!CC94</f>
        <v>6919.42822265625</v>
      </c>
      <c r="CD94">
        <f>+[1]Sheet1!CD94</f>
        <v>6919.427734375</v>
      </c>
      <c r="CF94">
        <f>+[2]IPCse!DC98</f>
        <v>6952.2964790041251</v>
      </c>
      <c r="CG94">
        <f t="shared" ref="CG94" si="16">+CF94/$CF$2*100</f>
        <v>6946.6594059443196</v>
      </c>
    </row>
    <row r="95" spans="1:85" x14ac:dyDescent="0.2">
      <c r="A95" s="2">
        <f>+[1]Sheet1!A95</f>
        <v>45536</v>
      </c>
      <c r="B95" s="1">
        <f>+[1]Sheet1!B95</f>
        <v>9</v>
      </c>
      <c r="C95" s="1">
        <f>+[1]Sheet1!C95</f>
        <v>2024</v>
      </c>
      <c r="D95">
        <f>+[1]Sheet1!D95</f>
        <v>7696.29443359375</v>
      </c>
      <c r="E95">
        <f>+[1]Sheet1!E95</f>
        <v>5522.6474609375</v>
      </c>
      <c r="F95">
        <f>+[1]Sheet1!F95</f>
        <v>6207.07470703125</v>
      </c>
      <c r="G95">
        <f>+[1]Sheet1!G95</f>
        <v>6756.2490234375</v>
      </c>
      <c r="H95">
        <f>+[1]Sheet1!H95</f>
        <v>6748.2900390625</v>
      </c>
      <c r="I95">
        <f>+[1]Sheet1!I95</f>
        <v>8278.6201171875</v>
      </c>
      <c r="J95">
        <f>+[1]Sheet1!J95</f>
        <v>7688.1298828125</v>
      </c>
      <c r="K95">
        <f>+[1]Sheet1!K95</f>
        <v>6397.7822265625</v>
      </c>
      <c r="L95">
        <f>+[1]Sheet1!L95</f>
        <v>6369.599609375</v>
      </c>
      <c r="M95">
        <f>+[1]Sheet1!M95</f>
        <v>4994.66845703125</v>
      </c>
      <c r="N95">
        <f>+[1]Sheet1!N95</f>
        <v>7676.92626953125</v>
      </c>
      <c r="O95">
        <f>+[1]Sheet1!O95</f>
        <v>7107.84326171875</v>
      </c>
      <c r="P95">
        <f>+[1]Sheet1!P95</f>
        <v>7724.27294921875</v>
      </c>
      <c r="Q95">
        <f>+[1]Sheet1!Q95</f>
        <v>5511.0791015625</v>
      </c>
      <c r="R95">
        <f>+[1]Sheet1!R95</f>
        <v>6281.93701171875</v>
      </c>
      <c r="S95">
        <f>+[1]Sheet1!S95</f>
        <v>6579.60791015625</v>
      </c>
      <c r="T95">
        <f>+[1]Sheet1!T95</f>
        <v>6746.3916015625</v>
      </c>
      <c r="U95">
        <f>+[1]Sheet1!U95</f>
        <v>8221.634765625</v>
      </c>
      <c r="V95">
        <f>+[1]Sheet1!V95</f>
        <v>7658.00732421875</v>
      </c>
      <c r="W95">
        <f>+[1]Sheet1!W95</f>
        <v>6381.984375</v>
      </c>
      <c r="X95">
        <f>+[1]Sheet1!X95</f>
        <v>6380.76416015625</v>
      </c>
      <c r="Y95">
        <f>+[1]Sheet1!Y95</f>
        <v>5145.1416015625</v>
      </c>
      <c r="Z95">
        <f>+[1]Sheet1!Z95</f>
        <v>7690.3818359375</v>
      </c>
      <c r="AA95">
        <f>+[1]Sheet1!AA95</f>
        <v>7074.490234375</v>
      </c>
      <c r="AB95">
        <f>+[1]Sheet1!AB95</f>
        <v>7744.44384765625</v>
      </c>
      <c r="AC95">
        <f>+[1]Sheet1!AC95</f>
        <v>5514.2861328125</v>
      </c>
      <c r="AD95">
        <f>+[1]Sheet1!AD95</f>
        <v>6322.390625</v>
      </c>
      <c r="AE95">
        <f>+[1]Sheet1!AE95</f>
        <v>6429.19921875</v>
      </c>
      <c r="AF95">
        <f>+[1]Sheet1!AF95</f>
        <v>6748.00341796875</v>
      </c>
      <c r="AG95">
        <f>+[1]Sheet1!AG95</f>
        <v>8226.138671875</v>
      </c>
      <c r="AH95">
        <f>+[1]Sheet1!AH95</f>
        <v>7664.529296875</v>
      </c>
      <c r="AI95">
        <f>+[1]Sheet1!AI95</f>
        <v>6381.06103515625</v>
      </c>
      <c r="AJ95">
        <f>+[1]Sheet1!AJ95</f>
        <v>6386.205078125</v>
      </c>
      <c r="AK95">
        <f>+[1]Sheet1!AK95</f>
        <v>5190.18212890625</v>
      </c>
      <c r="AL95">
        <f>+[1]Sheet1!AL95</f>
        <v>7684.87646484375</v>
      </c>
      <c r="AM95">
        <f>+[1]Sheet1!AM95</f>
        <v>7055.32080078125</v>
      </c>
      <c r="AN95">
        <f>+[1]Sheet1!AN95</f>
        <v>7753.35400390625</v>
      </c>
      <c r="AO95">
        <f>+[1]Sheet1!AO95</f>
        <v>5513.79296875</v>
      </c>
      <c r="AP95">
        <f>+[1]Sheet1!AP95</f>
        <v>6349.2392578125</v>
      </c>
      <c r="AQ95">
        <f>+[1]Sheet1!AQ95</f>
        <v>6394.841796875</v>
      </c>
      <c r="AR95">
        <f>+[1]Sheet1!AR95</f>
        <v>6750.85595703125</v>
      </c>
      <c r="AS95">
        <f>+[1]Sheet1!AS95</f>
        <v>8095.69482421875</v>
      </c>
      <c r="AT95">
        <f>+[1]Sheet1!AT95</f>
        <v>7620.9541015625</v>
      </c>
      <c r="AU95">
        <f>+[1]Sheet1!AU95</f>
        <v>6347.56494140625</v>
      </c>
      <c r="AV95">
        <f>+[1]Sheet1!AV95</f>
        <v>6403.00634765625</v>
      </c>
      <c r="AW95">
        <f>+[1]Sheet1!AW95</f>
        <v>5138.16552734375</v>
      </c>
      <c r="AX95">
        <f>+[1]Sheet1!AX95</f>
        <v>7688.95751953125</v>
      </c>
      <c r="AY95">
        <f>+[1]Sheet1!AY95</f>
        <v>7058.92333984375</v>
      </c>
      <c r="AZ95">
        <f>+[1]Sheet1!AZ95</f>
        <v>7761.72314453125</v>
      </c>
      <c r="BA95">
        <f>+[1]Sheet1!BA95</f>
        <v>5506.38671875</v>
      </c>
      <c r="BB95">
        <f>+[1]Sheet1!BB95</f>
        <v>6392.76708984375</v>
      </c>
      <c r="BC95">
        <f>+[1]Sheet1!BC95</f>
        <v>6318.44482421875</v>
      </c>
      <c r="BD95">
        <f>+[1]Sheet1!BD95</f>
        <v>6748.53515625</v>
      </c>
      <c r="BE95">
        <f>+[1]Sheet1!BE95</f>
        <v>7990.99267578125</v>
      </c>
      <c r="BF95">
        <f>+[1]Sheet1!BF95</f>
        <v>7579.4619140625</v>
      </c>
      <c r="BG95">
        <f>+[1]Sheet1!BG95</f>
        <v>6336.42333984375</v>
      </c>
      <c r="BH95">
        <f>+[1]Sheet1!BH95</f>
        <v>6431.30517578125</v>
      </c>
      <c r="BI95">
        <f>+[1]Sheet1!BI95</f>
        <v>5315.041015625</v>
      </c>
      <c r="BJ95">
        <f>+[1]Sheet1!BJ95</f>
        <v>7683.28515625</v>
      </c>
      <c r="BK95">
        <f>+[1]Sheet1!BK95</f>
        <v>7033.56005859375</v>
      </c>
      <c r="BL95">
        <f>+[1]Sheet1!BL95</f>
        <v>7180.08935546875</v>
      </c>
      <c r="BM95">
        <f>+[1]Sheet1!BM95</f>
        <v>7142.38818359375</v>
      </c>
      <c r="BN95">
        <f>+[1]Sheet1!BN95</f>
        <v>7150.37060546875</v>
      </c>
      <c r="BO95">
        <f>+[1]Sheet1!BO95</f>
        <v>7136.84521484375</v>
      </c>
      <c r="BP95">
        <f>+[1]Sheet1!BP95</f>
        <v>7091.22021484375</v>
      </c>
      <c r="BQ95">
        <f>+[1]Sheet1!BQ95</f>
        <v>7737.759765625</v>
      </c>
      <c r="BR95">
        <f>+[1]Sheet1!BR95</f>
        <v>5512.2890625</v>
      </c>
      <c r="BS95">
        <f>+[1]Sheet1!BS95</f>
        <v>6325.82421875</v>
      </c>
      <c r="BT95">
        <f>+[1]Sheet1!BT95</f>
        <v>6446.74951171875</v>
      </c>
      <c r="BU95">
        <f>+[1]Sheet1!BU95</f>
        <v>6748.6669921875</v>
      </c>
      <c r="BV95">
        <f>+[1]Sheet1!BV95</f>
        <v>8103.28564453125</v>
      </c>
      <c r="BW95">
        <f>+[1]Sheet1!BW95</f>
        <v>7624.23486328125</v>
      </c>
      <c r="BX95">
        <f>+[1]Sheet1!BX95</f>
        <v>6362.4716796875</v>
      </c>
      <c r="BY95">
        <f>+[1]Sheet1!BY95</f>
        <v>6404.1025390625</v>
      </c>
      <c r="BZ95">
        <f>+[1]Sheet1!BZ95</f>
        <v>5209.4775390625</v>
      </c>
      <c r="CA95">
        <f>+[1]Sheet1!CA95</f>
        <v>7685.22412109375</v>
      </c>
      <c r="CB95">
        <f>+[1]Sheet1!CB95</f>
        <v>7055.890625</v>
      </c>
      <c r="CC95">
        <f>+[1]Sheet1!CC95</f>
        <v>7130.6474609375</v>
      </c>
      <c r="CD95">
        <f>+[1]Sheet1!CD95</f>
        <v>7130.6474609375</v>
      </c>
      <c r="CF95">
        <f>+[2]IPCse!DC99</f>
        <v>7170.5299912913379</v>
      </c>
      <c r="CG95">
        <f t="shared" ref="CG95" si="17">+CF95/$CF$2*100</f>
        <v>7164.715969757518</v>
      </c>
    </row>
    <row r="96" spans="1:85" x14ac:dyDescent="0.2">
      <c r="A96" s="2">
        <f>+[1]Sheet1!A96</f>
        <v>45566</v>
      </c>
      <c r="B96" s="1">
        <f>+[1]Sheet1!B96</f>
        <v>10</v>
      </c>
      <c r="C96" s="1">
        <f>+[1]Sheet1!C96</f>
        <v>2024</v>
      </c>
      <c r="D96">
        <f>+[1]Sheet1!D96</f>
        <v>7762.787109375</v>
      </c>
      <c r="E96">
        <f>+[1]Sheet1!E96</f>
        <v>5683.1015625</v>
      </c>
      <c r="F96">
        <f>+[1]Sheet1!F96</f>
        <v>6420.09033203125</v>
      </c>
      <c r="G96">
        <f>+[1]Sheet1!G96</f>
        <v>7137.4150390625</v>
      </c>
      <c r="H96">
        <f>+[1]Sheet1!H96</f>
        <v>6908.3671875</v>
      </c>
      <c r="I96">
        <f>+[1]Sheet1!I96</f>
        <v>8556.33984375</v>
      </c>
      <c r="J96">
        <f>+[1]Sheet1!J96</f>
        <v>7780.93505859375</v>
      </c>
      <c r="K96">
        <f>+[1]Sheet1!K96</f>
        <v>6569.00244140625</v>
      </c>
      <c r="L96">
        <f>+[1]Sheet1!L96</f>
        <v>6548.3017578125</v>
      </c>
      <c r="M96">
        <f>+[1]Sheet1!M96</f>
        <v>5268.01611328125</v>
      </c>
      <c r="N96">
        <f>+[1]Sheet1!N96</f>
        <v>8023.48193359375</v>
      </c>
      <c r="O96">
        <f>+[1]Sheet1!O96</f>
        <v>7261.72314453125</v>
      </c>
      <c r="P96">
        <f>+[1]Sheet1!P96</f>
        <v>7790.81640625</v>
      </c>
      <c r="Q96">
        <f>+[1]Sheet1!Q96</f>
        <v>5676.8994140625</v>
      </c>
      <c r="R96">
        <f>+[1]Sheet1!R96</f>
        <v>6497.56005859375</v>
      </c>
      <c r="S96">
        <f>+[1]Sheet1!S96</f>
        <v>6942.87841796875</v>
      </c>
      <c r="T96">
        <f>+[1]Sheet1!T96</f>
        <v>6904.96044921875</v>
      </c>
      <c r="U96">
        <f>+[1]Sheet1!U96</f>
        <v>8503.1806640625</v>
      </c>
      <c r="V96">
        <f>+[1]Sheet1!V96</f>
        <v>7751.791015625</v>
      </c>
      <c r="W96">
        <f>+[1]Sheet1!W96</f>
        <v>6555.2724609375</v>
      </c>
      <c r="X96">
        <f>+[1]Sheet1!X96</f>
        <v>6560.31591796875</v>
      </c>
      <c r="Y96">
        <f>+[1]Sheet1!Y96</f>
        <v>5415.92822265625</v>
      </c>
      <c r="Z96">
        <f>+[1]Sheet1!Z96</f>
        <v>8028.26318359375</v>
      </c>
      <c r="AA96">
        <f>+[1]Sheet1!AA96</f>
        <v>7230.35888671875</v>
      </c>
      <c r="AB96">
        <f>+[1]Sheet1!AB96</f>
        <v>7812.8505859375</v>
      </c>
      <c r="AC96">
        <f>+[1]Sheet1!AC96</f>
        <v>5676.79150390625</v>
      </c>
      <c r="AD96">
        <f>+[1]Sheet1!AD96</f>
        <v>6538.75537109375</v>
      </c>
      <c r="AE96">
        <f>+[1]Sheet1!AE96</f>
        <v>6780.0693359375</v>
      </c>
      <c r="AF96">
        <f>+[1]Sheet1!AF96</f>
        <v>6907.75</v>
      </c>
      <c r="AG96">
        <f>+[1]Sheet1!AG96</f>
        <v>8510.4677734375</v>
      </c>
      <c r="AH96">
        <f>+[1]Sheet1!AH96</f>
        <v>7756.40625</v>
      </c>
      <c r="AI96">
        <f>+[1]Sheet1!AI96</f>
        <v>6556.326171875</v>
      </c>
      <c r="AJ96">
        <f>+[1]Sheet1!AJ96</f>
        <v>6564.8876953125</v>
      </c>
      <c r="AK96">
        <f>+[1]Sheet1!AK96</f>
        <v>5462.76708984375</v>
      </c>
      <c r="AL96">
        <f>+[1]Sheet1!AL96</f>
        <v>8014.3125</v>
      </c>
      <c r="AM96">
        <f>+[1]Sheet1!AM96</f>
        <v>7210.8701171875</v>
      </c>
      <c r="AN96">
        <f>+[1]Sheet1!AN96</f>
        <v>7822.87744140625</v>
      </c>
      <c r="AO96">
        <f>+[1]Sheet1!AO96</f>
        <v>5678.20849609375</v>
      </c>
      <c r="AP96">
        <f>+[1]Sheet1!AP96</f>
        <v>6568.55810546875</v>
      </c>
      <c r="AQ96">
        <f>+[1]Sheet1!AQ96</f>
        <v>6744.78271484375</v>
      </c>
      <c r="AR96">
        <f>+[1]Sheet1!AR96</f>
        <v>6910.29736328125</v>
      </c>
      <c r="AS96">
        <f>+[1]Sheet1!AS96</f>
        <v>8385.5498046875</v>
      </c>
      <c r="AT96">
        <f>+[1]Sheet1!AT96</f>
        <v>7713.1259765625</v>
      </c>
      <c r="AU96">
        <f>+[1]Sheet1!AU96</f>
        <v>6522.29248046875</v>
      </c>
      <c r="AV96">
        <f>+[1]Sheet1!AV96</f>
        <v>6585.80029296875</v>
      </c>
      <c r="AW96">
        <f>+[1]Sheet1!AW96</f>
        <v>5411.26220703125</v>
      </c>
      <c r="AX96">
        <f>+[1]Sheet1!AX96</f>
        <v>8017.49267578125</v>
      </c>
      <c r="AY96">
        <f>+[1]Sheet1!AY96</f>
        <v>7218.27880859375</v>
      </c>
      <c r="AZ96">
        <f>+[1]Sheet1!AZ96</f>
        <v>7832.0185546875</v>
      </c>
      <c r="BA96">
        <f>+[1]Sheet1!BA96</f>
        <v>5675.60888671875</v>
      </c>
      <c r="BB96">
        <f>+[1]Sheet1!BB96</f>
        <v>6614.67578125</v>
      </c>
      <c r="BC96">
        <f>+[1]Sheet1!BC96</f>
        <v>6657.9140625</v>
      </c>
      <c r="BD96">
        <f>+[1]Sheet1!BD96</f>
        <v>6904.962890625</v>
      </c>
      <c r="BE96">
        <f>+[1]Sheet1!BE96</f>
        <v>8285.2587890625</v>
      </c>
      <c r="BF96">
        <f>+[1]Sheet1!BF96</f>
        <v>7671.39892578125</v>
      </c>
      <c r="BG96">
        <f>+[1]Sheet1!BG96</f>
        <v>6513.66162109375</v>
      </c>
      <c r="BH96">
        <f>+[1]Sheet1!BH96</f>
        <v>6618.27294921875</v>
      </c>
      <c r="BI96">
        <f>+[1]Sheet1!BI96</f>
        <v>5590.4326171875</v>
      </c>
      <c r="BJ96">
        <f>+[1]Sheet1!BJ96</f>
        <v>8005.45361328125</v>
      </c>
      <c r="BK96">
        <f>+[1]Sheet1!BK96</f>
        <v>7198.197265625</v>
      </c>
      <c r="BL96">
        <f>+[1]Sheet1!BL96</f>
        <v>7342.43115234375</v>
      </c>
      <c r="BM96">
        <f>+[1]Sheet1!BM96</f>
        <v>7313.67626953125</v>
      </c>
      <c r="BN96">
        <f>+[1]Sheet1!BN96</f>
        <v>7326.7744140625</v>
      </c>
      <c r="BO96">
        <f>+[1]Sheet1!BO96</f>
        <v>7320.12744140625</v>
      </c>
      <c r="BP96">
        <f>+[1]Sheet1!BP96</f>
        <v>7286.28076171875</v>
      </c>
      <c r="BQ96">
        <f>+[1]Sheet1!BQ96</f>
        <v>7806.13232421875</v>
      </c>
      <c r="BR96">
        <f>+[1]Sheet1!BR96</f>
        <v>5677.578125</v>
      </c>
      <c r="BS96">
        <f>+[1]Sheet1!BS96</f>
        <v>6543.84814453125</v>
      </c>
      <c r="BT96">
        <f>+[1]Sheet1!BT96</f>
        <v>6799.1171875</v>
      </c>
      <c r="BU96">
        <f>+[1]Sheet1!BU96</f>
        <v>6906.84716796875</v>
      </c>
      <c r="BV96">
        <f>+[1]Sheet1!BV96</f>
        <v>8392.134765625</v>
      </c>
      <c r="BW96">
        <f>+[1]Sheet1!BW96</f>
        <v>7716.5595703125</v>
      </c>
      <c r="BX96">
        <f>+[1]Sheet1!BX96</f>
        <v>6537.3857421875</v>
      </c>
      <c r="BY96">
        <f>+[1]Sheet1!BY96</f>
        <v>6586.88427734375</v>
      </c>
      <c r="BZ96">
        <f>+[1]Sheet1!BZ96</f>
        <v>5483.119140625</v>
      </c>
      <c r="CA96">
        <f>+[1]Sheet1!CA96</f>
        <v>8013.90625</v>
      </c>
      <c r="CB96">
        <f>+[1]Sheet1!CB96</f>
        <v>7215.54248046875</v>
      </c>
      <c r="CC96">
        <f>+[1]Sheet1!CC96</f>
        <v>7312.09521484375</v>
      </c>
      <c r="CD96">
        <f>+[1]Sheet1!CD96</f>
        <v>7312.095703125</v>
      </c>
      <c r="CF96">
        <f>+[2]IPCse!DC100</f>
        <v>7366.4513100751119</v>
      </c>
      <c r="CG96">
        <f t="shared" ref="CG96" si="18">+CF96/$CF$2*100</f>
        <v>7360.4784312786169</v>
      </c>
    </row>
    <row r="97" spans="1:85" x14ac:dyDescent="0.2">
      <c r="A97" s="2">
        <f>+[1]Sheet1!A97</f>
        <v>45597</v>
      </c>
      <c r="B97" s="1">
        <f>+[1]Sheet1!B97</f>
        <v>11</v>
      </c>
      <c r="C97" s="1">
        <f>+[1]Sheet1!C97</f>
        <v>2024</v>
      </c>
      <c r="D97">
        <f>+[1]Sheet1!D97</f>
        <v>7868.580078125</v>
      </c>
      <c r="E97">
        <f>+[1]Sheet1!E97</f>
        <v>5882.1572265625</v>
      </c>
      <c r="F97">
        <f>+[1]Sheet1!F97</f>
        <v>6561.30419921875</v>
      </c>
      <c r="G97">
        <f>+[1]Sheet1!G97</f>
        <v>7432.69677734375</v>
      </c>
      <c r="H97">
        <f>+[1]Sheet1!H97</f>
        <v>7022.30322265625</v>
      </c>
      <c r="I97">
        <f>+[1]Sheet1!I97</f>
        <v>8794.3193359375</v>
      </c>
      <c r="J97">
        <f>+[1]Sheet1!J97</f>
        <v>8014.97509765625</v>
      </c>
      <c r="K97">
        <f>+[1]Sheet1!K97</f>
        <v>6698.509765625</v>
      </c>
      <c r="L97">
        <f>+[1]Sheet1!L97</f>
        <v>6761.6865234375</v>
      </c>
      <c r="M97">
        <f>+[1]Sheet1!M97</f>
        <v>5600.83935546875</v>
      </c>
      <c r="N97">
        <f>+[1]Sheet1!N97</f>
        <v>8333.8564453125</v>
      </c>
      <c r="O97">
        <f>+[1]Sheet1!O97</f>
        <v>7398.56396484375</v>
      </c>
      <c r="P97">
        <f>+[1]Sheet1!P97</f>
        <v>7904.18994140625</v>
      </c>
      <c r="Q97">
        <f>+[1]Sheet1!Q97</f>
        <v>5876.18359375</v>
      </c>
      <c r="R97">
        <f>+[1]Sheet1!R97</f>
        <v>6640.2021484375</v>
      </c>
      <c r="S97">
        <f>+[1]Sheet1!S97</f>
        <v>7246.37548828125</v>
      </c>
      <c r="T97">
        <f>+[1]Sheet1!T97</f>
        <v>7018.26708984375</v>
      </c>
      <c r="U97">
        <f>+[1]Sheet1!U97</f>
        <v>8743.7451171875</v>
      </c>
      <c r="V97">
        <f>+[1]Sheet1!V97</f>
        <v>7995.8349609375</v>
      </c>
      <c r="W97">
        <f>+[1]Sheet1!W97</f>
        <v>6681.25146484375</v>
      </c>
      <c r="X97">
        <f>+[1]Sheet1!X97</f>
        <v>6767.2119140625</v>
      </c>
      <c r="Y97">
        <f>+[1]Sheet1!Y97</f>
        <v>5738.2490234375</v>
      </c>
      <c r="Z97">
        <f>+[1]Sheet1!Z97</f>
        <v>8329.009765625</v>
      </c>
      <c r="AA97">
        <f>+[1]Sheet1!AA97</f>
        <v>7368.6005859375</v>
      </c>
      <c r="AB97">
        <f>+[1]Sheet1!AB97</f>
        <v>7931.31591796875</v>
      </c>
      <c r="AC97">
        <f>+[1]Sheet1!AC97</f>
        <v>5873.92578125</v>
      </c>
      <c r="AD97">
        <f>+[1]Sheet1!AD97</f>
        <v>6681.22314453125</v>
      </c>
      <c r="AE97">
        <f>+[1]Sheet1!AE97</f>
        <v>7085.76904296875</v>
      </c>
      <c r="AF97">
        <f>+[1]Sheet1!AF97</f>
        <v>7021.36474609375</v>
      </c>
      <c r="AG97">
        <f>+[1]Sheet1!AG97</f>
        <v>8753.8134765625</v>
      </c>
      <c r="AH97">
        <f>+[1]Sheet1!AH97</f>
        <v>8002.05078125</v>
      </c>
      <c r="AI97">
        <f>+[1]Sheet1!AI97</f>
        <v>6680.345703125</v>
      </c>
      <c r="AJ97">
        <f>+[1]Sheet1!AJ97</f>
        <v>6767.86865234375</v>
      </c>
      <c r="AK97">
        <f>+[1]Sheet1!AK97</f>
        <v>5785.2705078125</v>
      </c>
      <c r="AL97">
        <f>+[1]Sheet1!AL97</f>
        <v>8307.5458984375</v>
      </c>
      <c r="AM97">
        <f>+[1]Sheet1!AM97</f>
        <v>7349.48193359375</v>
      </c>
      <c r="AN97">
        <f>+[1]Sheet1!AN97</f>
        <v>7945.8603515625</v>
      </c>
      <c r="AO97">
        <f>+[1]Sheet1!AO97</f>
        <v>5876.4931640625</v>
      </c>
      <c r="AP97">
        <f>+[1]Sheet1!AP97</f>
        <v>6715.765625</v>
      </c>
      <c r="AQ97">
        <f>+[1]Sheet1!AQ97</f>
        <v>7058.48046875</v>
      </c>
      <c r="AR97">
        <f>+[1]Sheet1!AR97</f>
        <v>7023.34619140625</v>
      </c>
      <c r="AS97">
        <f>+[1]Sheet1!AS97</f>
        <v>8631.1201171875</v>
      </c>
      <c r="AT97">
        <f>+[1]Sheet1!AT97</f>
        <v>7970.5732421875</v>
      </c>
      <c r="AU97">
        <f>+[1]Sheet1!AU97</f>
        <v>6645.85595703125</v>
      </c>
      <c r="AV97">
        <f>+[1]Sheet1!AV97</f>
        <v>6783.294921875</v>
      </c>
      <c r="AW97">
        <f>+[1]Sheet1!AW97</f>
        <v>5740.68115234375</v>
      </c>
      <c r="AX97">
        <f>+[1]Sheet1!AX97</f>
        <v>8307.068359375</v>
      </c>
      <c r="AY97">
        <f>+[1]Sheet1!AY97</f>
        <v>7358.19921875</v>
      </c>
      <c r="AZ97">
        <f>+[1]Sheet1!AZ97</f>
        <v>7961.72607421875</v>
      </c>
      <c r="BA97">
        <f>+[1]Sheet1!BA97</f>
        <v>5875.52978515625</v>
      </c>
      <c r="BB97">
        <f>+[1]Sheet1!BB97</f>
        <v>6766.34619140625</v>
      </c>
      <c r="BC97">
        <f>+[1]Sheet1!BC97</f>
        <v>6978.26904296875</v>
      </c>
      <c r="BD97">
        <f>+[1]Sheet1!BD97</f>
        <v>7016.9658203125</v>
      </c>
      <c r="BE97">
        <f>+[1]Sheet1!BE97</f>
        <v>8533.7314453125</v>
      </c>
      <c r="BF97">
        <f>+[1]Sheet1!BF97</f>
        <v>7937.5087890625</v>
      </c>
      <c r="BG97">
        <f>+[1]Sheet1!BG97</f>
        <v>6638.240234375</v>
      </c>
      <c r="BH97">
        <f>+[1]Sheet1!BH97</f>
        <v>6808.6162109375</v>
      </c>
      <c r="BI97">
        <f>+[1]Sheet1!BI97</f>
        <v>5909.99755859375</v>
      </c>
      <c r="BJ97">
        <f>+[1]Sheet1!BJ97</f>
        <v>8288.189453125</v>
      </c>
      <c r="BK97">
        <f>+[1]Sheet1!BK97</f>
        <v>7340.6953125</v>
      </c>
      <c r="BL97">
        <f>+[1]Sheet1!BL97</f>
        <v>7512.40771484375</v>
      </c>
      <c r="BM97">
        <f>+[1]Sheet1!BM97</f>
        <v>7497.0966796875</v>
      </c>
      <c r="BN97">
        <f>+[1]Sheet1!BN97</f>
        <v>7515.3740234375</v>
      </c>
      <c r="BO97">
        <f>+[1]Sheet1!BO97</f>
        <v>7518.26123046875</v>
      </c>
      <c r="BP97">
        <f>+[1]Sheet1!BP97</f>
        <v>7493.73046875</v>
      </c>
      <c r="BQ97">
        <f>+[1]Sheet1!BQ97</f>
        <v>7924.84765625</v>
      </c>
      <c r="BR97">
        <f>+[1]Sheet1!BR97</f>
        <v>5876.45458984375</v>
      </c>
      <c r="BS97">
        <f>+[1]Sheet1!BS97</f>
        <v>6689.86376953125</v>
      </c>
      <c r="BT97">
        <f>+[1]Sheet1!BT97</f>
        <v>7109.8486328125</v>
      </c>
      <c r="BU97">
        <f>+[1]Sheet1!BU97</f>
        <v>7019.658203125</v>
      </c>
      <c r="BV97">
        <f>+[1]Sheet1!BV97</f>
        <v>8637.361328125</v>
      </c>
      <c r="BW97">
        <f>+[1]Sheet1!BW97</f>
        <v>7971.2666015625</v>
      </c>
      <c r="BX97">
        <f>+[1]Sheet1!BX97</f>
        <v>6662.42529296875</v>
      </c>
      <c r="BY97">
        <f>+[1]Sheet1!BY97</f>
        <v>6785.6181640625</v>
      </c>
      <c r="BZ97">
        <f>+[1]Sheet1!BZ97</f>
        <v>5806.712890625</v>
      </c>
      <c r="CA97">
        <f>+[1]Sheet1!CA97</f>
        <v>8304.3232421875</v>
      </c>
      <c r="CB97">
        <f>+[1]Sheet1!CB97</f>
        <v>7355.6630859375</v>
      </c>
      <c r="CC97">
        <f>+[1]Sheet1!CC97</f>
        <v>7505.826171875</v>
      </c>
      <c r="CD97">
        <f>+[1]Sheet1!CD97</f>
        <v>7505.826171875</v>
      </c>
      <c r="CF97">
        <f>+[2]IPCse!DC101</f>
        <v>7563.1498850823245</v>
      </c>
      <c r="CG97">
        <f t="shared" ref="CG97" si="19">+CF97/$CF$2*100</f>
        <v>7557.0175188069188</v>
      </c>
    </row>
    <row r="98" spans="1:85" x14ac:dyDescent="0.2">
      <c r="A98" s="2">
        <f>+[1]Sheet1!A98</f>
        <v>45627</v>
      </c>
      <c r="B98" s="1">
        <f>+[1]Sheet1!B98</f>
        <v>12</v>
      </c>
      <c r="C98" s="1">
        <f>+[1]Sheet1!C98</f>
        <v>2024</v>
      </c>
      <c r="D98">
        <f>+[1]Sheet1!D98</f>
        <v>8057.408203125</v>
      </c>
      <c r="E98">
        <f>+[1]Sheet1!E98</f>
        <v>5986.5302734375</v>
      </c>
      <c r="F98">
        <f>+[1]Sheet1!F98</f>
        <v>6679.55419921875</v>
      </c>
      <c r="G98">
        <f>+[1]Sheet1!G98</f>
        <v>7799.5859375</v>
      </c>
      <c r="H98">
        <f>+[1]Sheet1!H98</f>
        <v>7088.5908203125</v>
      </c>
      <c r="I98">
        <f>+[1]Sheet1!I98</f>
        <v>8968.54296875</v>
      </c>
      <c r="J98">
        <f>+[1]Sheet1!J98</f>
        <v>8217.0927734375</v>
      </c>
      <c r="K98">
        <f>+[1]Sheet1!K98</f>
        <v>6984.02587890625</v>
      </c>
      <c r="L98">
        <f>+[1]Sheet1!L98</f>
        <v>6935.11328125</v>
      </c>
      <c r="M98">
        <f>+[1]Sheet1!M98</f>
        <v>5885.06396484375</v>
      </c>
      <c r="N98">
        <f>+[1]Sheet1!N98</f>
        <v>8693.619140625</v>
      </c>
      <c r="O98">
        <f>+[1]Sheet1!O98</f>
        <v>7524.810546875</v>
      </c>
      <c r="P98">
        <f>+[1]Sheet1!P98</f>
        <v>8093.61279296875</v>
      </c>
      <c r="Q98">
        <f>+[1]Sheet1!Q98</f>
        <v>5984.88134765625</v>
      </c>
      <c r="R98">
        <f>+[1]Sheet1!R98</f>
        <v>6757.89892578125</v>
      </c>
      <c r="S98">
        <f>+[1]Sheet1!S98</f>
        <v>7616.15283203125</v>
      </c>
      <c r="T98">
        <f>+[1]Sheet1!T98</f>
        <v>7080.82373046875</v>
      </c>
      <c r="U98">
        <f>+[1]Sheet1!U98</f>
        <v>8921.2294921875</v>
      </c>
      <c r="V98">
        <f>+[1]Sheet1!V98</f>
        <v>8184.3369140625</v>
      </c>
      <c r="W98">
        <f>+[1]Sheet1!W98</f>
        <v>6965.92822265625</v>
      </c>
      <c r="X98">
        <f>+[1]Sheet1!X98</f>
        <v>6941.1787109375</v>
      </c>
      <c r="Y98">
        <f>+[1]Sheet1!Y98</f>
        <v>6015.91259765625</v>
      </c>
      <c r="Z98">
        <f>+[1]Sheet1!Z98</f>
        <v>8695.9697265625</v>
      </c>
      <c r="AA98">
        <f>+[1]Sheet1!AA98</f>
        <v>7493.4208984375</v>
      </c>
      <c r="AB98">
        <f>+[1]Sheet1!AB98</f>
        <v>8120.2060546875</v>
      </c>
      <c r="AC98">
        <f>+[1]Sheet1!AC98</f>
        <v>5980.224609375</v>
      </c>
      <c r="AD98">
        <f>+[1]Sheet1!AD98</f>
        <v>6797.48193359375</v>
      </c>
      <c r="AE98">
        <f>+[1]Sheet1!AE98</f>
        <v>7458.96826171875</v>
      </c>
      <c r="AF98">
        <f>+[1]Sheet1!AF98</f>
        <v>7085.10400390625</v>
      </c>
      <c r="AG98">
        <f>+[1]Sheet1!AG98</f>
        <v>8932.7685546875</v>
      </c>
      <c r="AH98">
        <f>+[1]Sheet1!AH98</f>
        <v>8182.9912109375</v>
      </c>
      <c r="AI98">
        <f>+[1]Sheet1!AI98</f>
        <v>6966.04736328125</v>
      </c>
      <c r="AJ98">
        <f>+[1]Sheet1!AJ98</f>
        <v>6940.41552734375</v>
      </c>
      <c r="AK98">
        <f>+[1]Sheet1!AK98</f>
        <v>6064.28173828125</v>
      </c>
      <c r="AL98">
        <f>+[1]Sheet1!AL98</f>
        <v>8679.455078125</v>
      </c>
      <c r="AM98">
        <f>+[1]Sheet1!AM98</f>
        <v>7473.0927734375</v>
      </c>
      <c r="AN98">
        <f>+[1]Sheet1!AN98</f>
        <v>8133.89404296875</v>
      </c>
      <c r="AO98">
        <f>+[1]Sheet1!AO98</f>
        <v>5985.802734375</v>
      </c>
      <c r="AP98">
        <f>+[1]Sheet1!AP98</f>
        <v>6835.8642578125</v>
      </c>
      <c r="AQ98">
        <f>+[1]Sheet1!AQ98</f>
        <v>7432.1337890625</v>
      </c>
      <c r="AR98">
        <f>+[1]Sheet1!AR98</f>
        <v>7087.09033203125</v>
      </c>
      <c r="AS98">
        <f>+[1]Sheet1!AS98</f>
        <v>8814.6494140625</v>
      </c>
      <c r="AT98">
        <f>+[1]Sheet1!AT98</f>
        <v>8142.3876953125</v>
      </c>
      <c r="AU98">
        <f>+[1]Sheet1!AU98</f>
        <v>6931.86962890625</v>
      </c>
      <c r="AV98">
        <f>+[1]Sheet1!AV98</f>
        <v>6966.03466796875</v>
      </c>
      <c r="AW98">
        <f>+[1]Sheet1!AW98</f>
        <v>6023.95703125</v>
      </c>
      <c r="AX98">
        <f>+[1]Sheet1!AX98</f>
        <v>8683.033203125</v>
      </c>
      <c r="AY98">
        <f>+[1]Sheet1!AY98</f>
        <v>7482.8935546875</v>
      </c>
      <c r="AZ98">
        <f>+[1]Sheet1!AZ98</f>
        <v>8148.65869140625</v>
      </c>
      <c r="BA98">
        <f>+[1]Sheet1!BA98</f>
        <v>5989.50244140625</v>
      </c>
      <c r="BB98">
        <f>+[1]Sheet1!BB98</f>
        <v>6889.1650390625</v>
      </c>
      <c r="BC98">
        <f>+[1]Sheet1!BC98</f>
        <v>7355.783203125</v>
      </c>
      <c r="BD98">
        <f>+[1]Sheet1!BD98</f>
        <v>7075.10400390625</v>
      </c>
      <c r="BE98">
        <f>+[1]Sheet1!BE98</f>
        <v>8721.9951171875</v>
      </c>
      <c r="BF98">
        <f>+[1]Sheet1!BF98</f>
        <v>8100.509765625</v>
      </c>
      <c r="BG98">
        <f>+[1]Sheet1!BG98</f>
        <v>6925.966796875</v>
      </c>
      <c r="BH98">
        <f>+[1]Sheet1!BH98</f>
        <v>7006.3134765625</v>
      </c>
      <c r="BI98">
        <f>+[1]Sheet1!BI98</f>
        <v>6193.55859375</v>
      </c>
      <c r="BJ98">
        <f>+[1]Sheet1!BJ98</f>
        <v>8667.7421875</v>
      </c>
      <c r="BK98">
        <f>+[1]Sheet1!BK98</f>
        <v>7464.6689453125</v>
      </c>
      <c r="BL98">
        <f>+[1]Sheet1!BL98</f>
        <v>7711.6767578125</v>
      </c>
      <c r="BM98">
        <f>+[1]Sheet1!BM98</f>
        <v>7699.73876953125</v>
      </c>
      <c r="BN98">
        <f>+[1]Sheet1!BN98</f>
        <v>7719.74072265625</v>
      </c>
      <c r="BO98">
        <f>+[1]Sheet1!BO98</f>
        <v>7724.0712890625</v>
      </c>
      <c r="BP98">
        <f>+[1]Sheet1!BP98</f>
        <v>7703.0888671875</v>
      </c>
      <c r="BQ98">
        <f>+[1]Sheet1!BQ98</f>
        <v>8113.20458984375</v>
      </c>
      <c r="BR98">
        <f>+[1]Sheet1!BR98</f>
        <v>5985.8974609375</v>
      </c>
      <c r="BS98">
        <f>+[1]Sheet1!BS98</f>
        <v>6809.37255859375</v>
      </c>
      <c r="BT98">
        <f>+[1]Sheet1!BT98</f>
        <v>7483.3017578125</v>
      </c>
      <c r="BU98">
        <f>+[1]Sheet1!BU98</f>
        <v>7081.146484375</v>
      </c>
      <c r="BV98">
        <f>+[1]Sheet1!BV98</f>
        <v>8820.6484375</v>
      </c>
      <c r="BW98">
        <f>+[1]Sheet1!BW98</f>
        <v>8146.3955078125</v>
      </c>
      <c r="BX98">
        <f>+[1]Sheet1!BX98</f>
        <v>6948.59326171875</v>
      </c>
      <c r="BY98">
        <f>+[1]Sheet1!BY98</f>
        <v>6970.0205078125</v>
      </c>
      <c r="BZ98">
        <f>+[1]Sheet1!BZ98</f>
        <v>6088.69775390625</v>
      </c>
      <c r="CA98">
        <f>+[1]Sheet1!CA98</f>
        <v>8678.6943359375</v>
      </c>
      <c r="CB98">
        <f>+[1]Sheet1!CB98</f>
        <v>7480.078125</v>
      </c>
      <c r="CC98">
        <f>+[1]Sheet1!CC98</f>
        <v>7711.23583984375</v>
      </c>
      <c r="CD98">
        <f>+[1]Sheet1!CD98</f>
        <v>7711.23583984375</v>
      </c>
      <c r="CF98">
        <f>+[2]IPCse!DC102</f>
        <v>7746.1711168860911</v>
      </c>
      <c r="CG98">
        <f t="shared" ref="CG98" si="20">+CF98/$CF$2*100</f>
        <v>7739.8903530188563</v>
      </c>
    </row>
    <row r="99" spans="1:85" x14ac:dyDescent="0.2">
      <c r="A99" s="2">
        <f>+[1]Sheet1!A99</f>
        <v>45658</v>
      </c>
      <c r="B99" s="1">
        <f>+[1]Sheet1!B99</f>
        <v>1</v>
      </c>
      <c r="C99" s="1">
        <f>+[1]Sheet1!C99</f>
        <v>2025</v>
      </c>
      <c r="D99">
        <f>+[1]Sheet1!D99</f>
        <v>8160.30908203125</v>
      </c>
      <c r="E99">
        <f>+[1]Sheet1!E99</f>
        <v>6075.58056640625</v>
      </c>
      <c r="F99">
        <f>+[1]Sheet1!F99</f>
        <v>6794.53857421875</v>
      </c>
      <c r="G99">
        <f>+[1]Sheet1!G99</f>
        <v>8140.7373046875</v>
      </c>
      <c r="H99">
        <f>+[1]Sheet1!H99</f>
        <v>7201.8935546875</v>
      </c>
      <c r="I99">
        <f>+[1]Sheet1!I99</f>
        <v>9180.115234375</v>
      </c>
      <c r="J99">
        <f>+[1]Sheet1!J99</f>
        <v>8339.494140625</v>
      </c>
      <c r="K99">
        <f>+[1]Sheet1!K99</f>
        <v>6986.1083984375</v>
      </c>
      <c r="L99">
        <f>+[1]Sheet1!L99</f>
        <v>7100.52685546875</v>
      </c>
      <c r="M99">
        <f>+[1]Sheet1!M99</f>
        <v>6164.06787109375</v>
      </c>
      <c r="N99">
        <f>+[1]Sheet1!N99</f>
        <v>9147.6796875</v>
      </c>
      <c r="O99">
        <f>+[1]Sheet1!O99</f>
        <v>7669.97705078125</v>
      </c>
      <c r="P99">
        <f>+[1]Sheet1!P99</f>
        <v>8193.025390625</v>
      </c>
      <c r="Q99">
        <f>+[1]Sheet1!Q99</f>
        <v>6072.34814453125</v>
      </c>
      <c r="R99">
        <f>+[1]Sheet1!R99</f>
        <v>6871.87451171875</v>
      </c>
      <c r="S99">
        <f>+[1]Sheet1!S99</f>
        <v>7931.78759765625</v>
      </c>
      <c r="T99">
        <f>+[1]Sheet1!T99</f>
        <v>7193.5341796875</v>
      </c>
      <c r="U99">
        <f>+[1]Sheet1!U99</f>
        <v>9131.46875</v>
      </c>
      <c r="V99">
        <f>+[1]Sheet1!V99</f>
        <v>8295.4697265625</v>
      </c>
      <c r="W99">
        <f>+[1]Sheet1!W99</f>
        <v>6974.7763671875</v>
      </c>
      <c r="X99">
        <f>+[1]Sheet1!X99</f>
        <v>7110.21728515625</v>
      </c>
      <c r="Y99">
        <f>+[1]Sheet1!Y99</f>
        <v>6280.8193359375</v>
      </c>
      <c r="Z99">
        <f>+[1]Sheet1!Z99</f>
        <v>9146.83984375</v>
      </c>
      <c r="AA99">
        <f>+[1]Sheet1!AA99</f>
        <v>7642.71923828125</v>
      </c>
      <c r="AB99">
        <f>+[1]Sheet1!AB99</f>
        <v>8218.0400390625</v>
      </c>
      <c r="AC99">
        <f>+[1]Sheet1!AC99</f>
        <v>6068.05908203125</v>
      </c>
      <c r="AD99">
        <f>+[1]Sheet1!AD99</f>
        <v>6910.2119140625</v>
      </c>
      <c r="AE99">
        <f>+[1]Sheet1!AE99</f>
        <v>7769.50439453125</v>
      </c>
      <c r="AF99">
        <f>+[1]Sheet1!AF99</f>
        <v>7197.59228515625</v>
      </c>
      <c r="AG99">
        <f>+[1]Sheet1!AG99</f>
        <v>9141.630859375</v>
      </c>
      <c r="AH99">
        <f>+[1]Sheet1!AH99</f>
        <v>8287.955078125</v>
      </c>
      <c r="AI99">
        <f>+[1]Sheet1!AI99</f>
        <v>6976.83349609375</v>
      </c>
      <c r="AJ99">
        <f>+[1]Sheet1!AJ99</f>
        <v>7109.79248046875</v>
      </c>
      <c r="AK99">
        <f>+[1]Sheet1!AK99</f>
        <v>6325.17578125</v>
      </c>
      <c r="AL99">
        <f>+[1]Sheet1!AL99</f>
        <v>9130.9130859375</v>
      </c>
      <c r="AM99">
        <f>+[1]Sheet1!AM99</f>
        <v>7623.07421875</v>
      </c>
      <c r="AN99">
        <f>+[1]Sheet1!AN99</f>
        <v>8231.4677734375</v>
      </c>
      <c r="AO99">
        <f>+[1]Sheet1!AO99</f>
        <v>6074.82177734375</v>
      </c>
      <c r="AP99">
        <f>+[1]Sheet1!AP99</f>
        <v>6948.8759765625</v>
      </c>
      <c r="AQ99">
        <f>+[1]Sheet1!AQ99</f>
        <v>7732.86962890625</v>
      </c>
      <c r="AR99">
        <f>+[1]Sheet1!AR99</f>
        <v>7199.28759765625</v>
      </c>
      <c r="AS99">
        <f>+[1]Sheet1!AS99</f>
        <v>9025.603515625</v>
      </c>
      <c r="AT99">
        <f>+[1]Sheet1!AT99</f>
        <v>8240.5498046875</v>
      </c>
      <c r="AU99">
        <f>+[1]Sheet1!AU99</f>
        <v>6946.8759765625</v>
      </c>
      <c r="AV99">
        <f>+[1]Sheet1!AV99</f>
        <v>7139.60107421875</v>
      </c>
      <c r="AW99">
        <f>+[1]Sheet1!AW99</f>
        <v>6283.05029296875</v>
      </c>
      <c r="AX99">
        <f>+[1]Sheet1!AX99</f>
        <v>9131.6220703125</v>
      </c>
      <c r="AY99">
        <f>+[1]Sheet1!AY99</f>
        <v>7636.1376953125</v>
      </c>
      <c r="AZ99">
        <f>+[1]Sheet1!AZ99</f>
        <v>8243.9755859375</v>
      </c>
      <c r="BA99">
        <f>+[1]Sheet1!BA99</f>
        <v>6077.9892578125</v>
      </c>
      <c r="BB99">
        <f>+[1]Sheet1!BB99</f>
        <v>7001.544921875</v>
      </c>
      <c r="BC99">
        <f>+[1]Sheet1!BC99</f>
        <v>7631.88134765625</v>
      </c>
      <c r="BD99">
        <f>+[1]Sheet1!BD99</f>
        <v>7184.486328125</v>
      </c>
      <c r="BE99">
        <f>+[1]Sheet1!BE99</f>
        <v>8933.7353515625</v>
      </c>
      <c r="BF99">
        <f>+[1]Sheet1!BF99</f>
        <v>8194.4677734375</v>
      </c>
      <c r="BG99">
        <f>+[1]Sheet1!BG99</f>
        <v>6945.98779296875</v>
      </c>
      <c r="BH99">
        <f>+[1]Sheet1!BH99</f>
        <v>7182.73291015625</v>
      </c>
      <c r="BI99">
        <f>+[1]Sheet1!BI99</f>
        <v>6443.39990234375</v>
      </c>
      <c r="BJ99">
        <f>+[1]Sheet1!BJ99</f>
        <v>9118.103515625</v>
      </c>
      <c r="BK99">
        <f>+[1]Sheet1!BK99</f>
        <v>7623.158203125</v>
      </c>
      <c r="BL99">
        <f>+[1]Sheet1!BL99</f>
        <v>7868.9296875</v>
      </c>
      <c r="BM99">
        <f>+[1]Sheet1!BM99</f>
        <v>7860.71142578125</v>
      </c>
      <c r="BN99">
        <f>+[1]Sheet1!BN99</f>
        <v>7884.72021484375</v>
      </c>
      <c r="BO99">
        <f>+[1]Sheet1!BO99</f>
        <v>7893.4541015625</v>
      </c>
      <c r="BP99">
        <f>+[1]Sheet1!BP99</f>
        <v>7881.3056640625</v>
      </c>
      <c r="BQ99">
        <f>+[1]Sheet1!BQ99</f>
        <v>8211.623046875</v>
      </c>
      <c r="BR99">
        <f>+[1]Sheet1!BR99</f>
        <v>6074.26318359375</v>
      </c>
      <c r="BS99">
        <f>+[1]Sheet1!BS99</f>
        <v>6922.5849609375</v>
      </c>
      <c r="BT99">
        <f>+[1]Sheet1!BT99</f>
        <v>7784.67578125</v>
      </c>
      <c r="BU99">
        <f>+[1]Sheet1!BU99</f>
        <v>7192.38134765625</v>
      </c>
      <c r="BV99">
        <f>+[1]Sheet1!BV99</f>
        <v>9031.5390625</v>
      </c>
      <c r="BW99">
        <f>+[1]Sheet1!BW99</f>
        <v>8248.0927734375</v>
      </c>
      <c r="BX99">
        <f>+[1]Sheet1!BX99</f>
        <v>6961.70068359375</v>
      </c>
      <c r="BY99">
        <f>+[1]Sheet1!BY99</f>
        <v>7142.46484375</v>
      </c>
      <c r="BZ99">
        <f>+[1]Sheet1!BZ99</f>
        <v>6346.42919921875</v>
      </c>
      <c r="CA99">
        <f>+[1]Sheet1!CA99</f>
        <v>9129.1787109375</v>
      </c>
      <c r="CB99">
        <f>+[1]Sheet1!CB99</f>
        <v>7633.37646484375</v>
      </c>
      <c r="CC99">
        <f>+[1]Sheet1!CC99</f>
        <v>7879.90478515625</v>
      </c>
      <c r="CD99">
        <f>+[1]Sheet1!CD99</f>
        <v>7879.904296875</v>
      </c>
      <c r="CF99">
        <f>+[2]IPCse!DC103</f>
        <v>7884.7557758111298</v>
      </c>
      <c r="CG99">
        <f t="shared" ref="CG99" si="21">+CF99/$CF$2*100</f>
        <v>7878.3626444909687</v>
      </c>
    </row>
    <row r="100" spans="1:85" x14ac:dyDescent="0.2">
      <c r="A100" s="2">
        <f>+[1]Sheet1!A100</f>
        <v>45689</v>
      </c>
      <c r="B100" s="1">
        <f>+[1]Sheet1!B100</f>
        <v>2</v>
      </c>
      <c r="C100" s="1">
        <f>+[1]Sheet1!C100</f>
        <v>2025</v>
      </c>
      <c r="D100">
        <f>+[1]Sheet1!D100</f>
        <v>8327.0390625</v>
      </c>
      <c r="E100">
        <f>+[1]Sheet1!E100</f>
        <v>6153.044921875</v>
      </c>
      <c r="F100">
        <f>+[1]Sheet1!F100</f>
        <v>6909.25048828125</v>
      </c>
      <c r="G100">
        <f>+[1]Sheet1!G100</f>
        <v>8443.546875</v>
      </c>
      <c r="H100">
        <f>+[1]Sheet1!H100</f>
        <v>7283.64990234375</v>
      </c>
      <c r="I100">
        <f>+[1]Sheet1!I100</f>
        <v>9369.7451171875</v>
      </c>
      <c r="J100">
        <f>+[1]Sheet1!J100</f>
        <v>8488.1845703125</v>
      </c>
      <c r="K100">
        <f>+[1]Sheet1!K100</f>
        <v>7022.138671875</v>
      </c>
      <c r="L100">
        <f>+[1]Sheet1!L100</f>
        <v>7295.7421875</v>
      </c>
      <c r="M100">
        <f>+[1]Sheet1!M100</f>
        <v>6423.23583984375</v>
      </c>
      <c r="N100">
        <f>+[1]Sheet1!N100</f>
        <v>9349.595703125</v>
      </c>
      <c r="O100">
        <f>+[1]Sheet1!O100</f>
        <v>7880.08251953125</v>
      </c>
      <c r="P100">
        <f>+[1]Sheet1!P100</f>
        <v>8358.1943359375</v>
      </c>
      <c r="Q100">
        <f>+[1]Sheet1!Q100</f>
        <v>6149.09375</v>
      </c>
      <c r="R100">
        <f>+[1]Sheet1!R100</f>
        <v>6991.216796875</v>
      </c>
      <c r="S100">
        <f>+[1]Sheet1!S100</f>
        <v>8233.7158203125</v>
      </c>
      <c r="T100">
        <f>+[1]Sheet1!T100</f>
        <v>7278.24755859375</v>
      </c>
      <c r="U100">
        <f>+[1]Sheet1!U100</f>
        <v>9319.564453125</v>
      </c>
      <c r="V100">
        <f>+[1]Sheet1!V100</f>
        <v>8440.36328125</v>
      </c>
      <c r="W100">
        <f>+[1]Sheet1!W100</f>
        <v>7008.66064453125</v>
      </c>
      <c r="X100">
        <f>+[1]Sheet1!X100</f>
        <v>7315.15087890625</v>
      </c>
      <c r="Y100">
        <f>+[1]Sheet1!Y100</f>
        <v>6524.0810546875</v>
      </c>
      <c r="Z100">
        <f>+[1]Sheet1!Z100</f>
        <v>9349.2744140625</v>
      </c>
      <c r="AA100">
        <f>+[1]Sheet1!AA100</f>
        <v>7854.744140625</v>
      </c>
      <c r="AB100">
        <f>+[1]Sheet1!AB100</f>
        <v>8381.783203125</v>
      </c>
      <c r="AC100">
        <f>+[1]Sheet1!AC100</f>
        <v>6151.53857421875</v>
      </c>
      <c r="AD100">
        <f>+[1]Sheet1!AD100</f>
        <v>7033.6025390625</v>
      </c>
      <c r="AE100">
        <f>+[1]Sheet1!AE100</f>
        <v>8068.33984375</v>
      </c>
      <c r="AF100">
        <f>+[1]Sheet1!AF100</f>
        <v>7280.93603515625</v>
      </c>
      <c r="AG100">
        <f>+[1]Sheet1!AG100</f>
        <v>9332.2529296875</v>
      </c>
      <c r="AH100">
        <f>+[1]Sheet1!AH100</f>
        <v>8433.08203125</v>
      </c>
      <c r="AI100">
        <f>+[1]Sheet1!AI100</f>
        <v>7007.5927734375</v>
      </c>
      <c r="AJ100">
        <f>+[1]Sheet1!AJ100</f>
        <v>7321.25537109375</v>
      </c>
      <c r="AK100">
        <f>+[1]Sheet1!AK100</f>
        <v>6564.7275390625</v>
      </c>
      <c r="AL100">
        <f>+[1]Sheet1!AL100</f>
        <v>9335.166015625</v>
      </c>
      <c r="AM100">
        <f>+[1]Sheet1!AM100</f>
        <v>7835.4384765625</v>
      </c>
      <c r="AN100">
        <f>+[1]Sheet1!AN100</f>
        <v>8395.693359375</v>
      </c>
      <c r="AO100">
        <f>+[1]Sheet1!AO100</f>
        <v>6159.12109375</v>
      </c>
      <c r="AP100">
        <f>+[1]Sheet1!AP100</f>
        <v>7073.13232421875</v>
      </c>
      <c r="AQ100">
        <f>+[1]Sheet1!AQ100</f>
        <v>8036.6015625</v>
      </c>
      <c r="AR100">
        <f>+[1]Sheet1!AR100</f>
        <v>7283.5107421875</v>
      </c>
      <c r="AS100">
        <f>+[1]Sheet1!AS100</f>
        <v>9210.8701171875</v>
      </c>
      <c r="AT100">
        <f>+[1]Sheet1!AT100</f>
        <v>8380.337890625</v>
      </c>
      <c r="AU100">
        <f>+[1]Sheet1!AU100</f>
        <v>6981.58447265625</v>
      </c>
      <c r="AV100">
        <f>+[1]Sheet1!AV100</f>
        <v>7350.22802734375</v>
      </c>
      <c r="AW100">
        <f>+[1]Sheet1!AW100</f>
        <v>6529.818359375</v>
      </c>
      <c r="AX100">
        <f>+[1]Sheet1!AX100</f>
        <v>9336.677734375</v>
      </c>
      <c r="AY100">
        <f>+[1]Sheet1!AY100</f>
        <v>7850.55419921875</v>
      </c>
      <c r="AZ100">
        <f>+[1]Sheet1!AZ100</f>
        <v>8406.2138671875</v>
      </c>
      <c r="BA100">
        <f>+[1]Sheet1!BA100</f>
        <v>6160.45068359375</v>
      </c>
      <c r="BB100">
        <f>+[1]Sheet1!BB100</f>
        <v>7128.79833984375</v>
      </c>
      <c r="BC100">
        <f>+[1]Sheet1!BC100</f>
        <v>7931.94873046875</v>
      </c>
      <c r="BD100">
        <f>+[1]Sheet1!BD100</f>
        <v>7274.98486328125</v>
      </c>
      <c r="BE100">
        <f>+[1]Sheet1!BE100</f>
        <v>9115.47265625</v>
      </c>
      <c r="BF100">
        <f>+[1]Sheet1!BF100</f>
        <v>8331.892578125</v>
      </c>
      <c r="BG100">
        <f>+[1]Sheet1!BG100</f>
        <v>6978.8525390625</v>
      </c>
      <c r="BH100">
        <f>+[1]Sheet1!BH100</f>
        <v>7395.7666015625</v>
      </c>
      <c r="BI100">
        <f>+[1]Sheet1!BI100</f>
        <v>6684.98486328125</v>
      </c>
      <c r="BJ100">
        <f>+[1]Sheet1!BJ100</f>
        <v>9319.1181640625</v>
      </c>
      <c r="BK100">
        <f>+[1]Sheet1!BK100</f>
        <v>7839.28857421875</v>
      </c>
      <c r="BL100">
        <f>+[1]Sheet1!BL100</f>
        <v>8037.16357421875</v>
      </c>
      <c r="BM100">
        <f>+[1]Sheet1!BM100</f>
        <v>8029.72607421875</v>
      </c>
      <c r="BN100">
        <f>+[1]Sheet1!BN100</f>
        <v>8055.84423828125</v>
      </c>
      <c r="BO100">
        <f>+[1]Sheet1!BO100</f>
        <v>8065.0068359375</v>
      </c>
      <c r="BP100">
        <f>+[1]Sheet1!BP100</f>
        <v>8053.9501953125</v>
      </c>
      <c r="BQ100">
        <f>+[1]Sheet1!BQ100</f>
        <v>8375.931640625</v>
      </c>
      <c r="BR100">
        <f>+[1]Sheet1!BR100</f>
        <v>6155.53515625</v>
      </c>
      <c r="BS100">
        <f>+[1]Sheet1!BS100</f>
        <v>7045.39892578125</v>
      </c>
      <c r="BT100">
        <f>+[1]Sheet1!BT100</f>
        <v>8085.93359375</v>
      </c>
      <c r="BU100">
        <f>+[1]Sheet1!BU100</f>
        <v>7278.923828125</v>
      </c>
      <c r="BV100">
        <f>+[1]Sheet1!BV100</f>
        <v>9216.921875</v>
      </c>
      <c r="BW100">
        <f>+[1]Sheet1!BW100</f>
        <v>8389.3955078125</v>
      </c>
      <c r="BX100">
        <f>+[1]Sheet1!BX100</f>
        <v>6995.115234375</v>
      </c>
      <c r="BY100">
        <f>+[1]Sheet1!BY100</f>
        <v>7351.697265625</v>
      </c>
      <c r="BZ100">
        <f>+[1]Sheet1!BZ100</f>
        <v>6590.20849609375</v>
      </c>
      <c r="CA100">
        <f>+[1]Sheet1!CA100</f>
        <v>9331.8876953125</v>
      </c>
      <c r="CB100">
        <f>+[1]Sheet1!CB100</f>
        <v>7847.3271484375</v>
      </c>
      <c r="CC100">
        <f>+[1]Sheet1!CC100</f>
        <v>8050.9345703125</v>
      </c>
      <c r="CD100">
        <f>+[1]Sheet1!CD100</f>
        <v>8050.9345703125</v>
      </c>
      <c r="CF100">
        <f>+[2]IPCse!DC104</f>
        <v>8049.9664179202136</v>
      </c>
      <c r="CG100">
        <f t="shared" ref="CG100" si="22">+CF100/$CF$2*100</f>
        <v>8043.4393302213748</v>
      </c>
    </row>
    <row r="101" spans="1:85" x14ac:dyDescent="0.2">
      <c r="A101" s="2">
        <f>+[1]Sheet1!A101</f>
        <v>45717</v>
      </c>
      <c r="B101" s="1">
        <f>+[1]Sheet1!B101</f>
        <v>3</v>
      </c>
      <c r="C101" s="1">
        <f>+[1]Sheet1!C101</f>
        <v>2025</v>
      </c>
      <c r="D101">
        <f>+[1]Sheet1!D101</f>
        <v>8694.09765625</v>
      </c>
      <c r="E101">
        <f>+[1]Sheet1!E101</f>
        <v>6149.0791015625</v>
      </c>
      <c r="F101">
        <f>+[1]Sheet1!F101</f>
        <v>7022.78515625</v>
      </c>
      <c r="G101">
        <f>+[1]Sheet1!G101</f>
        <v>8676.498046875</v>
      </c>
      <c r="H101">
        <f>+[1]Sheet1!H101</f>
        <v>7403.3544921875</v>
      </c>
      <c r="I101">
        <f>+[1]Sheet1!I101</f>
        <v>9545.6376953125</v>
      </c>
      <c r="J101">
        <f>+[1]Sheet1!J101</f>
        <v>8631.2587890625</v>
      </c>
      <c r="K101">
        <f>+[1]Sheet1!K101</f>
        <v>7172.73486328125</v>
      </c>
      <c r="L101">
        <f>+[1]Sheet1!L101</f>
        <v>7319.60546875</v>
      </c>
      <c r="M101">
        <f>+[1]Sheet1!M101</f>
        <v>6675.71044921875</v>
      </c>
      <c r="N101">
        <f>+[1]Sheet1!N101</f>
        <v>9734.9130859375</v>
      </c>
      <c r="O101">
        <f>+[1]Sheet1!O101</f>
        <v>8103.70166015625</v>
      </c>
      <c r="P101">
        <f>+[1]Sheet1!P101</f>
        <v>8724.919921875</v>
      </c>
      <c r="Q101">
        <f>+[1]Sheet1!Q101</f>
        <v>6147.23388671875</v>
      </c>
      <c r="R101">
        <f>+[1]Sheet1!R101</f>
        <v>7098.34423828125</v>
      </c>
      <c r="S101">
        <f>+[1]Sheet1!S101</f>
        <v>8468.0078125</v>
      </c>
      <c r="T101">
        <f>+[1]Sheet1!T101</f>
        <v>7398.080078125</v>
      </c>
      <c r="U101">
        <f>+[1]Sheet1!U101</f>
        <v>9491.4091796875</v>
      </c>
      <c r="V101">
        <f>+[1]Sheet1!V101</f>
        <v>8582.982421875</v>
      </c>
      <c r="W101">
        <f>+[1]Sheet1!W101</f>
        <v>7166.90380859375</v>
      </c>
      <c r="X101">
        <f>+[1]Sheet1!X101</f>
        <v>7334.19140625</v>
      </c>
      <c r="Y101">
        <f>+[1]Sheet1!Y101</f>
        <v>6733.51953125</v>
      </c>
      <c r="Z101">
        <f>+[1]Sheet1!Z101</f>
        <v>9723.3515625</v>
      </c>
      <c r="AA101">
        <f>+[1]Sheet1!AA101</f>
        <v>8084.70263671875</v>
      </c>
      <c r="AB101">
        <f>+[1]Sheet1!AB101</f>
        <v>8748.0576171875</v>
      </c>
      <c r="AC101">
        <f>+[1]Sheet1!AC101</f>
        <v>6149.5341796875</v>
      </c>
      <c r="AD101">
        <f>+[1]Sheet1!AD101</f>
        <v>7136.33544921875</v>
      </c>
      <c r="AE101">
        <f>+[1]Sheet1!AE101</f>
        <v>8299.8837890625</v>
      </c>
      <c r="AF101">
        <f>+[1]Sheet1!AF101</f>
        <v>7402.54052734375</v>
      </c>
      <c r="AG101">
        <f>+[1]Sheet1!AG101</f>
        <v>9500.1298828125</v>
      </c>
      <c r="AH101">
        <f>+[1]Sheet1!AH101</f>
        <v>8578.9970703125</v>
      </c>
      <c r="AI101">
        <f>+[1]Sheet1!AI101</f>
        <v>7168.77001953125</v>
      </c>
      <c r="AJ101">
        <f>+[1]Sheet1!AJ101</f>
        <v>7337.70556640625</v>
      </c>
      <c r="AK101">
        <f>+[1]Sheet1!AK101</f>
        <v>6769.96484375</v>
      </c>
      <c r="AL101">
        <f>+[1]Sheet1!AL101</f>
        <v>9703.8671875</v>
      </c>
      <c r="AM101">
        <f>+[1]Sheet1!AM101</f>
        <v>8067.3984375</v>
      </c>
      <c r="AN101">
        <f>+[1]Sheet1!AN101</f>
        <v>8760.2841796875</v>
      </c>
      <c r="AO101">
        <f>+[1]Sheet1!AO101</f>
        <v>6157.93017578125</v>
      </c>
      <c r="AP101">
        <f>+[1]Sheet1!AP101</f>
        <v>7172.14599609375</v>
      </c>
      <c r="AQ101">
        <f>+[1]Sheet1!AQ101</f>
        <v>8273.0908203125</v>
      </c>
      <c r="AR101">
        <f>+[1]Sheet1!AR101</f>
        <v>7406.22705078125</v>
      </c>
      <c r="AS101">
        <f>+[1]Sheet1!AS101</f>
        <v>9379.765625</v>
      </c>
      <c r="AT101">
        <f>+[1]Sheet1!AT101</f>
        <v>8523.9462890625</v>
      </c>
      <c r="AU101">
        <f>+[1]Sheet1!AU101</f>
        <v>7144.8701171875</v>
      </c>
      <c r="AV101">
        <f>+[1]Sheet1!AV101</f>
        <v>7364.97314453125</v>
      </c>
      <c r="AW101">
        <f>+[1]Sheet1!AW101</f>
        <v>6716.578125</v>
      </c>
      <c r="AX101">
        <f>+[1]Sheet1!AX101</f>
        <v>9700.3984375</v>
      </c>
      <c r="AY101">
        <f>+[1]Sheet1!AY101</f>
        <v>8086.31982421875</v>
      </c>
      <c r="AZ101">
        <f>+[1]Sheet1!AZ101</f>
        <v>8772.63671875</v>
      </c>
      <c r="BA101">
        <f>+[1]Sheet1!BA101</f>
        <v>6161.017578125</v>
      </c>
      <c r="BB101">
        <f>+[1]Sheet1!BB101</f>
        <v>7221.873046875</v>
      </c>
      <c r="BC101">
        <f>+[1]Sheet1!BC101</f>
        <v>8172.9853515625</v>
      </c>
      <c r="BD101">
        <f>+[1]Sheet1!BD101</f>
        <v>7399.3291015625</v>
      </c>
      <c r="BE101">
        <f>+[1]Sheet1!BE101</f>
        <v>9283.099609375</v>
      </c>
      <c r="BF101">
        <f>+[1]Sheet1!BF101</f>
        <v>8475.8974609375</v>
      </c>
      <c r="BG101">
        <f>+[1]Sheet1!BG101</f>
        <v>7148.47265625</v>
      </c>
      <c r="BH101">
        <f>+[1]Sheet1!BH101</f>
        <v>7406.123046875</v>
      </c>
      <c r="BI101">
        <f>+[1]Sheet1!BI101</f>
        <v>6823.65625</v>
      </c>
      <c r="BJ101">
        <f>+[1]Sheet1!BJ101</f>
        <v>9679.7783203125</v>
      </c>
      <c r="BK101">
        <f>+[1]Sheet1!BK101</f>
        <v>8085.9267578125</v>
      </c>
      <c r="BL101">
        <f>+[1]Sheet1!BL101</f>
        <v>8280.00390625</v>
      </c>
      <c r="BM101">
        <f>+[1]Sheet1!BM101</f>
        <v>8258.76953125</v>
      </c>
      <c r="BN101">
        <f>+[1]Sheet1!BN101</f>
        <v>8281.52734375</v>
      </c>
      <c r="BO101">
        <f>+[1]Sheet1!BO101</f>
        <v>8281.255859375</v>
      </c>
      <c r="BP101">
        <f>+[1]Sheet1!BP101</f>
        <v>8259.1181640625</v>
      </c>
      <c r="BQ101">
        <f>+[1]Sheet1!BQ101</f>
        <v>8742.1142578125</v>
      </c>
      <c r="BR101">
        <f>+[1]Sheet1!BR101</f>
        <v>6154.24609375</v>
      </c>
      <c r="BS101">
        <f>+[1]Sheet1!BS101</f>
        <v>7146.763671875</v>
      </c>
      <c r="BT101">
        <f>+[1]Sheet1!BT101</f>
        <v>8322.2890625</v>
      </c>
      <c r="BU101">
        <f>+[1]Sheet1!BU101</f>
        <v>7401.5146484375</v>
      </c>
      <c r="BV101">
        <f>+[1]Sheet1!BV101</f>
        <v>9386.005859375</v>
      </c>
      <c r="BW101">
        <f>+[1]Sheet1!BW101</f>
        <v>8533.33203125</v>
      </c>
      <c r="BX101">
        <f>+[1]Sheet1!BX101</f>
        <v>7157.5126953125</v>
      </c>
      <c r="BY101">
        <f>+[1]Sheet1!BY101</f>
        <v>7366.6591796875</v>
      </c>
      <c r="BZ101">
        <f>+[1]Sheet1!BZ101</f>
        <v>6768.1328125</v>
      </c>
      <c r="CA101">
        <f>+[1]Sheet1!CA101</f>
        <v>9698.1591796875</v>
      </c>
      <c r="CB101">
        <f>+[1]Sheet1!CB101</f>
        <v>8084.48291015625</v>
      </c>
      <c r="CC101">
        <f>+[1]Sheet1!CC101</f>
        <v>8270.509765625</v>
      </c>
      <c r="CD101">
        <f>+[1]Sheet1!CD101</f>
        <v>8270.509765625</v>
      </c>
      <c r="CF101">
        <f>+[2]IPCse!DC105</f>
        <v>8262.5037161251948</v>
      </c>
      <c r="CG101">
        <f t="shared" ref="CG101" si="23">+CF101/$CF$2*100</f>
        <v>8255.8042985664979</v>
      </c>
    </row>
    <row r="102" spans="1:85" x14ac:dyDescent="0.2">
      <c r="A102" s="2">
        <f>+[1]Sheet1!A102</f>
        <v>45748</v>
      </c>
      <c r="B102" s="1">
        <f>+[1]Sheet1!B102</f>
        <v>4</v>
      </c>
      <c r="C102" s="1">
        <f>+[1]Sheet1!C102</f>
        <v>2025</v>
      </c>
      <c r="D102">
        <f>+[1]Sheet1!D102</f>
        <v>8950.2314453125</v>
      </c>
      <c r="E102">
        <f>+[1]Sheet1!E102</f>
        <v>6382.59375</v>
      </c>
      <c r="F102">
        <f>+[1]Sheet1!F102</f>
        <v>7108.064453125</v>
      </c>
      <c r="G102">
        <f>+[1]Sheet1!G102</f>
        <v>8837.02734375</v>
      </c>
      <c r="H102">
        <f>+[1]Sheet1!H102</f>
        <v>7473.82177734375</v>
      </c>
      <c r="I102">
        <f>+[1]Sheet1!I102</f>
        <v>9774.6611328125</v>
      </c>
      <c r="J102">
        <f>+[1]Sheet1!J102</f>
        <v>8781.89453125</v>
      </c>
      <c r="K102">
        <f>+[1]Sheet1!K102</f>
        <v>7362.5205078125</v>
      </c>
      <c r="L102">
        <f>+[1]Sheet1!L102</f>
        <v>7620.54150390625</v>
      </c>
      <c r="M102">
        <f>+[1]Sheet1!M102</f>
        <v>6897.90576171875</v>
      </c>
      <c r="N102">
        <f>+[1]Sheet1!N102</f>
        <v>10134.5166015625</v>
      </c>
      <c r="O102">
        <f>+[1]Sheet1!O102</f>
        <v>8341.61328125</v>
      </c>
      <c r="P102">
        <f>+[1]Sheet1!P102</f>
        <v>8978.5263671875</v>
      </c>
      <c r="Q102">
        <f>+[1]Sheet1!Q102</f>
        <v>6384.9228515625</v>
      </c>
      <c r="R102">
        <f>+[1]Sheet1!R102</f>
        <v>7185.31396484375</v>
      </c>
      <c r="S102">
        <f>+[1]Sheet1!S102</f>
        <v>8625.779296875</v>
      </c>
      <c r="T102">
        <f>+[1]Sheet1!T102</f>
        <v>7471.306640625</v>
      </c>
      <c r="U102">
        <f>+[1]Sheet1!U102</f>
        <v>9723.1396484375</v>
      </c>
      <c r="V102">
        <f>+[1]Sheet1!V102</f>
        <v>8732.892578125</v>
      </c>
      <c r="W102">
        <f>+[1]Sheet1!W102</f>
        <v>7349.67236328125</v>
      </c>
      <c r="X102">
        <f>+[1]Sheet1!X102</f>
        <v>7635.72705078125</v>
      </c>
      <c r="Y102">
        <f>+[1]Sheet1!Y102</f>
        <v>6946.93994140625</v>
      </c>
      <c r="Z102">
        <f>+[1]Sheet1!Z102</f>
        <v>10120.544921875</v>
      </c>
      <c r="AA102">
        <f>+[1]Sheet1!AA102</f>
        <v>8324.8544921875</v>
      </c>
      <c r="AB102">
        <f>+[1]Sheet1!AB102</f>
        <v>9000.4716796875</v>
      </c>
      <c r="AC102">
        <f>+[1]Sheet1!AC102</f>
        <v>6385.62890625</v>
      </c>
      <c r="AD102">
        <f>+[1]Sheet1!AD102</f>
        <v>7222.9423828125</v>
      </c>
      <c r="AE102">
        <f>+[1]Sheet1!AE102</f>
        <v>8456.8662109375</v>
      </c>
      <c r="AF102">
        <f>+[1]Sheet1!AF102</f>
        <v>7476.103515625</v>
      </c>
      <c r="AG102">
        <f>+[1]Sheet1!AG102</f>
        <v>9730.013671875</v>
      </c>
      <c r="AH102">
        <f>+[1]Sheet1!AH102</f>
        <v>8727.0517578125</v>
      </c>
      <c r="AI102">
        <f>+[1]Sheet1!AI102</f>
        <v>7347.61083984375</v>
      </c>
      <c r="AJ102">
        <f>+[1]Sheet1!AJ102</f>
        <v>7643.2021484375</v>
      </c>
      <c r="AK102">
        <f>+[1]Sheet1!AK102</f>
        <v>6982.775390625</v>
      </c>
      <c r="AL102">
        <f>+[1]Sheet1!AL102</f>
        <v>10098.6474609375</v>
      </c>
      <c r="AM102">
        <f>+[1]Sheet1!AM102</f>
        <v>8308.771484375</v>
      </c>
      <c r="AN102">
        <f>+[1]Sheet1!AN102</f>
        <v>9011.837890625</v>
      </c>
      <c r="AO102">
        <f>+[1]Sheet1!AO102</f>
        <v>6396.00830078125</v>
      </c>
      <c r="AP102">
        <f>+[1]Sheet1!AP102</f>
        <v>7259.953125</v>
      </c>
      <c r="AQ102">
        <f>+[1]Sheet1!AQ102</f>
        <v>8432.1513671875</v>
      </c>
      <c r="AR102">
        <f>+[1]Sheet1!AR102</f>
        <v>7480.69384765625</v>
      </c>
      <c r="AS102">
        <f>+[1]Sheet1!AS102</f>
        <v>9616.7255859375</v>
      </c>
      <c r="AT102">
        <f>+[1]Sheet1!AT102</f>
        <v>8671.22265625</v>
      </c>
      <c r="AU102">
        <f>+[1]Sheet1!AU102</f>
        <v>7322.5791015625</v>
      </c>
      <c r="AV102">
        <f>+[1]Sheet1!AV102</f>
        <v>7656.7529296875</v>
      </c>
      <c r="AW102">
        <f>+[1]Sheet1!AW102</f>
        <v>6921.7265625</v>
      </c>
      <c r="AX102">
        <f>+[1]Sheet1!AX102</f>
        <v>10095.6572265625</v>
      </c>
      <c r="AY102">
        <f>+[1]Sheet1!AY102</f>
        <v>8328.6806640625</v>
      </c>
      <c r="AZ102">
        <f>+[1]Sheet1!AZ102</f>
        <v>9020.4775390625</v>
      </c>
      <c r="BA102">
        <f>+[1]Sheet1!BA102</f>
        <v>6402.8408203125</v>
      </c>
      <c r="BB102">
        <f>+[1]Sheet1!BB102</f>
        <v>7310.1796875</v>
      </c>
      <c r="BC102">
        <f>+[1]Sheet1!BC102</f>
        <v>8331.919921875</v>
      </c>
      <c r="BD102">
        <f>+[1]Sheet1!BD102</f>
        <v>7478.736328125</v>
      </c>
      <c r="BE102">
        <f>+[1]Sheet1!BE102</f>
        <v>9525.1142578125</v>
      </c>
      <c r="BF102">
        <f>+[1]Sheet1!BF102</f>
        <v>8619.796875</v>
      </c>
      <c r="BG102">
        <f>+[1]Sheet1!BG102</f>
        <v>7319.880859375</v>
      </c>
      <c r="BH102">
        <f>+[1]Sheet1!BH102</f>
        <v>7686.52294921875</v>
      </c>
      <c r="BI102">
        <f>+[1]Sheet1!BI102</f>
        <v>7020.072265625</v>
      </c>
      <c r="BJ102">
        <f>+[1]Sheet1!BJ102</f>
        <v>10075.22265625</v>
      </c>
      <c r="BK102">
        <f>+[1]Sheet1!BK102</f>
        <v>8328.3740234375</v>
      </c>
      <c r="BL102">
        <f>+[1]Sheet1!BL102</f>
        <v>8498.1279296875</v>
      </c>
      <c r="BM102">
        <f>+[1]Sheet1!BM102</f>
        <v>8474.00390625</v>
      </c>
      <c r="BN102">
        <f>+[1]Sheet1!BN102</f>
        <v>8496.841796875</v>
      </c>
      <c r="BO102">
        <f>+[1]Sheet1!BO102</f>
        <v>8495.138671875</v>
      </c>
      <c r="BP102">
        <f>+[1]Sheet1!BP102</f>
        <v>8472.94140625</v>
      </c>
      <c r="BQ102">
        <f>+[1]Sheet1!BQ102</f>
        <v>8994.20703125</v>
      </c>
      <c r="BR102">
        <f>+[1]Sheet1!BR102</f>
        <v>6392.44482421875</v>
      </c>
      <c r="BS102">
        <f>+[1]Sheet1!BS102</f>
        <v>7234.00146484375</v>
      </c>
      <c r="BT102">
        <f>+[1]Sheet1!BT102</f>
        <v>8480.90625</v>
      </c>
      <c r="BU102">
        <f>+[1]Sheet1!BU102</f>
        <v>7477.3857421875</v>
      </c>
      <c r="BV102">
        <f>+[1]Sheet1!BV102</f>
        <v>9622.6337890625</v>
      </c>
      <c r="BW102">
        <f>+[1]Sheet1!BW102</f>
        <v>8680.19140625</v>
      </c>
      <c r="BX102">
        <f>+[1]Sheet1!BX102</f>
        <v>7335.8603515625</v>
      </c>
      <c r="BY102">
        <f>+[1]Sheet1!BY102</f>
        <v>7658.79736328125</v>
      </c>
      <c r="BZ102">
        <f>+[1]Sheet1!BZ102</f>
        <v>6973.28662109375</v>
      </c>
      <c r="CA102">
        <f>+[1]Sheet1!CA102</f>
        <v>10094.0029296875</v>
      </c>
      <c r="CB102">
        <f>+[1]Sheet1!CB102</f>
        <v>8325.96484375</v>
      </c>
      <c r="CC102">
        <f>+[1]Sheet1!CC102</f>
        <v>8485.3544921875</v>
      </c>
      <c r="CD102">
        <f>+[1]Sheet1!CD102</f>
        <v>8485.3544921875</v>
      </c>
      <c r="CF102">
        <f>+[2]IPCse!DC106</f>
        <v>8482.8647222745349</v>
      </c>
      <c r="CG102">
        <f t="shared" ref="CG102" si="24">+CF102/$CF$2*100</f>
        <v>8475.9866312235681</v>
      </c>
    </row>
    <row r="103" spans="1:85" x14ac:dyDescent="0.2">
      <c r="A103" s="2">
        <f>+[1]Sheet1!A103</f>
        <v>45778</v>
      </c>
      <c r="B103" s="1">
        <f>+[1]Sheet1!B103</f>
        <v>5</v>
      </c>
      <c r="C103" s="1">
        <f>+[1]Sheet1!C103</f>
        <v>2025</v>
      </c>
      <c r="D103">
        <f>+[1]Sheet1!D103</f>
        <v>9110.873046875</v>
      </c>
      <c r="E103">
        <f>+[1]Sheet1!E103</f>
        <v>6465.06787109375</v>
      </c>
      <c r="F103">
        <f>+[1]Sheet1!F103</f>
        <v>7233.20556640625</v>
      </c>
      <c r="G103">
        <f>+[1]Sheet1!G103</f>
        <v>9039.36328125</v>
      </c>
      <c r="H103">
        <f>+[1]Sheet1!H103</f>
        <v>7594.3173828125</v>
      </c>
      <c r="I103">
        <f>+[1]Sheet1!I103</f>
        <v>10052.4443359375</v>
      </c>
      <c r="J103">
        <f>+[1]Sheet1!J103</f>
        <v>8813.490234375</v>
      </c>
      <c r="K103">
        <f>+[1]Sheet1!K103</f>
        <v>7667.6513671875</v>
      </c>
      <c r="L103">
        <f>+[1]Sheet1!L103</f>
        <v>7757.7978515625</v>
      </c>
      <c r="M103">
        <f>+[1]Sheet1!M103</f>
        <v>7139.54345703125</v>
      </c>
      <c r="N103">
        <f>+[1]Sheet1!N103</f>
        <v>10412.7119140625</v>
      </c>
      <c r="O103">
        <f>+[1]Sheet1!O103</f>
        <v>8599.3818359375</v>
      </c>
      <c r="P103">
        <f>+[1]Sheet1!P103</f>
        <v>9140.5302734375</v>
      </c>
      <c r="Q103">
        <f>+[1]Sheet1!Q103</f>
        <v>6466.8876953125</v>
      </c>
      <c r="R103">
        <f>+[1]Sheet1!R103</f>
        <v>7305.107421875</v>
      </c>
      <c r="S103">
        <f>+[1]Sheet1!S103</f>
        <v>8829.70703125</v>
      </c>
      <c r="T103">
        <f>+[1]Sheet1!T103</f>
        <v>7593.30859375</v>
      </c>
      <c r="U103">
        <f>+[1]Sheet1!U103</f>
        <v>9995.3134765625</v>
      </c>
      <c r="V103">
        <f>+[1]Sheet1!V103</f>
        <v>8767.4091796875</v>
      </c>
      <c r="W103">
        <f>+[1]Sheet1!W103</f>
        <v>7655.10302734375</v>
      </c>
      <c r="X103">
        <f>+[1]Sheet1!X103</f>
        <v>7772.95947265625</v>
      </c>
      <c r="Y103">
        <f>+[1]Sheet1!Y103</f>
        <v>7176.3603515625</v>
      </c>
      <c r="Z103">
        <f>+[1]Sheet1!Z103</f>
        <v>10415.6552734375</v>
      </c>
      <c r="AA103">
        <f>+[1]Sheet1!AA103</f>
        <v>8589.138671875</v>
      </c>
      <c r="AB103">
        <f>+[1]Sheet1!AB103</f>
        <v>9163.5400390625</v>
      </c>
      <c r="AC103">
        <f>+[1]Sheet1!AC103</f>
        <v>6470.06005859375</v>
      </c>
      <c r="AD103">
        <f>+[1]Sheet1!AD103</f>
        <v>7340.033203125</v>
      </c>
      <c r="AE103">
        <f>+[1]Sheet1!AE103</f>
        <v>8659.8896484375</v>
      </c>
      <c r="AF103">
        <f>+[1]Sheet1!AF103</f>
        <v>7598.1171875</v>
      </c>
      <c r="AG103">
        <f>+[1]Sheet1!AG103</f>
        <v>10004.40625</v>
      </c>
      <c r="AH103">
        <f>+[1]Sheet1!AH103</f>
        <v>8761.150390625</v>
      </c>
      <c r="AI103">
        <f>+[1]Sheet1!AI103</f>
        <v>7654.001953125</v>
      </c>
      <c r="AJ103">
        <f>+[1]Sheet1!AJ103</f>
        <v>7781.54541015625</v>
      </c>
      <c r="AK103">
        <f>+[1]Sheet1!AK103</f>
        <v>7214.451171875</v>
      </c>
      <c r="AL103">
        <f>+[1]Sheet1!AL103</f>
        <v>10404.587890625</v>
      </c>
      <c r="AM103">
        <f>+[1]Sheet1!AM103</f>
        <v>8574.380859375</v>
      </c>
      <c r="AN103">
        <f>+[1]Sheet1!AN103</f>
        <v>9176.1318359375</v>
      </c>
      <c r="AO103">
        <f>+[1]Sheet1!AO103</f>
        <v>6481.1962890625</v>
      </c>
      <c r="AP103">
        <f>+[1]Sheet1!AP103</f>
        <v>7375.7890625</v>
      </c>
      <c r="AQ103">
        <f>+[1]Sheet1!AQ103</f>
        <v>8640.16796875</v>
      </c>
      <c r="AR103">
        <f>+[1]Sheet1!AR103</f>
        <v>7602.9013671875</v>
      </c>
      <c r="AS103">
        <f>+[1]Sheet1!AS103</f>
        <v>9879.095703125</v>
      </c>
      <c r="AT103">
        <f>+[1]Sheet1!AT103</f>
        <v>8707.5419921875</v>
      </c>
      <c r="AU103">
        <f>+[1]Sheet1!AU103</f>
        <v>7625.45703125</v>
      </c>
      <c r="AV103">
        <f>+[1]Sheet1!AV103</f>
        <v>7790.44677734375</v>
      </c>
      <c r="AW103">
        <f>+[1]Sheet1!AW103</f>
        <v>7149.50244140625</v>
      </c>
      <c r="AX103">
        <f>+[1]Sheet1!AX103</f>
        <v>10412.4814453125</v>
      </c>
      <c r="AY103">
        <f>+[1]Sheet1!AY103</f>
        <v>8597.4853515625</v>
      </c>
      <c r="AZ103">
        <f>+[1]Sheet1!AZ103</f>
        <v>9187.234375</v>
      </c>
      <c r="BA103">
        <f>+[1]Sheet1!BA103</f>
        <v>6487.0986328125</v>
      </c>
      <c r="BB103">
        <f>+[1]Sheet1!BB103</f>
        <v>7423.61376953125</v>
      </c>
      <c r="BC103">
        <f>+[1]Sheet1!BC103</f>
        <v>8549.4072265625</v>
      </c>
      <c r="BD103">
        <f>+[1]Sheet1!BD103</f>
        <v>7602.3955078125</v>
      </c>
      <c r="BE103">
        <f>+[1]Sheet1!BE103</f>
        <v>9778.7490234375</v>
      </c>
      <c r="BF103">
        <f>+[1]Sheet1!BF103</f>
        <v>8654.7841796875</v>
      </c>
      <c r="BG103">
        <f>+[1]Sheet1!BG103</f>
        <v>7621.5625</v>
      </c>
      <c r="BH103">
        <f>+[1]Sheet1!BH103</f>
        <v>7813.84423828125</v>
      </c>
      <c r="BI103">
        <f>+[1]Sheet1!BI103</f>
        <v>7242.5224609375</v>
      </c>
      <c r="BJ103">
        <f>+[1]Sheet1!BJ103</f>
        <v>10393.8759765625</v>
      </c>
      <c r="BK103">
        <f>+[1]Sheet1!BK103</f>
        <v>8604.58203125</v>
      </c>
      <c r="BL103">
        <f>+[1]Sheet1!BL103</f>
        <v>8662.509765625</v>
      </c>
      <c r="BM103">
        <f>+[1]Sheet1!BM103</f>
        <v>8640.44921875</v>
      </c>
      <c r="BN103">
        <f>+[1]Sheet1!BN103</f>
        <v>8668.720703125</v>
      </c>
      <c r="BO103">
        <f>+[1]Sheet1!BO103</f>
        <v>8667.2021484375</v>
      </c>
      <c r="BP103">
        <f>+[1]Sheet1!BP103</f>
        <v>8649.51171875</v>
      </c>
      <c r="BQ103">
        <f>+[1]Sheet1!BQ103</f>
        <v>9157.7294921875</v>
      </c>
      <c r="BR103">
        <f>+[1]Sheet1!BR103</f>
        <v>6476.25341796875</v>
      </c>
      <c r="BS103">
        <f>+[1]Sheet1!BS103</f>
        <v>7351.330078125</v>
      </c>
      <c r="BT103">
        <f>+[1]Sheet1!BT103</f>
        <v>8689.861328125</v>
      </c>
      <c r="BU103">
        <f>+[1]Sheet1!BU103</f>
        <v>7599.9892578125</v>
      </c>
      <c r="BV103">
        <f>+[1]Sheet1!BV103</f>
        <v>9885.7587890625</v>
      </c>
      <c r="BW103">
        <f>+[1]Sheet1!BW103</f>
        <v>8715.0107421875</v>
      </c>
      <c r="BX103">
        <f>+[1]Sheet1!BX103</f>
        <v>7639.767578125</v>
      </c>
      <c r="BY103">
        <f>+[1]Sheet1!BY103</f>
        <v>7791.7626953125</v>
      </c>
      <c r="BZ103">
        <f>+[1]Sheet1!BZ103</f>
        <v>7200.71630859375</v>
      </c>
      <c r="CA103">
        <f>+[1]Sheet1!CA103</f>
        <v>10404.0693359375</v>
      </c>
      <c r="CB103">
        <f>+[1]Sheet1!CB103</f>
        <v>8595.2646484375</v>
      </c>
      <c r="CC103">
        <f>+[1]Sheet1!CC103</f>
        <v>8657.029296875</v>
      </c>
      <c r="CD103">
        <f>+[1]Sheet1!CD103</f>
        <v>8657.029296875</v>
      </c>
    </row>
    <row r="104" spans="1:85" x14ac:dyDescent="0.2">
      <c r="A104" s="2">
        <f>+[1]Sheet1!A104</f>
        <v>45809</v>
      </c>
      <c r="B104" s="1">
        <f>+[1]Sheet1!B104</f>
        <v>6</v>
      </c>
      <c r="C104" s="1">
        <f>+[1]Sheet1!C104</f>
        <v>2025</v>
      </c>
      <c r="D104">
        <f>+[1]Sheet1!D104</f>
        <v>9262.33203125</v>
      </c>
      <c r="E104">
        <f>+[1]Sheet1!E104</f>
        <v>6681.966796875</v>
      </c>
      <c r="F104">
        <f>+[1]Sheet1!F104</f>
        <v>7385.7177734375</v>
      </c>
      <c r="G104">
        <f>+[1]Sheet1!G104</f>
        <v>9322.1201171875</v>
      </c>
      <c r="H104">
        <f>+[1]Sheet1!H104</f>
        <v>7752.8857421875</v>
      </c>
      <c r="I104">
        <f>+[1]Sheet1!I104</f>
        <v>10270.1455078125</v>
      </c>
      <c r="J104">
        <f>+[1]Sheet1!J104</f>
        <v>8955.859375</v>
      </c>
      <c r="K104">
        <f>+[1]Sheet1!K104</f>
        <v>7833.73974609375</v>
      </c>
      <c r="L104">
        <f>+[1]Sheet1!L104</f>
        <v>7926.95947265625</v>
      </c>
      <c r="M104">
        <f>+[1]Sheet1!M104</f>
        <v>7420.72900390625</v>
      </c>
      <c r="N104">
        <f>+[1]Sheet1!N104</f>
        <v>10635.3212890625</v>
      </c>
      <c r="O104">
        <f>+[1]Sheet1!O104</f>
        <v>8777.0498046875</v>
      </c>
      <c r="P104">
        <f>+[1]Sheet1!P104</f>
        <v>9299.6787109375</v>
      </c>
      <c r="Q104">
        <f>+[1]Sheet1!Q104</f>
        <v>6688.12451171875</v>
      </c>
      <c r="R104">
        <f>+[1]Sheet1!R104</f>
        <v>7457.279296875</v>
      </c>
      <c r="S104">
        <f>+[1]Sheet1!S104</f>
        <v>9115.994140625</v>
      </c>
      <c r="T104">
        <f>+[1]Sheet1!T104</f>
        <v>7756.41015625</v>
      </c>
      <c r="U104">
        <f>+[1]Sheet1!U104</f>
        <v>10211.109375</v>
      </c>
      <c r="V104">
        <f>+[1]Sheet1!V104</f>
        <v>8909.6552734375</v>
      </c>
      <c r="W104">
        <f>+[1]Sheet1!W104</f>
        <v>7826.9111328125</v>
      </c>
      <c r="X104">
        <f>+[1]Sheet1!X104</f>
        <v>7949.130859375</v>
      </c>
      <c r="Y104">
        <f>+[1]Sheet1!Y104</f>
        <v>7463.2197265625</v>
      </c>
      <c r="Z104">
        <f>+[1]Sheet1!Z104</f>
        <v>10637.734375</v>
      </c>
      <c r="AA104">
        <f>+[1]Sheet1!AA104</f>
        <v>8769.08984375</v>
      </c>
      <c r="AB104">
        <f>+[1]Sheet1!AB104</f>
        <v>9329.2998046875</v>
      </c>
      <c r="AC104">
        <f>+[1]Sheet1!AC104</f>
        <v>6688.47265625</v>
      </c>
      <c r="AD104">
        <f>+[1]Sheet1!AD104</f>
        <v>7492.7578125</v>
      </c>
      <c r="AE104">
        <f>+[1]Sheet1!AE104</f>
        <v>8949.8203125</v>
      </c>
      <c r="AF104">
        <f>+[1]Sheet1!AF104</f>
        <v>7762.10107421875</v>
      </c>
      <c r="AG104">
        <f>+[1]Sheet1!AG104</f>
        <v>10218.95703125</v>
      </c>
      <c r="AH104">
        <f>+[1]Sheet1!AH104</f>
        <v>8900.884765625</v>
      </c>
      <c r="AI104">
        <f>+[1]Sheet1!AI104</f>
        <v>7829.15625</v>
      </c>
      <c r="AJ104">
        <f>+[1]Sheet1!AJ104</f>
        <v>7957.55078125</v>
      </c>
      <c r="AK104">
        <f>+[1]Sheet1!AK104</f>
        <v>7504.0234375</v>
      </c>
      <c r="AL104">
        <f>+[1]Sheet1!AL104</f>
        <v>10623.58984375</v>
      </c>
      <c r="AM104">
        <f>+[1]Sheet1!AM104</f>
        <v>8756.58203125</v>
      </c>
      <c r="AN104">
        <f>+[1]Sheet1!AN104</f>
        <v>9347.2041015625</v>
      </c>
      <c r="AO104">
        <f>+[1]Sheet1!AO104</f>
        <v>6700.29052734375</v>
      </c>
      <c r="AP104">
        <f>+[1]Sheet1!AP104</f>
        <v>7529.787109375</v>
      </c>
      <c r="AQ104">
        <f>+[1]Sheet1!AQ104</f>
        <v>8937.6142578125</v>
      </c>
      <c r="AR104">
        <f>+[1]Sheet1!AR104</f>
        <v>7769.17529296875</v>
      </c>
      <c r="AS104">
        <f>+[1]Sheet1!AS104</f>
        <v>10092.0244140625</v>
      </c>
      <c r="AT104">
        <f>+[1]Sheet1!AT104</f>
        <v>8851.701171875</v>
      </c>
      <c r="AU104">
        <f>+[1]Sheet1!AU104</f>
        <v>7800.85595703125</v>
      </c>
      <c r="AV104">
        <f>+[1]Sheet1!AV104</f>
        <v>7979.5400390625</v>
      </c>
      <c r="AW104">
        <f>+[1]Sheet1!AW104</f>
        <v>7434.9453125</v>
      </c>
      <c r="AX104">
        <f>+[1]Sheet1!AX104</f>
        <v>10636.697265625</v>
      </c>
      <c r="AY104">
        <f>+[1]Sheet1!AY104</f>
        <v>8777.431640625</v>
      </c>
      <c r="AZ104">
        <f>+[1]Sheet1!AZ104</f>
        <v>9368.1923828125</v>
      </c>
      <c r="BA104">
        <f>+[1]Sheet1!BA104</f>
        <v>6709.76123046875</v>
      </c>
      <c r="BB104">
        <f>+[1]Sheet1!BB104</f>
        <v>7579.3857421875</v>
      </c>
      <c r="BC104">
        <f>+[1]Sheet1!BC104</f>
        <v>8862.1943359375</v>
      </c>
      <c r="BD104">
        <f>+[1]Sheet1!BD104</f>
        <v>7777.55712890625</v>
      </c>
      <c r="BE104">
        <f>+[1]Sheet1!BE104</f>
        <v>9990.015625</v>
      </c>
      <c r="BF104">
        <f>+[1]Sheet1!BF104</f>
        <v>8802.1650390625</v>
      </c>
      <c r="BG104">
        <f>+[1]Sheet1!BG104</f>
        <v>7800.35107421875</v>
      </c>
      <c r="BH104">
        <f>+[1]Sheet1!BH104</f>
        <v>8017.06884765625</v>
      </c>
      <c r="BI104">
        <f>+[1]Sheet1!BI104</f>
        <v>7536.0830078125</v>
      </c>
      <c r="BJ104">
        <f>+[1]Sheet1!BJ104</f>
        <v>10616.60546875</v>
      </c>
      <c r="BK104">
        <f>+[1]Sheet1!BK104</f>
        <v>8791.0458984375</v>
      </c>
      <c r="BL104">
        <f>+[1]Sheet1!BL104</f>
        <v>8839.21484375</v>
      </c>
      <c r="BM104">
        <f>+[1]Sheet1!BM104</f>
        <v>8824.498046875</v>
      </c>
      <c r="BN104">
        <f>+[1]Sheet1!BN104</f>
        <v>8856.3662109375</v>
      </c>
      <c r="BO104">
        <f>+[1]Sheet1!BO104</f>
        <v>8859.150390625</v>
      </c>
      <c r="BP104">
        <f>+[1]Sheet1!BP104</f>
        <v>8850.8310546875</v>
      </c>
      <c r="BQ104">
        <f>+[1]Sheet1!BQ104</f>
        <v>9324.22265625</v>
      </c>
      <c r="BR104">
        <f>+[1]Sheet1!BR104</f>
        <v>6696.42822265625</v>
      </c>
      <c r="BS104">
        <f>+[1]Sheet1!BS104</f>
        <v>7505.09033203125</v>
      </c>
      <c r="BT104">
        <f>+[1]Sheet1!BT104</f>
        <v>8987.580078125</v>
      </c>
      <c r="BU104">
        <f>+[1]Sheet1!BU104</f>
        <v>7768.52392578125</v>
      </c>
      <c r="BV104">
        <f>+[1]Sheet1!BV104</f>
        <v>10098.9755859375</v>
      </c>
      <c r="BW104">
        <f>+[1]Sheet1!BW104</f>
        <v>8859.1787109375</v>
      </c>
      <c r="BX104">
        <f>+[1]Sheet1!BX104</f>
        <v>7814.423828125</v>
      </c>
      <c r="BY104">
        <f>+[1]Sheet1!BY104</f>
        <v>7980.0380859375</v>
      </c>
      <c r="BZ104">
        <f>+[1]Sheet1!BZ104</f>
        <v>7490.025390625</v>
      </c>
      <c r="CA104">
        <f>+[1]Sheet1!CA104</f>
        <v>10626.4560546875</v>
      </c>
      <c r="CB104">
        <f>+[1]Sheet1!CB104</f>
        <v>8777.7822265625</v>
      </c>
      <c r="CC104">
        <f>+[1]Sheet1!CC104</f>
        <v>8848.1533203125</v>
      </c>
      <c r="CD104">
        <f>+[1]Sheet1!CD104</f>
        <v>8848.1533203125</v>
      </c>
    </row>
    <row r="105" spans="1:85" x14ac:dyDescent="0.2">
      <c r="A105" s="2">
        <f>+[1]Sheet1!A105</f>
        <v>45839</v>
      </c>
      <c r="B105" s="1">
        <f>+[1]Sheet1!B105</f>
        <v>7</v>
      </c>
      <c r="C105" s="1">
        <f>+[1]Sheet1!C105</f>
        <v>2025</v>
      </c>
      <c r="D105">
        <f>+[1]Sheet1!D105</f>
        <v>9502.2041015625</v>
      </c>
      <c r="E105">
        <f>+[1]Sheet1!E105</f>
        <v>6768.71337890625</v>
      </c>
      <c r="F105">
        <f>+[1]Sheet1!F105</f>
        <v>7494.55322265625</v>
      </c>
      <c r="G105">
        <f>+[1]Sheet1!G105</f>
        <v>9488.04296875</v>
      </c>
      <c r="H105">
        <f>+[1]Sheet1!H105</f>
        <v>7857.650390625</v>
      </c>
      <c r="I105">
        <f>+[1]Sheet1!I105</f>
        <v>10378.5771484375</v>
      </c>
      <c r="J105">
        <f>+[1]Sheet1!J105</f>
        <v>9205</v>
      </c>
      <c r="K105">
        <f>+[1]Sheet1!K105</f>
        <v>8083.6572265625</v>
      </c>
      <c r="L105">
        <f>+[1]Sheet1!L105</f>
        <v>8292.4189453125</v>
      </c>
      <c r="M105">
        <f>+[1]Sheet1!M105</f>
        <v>7665.869140625</v>
      </c>
      <c r="N105">
        <f>+[1]Sheet1!N105</f>
        <v>10939.423828125</v>
      </c>
      <c r="O105">
        <f>+[1]Sheet1!O105</f>
        <v>8979.80859375</v>
      </c>
      <c r="P105">
        <f>+[1]Sheet1!P105</f>
        <v>9545.8095703125</v>
      </c>
      <c r="Q105">
        <f>+[1]Sheet1!Q105</f>
        <v>6772.28857421875</v>
      </c>
      <c r="R105">
        <f>+[1]Sheet1!R105</f>
        <v>7569.435546875</v>
      </c>
      <c r="S105">
        <f>+[1]Sheet1!S105</f>
        <v>9264.3173828125</v>
      </c>
      <c r="T105">
        <f>+[1]Sheet1!T105</f>
        <v>7865.09912109375</v>
      </c>
      <c r="U105">
        <f>+[1]Sheet1!U105</f>
        <v>10322.7138671875</v>
      </c>
      <c r="V105">
        <f>+[1]Sheet1!V105</f>
        <v>9158.1875</v>
      </c>
      <c r="W105">
        <f>+[1]Sheet1!W105</f>
        <v>8083.0859375</v>
      </c>
      <c r="X105">
        <f>+[1]Sheet1!X105</f>
        <v>8329.017578125</v>
      </c>
      <c r="Y105">
        <f>+[1]Sheet1!Y105</f>
        <v>7708.830078125</v>
      </c>
      <c r="Z105">
        <f>+[1]Sheet1!Z105</f>
        <v>10932.7314453125</v>
      </c>
      <c r="AA105">
        <f>+[1]Sheet1!AA105</f>
        <v>8984.345703125</v>
      </c>
      <c r="AB105">
        <f>+[1]Sheet1!AB105</f>
        <v>9579.4375</v>
      </c>
      <c r="AC105">
        <f>+[1]Sheet1!AC105</f>
        <v>6774.25048828125</v>
      </c>
      <c r="AD105">
        <f>+[1]Sheet1!AD105</f>
        <v>7607.572265625</v>
      </c>
      <c r="AE105">
        <f>+[1]Sheet1!AE105</f>
        <v>9091.07421875</v>
      </c>
      <c r="AF105">
        <f>+[1]Sheet1!AF105</f>
        <v>7873.57373046875</v>
      </c>
      <c r="AG105">
        <f>+[1]Sheet1!AG105</f>
        <v>10333.837890625</v>
      </c>
      <c r="AH105">
        <f>+[1]Sheet1!AH105</f>
        <v>9145.58984375</v>
      </c>
      <c r="AI105">
        <f>+[1]Sheet1!AI105</f>
        <v>8089.70068359375</v>
      </c>
      <c r="AJ105">
        <f>+[1]Sheet1!AJ105</f>
        <v>8346.33203125</v>
      </c>
      <c r="AK105">
        <f>+[1]Sheet1!AK105</f>
        <v>7749.60693359375</v>
      </c>
      <c r="AL105">
        <f>+[1]Sheet1!AL105</f>
        <v>10915.6171875</v>
      </c>
      <c r="AM105">
        <f>+[1]Sheet1!AM105</f>
        <v>8977.12109375</v>
      </c>
      <c r="AN105">
        <f>+[1]Sheet1!AN105</f>
        <v>9597.9443359375</v>
      </c>
      <c r="AO105">
        <f>+[1]Sheet1!AO105</f>
        <v>6782.81494140625</v>
      </c>
      <c r="AP105">
        <f>+[1]Sheet1!AP105</f>
        <v>7646.0859375</v>
      </c>
      <c r="AQ105">
        <f>+[1]Sheet1!AQ105</f>
        <v>9074.2333984375</v>
      </c>
      <c r="AR105">
        <f>+[1]Sheet1!AR105</f>
        <v>7880.5556640625</v>
      </c>
      <c r="AS105">
        <f>+[1]Sheet1!AS105</f>
        <v>10209.9873046875</v>
      </c>
      <c r="AT105">
        <f>+[1]Sheet1!AT105</f>
        <v>9102.421875</v>
      </c>
      <c r="AU105">
        <f>+[1]Sheet1!AU105</f>
        <v>8059.49169921875</v>
      </c>
      <c r="AV105">
        <f>+[1]Sheet1!AV105</f>
        <v>8366.802734375</v>
      </c>
      <c r="AW105">
        <f>+[1]Sheet1!AW105</f>
        <v>7683.767578125</v>
      </c>
      <c r="AX105">
        <f>+[1]Sheet1!AX105</f>
        <v>10927.423828125</v>
      </c>
      <c r="AY105">
        <f>+[1]Sheet1!AY105</f>
        <v>9002.3994140625</v>
      </c>
      <c r="AZ105">
        <f>+[1]Sheet1!AZ105</f>
        <v>9621.0517578125</v>
      </c>
      <c r="BA105">
        <f>+[1]Sheet1!BA105</f>
        <v>6788.09033203125</v>
      </c>
      <c r="BB105">
        <f>+[1]Sheet1!BB105</f>
        <v>7698.46240234375</v>
      </c>
      <c r="BC105">
        <f>+[1]Sheet1!BC105</f>
        <v>8981.52734375</v>
      </c>
      <c r="BD105">
        <f>+[1]Sheet1!BD105</f>
        <v>7889.89453125</v>
      </c>
      <c r="BE105">
        <f>+[1]Sheet1!BE105</f>
        <v>10111.1064453125</v>
      </c>
      <c r="BF105">
        <f>+[1]Sheet1!BF105</f>
        <v>9058.4033203125</v>
      </c>
      <c r="BG105">
        <f>+[1]Sheet1!BG105</f>
        <v>8063.78173828125</v>
      </c>
      <c r="BH105">
        <f>+[1]Sheet1!BH105</f>
        <v>8404.5986328125</v>
      </c>
      <c r="BI105">
        <f>+[1]Sheet1!BI105</f>
        <v>7788.43896484375</v>
      </c>
      <c r="BJ105">
        <f>+[1]Sheet1!BJ105</f>
        <v>10908.9453125</v>
      </c>
      <c r="BK105">
        <f>+[1]Sheet1!BK105</f>
        <v>9028.064453125</v>
      </c>
      <c r="BL105">
        <f>+[1]Sheet1!BL105</f>
        <v>9050.896484375</v>
      </c>
      <c r="BM105">
        <f>+[1]Sheet1!BM105</f>
        <v>9037.30078125</v>
      </c>
      <c r="BN105">
        <f>+[1]Sheet1!BN105</f>
        <v>9070.4013671875</v>
      </c>
      <c r="BO105">
        <f>+[1]Sheet1!BO105</f>
        <v>9073.8388671875</v>
      </c>
      <c r="BP105">
        <f>+[1]Sheet1!BP105</f>
        <v>9064.4267578125</v>
      </c>
      <c r="BQ105">
        <f>+[1]Sheet1!BQ105</f>
        <v>9572.5009765625</v>
      </c>
      <c r="BR105">
        <f>+[1]Sheet1!BR105</f>
        <v>6779.10009765625</v>
      </c>
      <c r="BS105">
        <f>+[1]Sheet1!BS105</f>
        <v>7620.18603515625</v>
      </c>
      <c r="BT105">
        <f>+[1]Sheet1!BT105</f>
        <v>9124.5546875</v>
      </c>
      <c r="BU105">
        <f>+[1]Sheet1!BU105</f>
        <v>7879.38671875</v>
      </c>
      <c r="BV105">
        <f>+[1]Sheet1!BV105</f>
        <v>10216.240234375</v>
      </c>
      <c r="BW105">
        <f>+[1]Sheet1!BW105</f>
        <v>9110.4501953125</v>
      </c>
      <c r="BX105">
        <f>+[1]Sheet1!BX105</f>
        <v>8073.40380859375</v>
      </c>
      <c r="BY105">
        <f>+[1]Sheet1!BY105</f>
        <v>8364.3154296875</v>
      </c>
      <c r="BZ105">
        <f>+[1]Sheet1!BZ105</f>
        <v>7739.04248046875</v>
      </c>
      <c r="CA105">
        <f>+[1]Sheet1!CA105</f>
        <v>10919.6376953125</v>
      </c>
      <c r="CB105">
        <f>+[1]Sheet1!CB105</f>
        <v>9002.939453125</v>
      </c>
      <c r="CC105">
        <f>+[1]Sheet1!CC105</f>
        <v>9061.712890625</v>
      </c>
      <c r="CD105">
        <f>+[1]Sheet1!CD105</f>
        <v>9061.712890625</v>
      </c>
    </row>
    <row r="106" spans="1:85" x14ac:dyDescent="0.2">
      <c r="A106" s="2">
        <f>+[1]Sheet1!A106</f>
        <v>45870</v>
      </c>
      <c r="B106" s="1">
        <f>+[1]Sheet1!B106</f>
        <v>8</v>
      </c>
      <c r="C106" s="1">
        <f>+[1]Sheet1!C106</f>
        <v>2025</v>
      </c>
      <c r="D106">
        <f>+[1]Sheet1!D106</f>
        <v>9619.255859375</v>
      </c>
      <c r="E106">
        <f>+[1]Sheet1!E106</f>
        <v>7030.87255859375</v>
      </c>
      <c r="F106">
        <f>+[1]Sheet1!F106</f>
        <v>7547.953125</v>
      </c>
      <c r="G106">
        <f>+[1]Sheet1!G106</f>
        <v>9753.0478515625</v>
      </c>
      <c r="H106">
        <f>+[1]Sheet1!H106</f>
        <v>7914.26123046875</v>
      </c>
      <c r="I106">
        <f>+[1]Sheet1!I106</f>
        <v>10557.701171875</v>
      </c>
      <c r="J106">
        <f>+[1]Sheet1!J106</f>
        <v>9516.7978515625</v>
      </c>
      <c r="K106">
        <f>+[1]Sheet1!K106</f>
        <v>8361.04296875</v>
      </c>
      <c r="L106">
        <f>+[1]Sheet1!L106</f>
        <v>8354.8876953125</v>
      </c>
      <c r="M106">
        <f>+[1]Sheet1!M106</f>
        <v>7868.740234375</v>
      </c>
      <c r="N106">
        <f>+[1]Sheet1!N106</f>
        <v>11345.2978515625</v>
      </c>
      <c r="O106">
        <f>+[1]Sheet1!O106</f>
        <v>9170.287109375</v>
      </c>
      <c r="P106">
        <f>+[1]Sheet1!P106</f>
        <v>9668.2587890625</v>
      </c>
      <c r="Q106">
        <f>+[1]Sheet1!Q106</f>
        <v>7042.123046875</v>
      </c>
      <c r="R106">
        <f>+[1]Sheet1!R106</f>
        <v>7628.6572265625</v>
      </c>
      <c r="S106">
        <f>+[1]Sheet1!S106</f>
        <v>9517.287109375</v>
      </c>
      <c r="T106">
        <f>+[1]Sheet1!T106</f>
        <v>7927.1162109375</v>
      </c>
      <c r="U106">
        <f>+[1]Sheet1!U106</f>
        <v>10498.26953125</v>
      </c>
      <c r="V106">
        <f>+[1]Sheet1!V106</f>
        <v>9474.4599609375</v>
      </c>
      <c r="W106">
        <f>+[1]Sheet1!W106</f>
        <v>8363.4873046875</v>
      </c>
      <c r="X106">
        <f>+[1]Sheet1!X106</f>
        <v>8384.7001953125</v>
      </c>
      <c r="Y106">
        <f>+[1]Sheet1!Y106</f>
        <v>7884.89404296875</v>
      </c>
      <c r="Z106">
        <f>+[1]Sheet1!Z106</f>
        <v>11325.5068359375</v>
      </c>
      <c r="AA106">
        <f>+[1]Sheet1!AA106</f>
        <v>9180.533203125</v>
      </c>
      <c r="AB106">
        <f>+[1]Sheet1!AB106</f>
        <v>9705.240234375</v>
      </c>
      <c r="AC106">
        <f>+[1]Sheet1!AC106</f>
        <v>7046.80224609375</v>
      </c>
      <c r="AD106">
        <f>+[1]Sheet1!AD106</f>
        <v>7669.97412109375</v>
      </c>
      <c r="AE106">
        <f>+[1]Sheet1!AE106</f>
        <v>9337.0849609375</v>
      </c>
      <c r="AF106">
        <f>+[1]Sheet1!AF106</f>
        <v>7940.4287109375</v>
      </c>
      <c r="AG106">
        <f>+[1]Sheet1!AG106</f>
        <v>10508.892578125</v>
      </c>
      <c r="AH106">
        <f>+[1]Sheet1!AH106</f>
        <v>9462.9765625</v>
      </c>
      <c r="AI106">
        <f>+[1]Sheet1!AI106</f>
        <v>8373.373046875</v>
      </c>
      <c r="AJ106">
        <f>+[1]Sheet1!AJ106</f>
        <v>8399.2177734375</v>
      </c>
      <c r="AK106">
        <f>+[1]Sheet1!AK106</f>
        <v>7922.79296875</v>
      </c>
      <c r="AL106">
        <f>+[1]Sheet1!AL106</f>
        <v>11292.6455078125</v>
      </c>
      <c r="AM106">
        <f>+[1]Sheet1!AM106</f>
        <v>9177.2421875</v>
      </c>
      <c r="AN106">
        <f>+[1]Sheet1!AN106</f>
        <v>9726.150390625</v>
      </c>
      <c r="AO106">
        <f>+[1]Sheet1!AO106</f>
        <v>7057.58447265625</v>
      </c>
      <c r="AP106">
        <f>+[1]Sheet1!AP106</f>
        <v>7711.17041015625</v>
      </c>
      <c r="AQ106">
        <f>+[1]Sheet1!AQ106</f>
        <v>9317.310546875</v>
      </c>
      <c r="AR106">
        <f>+[1]Sheet1!AR106</f>
        <v>7947.29296875</v>
      </c>
      <c r="AS106">
        <f>+[1]Sheet1!AS106</f>
        <v>10384.107421875</v>
      </c>
      <c r="AT106">
        <f>+[1]Sheet1!AT106</f>
        <v>9425.548828125</v>
      </c>
      <c r="AU106">
        <f>+[1]Sheet1!AU106</f>
        <v>8340.390625</v>
      </c>
      <c r="AV106">
        <f>+[1]Sheet1!AV106</f>
        <v>8412.1103515625</v>
      </c>
      <c r="AW106">
        <f>+[1]Sheet1!AW106</f>
        <v>7859.6220703125</v>
      </c>
      <c r="AX106">
        <f>+[1]Sheet1!AX106</f>
        <v>11292.5986328125</v>
      </c>
      <c r="AY106">
        <f>+[1]Sheet1!AY106</f>
        <v>9200.447265625</v>
      </c>
      <c r="AZ106">
        <f>+[1]Sheet1!AZ106</f>
        <v>9753.6806640625</v>
      </c>
      <c r="BA106">
        <f>+[1]Sheet1!BA106</f>
        <v>7066.66943359375</v>
      </c>
      <c r="BB106">
        <f>+[1]Sheet1!BB106</f>
        <v>7767.33251953125</v>
      </c>
      <c r="BC106">
        <f>+[1]Sheet1!BC106</f>
        <v>9215.515625</v>
      </c>
      <c r="BD106">
        <f>+[1]Sheet1!BD106</f>
        <v>7953.96044921875</v>
      </c>
      <c r="BE106">
        <f>+[1]Sheet1!BE106</f>
        <v>10283.685546875</v>
      </c>
      <c r="BF106">
        <f>+[1]Sheet1!BF106</f>
        <v>9386.7314453125</v>
      </c>
      <c r="BG106">
        <f>+[1]Sheet1!BG106</f>
        <v>8347.1103515625</v>
      </c>
      <c r="BH106">
        <f>+[1]Sheet1!BH106</f>
        <v>8441.111328125</v>
      </c>
      <c r="BI106">
        <f>+[1]Sheet1!BI106</f>
        <v>7941.84619140625</v>
      </c>
      <c r="BJ106">
        <f>+[1]Sheet1!BJ106</f>
        <v>11259.013671875</v>
      </c>
      <c r="BK106">
        <f>+[1]Sheet1!BK106</f>
        <v>9223.8515625</v>
      </c>
      <c r="BL106">
        <f>+[1]Sheet1!BL106</f>
        <v>9215.6982421875</v>
      </c>
      <c r="BM106">
        <f>+[1]Sheet1!BM106</f>
        <v>9214.439453125</v>
      </c>
      <c r="BN106">
        <f>+[1]Sheet1!BN106</f>
        <v>9249.7041015625</v>
      </c>
      <c r="BO106">
        <f>+[1]Sheet1!BO106</f>
        <v>9259.138671875</v>
      </c>
      <c r="BP106">
        <f>+[1]Sheet1!BP106</f>
        <v>9251.705078125</v>
      </c>
      <c r="BQ106">
        <f>+[1]Sheet1!BQ106</f>
        <v>9698.146484375</v>
      </c>
      <c r="BR106">
        <f>+[1]Sheet1!BR106</f>
        <v>7052.04541015625</v>
      </c>
      <c r="BS106">
        <f>+[1]Sheet1!BS106</f>
        <v>7683.26220703125</v>
      </c>
      <c r="BT106">
        <f>+[1]Sheet1!BT106</f>
        <v>9369.2529296875</v>
      </c>
      <c r="BU106">
        <f>+[1]Sheet1!BU106</f>
        <v>7943.53369140625</v>
      </c>
      <c r="BV106">
        <f>+[1]Sheet1!BV106</f>
        <v>10390.439453125</v>
      </c>
      <c r="BW106">
        <f>+[1]Sheet1!BW106</f>
        <v>9432.5546875</v>
      </c>
      <c r="BX106">
        <f>+[1]Sheet1!BX106</f>
        <v>8355.0615234375</v>
      </c>
      <c r="BY106">
        <f>+[1]Sheet1!BY106</f>
        <v>8410.8662109375</v>
      </c>
      <c r="BZ106">
        <f>+[1]Sheet1!BZ106</f>
        <v>7907.23486328125</v>
      </c>
      <c r="CA106">
        <f>+[1]Sheet1!CA106</f>
        <v>11287.2216796875</v>
      </c>
      <c r="CB106">
        <f>+[1]Sheet1!CB106</f>
        <v>9199.494140625</v>
      </c>
      <c r="CC106">
        <f>+[1]Sheet1!CC106</f>
        <v>9242.8193359375</v>
      </c>
      <c r="CD106">
        <f>+[1]Sheet1!CD106</f>
        <v>9242.8193359375</v>
      </c>
    </row>
    <row r="107" spans="1:85" x14ac:dyDescent="0.2">
      <c r="A107" s="2">
        <f>+[1]Sheet1!A107</f>
        <v>45901</v>
      </c>
      <c r="B107" s="1">
        <f>+[1]Sheet1!B107</f>
        <v>9</v>
      </c>
      <c r="C107" s="1">
        <f>+[1]Sheet1!C107</f>
        <v>2025</v>
      </c>
      <c r="D107">
        <f>+[1]Sheet1!D107</f>
        <v>9755.3994140625</v>
      </c>
      <c r="E107">
        <f>+[1]Sheet1!E107</f>
        <v>7095.33837890625</v>
      </c>
      <c r="F107">
        <f>+[1]Sheet1!F107</f>
        <v>7498.5927734375</v>
      </c>
      <c r="G107">
        <f>+[1]Sheet1!G107</f>
        <v>10050.5947265625</v>
      </c>
      <c r="H107">
        <f>+[1]Sheet1!H107</f>
        <v>8046.3662109375</v>
      </c>
      <c r="I107">
        <f>+[1]Sheet1!I107</f>
        <v>10801.2509765625</v>
      </c>
      <c r="J107">
        <f>+[1]Sheet1!J107</f>
        <v>9798.6201171875</v>
      </c>
      <c r="K107">
        <f>+[1]Sheet1!K107</f>
        <v>8646.9873046875</v>
      </c>
      <c r="L107">
        <f>+[1]Sheet1!L107</f>
        <v>8461.6044921875</v>
      </c>
      <c r="M107">
        <f>+[1]Sheet1!M107</f>
        <v>8200.349609375</v>
      </c>
      <c r="N107">
        <f>+[1]Sheet1!N107</f>
        <v>11484.158203125</v>
      </c>
      <c r="O107">
        <f>+[1]Sheet1!O107</f>
        <v>9340.1083984375</v>
      </c>
      <c r="P107">
        <f>+[1]Sheet1!P107</f>
        <v>9808.2724609375</v>
      </c>
      <c r="Q107">
        <f>+[1]Sheet1!Q107</f>
        <v>7109.28173828125</v>
      </c>
      <c r="R107">
        <f>+[1]Sheet1!R107</f>
        <v>7566.66259765625</v>
      </c>
      <c r="S107">
        <f>+[1]Sheet1!S107</f>
        <v>9813.4814453125</v>
      </c>
      <c r="T107">
        <f>+[1]Sheet1!T107</f>
        <v>8064.9794921875</v>
      </c>
      <c r="U107">
        <f>+[1]Sheet1!U107</f>
        <v>10739.1552734375</v>
      </c>
      <c r="V107">
        <f>+[1]Sheet1!V107</f>
        <v>9755.634765625</v>
      </c>
      <c r="W107">
        <f>+[1]Sheet1!W107</f>
        <v>8644.759765625</v>
      </c>
      <c r="X107">
        <f>+[1]Sheet1!X107</f>
        <v>8490.7158203125</v>
      </c>
      <c r="Y107">
        <f>+[1]Sheet1!Y107</f>
        <v>8202.3837890625</v>
      </c>
      <c r="Z107">
        <f>+[1]Sheet1!Z107</f>
        <v>11459.27734375</v>
      </c>
      <c r="AA107">
        <f>+[1]Sheet1!AA107</f>
        <v>9358.724609375</v>
      </c>
      <c r="AB107">
        <f>+[1]Sheet1!AB107</f>
        <v>9846.228515625</v>
      </c>
      <c r="AC107">
        <f>+[1]Sheet1!AC107</f>
        <v>7112.7958984375</v>
      </c>
      <c r="AD107">
        <f>+[1]Sheet1!AD107</f>
        <v>7604.48876953125</v>
      </c>
      <c r="AE107">
        <f>+[1]Sheet1!AE107</f>
        <v>9633.6025390625</v>
      </c>
      <c r="AF107">
        <f>+[1]Sheet1!AF107</f>
        <v>8084.64111328125</v>
      </c>
      <c r="AG107">
        <f>+[1]Sheet1!AG107</f>
        <v>10755.3408203125</v>
      </c>
      <c r="AH107">
        <f>+[1]Sheet1!AH107</f>
        <v>9743.6875</v>
      </c>
      <c r="AI107">
        <f>+[1]Sheet1!AI107</f>
        <v>8652.7861328125</v>
      </c>
      <c r="AJ107">
        <f>+[1]Sheet1!AJ107</f>
        <v>8502.8291015625</v>
      </c>
      <c r="AK107">
        <f>+[1]Sheet1!AK107</f>
        <v>8242.5830078125</v>
      </c>
      <c r="AL107">
        <f>+[1]Sheet1!AL107</f>
        <v>11424.1796875</v>
      </c>
      <c r="AM107">
        <f>+[1]Sheet1!AM107</f>
        <v>9357.76953125</v>
      </c>
      <c r="AN107">
        <f>+[1]Sheet1!AN107</f>
        <v>9867.7373046875</v>
      </c>
      <c r="AO107">
        <f>+[1]Sheet1!AO107</f>
        <v>7124.126953125</v>
      </c>
      <c r="AP107">
        <f>+[1]Sheet1!AP107</f>
        <v>7637.58349609375</v>
      </c>
      <c r="AQ107">
        <f>+[1]Sheet1!AQ107</f>
        <v>9614.7939453125</v>
      </c>
      <c r="AR107">
        <f>+[1]Sheet1!AR107</f>
        <v>8092.20556640625</v>
      </c>
      <c r="AS107">
        <f>+[1]Sheet1!AS107</f>
        <v>10619.767578125</v>
      </c>
      <c r="AT107">
        <f>+[1]Sheet1!AT107</f>
        <v>9707.8447265625</v>
      </c>
      <c r="AU107">
        <f>+[1]Sheet1!AU107</f>
        <v>8614.748046875</v>
      </c>
      <c r="AV107">
        <f>+[1]Sheet1!AV107</f>
        <v>8520.2197265625</v>
      </c>
      <c r="AW107">
        <f>+[1]Sheet1!AW107</f>
        <v>8179.9609375</v>
      </c>
      <c r="AX107">
        <f>+[1]Sheet1!AX107</f>
        <v>11422.6875</v>
      </c>
      <c r="AY107">
        <f>+[1]Sheet1!AY107</f>
        <v>9385.20703125</v>
      </c>
      <c r="AZ107">
        <f>+[1]Sheet1!AZ107</f>
        <v>9897.107421875</v>
      </c>
      <c r="BA107">
        <f>+[1]Sheet1!BA107</f>
        <v>7135.3896484375</v>
      </c>
      <c r="BB107">
        <f>+[1]Sheet1!BB107</f>
        <v>7684.537109375</v>
      </c>
      <c r="BC107">
        <f>+[1]Sheet1!BC107</f>
        <v>9508.15234375</v>
      </c>
      <c r="BD107">
        <f>+[1]Sheet1!BD107</f>
        <v>8099.92333984375</v>
      </c>
      <c r="BE107">
        <f>+[1]Sheet1!BE107</f>
        <v>10512.5693359375</v>
      </c>
      <c r="BF107">
        <f>+[1]Sheet1!BF107</f>
        <v>9672.5703125</v>
      </c>
      <c r="BG107">
        <f>+[1]Sheet1!BG107</f>
        <v>8619.453125</v>
      </c>
      <c r="BH107">
        <f>+[1]Sheet1!BH107</f>
        <v>8556.2158203125</v>
      </c>
      <c r="BI107">
        <f>+[1]Sheet1!BI107</f>
        <v>8260.423828125</v>
      </c>
      <c r="BJ107">
        <f>+[1]Sheet1!BJ107</f>
        <v>11378.33203125</v>
      </c>
      <c r="BK107">
        <f>+[1]Sheet1!BK107</f>
        <v>9414.3701171875</v>
      </c>
      <c r="BL107">
        <f>+[1]Sheet1!BL107</f>
        <v>9365.1318359375</v>
      </c>
      <c r="BM107">
        <f>+[1]Sheet1!BM107</f>
        <v>9371.607421875</v>
      </c>
      <c r="BN107">
        <f>+[1]Sheet1!BN107</f>
        <v>9410.462890625</v>
      </c>
      <c r="BO107">
        <f>+[1]Sheet1!BO107</f>
        <v>9423.7626953125</v>
      </c>
      <c r="BP107">
        <f>+[1]Sheet1!BP107</f>
        <v>9418.8076171875</v>
      </c>
      <c r="BQ107">
        <f>+[1]Sheet1!BQ107</f>
        <v>9838.7568359375</v>
      </c>
      <c r="BR107">
        <f>+[1]Sheet1!BR107</f>
        <v>7118.9970703125</v>
      </c>
      <c r="BS107">
        <f>+[1]Sheet1!BS107</f>
        <v>7613.82861328125</v>
      </c>
      <c r="BT107">
        <f>+[1]Sheet1!BT107</f>
        <v>9664.7666015625</v>
      </c>
      <c r="BU107">
        <f>+[1]Sheet1!BU107</f>
        <v>8086.744140625</v>
      </c>
      <c r="BV107">
        <f>+[1]Sheet1!BV107</f>
        <v>10626.3447265625</v>
      </c>
      <c r="BW107">
        <f>+[1]Sheet1!BW107</f>
        <v>9715.6611328125</v>
      </c>
      <c r="BX107">
        <f>+[1]Sheet1!BX107</f>
        <v>8632.32421875</v>
      </c>
      <c r="BY107">
        <f>+[1]Sheet1!BY107</f>
        <v>8520.3896484375</v>
      </c>
      <c r="BZ107">
        <f>+[1]Sheet1!BZ107</f>
        <v>8227.1279296875</v>
      </c>
      <c r="CA107">
        <f>+[1]Sheet1!CA107</f>
        <v>11414.314453125</v>
      </c>
      <c r="CB107">
        <f>+[1]Sheet1!CB107</f>
        <v>9383.2958984375</v>
      </c>
      <c r="CC107">
        <f>+[1]Sheet1!CC107</f>
        <v>9404.5458984375</v>
      </c>
      <c r="CD107">
        <f>+[1]Sheet1!CD107</f>
        <v>9404.5458984375</v>
      </c>
    </row>
    <row r="108" spans="1:85" x14ac:dyDescent="0.2">
      <c r="A108" s="2">
        <f>+[1]Sheet1!A108</f>
        <v>45931</v>
      </c>
      <c r="B108" s="1">
        <f>+[1]Sheet1!B108</f>
        <v>10</v>
      </c>
      <c r="C108" s="1">
        <f>+[1]Sheet1!C108</f>
        <v>2025</v>
      </c>
      <c r="D108">
        <f>+[1]Sheet1!D108</f>
        <v>9954.0771484375</v>
      </c>
      <c r="E108">
        <f>+[1]Sheet1!E108</f>
        <v>7272.5400390625</v>
      </c>
      <c r="F108">
        <f>+[1]Sheet1!F108</f>
        <v>7589.1943359375</v>
      </c>
      <c r="G108">
        <f>+[1]Sheet1!G108</f>
        <v>10332.9404296875</v>
      </c>
      <c r="H108">
        <f>+[1]Sheet1!H108</f>
        <v>8144.16650390625</v>
      </c>
      <c r="I108">
        <f>+[1]Sheet1!I108</f>
        <v>11000.533203125</v>
      </c>
      <c r="J108">
        <f>+[1]Sheet1!J108</f>
        <v>10121.0166015625</v>
      </c>
      <c r="K108">
        <f>+[1]Sheet1!K108</f>
        <v>8902.8603515625</v>
      </c>
      <c r="L108">
        <f>+[1]Sheet1!L108</f>
        <v>8603.5966796875</v>
      </c>
      <c r="M108">
        <f>+[1]Sheet1!M108</f>
        <v>8475.7998046875</v>
      </c>
      <c r="N108">
        <f>+[1]Sheet1!N108</f>
        <v>11738.88671875</v>
      </c>
      <c r="O108">
        <f>+[1]Sheet1!O108</f>
        <v>9518.5546875</v>
      </c>
      <c r="P108">
        <f>+[1]Sheet1!P108</f>
        <v>10007.1015625</v>
      </c>
      <c r="Q108">
        <f>+[1]Sheet1!Q108</f>
        <v>7281.375</v>
      </c>
      <c r="R108">
        <f>+[1]Sheet1!R108</f>
        <v>7661.4150390625</v>
      </c>
      <c r="S108">
        <f>+[1]Sheet1!S108</f>
        <v>10093.935546875</v>
      </c>
      <c r="T108">
        <f>+[1]Sheet1!T108</f>
        <v>8167.95947265625</v>
      </c>
      <c r="U108">
        <f>+[1]Sheet1!U108</f>
        <v>10936.408203125</v>
      </c>
      <c r="V108">
        <f>+[1]Sheet1!V108</f>
        <v>10081.58203125</v>
      </c>
      <c r="W108">
        <f>+[1]Sheet1!W108</f>
        <v>8897.498046875</v>
      </c>
      <c r="X108">
        <f>+[1]Sheet1!X108</f>
        <v>8628.966796875</v>
      </c>
      <c r="Y108">
        <f>+[1]Sheet1!Y108</f>
        <v>8485.498046875</v>
      </c>
      <c r="Z108">
        <f>+[1]Sheet1!Z108</f>
        <v>11714.5087890625</v>
      </c>
      <c r="AA108">
        <f>+[1]Sheet1!AA108</f>
        <v>9535.21875</v>
      </c>
      <c r="AB108">
        <f>+[1]Sheet1!AB108</f>
        <v>10042.9375</v>
      </c>
      <c r="AC108">
        <f>+[1]Sheet1!AC108</f>
        <v>7286.09912109375</v>
      </c>
      <c r="AD108">
        <f>+[1]Sheet1!AD108</f>
        <v>7698.31005859375</v>
      </c>
      <c r="AE108">
        <f>+[1]Sheet1!AE108</f>
        <v>9911.2763671875</v>
      </c>
      <c r="AF108">
        <f>+[1]Sheet1!AF108</f>
        <v>8191.365234375</v>
      </c>
      <c r="AG108">
        <f>+[1]Sheet1!AG108</f>
        <v>10958.7216796875</v>
      </c>
      <c r="AH108">
        <f>+[1]Sheet1!AH108</f>
        <v>10075.857421875</v>
      </c>
      <c r="AI108">
        <f>+[1]Sheet1!AI108</f>
        <v>8903.755859375</v>
      </c>
      <c r="AJ108">
        <f>+[1]Sheet1!AJ108</f>
        <v>8640.1640625</v>
      </c>
      <c r="AK108">
        <f>+[1]Sheet1!AK108</f>
        <v>8525.845703125</v>
      </c>
      <c r="AL108">
        <f>+[1]Sheet1!AL108</f>
        <v>11683.5712890625</v>
      </c>
      <c r="AM108">
        <f>+[1]Sheet1!AM108</f>
        <v>9532.84375</v>
      </c>
      <c r="AN108">
        <f>+[1]Sheet1!AN108</f>
        <v>10061.4130859375</v>
      </c>
      <c r="AO108">
        <f>+[1]Sheet1!AO108</f>
        <v>7296.86083984375</v>
      </c>
      <c r="AP108">
        <f>+[1]Sheet1!AP108</f>
        <v>7737.42822265625</v>
      </c>
      <c r="AQ108">
        <f>+[1]Sheet1!AQ108</f>
        <v>9895.0419921875</v>
      </c>
      <c r="AR108">
        <f>+[1]Sheet1!AR108</f>
        <v>8199.8515625</v>
      </c>
      <c r="AS108">
        <f>+[1]Sheet1!AS108</f>
        <v>10811.259765625</v>
      </c>
      <c r="AT108">
        <f>+[1]Sheet1!AT108</f>
        <v>10042.4482421875</v>
      </c>
      <c r="AU108">
        <f>+[1]Sheet1!AU108</f>
        <v>8861.65234375</v>
      </c>
      <c r="AV108">
        <f>+[1]Sheet1!AV108</f>
        <v>8655.1298828125</v>
      </c>
      <c r="AW108">
        <f>+[1]Sheet1!AW108</f>
        <v>8475.513671875</v>
      </c>
      <c r="AX108">
        <f>+[1]Sheet1!AX108</f>
        <v>11682.12890625</v>
      </c>
      <c r="AY108">
        <f>+[1]Sheet1!AY108</f>
        <v>9561.5810546875</v>
      </c>
      <c r="AZ108">
        <f>+[1]Sheet1!AZ108</f>
        <v>10087.521484375</v>
      </c>
      <c r="BA108">
        <f>+[1]Sheet1!BA108</f>
        <v>7305.54443359375</v>
      </c>
      <c r="BB108">
        <f>+[1]Sheet1!BB108</f>
        <v>7789.0830078125</v>
      </c>
      <c r="BC108">
        <f>+[1]Sheet1!BC108</f>
        <v>9782.0703125</v>
      </c>
      <c r="BD108">
        <f>+[1]Sheet1!BD108</f>
        <v>8211.33203125</v>
      </c>
      <c r="BE108">
        <f>+[1]Sheet1!BE108</f>
        <v>10696.81640625</v>
      </c>
      <c r="BF108">
        <f>+[1]Sheet1!BF108</f>
        <v>10009.443359375</v>
      </c>
      <c r="BG108">
        <f>+[1]Sheet1!BG108</f>
        <v>8865.58984375</v>
      </c>
      <c r="BH108">
        <f>+[1]Sheet1!BH108</f>
        <v>8689.34375</v>
      </c>
      <c r="BI108">
        <f>+[1]Sheet1!BI108</f>
        <v>8568.5810546875</v>
      </c>
      <c r="BJ108">
        <f>+[1]Sheet1!BJ108</f>
        <v>11645.96484375</v>
      </c>
      <c r="BK108">
        <f>+[1]Sheet1!BK108</f>
        <v>9588.8330078125</v>
      </c>
      <c r="BL108">
        <f>+[1]Sheet1!BL108</f>
        <v>9565.0478515625</v>
      </c>
      <c r="BM108">
        <f>+[1]Sheet1!BM108</f>
        <v>9576.7177734375</v>
      </c>
      <c r="BN108">
        <f>+[1]Sheet1!BN108</f>
        <v>9616.8623046875</v>
      </c>
      <c r="BO108">
        <f>+[1]Sheet1!BO108</f>
        <v>9632.8173828125</v>
      </c>
      <c r="BP108">
        <f>+[1]Sheet1!BP108</f>
        <v>9628.0576171875</v>
      </c>
      <c r="BQ108">
        <f>+[1]Sheet1!BQ108</f>
        <v>10034.16015625</v>
      </c>
      <c r="BR108">
        <f>+[1]Sheet1!BR108</f>
        <v>7291.51806640625</v>
      </c>
      <c r="BS108">
        <f>+[1]Sheet1!BS108</f>
        <v>7711.77294921875</v>
      </c>
      <c r="BT108">
        <f>+[1]Sheet1!BT108</f>
        <v>9942.7392578125</v>
      </c>
      <c r="BU108">
        <f>+[1]Sheet1!BU108</f>
        <v>8194.34765625</v>
      </c>
      <c r="BV108">
        <f>+[1]Sheet1!BV108</f>
        <v>10818.1298828125</v>
      </c>
      <c r="BW108">
        <f>+[1]Sheet1!BW108</f>
        <v>10048.3955078125</v>
      </c>
      <c r="BX108">
        <f>+[1]Sheet1!BX108</f>
        <v>8881.8173828125</v>
      </c>
      <c r="BY108">
        <f>+[1]Sheet1!BY108</f>
        <v>8656.2509765625</v>
      </c>
      <c r="BZ108">
        <f>+[1]Sheet1!BZ108</f>
        <v>8522.6787109375</v>
      </c>
      <c r="CA108">
        <f>+[1]Sheet1!CA108</f>
        <v>11676.181640625</v>
      </c>
      <c r="CB108">
        <f>+[1]Sheet1!CB108</f>
        <v>9558.9638671875</v>
      </c>
      <c r="CC108">
        <f>+[1]Sheet1!CC108</f>
        <v>9611.46484375</v>
      </c>
      <c r="CD108">
        <f>+[1]Sheet1!CD108</f>
        <v>9611.46484375</v>
      </c>
    </row>
    <row r="109" spans="1:85" x14ac:dyDescent="0.2">
      <c r="A109" s="2">
        <f>+[1]Sheet1!A109</f>
        <v>45962</v>
      </c>
      <c r="B109" s="1">
        <f>+[1]Sheet1!B109</f>
        <v>11</v>
      </c>
      <c r="C109" s="1">
        <f>+[1]Sheet1!C109</f>
        <v>2025</v>
      </c>
      <c r="D109">
        <f>+[1]Sheet1!D109</f>
        <v>10310.3349609375</v>
      </c>
      <c r="E109">
        <f>+[1]Sheet1!E109</f>
        <v>7319.15283203125</v>
      </c>
      <c r="F109">
        <f>+[1]Sheet1!F109</f>
        <v>7648.38232421875</v>
      </c>
      <c r="G109">
        <f>+[1]Sheet1!G109</f>
        <v>10679.3037109375</v>
      </c>
      <c r="H109">
        <f>+[1]Sheet1!H109</f>
        <v>8239.8759765625</v>
      </c>
      <c r="I109">
        <f>+[1]Sheet1!I109</f>
        <v>11256.43359375</v>
      </c>
      <c r="J109">
        <f>+[1]Sheet1!J109</f>
        <v>10413.21484375</v>
      </c>
      <c r="K109">
        <f>+[1]Sheet1!K109</f>
        <v>9170.2314453125</v>
      </c>
      <c r="L109">
        <f>+[1]Sheet1!L109</f>
        <v>8797.9609375</v>
      </c>
      <c r="M109">
        <f>+[1]Sheet1!M109</f>
        <v>8782.6884765625</v>
      </c>
      <c r="N109">
        <f>+[1]Sheet1!N109</f>
        <v>11999.134765625</v>
      </c>
      <c r="O109">
        <f>+[1]Sheet1!O109</f>
        <v>9713.455078125</v>
      </c>
      <c r="P109">
        <f>+[1]Sheet1!P109</f>
        <v>10361.4384765625</v>
      </c>
      <c r="Q109">
        <f>+[1]Sheet1!Q109</f>
        <v>7331.17236328125</v>
      </c>
      <c r="R109">
        <f>+[1]Sheet1!R109</f>
        <v>7723.31103515625</v>
      </c>
      <c r="S109">
        <f>+[1]Sheet1!S109</f>
        <v>10441.7255859375</v>
      </c>
      <c r="T109">
        <f>+[1]Sheet1!T109</f>
        <v>8265.9267578125</v>
      </c>
      <c r="U109">
        <f>+[1]Sheet1!U109</f>
        <v>11193.87109375</v>
      </c>
      <c r="V109">
        <f>+[1]Sheet1!V109</f>
        <v>10380.4150390625</v>
      </c>
      <c r="W109">
        <f>+[1]Sheet1!W109</f>
        <v>9166.1953125</v>
      </c>
      <c r="X109">
        <f>+[1]Sheet1!X109</f>
        <v>8832.5869140625</v>
      </c>
      <c r="Y109">
        <f>+[1]Sheet1!Y109</f>
        <v>8781.7900390625</v>
      </c>
      <c r="Z109">
        <f>+[1]Sheet1!Z109</f>
        <v>11985.9638671875</v>
      </c>
      <c r="AA109">
        <f>+[1]Sheet1!AA109</f>
        <v>9732.041015625</v>
      </c>
      <c r="AB109">
        <f>+[1]Sheet1!AB109</f>
        <v>10393.2607421875</v>
      </c>
      <c r="AC109">
        <f>+[1]Sheet1!AC109</f>
        <v>7333.48828125</v>
      </c>
      <c r="AD109">
        <f>+[1]Sheet1!AD109</f>
        <v>7761.392578125</v>
      </c>
      <c r="AE109">
        <f>+[1]Sheet1!AE109</f>
        <v>10255.90625</v>
      </c>
      <c r="AF109">
        <f>+[1]Sheet1!AF109</f>
        <v>8289.6025390625</v>
      </c>
      <c r="AG109">
        <f>+[1]Sheet1!AG109</f>
        <v>11218.3349609375</v>
      </c>
      <c r="AH109">
        <f>+[1]Sheet1!AH109</f>
        <v>10378.080078125</v>
      </c>
      <c r="AI109">
        <f>+[1]Sheet1!AI109</f>
        <v>9174.013671875</v>
      </c>
      <c r="AJ109">
        <f>+[1]Sheet1!AJ109</f>
        <v>8848.94140625</v>
      </c>
      <c r="AK109">
        <f>+[1]Sheet1!AK109</f>
        <v>8820.623046875</v>
      </c>
      <c r="AL109">
        <f>+[1]Sheet1!AL109</f>
        <v>11967.046875</v>
      </c>
      <c r="AM109">
        <f>+[1]Sheet1!AM109</f>
        <v>9729.390625</v>
      </c>
      <c r="AN109">
        <f>+[1]Sheet1!AN109</f>
        <v>10407.4482421875</v>
      </c>
      <c r="AO109">
        <f>+[1]Sheet1!AO109</f>
        <v>7345.9091796875</v>
      </c>
      <c r="AP109">
        <f>+[1]Sheet1!AP109</f>
        <v>7799.37548828125</v>
      </c>
      <c r="AQ109">
        <f>+[1]Sheet1!AQ109</f>
        <v>10242.6123046875</v>
      </c>
      <c r="AR109">
        <f>+[1]Sheet1!AR109</f>
        <v>8298.9990234375</v>
      </c>
      <c r="AS109">
        <f>+[1]Sheet1!AS109</f>
        <v>11070.044921875</v>
      </c>
      <c r="AT109">
        <f>+[1]Sheet1!AT109</f>
        <v>10345.4658203125</v>
      </c>
      <c r="AU109">
        <f>+[1]Sheet1!AU109</f>
        <v>9131.5419921875</v>
      </c>
      <c r="AV109">
        <f>+[1]Sheet1!AV109</f>
        <v>8867.67578125</v>
      </c>
      <c r="AW109">
        <f>+[1]Sheet1!AW109</f>
        <v>8784.7666015625</v>
      </c>
      <c r="AX109">
        <f>+[1]Sheet1!AX109</f>
        <v>11972.130859375</v>
      </c>
      <c r="AY109">
        <f>+[1]Sheet1!AY109</f>
        <v>9760.646484375</v>
      </c>
      <c r="AZ109">
        <f>+[1]Sheet1!AZ109</f>
        <v>10431.4150390625</v>
      </c>
      <c r="BA109">
        <f>+[1]Sheet1!BA109</f>
        <v>7358.076171875</v>
      </c>
      <c r="BB109">
        <f>+[1]Sheet1!BB109</f>
        <v>7850.67138671875</v>
      </c>
      <c r="BC109">
        <f>+[1]Sheet1!BC109</f>
        <v>10127.8134765625</v>
      </c>
      <c r="BD109">
        <f>+[1]Sheet1!BD109</f>
        <v>8314.20703125</v>
      </c>
      <c r="BE109">
        <f>+[1]Sheet1!BE109</f>
        <v>10955.6650390625</v>
      </c>
      <c r="BF109">
        <f>+[1]Sheet1!BF109</f>
        <v>10309.7080078125</v>
      </c>
      <c r="BG109">
        <f>+[1]Sheet1!BG109</f>
        <v>9141.0166015625</v>
      </c>
      <c r="BH109">
        <f>+[1]Sheet1!BH109</f>
        <v>8908.1123046875</v>
      </c>
      <c r="BI109">
        <f>+[1]Sheet1!BI109</f>
        <v>8881.986328125</v>
      </c>
      <c r="BJ109">
        <f>+[1]Sheet1!BJ109</f>
        <v>11943.7763671875</v>
      </c>
      <c r="BK109">
        <f>+[1]Sheet1!BK109</f>
        <v>9788.8037109375</v>
      </c>
      <c r="BL109">
        <f>+[1]Sheet1!BL109</f>
        <v>9830.5341796875</v>
      </c>
      <c r="BM109">
        <f>+[1]Sheet1!BM109</f>
        <v>9838.2568359375</v>
      </c>
      <c r="BN109">
        <f>+[1]Sheet1!BN109</f>
        <v>9877.837890625</v>
      </c>
      <c r="BO109">
        <f>+[1]Sheet1!BO109</f>
        <v>9890.8056640625</v>
      </c>
      <c r="BP109">
        <f>+[1]Sheet1!BP109</f>
        <v>9880.6142578125</v>
      </c>
      <c r="BQ109">
        <f>+[1]Sheet1!BQ109</f>
        <v>10383.9560546875</v>
      </c>
      <c r="BR109">
        <f>+[1]Sheet1!BR109</f>
        <v>7341.15966796875</v>
      </c>
      <c r="BS109">
        <f>+[1]Sheet1!BS109</f>
        <v>7773.4365234375</v>
      </c>
      <c r="BT109">
        <f>+[1]Sheet1!BT109</f>
        <v>10289.076171875</v>
      </c>
      <c r="BU109">
        <f>+[1]Sheet1!BU109</f>
        <v>8294.4521484375</v>
      </c>
      <c r="BV109">
        <f>+[1]Sheet1!BV109</f>
        <v>11076.70703125</v>
      </c>
      <c r="BW109">
        <f>+[1]Sheet1!BW109</f>
        <v>10348.771484375</v>
      </c>
      <c r="BX109">
        <f>+[1]Sheet1!BX109</f>
        <v>9152.89453125</v>
      </c>
      <c r="BY109">
        <f>+[1]Sheet1!BY109</f>
        <v>8867.318359375</v>
      </c>
      <c r="BZ109">
        <f>+[1]Sheet1!BZ109</f>
        <v>8829.2412109375</v>
      </c>
      <c r="CA109">
        <f>+[1]Sheet1!CA109</f>
        <v>11963.650390625</v>
      </c>
      <c r="CB109">
        <f>+[1]Sheet1!CB109</f>
        <v>9757.220703125</v>
      </c>
      <c r="CC109">
        <f>+[1]Sheet1!CC109</f>
        <v>9869.6943359375</v>
      </c>
      <c r="CD109">
        <f>+[1]Sheet1!CD109</f>
        <v>9869.6943359375</v>
      </c>
    </row>
    <row r="110" spans="1:85" x14ac:dyDescent="0.2">
      <c r="A110" s="2">
        <f>+[1]Sheet1!A110</f>
        <v>45992</v>
      </c>
      <c r="B110" s="1">
        <f>+[1]Sheet1!B110</f>
        <v>12</v>
      </c>
      <c r="C110" s="1">
        <f>+[1]Sheet1!C110</f>
        <v>2025</v>
      </c>
      <c r="D110">
        <f>+[1]Sheet1!D110</f>
        <v>10671.26171875</v>
      </c>
      <c r="E110">
        <f>+[1]Sheet1!E110</f>
        <v>7470.84033203125</v>
      </c>
      <c r="F110">
        <f>+[1]Sheet1!F110</f>
        <v>7725.61962890625</v>
      </c>
      <c r="G110">
        <f>+[1]Sheet1!G110</f>
        <v>11031.1513671875</v>
      </c>
      <c r="H110">
        <f>+[1]Sheet1!H110</f>
        <v>8390.0927734375</v>
      </c>
      <c r="I110">
        <f>+[1]Sheet1!I110</f>
        <v>11481.2783203125</v>
      </c>
      <c r="J110">
        <f>+[1]Sheet1!J110</f>
        <v>10813.494140625</v>
      </c>
      <c r="K110">
        <f>+[1]Sheet1!K110</f>
        <v>9383.8369140625</v>
      </c>
      <c r="L110">
        <f>+[1]Sheet1!L110</f>
        <v>9013.5146484375</v>
      </c>
      <c r="M110">
        <f>+[1]Sheet1!M110</f>
        <v>9053.11328125</v>
      </c>
      <c r="N110">
        <f>+[1]Sheet1!N110</f>
        <v>12357.255859375</v>
      </c>
      <c r="O110">
        <f>+[1]Sheet1!O110</f>
        <v>9913.2587890625</v>
      </c>
      <c r="P110">
        <f>+[1]Sheet1!P110</f>
        <v>10714.080078125</v>
      </c>
      <c r="Q110">
        <f>+[1]Sheet1!Q110</f>
        <v>7490.04345703125</v>
      </c>
      <c r="R110">
        <f>+[1]Sheet1!R110</f>
        <v>7806.54345703125</v>
      </c>
      <c r="S110">
        <f>+[1]Sheet1!S110</f>
        <v>10789.5771484375</v>
      </c>
      <c r="T110">
        <f>+[1]Sheet1!T110</f>
        <v>8421.7685546875</v>
      </c>
      <c r="U110">
        <f>+[1]Sheet1!U110</f>
        <v>11422.5068359375</v>
      </c>
      <c r="V110">
        <f>+[1]Sheet1!V110</f>
        <v>10784.80078125</v>
      </c>
      <c r="W110">
        <f>+[1]Sheet1!W110</f>
        <v>9390.3173828125</v>
      </c>
      <c r="X110">
        <f>+[1]Sheet1!X110</f>
        <v>9052.40625</v>
      </c>
      <c r="Y110">
        <f>+[1]Sheet1!Y110</f>
        <v>9027.751953125</v>
      </c>
      <c r="Z110">
        <f>+[1]Sheet1!Z110</f>
        <v>12351.07421875</v>
      </c>
      <c r="AA110">
        <f>+[1]Sheet1!AA110</f>
        <v>9936.4931640625</v>
      </c>
      <c r="AB110">
        <f>+[1]Sheet1!AB110</f>
        <v>10740.603515625</v>
      </c>
      <c r="AC110">
        <f>+[1]Sheet1!AC110</f>
        <v>7489.9130859375</v>
      </c>
      <c r="AD110">
        <f>+[1]Sheet1!AD110</f>
        <v>7845.80712890625</v>
      </c>
      <c r="AE110">
        <f>+[1]Sheet1!AE110</f>
        <v>10601.267578125</v>
      </c>
      <c r="AF110">
        <f>+[1]Sheet1!AF110</f>
        <v>8446.9853515625</v>
      </c>
      <c r="AG110">
        <f>+[1]Sheet1!AG110</f>
        <v>11447.5078125</v>
      </c>
      <c r="AH110">
        <f>+[1]Sheet1!AH110</f>
        <v>10783.373046875</v>
      </c>
      <c r="AI110">
        <f>+[1]Sheet1!AI110</f>
        <v>9405.2080078125</v>
      </c>
      <c r="AJ110">
        <f>+[1]Sheet1!AJ110</f>
        <v>9071.3623046875</v>
      </c>
      <c r="AK110">
        <f>+[1]Sheet1!AK110</f>
        <v>9065.8310546875</v>
      </c>
      <c r="AL110">
        <f>+[1]Sheet1!AL110</f>
        <v>12334.4951171875</v>
      </c>
      <c r="AM110">
        <f>+[1]Sheet1!AM110</f>
        <v>9933.80078125</v>
      </c>
      <c r="AN110">
        <f>+[1]Sheet1!AN110</f>
        <v>10750.212890625</v>
      </c>
      <c r="AO110">
        <f>+[1]Sheet1!AO110</f>
        <v>7504.68359375</v>
      </c>
      <c r="AP110">
        <f>+[1]Sheet1!AP110</f>
        <v>7889.18505859375</v>
      </c>
      <c r="AQ110">
        <f>+[1]Sheet1!AQ110</f>
        <v>10589.2265625</v>
      </c>
      <c r="AR110">
        <f>+[1]Sheet1!AR110</f>
        <v>8456.0048828125</v>
      </c>
      <c r="AS110">
        <f>+[1]Sheet1!AS110</f>
        <v>11303.982421875</v>
      </c>
      <c r="AT110">
        <f>+[1]Sheet1!AT110</f>
        <v>10754.36328125</v>
      </c>
      <c r="AU110">
        <f>+[1]Sheet1!AU110</f>
        <v>9365.84375</v>
      </c>
      <c r="AV110">
        <f>+[1]Sheet1!AV110</f>
        <v>9093.44140625</v>
      </c>
      <c r="AW110">
        <f>+[1]Sheet1!AW110</f>
        <v>9046.765625</v>
      </c>
      <c r="AX110">
        <f>+[1]Sheet1!AX110</f>
        <v>12334.06640625</v>
      </c>
      <c r="AY110">
        <f>+[1]Sheet1!AY110</f>
        <v>9971.3310546875</v>
      </c>
      <c r="AZ110">
        <f>+[1]Sheet1!AZ110</f>
        <v>10764.3134765625</v>
      </c>
      <c r="BA110">
        <f>+[1]Sheet1!BA110</f>
        <v>7522.85205078125</v>
      </c>
      <c r="BB110">
        <f>+[1]Sheet1!BB110</f>
        <v>7945.91015625</v>
      </c>
      <c r="BC110">
        <f>+[1]Sheet1!BC110</f>
        <v>10476.529296875</v>
      </c>
      <c r="BD110">
        <f>+[1]Sheet1!BD110</f>
        <v>8473.1455078125</v>
      </c>
      <c r="BE110">
        <f>+[1]Sheet1!BE110</f>
        <v>11194.0068359375</v>
      </c>
      <c r="BF110">
        <f>+[1]Sheet1!BF110</f>
        <v>10723.037109375</v>
      </c>
      <c r="BG110">
        <f>+[1]Sheet1!BG110</f>
        <v>9383.59765625</v>
      </c>
      <c r="BH110">
        <f>+[1]Sheet1!BH110</f>
        <v>9136.9716796875</v>
      </c>
      <c r="BI110">
        <f>+[1]Sheet1!BI110</f>
        <v>9121.1416015625</v>
      </c>
      <c r="BJ110">
        <f>+[1]Sheet1!BJ110</f>
        <v>12299.974609375</v>
      </c>
      <c r="BK110">
        <f>+[1]Sheet1!BK110</f>
        <v>10010.5849609375</v>
      </c>
      <c r="BL110">
        <f>+[1]Sheet1!BL110</f>
        <v>10118.927734375</v>
      </c>
      <c r="BM110">
        <f>+[1]Sheet1!BM110</f>
        <v>10123.6796875</v>
      </c>
      <c r="BN110">
        <f>+[1]Sheet1!BN110</f>
        <v>10160.6982421875</v>
      </c>
      <c r="BO110">
        <f>+[1]Sheet1!BO110</f>
        <v>10174.3701171875</v>
      </c>
      <c r="BP110">
        <f>+[1]Sheet1!BP110</f>
        <v>10159.53125</v>
      </c>
      <c r="BQ110">
        <f>+[1]Sheet1!BQ110</f>
        <v>10730.513671875</v>
      </c>
      <c r="BR110">
        <f>+[1]Sheet1!BR110</f>
        <v>7500.43603515625</v>
      </c>
      <c r="BS110">
        <f>+[1]Sheet1!BS110</f>
        <v>7860.962890625</v>
      </c>
      <c r="BT110">
        <f>+[1]Sheet1!BT110</f>
        <v>10636.96484375</v>
      </c>
      <c r="BU110">
        <f>+[1]Sheet1!BU110</f>
        <v>8451.5673828125</v>
      </c>
      <c r="BV110">
        <f>+[1]Sheet1!BV110</f>
        <v>11310.337890625</v>
      </c>
      <c r="BW110">
        <f>+[1]Sheet1!BW110</f>
        <v>10757.2841796875</v>
      </c>
      <c r="BX110">
        <f>+[1]Sheet1!BX110</f>
        <v>9384.8896484375</v>
      </c>
      <c r="BY110">
        <f>+[1]Sheet1!BY110</f>
        <v>9091.7744140625</v>
      </c>
      <c r="BZ110">
        <f>+[1]Sheet1!BZ110</f>
        <v>9077.6884765625</v>
      </c>
      <c r="CA110">
        <f>+[1]Sheet1!CA110</f>
        <v>12324.224609375</v>
      </c>
      <c r="CB110">
        <f>+[1]Sheet1!CB110</f>
        <v>9969.0302734375</v>
      </c>
      <c r="CC110">
        <f>+[1]Sheet1!CC110</f>
        <v>10152.5126953125</v>
      </c>
      <c r="CD110">
        <f>+[1]Sheet1!CD110</f>
        <v>10152.5126953125</v>
      </c>
    </row>
    <row r="111" spans="1:85" x14ac:dyDescent="0.2">
      <c r="A111" s="2">
        <f>+[1]Sheet1!A111</f>
        <v>46023</v>
      </c>
      <c r="B111" s="1">
        <f>+[1]Sheet1!B111</f>
        <v>1</v>
      </c>
      <c r="C111" s="1">
        <f>+[1]Sheet1!C111</f>
        <v>2026</v>
      </c>
      <c r="D111">
        <f>+[1]Sheet1!D111</f>
        <v>11097.9296875</v>
      </c>
      <c r="E111">
        <f>+[1]Sheet1!E111</f>
        <v>7518.1904296875</v>
      </c>
      <c r="F111">
        <f>+[1]Sheet1!F111</f>
        <v>7853.9208984375</v>
      </c>
      <c r="G111">
        <f>+[1]Sheet1!G111</f>
        <v>11427.98828125</v>
      </c>
      <c r="H111">
        <f>+[1]Sheet1!H111</f>
        <v>8537.5908203125</v>
      </c>
      <c r="I111">
        <f>+[1]Sheet1!I111</f>
        <v>11756.126953125</v>
      </c>
      <c r="J111">
        <f>+[1]Sheet1!J111</f>
        <v>11030.3583984375</v>
      </c>
      <c r="K111">
        <f>+[1]Sheet1!K111</f>
        <v>9509.94140625</v>
      </c>
      <c r="L111">
        <f>+[1]Sheet1!L111</f>
        <v>9120.8876953125</v>
      </c>
      <c r="M111">
        <f>+[1]Sheet1!M111</f>
        <v>9486.55859375</v>
      </c>
      <c r="N111">
        <f>+[1]Sheet1!N111</f>
        <v>12830.7236328125</v>
      </c>
      <c r="O111">
        <f>+[1]Sheet1!O111</f>
        <v>10139.6787109375</v>
      </c>
      <c r="P111">
        <f>+[1]Sheet1!P111</f>
        <v>11140.734375</v>
      </c>
      <c r="Q111">
        <f>+[1]Sheet1!Q111</f>
        <v>7531.74853515625</v>
      </c>
      <c r="R111">
        <f>+[1]Sheet1!R111</f>
        <v>7939.1953125</v>
      </c>
      <c r="S111">
        <f>+[1]Sheet1!S111</f>
        <v>11133.6796875</v>
      </c>
      <c r="T111">
        <f>+[1]Sheet1!T111</f>
        <v>8566.94921875</v>
      </c>
      <c r="U111">
        <f>+[1]Sheet1!U111</f>
        <v>11692.9521484375</v>
      </c>
      <c r="V111">
        <f>+[1]Sheet1!V111</f>
        <v>11001.2529296875</v>
      </c>
      <c r="W111">
        <f>+[1]Sheet1!W111</f>
        <v>9524.0390625</v>
      </c>
      <c r="X111">
        <f>+[1]Sheet1!X111</f>
        <v>9151.7587890625</v>
      </c>
      <c r="Y111">
        <f>+[1]Sheet1!Y111</f>
        <v>9447.498046875</v>
      </c>
      <c r="Z111">
        <f>+[1]Sheet1!Z111</f>
        <v>12835.6005859375</v>
      </c>
      <c r="AA111">
        <f>+[1]Sheet1!AA111</f>
        <v>10161.2294921875</v>
      </c>
      <c r="AB111">
        <f>+[1]Sheet1!AB111</f>
        <v>11168.0419921875</v>
      </c>
      <c r="AC111">
        <f>+[1]Sheet1!AC111</f>
        <v>7536.1083984375</v>
      </c>
      <c r="AD111">
        <f>+[1]Sheet1!AD111</f>
        <v>7978.22216796875</v>
      </c>
      <c r="AE111">
        <f>+[1]Sheet1!AE111</f>
        <v>10920.4267578125</v>
      </c>
      <c r="AF111">
        <f>+[1]Sheet1!AF111</f>
        <v>8595.220703125</v>
      </c>
      <c r="AG111">
        <f>+[1]Sheet1!AG111</f>
        <v>11719.796875</v>
      </c>
      <c r="AH111">
        <f>+[1]Sheet1!AH111</f>
        <v>10997.53125</v>
      </c>
      <c r="AI111">
        <f>+[1]Sheet1!AI111</f>
        <v>9541.4287109375</v>
      </c>
      <c r="AJ111">
        <f>+[1]Sheet1!AJ111</f>
        <v>9164.853515625</v>
      </c>
      <c r="AK111">
        <f>+[1]Sheet1!AK111</f>
        <v>9484.9365234375</v>
      </c>
      <c r="AL111">
        <f>+[1]Sheet1!AL111</f>
        <v>12829.84765625</v>
      </c>
      <c r="AM111">
        <f>+[1]Sheet1!AM111</f>
        <v>10158.65234375</v>
      </c>
      <c r="AN111">
        <f>+[1]Sheet1!AN111</f>
        <v>11177.1748046875</v>
      </c>
      <c r="AO111">
        <f>+[1]Sheet1!AO111</f>
        <v>7551.58251953125</v>
      </c>
      <c r="AP111">
        <f>+[1]Sheet1!AP111</f>
        <v>8029.216796875</v>
      </c>
      <c r="AQ111">
        <f>+[1]Sheet1!AQ111</f>
        <v>10906.568359375</v>
      </c>
      <c r="AR111">
        <f>+[1]Sheet1!AR111</f>
        <v>8604.017578125</v>
      </c>
      <c r="AS111">
        <f>+[1]Sheet1!AS111</f>
        <v>11568.5283203125</v>
      </c>
      <c r="AT111">
        <f>+[1]Sheet1!AT111</f>
        <v>10961.755859375</v>
      </c>
      <c r="AU111">
        <f>+[1]Sheet1!AU111</f>
        <v>9508.490234375</v>
      </c>
      <c r="AV111">
        <f>+[1]Sheet1!AV111</f>
        <v>9187.5517578125</v>
      </c>
      <c r="AW111">
        <f>+[1]Sheet1!AW111</f>
        <v>9461.748046875</v>
      </c>
      <c r="AX111">
        <f>+[1]Sheet1!AX111</f>
        <v>12829.2177734375</v>
      </c>
      <c r="AY111">
        <f>+[1]Sheet1!AY111</f>
        <v>10197.6416015625</v>
      </c>
      <c r="AZ111">
        <f>+[1]Sheet1!AZ111</f>
        <v>11190.5283203125</v>
      </c>
      <c r="BA111">
        <f>+[1]Sheet1!BA111</f>
        <v>7566.06689453125</v>
      </c>
      <c r="BB111">
        <f>+[1]Sheet1!BB111</f>
        <v>8092.60791015625</v>
      </c>
      <c r="BC111">
        <f>+[1]Sheet1!BC111</f>
        <v>10773.1748046875</v>
      </c>
      <c r="BD111">
        <f>+[1]Sheet1!BD111</f>
        <v>8614.3388671875</v>
      </c>
      <c r="BE111">
        <f>+[1]Sheet1!BE111</f>
        <v>11452.638671875</v>
      </c>
      <c r="BF111">
        <f>+[1]Sheet1!BF111</f>
        <v>10921.4033203125</v>
      </c>
      <c r="BG111">
        <f>+[1]Sheet1!BG111</f>
        <v>9533.728515625</v>
      </c>
      <c r="BH111">
        <f>+[1]Sheet1!BH111</f>
        <v>9228.384765625</v>
      </c>
      <c r="BI111">
        <f>+[1]Sheet1!BI111</f>
        <v>9519.34375</v>
      </c>
      <c r="BJ111">
        <f>+[1]Sheet1!BJ111</f>
        <v>12811.8935546875</v>
      </c>
      <c r="BK111">
        <f>+[1]Sheet1!BK111</f>
        <v>10230.6845703125</v>
      </c>
      <c r="BL111">
        <f>+[1]Sheet1!BL111</f>
        <v>10427.8271484375</v>
      </c>
      <c r="BM111">
        <f>+[1]Sheet1!BM111</f>
        <v>10418.2451171875</v>
      </c>
      <c r="BN111">
        <f>+[1]Sheet1!BN111</f>
        <v>10453.43359375</v>
      </c>
      <c r="BO111">
        <f>+[1]Sheet1!BO111</f>
        <v>10459.630859375</v>
      </c>
      <c r="BP111">
        <f>+[1]Sheet1!BP111</f>
        <v>10434.3330078125</v>
      </c>
      <c r="BQ111">
        <f>+[1]Sheet1!BQ111</f>
        <v>11157.2900390625</v>
      </c>
      <c r="BR111">
        <f>+[1]Sheet1!BR111</f>
        <v>7545.17822265625</v>
      </c>
      <c r="BS111">
        <f>+[1]Sheet1!BS111</f>
        <v>7998.63623046875</v>
      </c>
      <c r="BT111">
        <f>+[1]Sheet1!BT111</f>
        <v>10961.2333984375</v>
      </c>
      <c r="BU111">
        <f>+[1]Sheet1!BU111</f>
        <v>8596.375</v>
      </c>
      <c r="BV111">
        <f>+[1]Sheet1!BV111</f>
        <v>11575.2353515625</v>
      </c>
      <c r="BW111">
        <f>+[1]Sheet1!BW111</f>
        <v>10964.65234375</v>
      </c>
      <c r="BX111">
        <f>+[1]Sheet1!BX111</f>
        <v>9525.0390625</v>
      </c>
      <c r="BY111">
        <f>+[1]Sheet1!BY111</f>
        <v>9186.9169921875</v>
      </c>
      <c r="BZ111">
        <f>+[1]Sheet1!BZ111</f>
        <v>9488.4951171875</v>
      </c>
      <c r="CA111">
        <f>+[1]Sheet1!CA111</f>
        <v>12823.1865234375</v>
      </c>
      <c r="CB111">
        <f>+[1]Sheet1!CB111</f>
        <v>10192.583984375</v>
      </c>
      <c r="CC111">
        <f>+[1]Sheet1!CC111</f>
        <v>10440.0517578125</v>
      </c>
      <c r="CD111">
        <f>+[1]Sheet1!CD111</f>
        <v>10440.05078125</v>
      </c>
    </row>
    <row r="112" spans="1:85" x14ac:dyDescent="0.2">
      <c r="A112" s="2">
        <f>+[1]Sheet1!A112</f>
        <v>46054</v>
      </c>
      <c r="B112" s="1">
        <f>+[1]Sheet1!B112</f>
        <v>2</v>
      </c>
      <c r="C112" s="1">
        <f>+[1]Sheet1!C112</f>
        <v>2026</v>
      </c>
      <c r="D112">
        <f>+[1]Sheet1!D112</f>
        <v>11359.5107421875</v>
      </c>
      <c r="E112">
        <f>+[1]Sheet1!E112</f>
        <v>7570.76953125</v>
      </c>
      <c r="F112">
        <f>+[1]Sheet1!F112</f>
        <v>7962.8837890625</v>
      </c>
      <c r="G112">
        <f>+[1]Sheet1!G112</f>
        <v>12210.8193359375</v>
      </c>
      <c r="H112">
        <f>+[1]Sheet1!H112</f>
        <v>8763.8330078125</v>
      </c>
      <c r="I112">
        <f>+[1]Sheet1!I112</f>
        <v>12045.59375</v>
      </c>
      <c r="J112">
        <f>+[1]Sheet1!J112</f>
        <v>11264.1943359375</v>
      </c>
      <c r="K112">
        <f>+[1]Sheet1!K112</f>
        <v>9499.265625</v>
      </c>
      <c r="L112">
        <f>+[1]Sheet1!L112</f>
        <v>9338.8369140625</v>
      </c>
      <c r="M112">
        <f>+[1]Sheet1!M112</f>
        <v>9754.51171875</v>
      </c>
      <c r="N112">
        <f>+[1]Sheet1!N112</f>
        <v>13218</v>
      </c>
      <c r="O112">
        <f>+[1]Sheet1!O112</f>
        <v>10443.33203125</v>
      </c>
      <c r="P112">
        <f>+[1]Sheet1!P112</f>
        <v>11385.931640625</v>
      </c>
      <c r="Q112">
        <f>+[1]Sheet1!Q112</f>
        <v>7577.27490234375</v>
      </c>
      <c r="R112">
        <f>+[1]Sheet1!R112</f>
        <v>8046.9482421875</v>
      </c>
      <c r="S112">
        <f>+[1]Sheet1!S112</f>
        <v>11905.662109375</v>
      </c>
      <c r="T112">
        <f>+[1]Sheet1!T112</f>
        <v>8798.1025390625</v>
      </c>
      <c r="U112">
        <f>+[1]Sheet1!U112</f>
        <v>11980.4208984375</v>
      </c>
      <c r="V112">
        <f>+[1]Sheet1!V112</f>
        <v>11223.7451171875</v>
      </c>
      <c r="W112">
        <f>+[1]Sheet1!W112</f>
        <v>9511.8017578125</v>
      </c>
      <c r="X112">
        <f>+[1]Sheet1!X112</f>
        <v>9372.6435546875</v>
      </c>
      <c r="Y112">
        <f>+[1]Sheet1!Y112</f>
        <v>9725.2353515625</v>
      </c>
      <c r="Z112">
        <f>+[1]Sheet1!Z112</f>
        <v>13220.7841796875</v>
      </c>
      <c r="AA112">
        <f>+[1]Sheet1!AA112</f>
        <v>10473.1494140625</v>
      </c>
      <c r="AB112">
        <f>+[1]Sheet1!AB112</f>
        <v>11402.3974609375</v>
      </c>
      <c r="AC112">
        <f>+[1]Sheet1!AC112</f>
        <v>7585.3681640625</v>
      </c>
      <c r="AD112">
        <f>+[1]Sheet1!AD112</f>
        <v>8086.22802734375</v>
      </c>
      <c r="AE112">
        <f>+[1]Sheet1!AE112</f>
        <v>11672.580078125</v>
      </c>
      <c r="AF112">
        <f>+[1]Sheet1!AF112</f>
        <v>8823.6083984375</v>
      </c>
      <c r="AG112">
        <f>+[1]Sheet1!AG112</f>
        <v>12011.978515625</v>
      </c>
      <c r="AH112">
        <f>+[1]Sheet1!AH112</f>
        <v>11215.572265625</v>
      </c>
      <c r="AI112">
        <f>+[1]Sheet1!AI112</f>
        <v>9526.404296875</v>
      </c>
      <c r="AJ112">
        <f>+[1]Sheet1!AJ112</f>
        <v>9391.84375</v>
      </c>
      <c r="AK112">
        <f>+[1]Sheet1!AK112</f>
        <v>9772.146484375</v>
      </c>
      <c r="AL112">
        <f>+[1]Sheet1!AL112</f>
        <v>13214.0751953125</v>
      </c>
      <c r="AM112">
        <f>+[1]Sheet1!AM112</f>
        <v>10475.1865234375</v>
      </c>
      <c r="AN112">
        <f>+[1]Sheet1!AN112</f>
        <v>11403.490234375</v>
      </c>
      <c r="AO112">
        <f>+[1]Sheet1!AO112</f>
        <v>7602.51025390625</v>
      </c>
      <c r="AP112">
        <f>+[1]Sheet1!AP112</f>
        <v>8137.072265625</v>
      </c>
      <c r="AQ112">
        <f>+[1]Sheet1!AQ112</f>
        <v>11658.2900390625</v>
      </c>
      <c r="AR112">
        <f>+[1]Sheet1!AR112</f>
        <v>8832.884765625</v>
      </c>
      <c r="AS112">
        <f>+[1]Sheet1!AS112</f>
        <v>11853.6259765625</v>
      </c>
      <c r="AT112">
        <f>+[1]Sheet1!AT112</f>
        <v>11170.60546875</v>
      </c>
      <c r="AU112">
        <f>+[1]Sheet1!AU112</f>
        <v>9496.869140625</v>
      </c>
      <c r="AV112">
        <f>+[1]Sheet1!AV112</f>
        <v>9405.9619140625</v>
      </c>
      <c r="AW112">
        <f>+[1]Sheet1!AW112</f>
        <v>9748.404296875</v>
      </c>
      <c r="AX112">
        <f>+[1]Sheet1!AX112</f>
        <v>13204.103515625</v>
      </c>
      <c r="AY112">
        <f>+[1]Sheet1!AY112</f>
        <v>10514.7470703125</v>
      </c>
      <c r="AZ112">
        <f>+[1]Sheet1!AZ112</f>
        <v>11402.134765625</v>
      </c>
      <c r="BA112">
        <f>+[1]Sheet1!BA112</f>
        <v>7612.916015625</v>
      </c>
      <c r="BB112">
        <f>+[1]Sheet1!BB112</f>
        <v>8199.888671875</v>
      </c>
      <c r="BC112">
        <f>+[1]Sheet1!BC112</f>
        <v>11507.216796875</v>
      </c>
      <c r="BD112">
        <f>+[1]Sheet1!BD112</f>
        <v>8854.3828125</v>
      </c>
      <c r="BE112">
        <f>+[1]Sheet1!BE112</f>
        <v>11732.740234375</v>
      </c>
      <c r="BF112">
        <f>+[1]Sheet1!BF112</f>
        <v>11127.9052734375</v>
      </c>
      <c r="BG112">
        <f>+[1]Sheet1!BG112</f>
        <v>9519.34375</v>
      </c>
      <c r="BH112">
        <f>+[1]Sheet1!BH112</f>
        <v>9437.6494140625</v>
      </c>
      <c r="BI112">
        <f>+[1]Sheet1!BI112</f>
        <v>9798.4775390625</v>
      </c>
      <c r="BJ112">
        <f>+[1]Sheet1!BJ112</f>
        <v>13181.32421875</v>
      </c>
      <c r="BK112">
        <f>+[1]Sheet1!BK112</f>
        <v>10552.7060546875</v>
      </c>
      <c r="BL112">
        <f>+[1]Sheet1!BL112</f>
        <v>10707.2392578125</v>
      </c>
      <c r="BM112">
        <f>+[1]Sheet1!BM112</f>
        <v>10693.6708984375</v>
      </c>
      <c r="BN112">
        <f>+[1]Sheet1!BN112</f>
        <v>10727.59375</v>
      </c>
      <c r="BO112">
        <f>+[1]Sheet1!BO112</f>
        <v>10731.01953125</v>
      </c>
      <c r="BP112">
        <f>+[1]Sheet1!BP112</f>
        <v>10708.44921875</v>
      </c>
      <c r="BQ112">
        <f>+[1]Sheet1!BQ112</f>
        <v>11391.75390625</v>
      </c>
      <c r="BR112">
        <f>+[1]Sheet1!BR112</f>
        <v>7593.78271484375</v>
      </c>
      <c r="BS112">
        <f>+[1]Sheet1!BS112</f>
        <v>8106.49169921875</v>
      </c>
      <c r="BT112">
        <f>+[1]Sheet1!BT112</f>
        <v>11713.986328125</v>
      </c>
      <c r="BU112">
        <f>+[1]Sheet1!BU112</f>
        <v>8829.87109375</v>
      </c>
      <c r="BV112">
        <f>+[1]Sheet1!BV112</f>
        <v>11860.08984375</v>
      </c>
      <c r="BW112">
        <f>+[1]Sheet1!BW112</f>
        <v>11178.25</v>
      </c>
      <c r="BX112">
        <f>+[1]Sheet1!BX112</f>
        <v>9511.955078125</v>
      </c>
      <c r="BY112">
        <f>+[1]Sheet1!BY112</f>
        <v>9403.642578125</v>
      </c>
      <c r="BZ112">
        <f>+[1]Sheet1!BZ112</f>
        <v>9769.9287109375</v>
      </c>
      <c r="CA112">
        <f>+[1]Sheet1!CA112</f>
        <v>13199.6064453125</v>
      </c>
      <c r="CB112">
        <f>+[1]Sheet1!CB112</f>
        <v>10509.373046875</v>
      </c>
      <c r="CC112">
        <f>+[1]Sheet1!CC112</f>
        <v>10714.4189453125</v>
      </c>
      <c r="CD112">
        <f>+[1]Sheet1!CD112</f>
        <v>10714.4189453125</v>
      </c>
    </row>
    <row r="113" spans="1:82" x14ac:dyDescent="0.2">
      <c r="A113" s="2">
        <f>+[1]Sheet1!A113</f>
        <v>46082</v>
      </c>
      <c r="B113" s="1">
        <f>+[1]Sheet1!B113</f>
        <v>3</v>
      </c>
      <c r="C113" s="1">
        <f>+[1]Sheet1!C113</f>
        <v>2026</v>
      </c>
      <c r="D113">
        <f>+[1]Sheet1!D113</f>
        <v>11606.61328125</v>
      </c>
      <c r="E113">
        <f>+[1]Sheet1!E113</f>
        <v>7675.451171875</v>
      </c>
      <c r="F113">
        <f>+[1]Sheet1!F113</f>
        <v>7988.35302734375</v>
      </c>
      <c r="G113">
        <f>+[1]Sheet1!G113</f>
        <v>12727.0546875</v>
      </c>
      <c r="H113">
        <f>+[1]Sheet1!H113</f>
        <v>8890.033203125</v>
      </c>
      <c r="I113">
        <f>+[1]Sheet1!I113</f>
        <v>12352.5087890625</v>
      </c>
      <c r="J113">
        <f>+[1]Sheet1!J113</f>
        <v>11731.5869140625</v>
      </c>
      <c r="K113">
        <f>+[1]Sheet1!K113</f>
        <v>9759.59375</v>
      </c>
      <c r="L113">
        <f>+[1]Sheet1!L113</f>
        <v>9669.0693359375</v>
      </c>
      <c r="M113">
        <f>+[1]Sheet1!M113</f>
        <v>9373.1875</v>
      </c>
      <c r="N113">
        <f>+[1]Sheet1!N113</f>
        <v>13690.5166015625</v>
      </c>
      <c r="O113">
        <f>+[1]Sheet1!O113</f>
        <v>10605.447265625</v>
      </c>
      <c r="P113">
        <f>+[1]Sheet1!P113</f>
        <v>11617.224609375</v>
      </c>
      <c r="Q113">
        <f>+[1]Sheet1!Q113</f>
        <v>7677.2373046875</v>
      </c>
      <c r="R113">
        <f>+[1]Sheet1!R113</f>
        <v>8053.52880859375</v>
      </c>
      <c r="S113">
        <f>+[1]Sheet1!S113</f>
        <v>12365.3466796875</v>
      </c>
      <c r="T113">
        <f>+[1]Sheet1!T113</f>
        <v>8924.30078125</v>
      </c>
      <c r="U113">
        <f>+[1]Sheet1!U113</f>
        <v>12291.0751953125</v>
      </c>
      <c r="V113">
        <f>+[1]Sheet1!V113</f>
        <v>11689.2890625</v>
      </c>
      <c r="W113">
        <f>+[1]Sheet1!W113</f>
        <v>9773.798828125</v>
      </c>
      <c r="X113">
        <f>+[1]Sheet1!X113</f>
        <v>9709.3701171875</v>
      </c>
      <c r="Y113">
        <f>+[1]Sheet1!Y113</f>
        <v>9321.86328125</v>
      </c>
      <c r="Z113">
        <f>+[1]Sheet1!Z113</f>
        <v>13688.92578125</v>
      </c>
      <c r="AA113">
        <f>+[1]Sheet1!AA113</f>
        <v>10631.0751953125</v>
      </c>
      <c r="AB113">
        <f>+[1]Sheet1!AB113</f>
        <v>11622.89453125</v>
      </c>
      <c r="AC113">
        <f>+[1]Sheet1!AC113</f>
        <v>7685.3408203125</v>
      </c>
      <c r="AD113">
        <f>+[1]Sheet1!AD113</f>
        <v>8082.966796875</v>
      </c>
      <c r="AE113">
        <f>+[1]Sheet1!AE113</f>
        <v>12098.46875</v>
      </c>
      <c r="AF113">
        <f>+[1]Sheet1!AF113</f>
        <v>8949.6044921875</v>
      </c>
      <c r="AG113">
        <f>+[1]Sheet1!AG113</f>
        <v>12323.44140625</v>
      </c>
      <c r="AH113">
        <f>+[1]Sheet1!AH113</f>
        <v>11676.1533203125</v>
      </c>
      <c r="AI113">
        <f>+[1]Sheet1!AI113</f>
        <v>9787.2587890625</v>
      </c>
      <c r="AJ113">
        <f>+[1]Sheet1!AJ113</f>
        <v>9732.2626953125</v>
      </c>
      <c r="AK113">
        <f>+[1]Sheet1!AK113</f>
        <v>9358.1513671875</v>
      </c>
      <c r="AL113">
        <f>+[1]Sheet1!AL113</f>
        <v>13673.650390625</v>
      </c>
      <c r="AM113">
        <f>+[1]Sheet1!AM113</f>
        <v>10632.1337890625</v>
      </c>
      <c r="AN113">
        <f>+[1]Sheet1!AN113</f>
        <v>11618.5615234375</v>
      </c>
      <c r="AO113">
        <f>+[1]Sheet1!AO113</f>
        <v>7700.7470703125</v>
      </c>
      <c r="AP113">
        <f>+[1]Sheet1!AP113</f>
        <v>8127.45654296875</v>
      </c>
      <c r="AQ113">
        <f>+[1]Sheet1!AQ113</f>
        <v>12073.6025390625</v>
      </c>
      <c r="AR113">
        <f>+[1]Sheet1!AR113</f>
        <v>8958.3662109375</v>
      </c>
      <c r="AS113">
        <f>+[1]Sheet1!AS113</f>
        <v>12171.5908203125</v>
      </c>
      <c r="AT113">
        <f>+[1]Sheet1!AT113</f>
        <v>11631.1259765625</v>
      </c>
      <c r="AU113">
        <f>+[1]Sheet1!AU113</f>
        <v>9756.2978515625</v>
      </c>
      <c r="AV113">
        <f>+[1]Sheet1!AV113</f>
        <v>9739.498046875</v>
      </c>
      <c r="AW113">
        <f>+[1]Sheet1!AW113</f>
        <v>9279.3876953125</v>
      </c>
      <c r="AX113">
        <f>+[1]Sheet1!AX113</f>
        <v>13654.0810546875</v>
      </c>
      <c r="AY113">
        <f>+[1]Sheet1!AY113</f>
        <v>10668.53515625</v>
      </c>
      <c r="AZ113">
        <f>+[1]Sheet1!AZ113</f>
        <v>11608.0703125</v>
      </c>
      <c r="BA113">
        <f>+[1]Sheet1!BA113</f>
        <v>7708.40869140625</v>
      </c>
      <c r="BB113">
        <f>+[1]Sheet1!BB113</f>
        <v>8181.10986328125</v>
      </c>
      <c r="BC113">
        <f>+[1]Sheet1!BC113</f>
        <v>11898.3671875</v>
      </c>
      <c r="BD113">
        <f>+[1]Sheet1!BD113</f>
        <v>8979.4521484375</v>
      </c>
      <c r="BE113">
        <f>+[1]Sheet1!BE113</f>
        <v>12056.34375</v>
      </c>
      <c r="BF113">
        <f>+[1]Sheet1!BF113</f>
        <v>11589.23828125</v>
      </c>
      <c r="BG113">
        <f>+[1]Sheet1!BG113</f>
        <v>9778.2978515625</v>
      </c>
      <c r="BH113">
        <f>+[1]Sheet1!BH113</f>
        <v>9767.6103515625</v>
      </c>
      <c r="BI113">
        <f>+[1]Sheet1!BI113</f>
        <v>9333.0107421875</v>
      </c>
      <c r="BJ113">
        <f>+[1]Sheet1!BJ113</f>
        <v>13623.9892578125</v>
      </c>
      <c r="BK113">
        <f>+[1]Sheet1!BK113</f>
        <v>10702.2607421875</v>
      </c>
      <c r="BL113">
        <f>+[1]Sheet1!BL113</f>
        <v>10971.3095703125</v>
      </c>
      <c r="BM113">
        <f>+[1]Sheet1!BM113</f>
        <v>10950.634765625</v>
      </c>
      <c r="BN113">
        <f>+[1]Sheet1!BN113</f>
        <v>10977.80078125</v>
      </c>
      <c r="BO113">
        <f>+[1]Sheet1!BO113</f>
        <v>10984.5244140625</v>
      </c>
      <c r="BP113">
        <f>+[1]Sheet1!BP113</f>
        <v>10961.6142578125</v>
      </c>
      <c r="BQ113">
        <f>+[1]Sheet1!BQ113</f>
        <v>11614.6396484375</v>
      </c>
      <c r="BR113">
        <f>+[1]Sheet1!BR113</f>
        <v>7692.66357421875</v>
      </c>
      <c r="BS113">
        <f>+[1]Sheet1!BS113</f>
        <v>8102.98779296875</v>
      </c>
      <c r="BT113">
        <f>+[1]Sheet1!BT113</f>
        <v>12141.8974609375</v>
      </c>
      <c r="BU113">
        <f>+[1]Sheet1!BU113</f>
        <v>8955.4150390625</v>
      </c>
      <c r="BV113">
        <f>+[1]Sheet1!BV113</f>
        <v>12177.5810546875</v>
      </c>
      <c r="BW113">
        <f>+[1]Sheet1!BW113</f>
        <v>11640.3798828125</v>
      </c>
      <c r="BX113">
        <f>+[1]Sheet1!BX113</f>
        <v>9772.060546875</v>
      </c>
      <c r="BY113">
        <f>+[1]Sheet1!BY113</f>
        <v>9737.0751953125</v>
      </c>
      <c r="BZ113">
        <f>+[1]Sheet1!BZ113</f>
        <v>9325.9208984375</v>
      </c>
      <c r="CA113">
        <f>+[1]Sheet1!CA113</f>
        <v>13652.1904296875</v>
      </c>
      <c r="CB113">
        <f>+[1]Sheet1!CB113</f>
        <v>10663.515625</v>
      </c>
      <c r="CC113">
        <f>+[1]Sheet1!CC113</f>
        <v>10969.05859375</v>
      </c>
      <c r="CD113">
        <f>+[1]Sheet1!CD113</f>
        <v>10969.0595703125</v>
      </c>
    </row>
    <row r="114" spans="1:82" x14ac:dyDescent="0.2">
      <c r="A114" s="2">
        <f>+[1]Sheet1!A114</f>
        <v>46113</v>
      </c>
      <c r="B114" s="1">
        <f>+[1]Sheet1!B114</f>
        <v>4</v>
      </c>
      <c r="C114" s="1">
        <f>+[1]Sheet1!C114</f>
        <v>2026</v>
      </c>
      <c r="D114">
        <f>+[1]Sheet1!D114</f>
        <v>11778.271484375</v>
      </c>
      <c r="E114">
        <f>+[1]Sheet1!E114</f>
        <v>7896.33056640625</v>
      </c>
      <c r="F114">
        <f>+[1]Sheet1!F114</f>
        <v>8027.46142578125</v>
      </c>
      <c r="G114">
        <f>+[1]Sheet1!G114</f>
        <v>13155.908203125</v>
      </c>
      <c r="H114">
        <f>+[1]Sheet1!H114</f>
        <v>9140.6044921875</v>
      </c>
      <c r="I114">
        <f>+[1]Sheet1!I114</f>
        <v>12658.0771484375</v>
      </c>
      <c r="J114">
        <f>+[1]Sheet1!J114</f>
        <v>12287.638671875</v>
      </c>
      <c r="K114">
        <f>+[1]Sheet1!K114</f>
        <v>10115.8203125</v>
      </c>
      <c r="L114">
        <f>+[1]Sheet1!L114</f>
        <v>9765.4697265625</v>
      </c>
      <c r="M114">
        <f>+[1]Sheet1!M114</f>
        <v>9826.11328125</v>
      </c>
      <c r="N114">
        <f>+[1]Sheet1!N114</f>
        <v>14066.115234375</v>
      </c>
      <c r="O114">
        <f>+[1]Sheet1!O114</f>
        <v>10895.8720703125</v>
      </c>
      <c r="P114">
        <f>+[1]Sheet1!P114</f>
        <v>11780.6806640625</v>
      </c>
      <c r="Q114">
        <f>+[1]Sheet1!Q114</f>
        <v>7900.02197265625</v>
      </c>
      <c r="R114">
        <f>+[1]Sheet1!R114</f>
        <v>8098.72412109375</v>
      </c>
      <c r="S114">
        <f>+[1]Sheet1!S114</f>
        <v>12787.80859375</v>
      </c>
      <c r="T114">
        <f>+[1]Sheet1!T114</f>
        <v>9184.4833984375</v>
      </c>
      <c r="U114">
        <f>+[1]Sheet1!U114</f>
        <v>12597.77734375</v>
      </c>
      <c r="V114">
        <f>+[1]Sheet1!V114</f>
        <v>12229.15234375</v>
      </c>
      <c r="W114">
        <f>+[1]Sheet1!W114</f>
        <v>10130.904296875</v>
      </c>
      <c r="X114">
        <f>+[1]Sheet1!X114</f>
        <v>9800.642578125</v>
      </c>
      <c r="Y114">
        <f>+[1]Sheet1!Y114</f>
        <v>9811.91015625</v>
      </c>
      <c r="Z114">
        <f>+[1]Sheet1!Z114</f>
        <v>14058.4384765625</v>
      </c>
      <c r="AA114">
        <f>+[1]Sheet1!AA114</f>
        <v>10934.0556640625</v>
      </c>
      <c r="AB114">
        <f>+[1]Sheet1!AB114</f>
        <v>11786.4384765625</v>
      </c>
      <c r="AC114">
        <f>+[1]Sheet1!AC114</f>
        <v>7905.85791015625</v>
      </c>
      <c r="AD114">
        <f>+[1]Sheet1!AD114</f>
        <v>8129.2587890625</v>
      </c>
      <c r="AE114">
        <f>+[1]Sheet1!AE114</f>
        <v>12511.150390625</v>
      </c>
      <c r="AF114">
        <f>+[1]Sheet1!AF114</f>
        <v>9215.849609375</v>
      </c>
      <c r="AG114">
        <f>+[1]Sheet1!AG114</f>
        <v>12630.876953125</v>
      </c>
      <c r="AH114">
        <f>+[1]Sheet1!AH114</f>
        <v>12208.998046875</v>
      </c>
      <c r="AI114">
        <f>+[1]Sheet1!AI114</f>
        <v>10145.091796875</v>
      </c>
      <c r="AJ114">
        <f>+[1]Sheet1!AJ114</f>
        <v>9820.1767578125</v>
      </c>
      <c r="AK114">
        <f>+[1]Sheet1!AK114</f>
        <v>9861.7021484375</v>
      </c>
      <c r="AL114">
        <f>+[1]Sheet1!AL114</f>
        <v>14034.486328125</v>
      </c>
      <c r="AM114">
        <f>+[1]Sheet1!AM114</f>
        <v>10939.5380859375</v>
      </c>
      <c r="AN114">
        <f>+[1]Sheet1!AN114</f>
        <v>11782.62890625</v>
      </c>
      <c r="AO114">
        <f>+[1]Sheet1!AO114</f>
        <v>7923.048828125</v>
      </c>
      <c r="AP114">
        <f>+[1]Sheet1!AP114</f>
        <v>8176.3720703125</v>
      </c>
      <c r="AQ114">
        <f>+[1]Sheet1!AQ114</f>
        <v>12491.873046875</v>
      </c>
      <c r="AR114">
        <f>+[1]Sheet1!AR114</f>
        <v>9226.6220703125</v>
      </c>
      <c r="AS114">
        <f>+[1]Sheet1!AS114</f>
        <v>12479.3994140625</v>
      </c>
      <c r="AT114">
        <f>+[1]Sheet1!AT114</f>
        <v>12147.458984375</v>
      </c>
      <c r="AU114">
        <f>+[1]Sheet1!AU114</f>
        <v>10112.6904296875</v>
      </c>
      <c r="AV114">
        <f>+[1]Sheet1!AV114</f>
        <v>9831.482421875</v>
      </c>
      <c r="AW114">
        <f>+[1]Sheet1!AW114</f>
        <v>9763.2919921875</v>
      </c>
      <c r="AX114">
        <f>+[1]Sheet1!AX114</f>
        <v>14007.1728515625</v>
      </c>
      <c r="AY114">
        <f>+[1]Sheet1!AY114</f>
        <v>10982.796875</v>
      </c>
      <c r="AZ114">
        <f>+[1]Sheet1!AZ114</f>
        <v>11768.4384765625</v>
      </c>
      <c r="BA114">
        <f>+[1]Sheet1!BA114</f>
        <v>7933.43408203125</v>
      </c>
      <c r="BB114">
        <f>+[1]Sheet1!BB114</f>
        <v>8232.509765625</v>
      </c>
      <c r="BC114">
        <f>+[1]Sheet1!BC114</f>
        <v>12333.1396484375</v>
      </c>
      <c r="BD114">
        <f>+[1]Sheet1!BD114</f>
        <v>9256.21875</v>
      </c>
      <c r="BE114">
        <f>+[1]Sheet1!BE114</f>
        <v>12364.77734375</v>
      </c>
      <c r="BF114">
        <f>+[1]Sheet1!BF114</f>
        <v>12091.9755859375</v>
      </c>
      <c r="BG114">
        <f>+[1]Sheet1!BG114</f>
        <v>10132.3505859375</v>
      </c>
      <c r="BH114">
        <f>+[1]Sheet1!BH114</f>
        <v>9865.04296875</v>
      </c>
      <c r="BI114">
        <f>+[1]Sheet1!BI114</f>
        <v>9850.2607421875</v>
      </c>
      <c r="BJ114">
        <f>+[1]Sheet1!BJ114</f>
        <v>13969.255859375</v>
      </c>
      <c r="BK114">
        <f>+[1]Sheet1!BK114</f>
        <v>11029.212890625</v>
      </c>
      <c r="BL114">
        <f>+[1]Sheet1!BL114</f>
        <v>11211.9990234375</v>
      </c>
      <c r="BM114">
        <f>+[1]Sheet1!BM114</f>
        <v>11207.0751953125</v>
      </c>
      <c r="BN114">
        <f>+[1]Sheet1!BN114</f>
        <v>11238.033203125</v>
      </c>
      <c r="BO114">
        <f>+[1]Sheet1!BO114</f>
        <v>11255.9599609375</v>
      </c>
      <c r="BP114">
        <f>+[1]Sheet1!BP114</f>
        <v>11244.6748046875</v>
      </c>
      <c r="BQ114">
        <f>+[1]Sheet1!BQ114</f>
        <v>11779.0166015625</v>
      </c>
      <c r="BR114">
        <f>+[1]Sheet1!BR114</f>
        <v>7915.39013671875</v>
      </c>
      <c r="BS114">
        <f>+[1]Sheet1!BS114</f>
        <v>8150.1494140625</v>
      </c>
      <c r="BT114">
        <f>+[1]Sheet1!BT114</f>
        <v>12566.517578125</v>
      </c>
      <c r="BU114">
        <f>+[1]Sheet1!BU114</f>
        <v>9224.3076171875</v>
      </c>
      <c r="BV114">
        <f>+[1]Sheet1!BV114</f>
        <v>12485.2841796875</v>
      </c>
      <c r="BW114">
        <f>+[1]Sheet1!BW114</f>
        <v>12161.30078125</v>
      </c>
      <c r="BX114">
        <f>+[1]Sheet1!BX114</f>
        <v>10128.1572265625</v>
      </c>
      <c r="BY114">
        <f>+[1]Sheet1!BY114</f>
        <v>9830.7783203125</v>
      </c>
      <c r="BZ114">
        <f>+[1]Sheet1!BZ114</f>
        <v>9825.3623046875</v>
      </c>
      <c r="CA114">
        <f>+[1]Sheet1!CA114</f>
        <v>14007.1630859375</v>
      </c>
      <c r="CB114">
        <f>+[1]Sheet1!CB114</f>
        <v>10977.4189453125</v>
      </c>
      <c r="CC114">
        <f>+[1]Sheet1!CC114</f>
        <v>11236.1826171875</v>
      </c>
      <c r="CD114">
        <f>+[1]Sheet1!CD114</f>
        <v>11236.1826171875</v>
      </c>
    </row>
    <row r="115" spans="1:82" x14ac:dyDescent="0.2">
      <c r="A115" s="2">
        <f>+[1]Sheet1!A115</f>
        <v>46143</v>
      </c>
      <c r="B115" s="1">
        <f>+[1]Sheet1!B115</f>
        <v>5</v>
      </c>
      <c r="C115" s="1">
        <f>+[1]Sheet1!C115</f>
        <v>2026</v>
      </c>
      <c r="D115">
        <f>+[1]Sheet1!D115</f>
        <v>12203.0625</v>
      </c>
      <c r="E115">
        <f>+[1]Sheet1!E115</f>
        <v>8004.6904296875</v>
      </c>
      <c r="F115">
        <f>+[1]Sheet1!F115</f>
        <v>8109.451171875</v>
      </c>
      <c r="G115">
        <f>+[1]Sheet1!G115</f>
        <v>13587.4150390625</v>
      </c>
      <c r="H115">
        <f>+[1]Sheet1!H115</f>
        <v>9297.9580078125</v>
      </c>
      <c r="I115">
        <f>+[1]Sheet1!I115</f>
        <v>12983.6220703125</v>
      </c>
      <c r="J115">
        <f>+[1]Sheet1!J115</f>
        <v>12514.9560546875</v>
      </c>
      <c r="K115">
        <f>+[1]Sheet1!K115</f>
        <v>10465.453125</v>
      </c>
      <c r="L115">
        <f>+[1]Sheet1!L115</f>
        <v>10029.552734375</v>
      </c>
      <c r="M115">
        <f>+[1]Sheet1!M115</f>
        <v>10260.3232421875</v>
      </c>
      <c r="N115">
        <f>+[1]Sheet1!N115</f>
        <v>14337.791015625</v>
      </c>
      <c r="O115">
        <f>+[1]Sheet1!O115</f>
        <v>11213.9111328125</v>
      </c>
      <c r="P115">
        <f>+[1]Sheet1!P115</f>
        <v>12214.513671875</v>
      </c>
      <c r="Q115">
        <f>+[1]Sheet1!Q115</f>
        <v>8015.6962890625</v>
      </c>
      <c r="R115">
        <f>+[1]Sheet1!R115</f>
        <v>8176.7041015625</v>
      </c>
      <c r="S115">
        <f>+[1]Sheet1!S115</f>
        <v>13149.9287109375</v>
      </c>
      <c r="T115">
        <f>+[1]Sheet1!T115</f>
        <v>9338.33984375</v>
      </c>
      <c r="U115">
        <f>+[1]Sheet1!U115</f>
        <v>12924.1318359375</v>
      </c>
      <c r="V115">
        <f>+[1]Sheet1!V115</f>
        <v>12464.6650390625</v>
      </c>
      <c r="W115">
        <f>+[1]Sheet1!W115</f>
        <v>10477.3388671875</v>
      </c>
      <c r="X115">
        <f>+[1]Sheet1!X115</f>
        <v>10066.8466796875</v>
      </c>
      <c r="Y115">
        <f>+[1]Sheet1!Y115</f>
        <v>10264.15625</v>
      </c>
      <c r="Z115">
        <f>+[1]Sheet1!Z115</f>
        <v>14321.998046875</v>
      </c>
      <c r="AA115">
        <f>+[1]Sheet1!AA115</f>
        <v>11253.7099609375</v>
      </c>
      <c r="AB115">
        <f>+[1]Sheet1!AB115</f>
        <v>12227.2587890625</v>
      </c>
      <c r="AC115">
        <f>+[1]Sheet1!AC115</f>
        <v>8021.92578125</v>
      </c>
      <c r="AD115">
        <f>+[1]Sheet1!AD115</f>
        <v>8204.876953125</v>
      </c>
      <c r="AE115">
        <f>+[1]Sheet1!AE115</f>
        <v>12832.111328125</v>
      </c>
      <c r="AF115">
        <f>+[1]Sheet1!AF115</f>
        <v>9369.6767578125</v>
      </c>
      <c r="AG115">
        <f>+[1]Sheet1!AG115</f>
        <v>12956.498046875</v>
      </c>
      <c r="AH115">
        <f>+[1]Sheet1!AH115</f>
        <v>12445.93359375</v>
      </c>
      <c r="AI115">
        <f>+[1]Sheet1!AI115</f>
        <v>10489.9814453125</v>
      </c>
      <c r="AJ115">
        <f>+[1]Sheet1!AJ115</f>
        <v>10087.3115234375</v>
      </c>
      <c r="AK115">
        <f>+[1]Sheet1!AK115</f>
        <v>10323.306640625</v>
      </c>
      <c r="AL115">
        <f>+[1]Sheet1!AL115</f>
        <v>14293.421875</v>
      </c>
      <c r="AM115">
        <f>+[1]Sheet1!AM115</f>
        <v>11259.95703125</v>
      </c>
      <c r="AN115">
        <f>+[1]Sheet1!AN115</f>
        <v>12228.2744140625</v>
      </c>
      <c r="AO115">
        <f>+[1]Sheet1!AO115</f>
        <v>8041.39013671875</v>
      </c>
      <c r="AP115">
        <f>+[1]Sheet1!AP115</f>
        <v>8254.205078125</v>
      </c>
      <c r="AQ115">
        <f>+[1]Sheet1!AQ115</f>
        <v>12792.8212890625</v>
      </c>
      <c r="AR115">
        <f>+[1]Sheet1!AR115</f>
        <v>9381.3134765625</v>
      </c>
      <c r="AS115">
        <f>+[1]Sheet1!AS115</f>
        <v>12804.7490234375</v>
      </c>
      <c r="AT115">
        <f>+[1]Sheet1!AT115</f>
        <v>12391.501953125</v>
      </c>
      <c r="AU115">
        <f>+[1]Sheet1!AU115</f>
        <v>10457.111328125</v>
      </c>
      <c r="AV115">
        <f>+[1]Sheet1!AV115</f>
        <v>10100.78515625</v>
      </c>
      <c r="AW115">
        <f>+[1]Sheet1!AW115</f>
        <v>10214.0634765625</v>
      </c>
      <c r="AX115">
        <f>+[1]Sheet1!AX115</f>
        <v>14269.5126953125</v>
      </c>
      <c r="AY115">
        <f>+[1]Sheet1!AY115</f>
        <v>11302.9462890625</v>
      </c>
      <c r="AZ115">
        <f>+[1]Sheet1!AZ115</f>
        <v>12225.2314453125</v>
      </c>
      <c r="BA115">
        <f>+[1]Sheet1!BA115</f>
        <v>8056.72998046875</v>
      </c>
      <c r="BB115">
        <f>+[1]Sheet1!BB115</f>
        <v>8310.994140625</v>
      </c>
      <c r="BC115">
        <f>+[1]Sheet1!BC115</f>
        <v>12591.0361328125</v>
      </c>
      <c r="BD115">
        <f>+[1]Sheet1!BD115</f>
        <v>9408.0673828125</v>
      </c>
      <c r="BE115">
        <f>+[1]Sheet1!BE115</f>
        <v>12689.828125</v>
      </c>
      <c r="BF115">
        <f>+[1]Sheet1!BF115</f>
        <v>12336.794921875</v>
      </c>
      <c r="BG115">
        <f>+[1]Sheet1!BG115</f>
        <v>10475.373046875</v>
      </c>
      <c r="BH115">
        <f>+[1]Sheet1!BH115</f>
        <v>10139.279296875</v>
      </c>
      <c r="BI115">
        <f>+[1]Sheet1!BI115</f>
        <v>10323.5947265625</v>
      </c>
      <c r="BJ115">
        <f>+[1]Sheet1!BJ115</f>
        <v>14234.1767578125</v>
      </c>
      <c r="BK115">
        <f>+[1]Sheet1!BK115</f>
        <v>11351.6640625</v>
      </c>
      <c r="BL115">
        <f>+[1]Sheet1!BL115</f>
        <v>11531.0185546875</v>
      </c>
      <c r="BM115">
        <f>+[1]Sheet1!BM115</f>
        <v>11513.87890625</v>
      </c>
      <c r="BN115">
        <f>+[1]Sheet1!BN115</f>
        <v>11541.5615234375</v>
      </c>
      <c r="BO115">
        <f>+[1]Sheet1!BO115</f>
        <v>11552.0966796875</v>
      </c>
      <c r="BP115">
        <f>+[1]Sheet1!BP115</f>
        <v>11530.2119140625</v>
      </c>
      <c r="BQ115">
        <f>+[1]Sheet1!BQ115</f>
        <v>12220.26171875</v>
      </c>
      <c r="BR115">
        <f>+[1]Sheet1!BR115</f>
        <v>8033.0224609375</v>
      </c>
      <c r="BS115">
        <f>+[1]Sheet1!BS115</f>
        <v>8228.3583984375</v>
      </c>
      <c r="BT115">
        <f>+[1]Sheet1!BT115</f>
        <v>12881.5849609375</v>
      </c>
      <c r="BU115">
        <f>+[1]Sheet1!BU115</f>
        <v>9377.818359375</v>
      </c>
      <c r="BV115">
        <f>+[1]Sheet1!BV115</f>
        <v>12810.6865234375</v>
      </c>
      <c r="BW115">
        <f>+[1]Sheet1!BW115</f>
        <v>12401.8115234375</v>
      </c>
      <c r="BX115">
        <f>+[1]Sheet1!BX115</f>
        <v>10473.2041015625</v>
      </c>
      <c r="BY115">
        <f>+[1]Sheet1!BY115</f>
        <v>10100.5693359375</v>
      </c>
      <c r="BZ115">
        <f>+[1]Sheet1!BZ115</f>
        <v>10286.15234375</v>
      </c>
      <c r="CA115">
        <f>+[1]Sheet1!CA115</f>
        <v>14270.90234375</v>
      </c>
      <c r="CB115">
        <f>+[1]Sheet1!CB115</f>
        <v>11298.1904296875</v>
      </c>
      <c r="CC115">
        <f>+[1]Sheet1!CC115</f>
        <v>11534.6552734375</v>
      </c>
      <c r="CD115">
        <f>+[1]Sheet1!CD115</f>
        <v>11534.6552734375</v>
      </c>
    </row>
    <row r="116" spans="1:82" x14ac:dyDescent="0.2">
      <c r="A116" s="2">
        <f>+[1]Sheet1!A116</f>
        <v>46174</v>
      </c>
      <c r="B116" s="1">
        <f>+[1]Sheet1!B116</f>
        <v>6</v>
      </c>
      <c r="C116" s="1">
        <f>+[1]Sheet1!C116</f>
        <v>2026</v>
      </c>
      <c r="D116">
        <f>+[1]Sheet1!D116</f>
        <v>12517.03515625</v>
      </c>
      <c r="E116">
        <f>+[1]Sheet1!E116</f>
        <v>8227.1474609375</v>
      </c>
      <c r="F116">
        <f>+[1]Sheet1!F116</f>
        <v>8257.052734375</v>
      </c>
      <c r="G116">
        <f>+[1]Sheet1!G116</f>
        <v>14034.1240234375</v>
      </c>
      <c r="H116">
        <f>+[1]Sheet1!H116</f>
        <v>9473.759765625</v>
      </c>
      <c r="I116">
        <f>+[1]Sheet1!I116</f>
        <v>13352.7451171875</v>
      </c>
      <c r="J116">
        <f>+[1]Sheet1!J116</f>
        <v>12730.03125</v>
      </c>
      <c r="K116">
        <f>+[1]Sheet1!K116</f>
        <v>10619.0703125</v>
      </c>
      <c r="L116">
        <f>+[1]Sheet1!L116</f>
        <v>10431.8125</v>
      </c>
      <c r="M116">
        <f>+[1]Sheet1!M116</f>
        <v>10468.533203125</v>
      </c>
      <c r="N116">
        <f>+[1]Sheet1!N116</f>
        <v>14579.412109375</v>
      </c>
      <c r="O116">
        <f>+[1]Sheet1!O116</f>
        <v>11547.46875</v>
      </c>
      <c r="P116">
        <f>+[1]Sheet1!P116</f>
        <v>12530.181640625</v>
      </c>
      <c r="Q116">
        <f>+[1]Sheet1!Q116</f>
        <v>8235.86328125</v>
      </c>
      <c r="R116">
        <f>+[1]Sheet1!R116</f>
        <v>8330.7080078125</v>
      </c>
      <c r="S116">
        <f>+[1]Sheet1!S116</f>
        <v>13575.90234375</v>
      </c>
      <c r="T116">
        <f>+[1]Sheet1!T116</f>
        <v>9513.9619140625</v>
      </c>
      <c r="U116">
        <f>+[1]Sheet1!U116</f>
        <v>13292.201171875</v>
      </c>
      <c r="V116">
        <f>+[1]Sheet1!V116</f>
        <v>12673.1953125</v>
      </c>
      <c r="W116">
        <f>+[1]Sheet1!W116</f>
        <v>10630.8916015625</v>
      </c>
      <c r="X116">
        <f>+[1]Sheet1!X116</f>
        <v>10484.53515625</v>
      </c>
      <c r="Y116">
        <f>+[1]Sheet1!Y116</f>
        <v>10461.4814453125</v>
      </c>
      <c r="Z116">
        <f>+[1]Sheet1!Z116</f>
        <v>14564.2041015625</v>
      </c>
      <c r="AA116">
        <f>+[1]Sheet1!AA116</f>
        <v>11590.2978515625</v>
      </c>
      <c r="AB116">
        <f>+[1]Sheet1!AB116</f>
        <v>12545.5537109375</v>
      </c>
      <c r="AC116">
        <f>+[1]Sheet1!AC116</f>
        <v>8240.4462890625</v>
      </c>
      <c r="AD116">
        <f>+[1]Sheet1!AD116</f>
        <v>8360.2353515625</v>
      </c>
      <c r="AE116">
        <f>+[1]Sheet1!AE116</f>
        <v>13245.8564453125</v>
      </c>
      <c r="AF116">
        <f>+[1]Sheet1!AF116</f>
        <v>9542.1728515625</v>
      </c>
      <c r="AG116">
        <f>+[1]Sheet1!AG116</f>
        <v>13319.4970703125</v>
      </c>
      <c r="AH116">
        <f>+[1]Sheet1!AH116</f>
        <v>12658.7587890625</v>
      </c>
      <c r="AI116">
        <f>+[1]Sheet1!AI116</f>
        <v>10644.9677734375</v>
      </c>
      <c r="AJ116">
        <f>+[1]Sheet1!AJ116</f>
        <v>10514.380859375</v>
      </c>
      <c r="AK116">
        <f>+[1]Sheet1!AK116</f>
        <v>10516.49609375</v>
      </c>
      <c r="AL116">
        <f>+[1]Sheet1!AL116</f>
        <v>14533.67578125</v>
      </c>
      <c r="AM116">
        <f>+[1]Sheet1!AM116</f>
        <v>11594.3974609375</v>
      </c>
      <c r="AN116">
        <f>+[1]Sheet1!AN116</f>
        <v>12547.7109375</v>
      </c>
      <c r="AO116">
        <f>+[1]Sheet1!AO116</f>
        <v>8258.859375</v>
      </c>
      <c r="AP116">
        <f>+[1]Sheet1!AP116</f>
        <v>8412.8984375</v>
      </c>
      <c r="AQ116">
        <f>+[1]Sheet1!AQ116</f>
        <v>13209.3251953125</v>
      </c>
      <c r="AR116">
        <f>+[1]Sheet1!AR116</f>
        <v>9554.263671875</v>
      </c>
      <c r="AS116">
        <f>+[1]Sheet1!AS116</f>
        <v>13173.904296875</v>
      </c>
      <c r="AT116">
        <f>+[1]Sheet1!AT116</f>
        <v>12594.7216796875</v>
      </c>
      <c r="AU116">
        <f>+[1]Sheet1!AU116</f>
        <v>10606.9970703125</v>
      </c>
      <c r="AV116">
        <f>+[1]Sheet1!AV116</f>
        <v>10527.740234375</v>
      </c>
      <c r="AW116">
        <f>+[1]Sheet1!AW116</f>
        <v>10405.5419921875</v>
      </c>
      <c r="AX116">
        <f>+[1]Sheet1!AX116</f>
        <v>14504.6025390625</v>
      </c>
      <c r="AY116">
        <f>+[1]Sheet1!AY116</f>
        <v>11642.4697265625</v>
      </c>
      <c r="AZ116">
        <f>+[1]Sheet1!AZ116</f>
        <v>12546.6142578125</v>
      </c>
      <c r="BA116">
        <f>+[1]Sheet1!BA116</f>
        <v>8272.7421875</v>
      </c>
      <c r="BB116">
        <f>+[1]Sheet1!BB116</f>
        <v>8473.0029296875</v>
      </c>
      <c r="BC116">
        <f>+[1]Sheet1!BC116</f>
        <v>13011.376953125</v>
      </c>
      <c r="BD116">
        <f>+[1]Sheet1!BD116</f>
        <v>9586.8515625</v>
      </c>
      <c r="BE116">
        <f>+[1]Sheet1!BE116</f>
        <v>13062.126953125</v>
      </c>
      <c r="BF116">
        <f>+[1]Sheet1!BF116</f>
        <v>12536.8076171875</v>
      </c>
      <c r="BG116">
        <f>+[1]Sheet1!BG116</f>
        <v>10620.748046875</v>
      </c>
      <c r="BH116">
        <f>+[1]Sheet1!BH116</f>
        <v>10569.1708984375</v>
      </c>
      <c r="BI116">
        <f>+[1]Sheet1!BI116</f>
        <v>10509.4619140625</v>
      </c>
      <c r="BJ116">
        <f>+[1]Sheet1!BJ116</f>
        <v>14458.30078125</v>
      </c>
      <c r="BK116">
        <f>+[1]Sheet1!BK116</f>
        <v>11706.96875</v>
      </c>
      <c r="BL116">
        <f>+[1]Sheet1!BL116</f>
        <v>11820.0205078125</v>
      </c>
      <c r="BM116">
        <f>+[1]Sheet1!BM116</f>
        <v>11798.859375</v>
      </c>
      <c r="BN116">
        <f>+[1]Sheet1!BN116</f>
        <v>11827.130859375</v>
      </c>
      <c r="BO116">
        <f>+[1]Sheet1!BO116</f>
        <v>11834.7958984375</v>
      </c>
      <c r="BP116">
        <f>+[1]Sheet1!BP116</f>
        <v>11813.515625</v>
      </c>
      <c r="BQ116">
        <f>+[1]Sheet1!BQ116</f>
        <v>12538.22265625</v>
      </c>
      <c r="BR116">
        <f>+[1]Sheet1!BR116</f>
        <v>8251.3984375</v>
      </c>
      <c r="BS116">
        <f>+[1]Sheet1!BS116</f>
        <v>8385.0634765625</v>
      </c>
      <c r="BT116">
        <f>+[1]Sheet1!BT116</f>
        <v>13303.865234375</v>
      </c>
      <c r="BU116">
        <f>+[1]Sheet1!BU116</f>
        <v>9553.7158203125</v>
      </c>
      <c r="BV116">
        <f>+[1]Sheet1!BV116</f>
        <v>13179.966796875</v>
      </c>
      <c r="BW116">
        <f>+[1]Sheet1!BW116</f>
        <v>12607.2177734375</v>
      </c>
      <c r="BX116">
        <f>+[1]Sheet1!BX116</f>
        <v>10623.8271484375</v>
      </c>
      <c r="BY116">
        <f>+[1]Sheet1!BY116</f>
        <v>10524.7275390625</v>
      </c>
      <c r="BZ116">
        <f>+[1]Sheet1!BZ116</f>
        <v>10477.5048828125</v>
      </c>
      <c r="CA116">
        <f>+[1]Sheet1!CA116</f>
        <v>14503.759765625</v>
      </c>
      <c r="CB116">
        <f>+[1]Sheet1!CB116</f>
        <v>11641.7158203125</v>
      </c>
      <c r="CC116">
        <f>+[1]Sheet1!CC116</f>
        <v>11819.181640625</v>
      </c>
      <c r="CD116">
        <f>+[1]Sheet1!CD116</f>
        <v>11819.181640625</v>
      </c>
    </row>
    <row r="117" spans="1:82" x14ac:dyDescent="0.2">
      <c r="A117" s="2">
        <f>+[1]Sheet1!A117</f>
        <v>46204</v>
      </c>
      <c r="B117" s="1">
        <f>+[1]Sheet1!B117</f>
        <v>7</v>
      </c>
      <c r="C117" s="1">
        <f>+[1]Sheet1!C117</f>
        <v>2026</v>
      </c>
      <c r="D117">
        <f>+[1]Sheet1!D117</f>
        <v>12848.8173828125</v>
      </c>
      <c r="E117">
        <f>+[1]Sheet1!E117</f>
        <v>8401.6416015625</v>
      </c>
      <c r="F117">
        <f>+[1]Sheet1!F117</f>
        <v>8368.8876953125</v>
      </c>
      <c r="G117">
        <f>+[1]Sheet1!G117</f>
        <v>14387.7138671875</v>
      </c>
      <c r="H117">
        <f>+[1]Sheet1!H117</f>
        <v>9661.87109375</v>
      </c>
      <c r="I117">
        <f>+[1]Sheet1!I117</f>
        <v>13696.701171875</v>
      </c>
      <c r="J117">
        <f>+[1]Sheet1!J117</f>
        <v>12969.638671875</v>
      </c>
      <c r="K117">
        <f>+[1]Sheet1!K117</f>
        <v>10973.9423828125</v>
      </c>
      <c r="L117">
        <f>+[1]Sheet1!L117</f>
        <v>10941.10546875</v>
      </c>
      <c r="M117">
        <f>+[1]Sheet1!M117</f>
        <v>10828.626953125</v>
      </c>
      <c r="N117">
        <f>+[1]Sheet1!N117</f>
        <v>14943.4287109375</v>
      </c>
      <c r="O117">
        <f>+[1]Sheet1!O117</f>
        <v>11837.537109375</v>
      </c>
      <c r="P117">
        <f>+[1]Sheet1!P117</f>
        <v>12867.640625</v>
      </c>
      <c r="Q117">
        <f>+[1]Sheet1!Q117</f>
        <v>8411.478515625</v>
      </c>
      <c r="R117">
        <f>+[1]Sheet1!R117</f>
        <v>8441.546875</v>
      </c>
      <c r="S117">
        <f>+[1]Sheet1!S117</f>
        <v>13892.283203125</v>
      </c>
      <c r="T117">
        <f>+[1]Sheet1!T117</f>
        <v>9705.76953125</v>
      </c>
      <c r="U117">
        <f>+[1]Sheet1!U117</f>
        <v>13630.54296875</v>
      </c>
      <c r="V117">
        <f>+[1]Sheet1!V117</f>
        <v>12917.13671875</v>
      </c>
      <c r="W117">
        <f>+[1]Sheet1!W117</f>
        <v>10995.3056640625</v>
      </c>
      <c r="X117">
        <f>+[1]Sheet1!X117</f>
        <v>10999.1328125</v>
      </c>
      <c r="Y117">
        <f>+[1]Sheet1!Y117</f>
        <v>10824.6513671875</v>
      </c>
      <c r="Z117">
        <f>+[1]Sheet1!Z117</f>
        <v>14937.1025390625</v>
      </c>
      <c r="AA117">
        <f>+[1]Sheet1!AA117</f>
        <v>11890.978515625</v>
      </c>
      <c r="AB117">
        <f>+[1]Sheet1!AB117</f>
        <v>12887.4638671875</v>
      </c>
      <c r="AC117">
        <f>+[1]Sheet1!AC117</f>
        <v>8414.814453125</v>
      </c>
      <c r="AD117">
        <f>+[1]Sheet1!AD117</f>
        <v>8475.328125</v>
      </c>
      <c r="AE117">
        <f>+[1]Sheet1!AE117</f>
        <v>13543.37109375</v>
      </c>
      <c r="AF117">
        <f>+[1]Sheet1!AF117</f>
        <v>9738.712890625</v>
      </c>
      <c r="AG117">
        <f>+[1]Sheet1!AG117</f>
        <v>13663.501953125</v>
      </c>
      <c r="AH117">
        <f>+[1]Sheet1!AH117</f>
        <v>12894.1865234375</v>
      </c>
      <c r="AI117">
        <f>+[1]Sheet1!AI117</f>
        <v>11016.005859375</v>
      </c>
      <c r="AJ117">
        <f>+[1]Sheet1!AJ117</f>
        <v>11030.1484375</v>
      </c>
      <c r="AK117">
        <f>+[1]Sheet1!AK117</f>
        <v>10877.3056640625</v>
      </c>
      <c r="AL117">
        <f>+[1]Sheet1!AL117</f>
        <v>14927.134765625</v>
      </c>
      <c r="AM117">
        <f>+[1]Sheet1!AM117</f>
        <v>11901.84375</v>
      </c>
      <c r="AN117">
        <f>+[1]Sheet1!AN117</f>
        <v>12892.630859375</v>
      </c>
      <c r="AO117">
        <f>+[1]Sheet1!AO117</f>
        <v>8431.9658203125</v>
      </c>
      <c r="AP117">
        <f>+[1]Sheet1!AP117</f>
        <v>8520.458984375</v>
      </c>
      <c r="AQ117">
        <f>+[1]Sheet1!AQ117</f>
        <v>13499.6806640625</v>
      </c>
      <c r="AR117">
        <f>+[1]Sheet1!AR117</f>
        <v>9750.623046875</v>
      </c>
      <c r="AS117">
        <f>+[1]Sheet1!AS117</f>
        <v>13508.5908203125</v>
      </c>
      <c r="AT117">
        <f>+[1]Sheet1!AT117</f>
        <v>12837.4013671875</v>
      </c>
      <c r="AU117">
        <f>+[1]Sheet1!AU117</f>
        <v>10975.2138671875</v>
      </c>
      <c r="AV117">
        <f>+[1]Sheet1!AV117</f>
        <v>11048.1953125</v>
      </c>
      <c r="AW117">
        <f>+[1]Sheet1!AW117</f>
        <v>10769.1484375</v>
      </c>
      <c r="AX117">
        <f>+[1]Sheet1!AX117</f>
        <v>14915.2041015625</v>
      </c>
      <c r="AY117">
        <f>+[1]Sheet1!AY117</f>
        <v>11947.771484375</v>
      </c>
      <c r="AZ117">
        <f>+[1]Sheet1!AZ117</f>
        <v>12900.78125</v>
      </c>
      <c r="BA117">
        <f>+[1]Sheet1!BA117</f>
        <v>8445.1953125</v>
      </c>
      <c r="BB117">
        <f>+[1]Sheet1!BB117</f>
        <v>8575.92578125</v>
      </c>
      <c r="BC117">
        <f>+[1]Sheet1!BC117</f>
        <v>13279.3642578125</v>
      </c>
      <c r="BD117">
        <f>+[1]Sheet1!BD117</f>
        <v>9782.21875</v>
      </c>
      <c r="BE117">
        <f>+[1]Sheet1!BE117</f>
        <v>13391.2041015625</v>
      </c>
      <c r="BF117">
        <f>+[1]Sheet1!BF117</f>
        <v>12778.671875</v>
      </c>
      <c r="BG117">
        <f>+[1]Sheet1!BG117</f>
        <v>10996.63671875</v>
      </c>
      <c r="BH117">
        <f>+[1]Sheet1!BH117</f>
        <v>11098.0732421875</v>
      </c>
      <c r="BI117">
        <f>+[1]Sheet1!BI117</f>
        <v>10893.9697265625</v>
      </c>
      <c r="BJ117">
        <f>+[1]Sheet1!BJ117</f>
        <v>14887.9326171875</v>
      </c>
      <c r="BK117">
        <f>+[1]Sheet1!BK117</f>
        <v>12018.1376953125</v>
      </c>
      <c r="BL117">
        <f>+[1]Sheet1!BL117</f>
        <v>12123.0537109375</v>
      </c>
      <c r="BM117">
        <f>+[1]Sheet1!BM117</f>
        <v>12101.091796875</v>
      </c>
      <c r="BN117">
        <f>+[1]Sheet1!BN117</f>
        <v>12133.43359375</v>
      </c>
      <c r="BO117">
        <f>+[1]Sheet1!BO117</f>
        <v>12141.8017578125</v>
      </c>
      <c r="BP117">
        <f>+[1]Sheet1!BP117</f>
        <v>12125.123046875</v>
      </c>
      <c r="BQ117">
        <f>+[1]Sheet1!BQ117</f>
        <v>12880.876953125</v>
      </c>
      <c r="BR117">
        <f>+[1]Sheet1!BR117</f>
        <v>8425.1748046875</v>
      </c>
      <c r="BS117">
        <f>+[1]Sheet1!BS117</f>
        <v>8493.8330078125</v>
      </c>
      <c r="BT117">
        <f>+[1]Sheet1!BT117</f>
        <v>13599.5390625</v>
      </c>
      <c r="BU117">
        <f>+[1]Sheet1!BU117</f>
        <v>9748.3798828125</v>
      </c>
      <c r="BV117">
        <f>+[1]Sheet1!BV117</f>
        <v>13515.0556640625</v>
      </c>
      <c r="BW117">
        <f>+[1]Sheet1!BW117</f>
        <v>12848.34765625</v>
      </c>
      <c r="BX117">
        <f>+[1]Sheet1!BX117</f>
        <v>10992.642578125</v>
      </c>
      <c r="BY117">
        <f>+[1]Sheet1!BY117</f>
        <v>11045.546875</v>
      </c>
      <c r="BZ117">
        <f>+[1]Sheet1!BZ117</f>
        <v>10848.6611328125</v>
      </c>
      <c r="CA117">
        <f>+[1]Sheet1!CA117</f>
        <v>14910.978515625</v>
      </c>
      <c r="CB117">
        <f>+[1]Sheet1!CB117</f>
        <v>11947.4130859375</v>
      </c>
      <c r="CC117">
        <f>+[1]Sheet1!CC117</f>
        <v>12126.3232421875</v>
      </c>
      <c r="CD117">
        <f>+[1]Sheet1!CD117</f>
        <v>12126.3232421875</v>
      </c>
    </row>
    <row r="118" spans="1:82" x14ac:dyDescent="0.2">
      <c r="A118" s="2">
        <f>+[1]Sheet1!A118</f>
        <v>46235</v>
      </c>
      <c r="B118" s="1">
        <f>+[1]Sheet1!B118</f>
        <v>8</v>
      </c>
      <c r="C118" s="1">
        <f>+[1]Sheet1!C118</f>
        <v>2026</v>
      </c>
      <c r="D118">
        <f>+[1]Sheet1!D118</f>
        <v>13064.2216796875</v>
      </c>
      <c r="E118">
        <f>+[1]Sheet1!E118</f>
        <v>8617.09765625</v>
      </c>
      <c r="F118">
        <f>+[1]Sheet1!F118</f>
        <v>8419.255859375</v>
      </c>
      <c r="G118">
        <f>+[1]Sheet1!G118</f>
        <v>14799.2041015625</v>
      </c>
      <c r="H118">
        <f>+[1]Sheet1!H118</f>
        <v>9780.8720703125</v>
      </c>
      <c r="I118">
        <f>+[1]Sheet1!I118</f>
        <v>14030.8037109375</v>
      </c>
      <c r="J118">
        <f>+[1]Sheet1!J118</f>
        <v>13142.517578125</v>
      </c>
      <c r="K118">
        <f>+[1]Sheet1!K118</f>
        <v>11395.8173828125</v>
      </c>
      <c r="L118">
        <f>+[1]Sheet1!L118</f>
        <v>10934.9814453125</v>
      </c>
      <c r="M118">
        <f>+[1]Sheet1!M118</f>
        <v>11078.533203125</v>
      </c>
      <c r="N118">
        <f>+[1]Sheet1!N118</f>
        <v>15233.3154296875</v>
      </c>
      <c r="O118">
        <f>+[1]Sheet1!O118</f>
        <v>12106.9501953125</v>
      </c>
      <c r="P118">
        <f>+[1]Sheet1!P118</f>
        <v>13079.8486328125</v>
      </c>
      <c r="Q118">
        <f>+[1]Sheet1!Q118</f>
        <v>8633.8212890625</v>
      </c>
      <c r="R118">
        <f>+[1]Sheet1!R118</f>
        <v>8496.4326171875</v>
      </c>
      <c r="S118">
        <f>+[1]Sheet1!S118</f>
        <v>14280.2236328125</v>
      </c>
      <c r="T118">
        <f>+[1]Sheet1!T118</f>
        <v>9828.8447265625</v>
      </c>
      <c r="U118">
        <f>+[1]Sheet1!U118</f>
        <v>13961.19921875</v>
      </c>
      <c r="V118">
        <f>+[1]Sheet1!V118</f>
        <v>13100.69140625</v>
      </c>
      <c r="W118">
        <f>+[1]Sheet1!W118</f>
        <v>11419.0029296875</v>
      </c>
      <c r="X118">
        <f>+[1]Sheet1!X118</f>
        <v>10993.4140625</v>
      </c>
      <c r="Y118">
        <f>+[1]Sheet1!Y118</f>
        <v>11093.1259765625</v>
      </c>
      <c r="Z118">
        <f>+[1]Sheet1!Z118</f>
        <v>15209.5087890625</v>
      </c>
      <c r="AA118">
        <f>+[1]Sheet1!AA118</f>
        <v>12177.97265625</v>
      </c>
      <c r="AB118">
        <f>+[1]Sheet1!AB118</f>
        <v>13097.3056640625</v>
      </c>
      <c r="AC118">
        <f>+[1]Sheet1!AC118</f>
        <v>8636.8515625</v>
      </c>
      <c r="AD118">
        <f>+[1]Sheet1!AD118</f>
        <v>8534.4736328125</v>
      </c>
      <c r="AE118">
        <f>+[1]Sheet1!AE118</f>
        <v>13924.85546875</v>
      </c>
      <c r="AF118">
        <f>+[1]Sheet1!AF118</f>
        <v>9865.990234375</v>
      </c>
      <c r="AG118">
        <f>+[1]Sheet1!AG118</f>
        <v>13994.6220703125</v>
      </c>
      <c r="AH118">
        <f>+[1]Sheet1!AH118</f>
        <v>13083.6494140625</v>
      </c>
      <c r="AI118">
        <f>+[1]Sheet1!AI118</f>
        <v>11442.6455078125</v>
      </c>
      <c r="AJ118">
        <f>+[1]Sheet1!AJ118</f>
        <v>11023.28515625</v>
      </c>
      <c r="AK118">
        <f>+[1]Sheet1!AK118</f>
        <v>11147.6708984375</v>
      </c>
      <c r="AL118">
        <f>+[1]Sheet1!AL118</f>
        <v>15194.9619140625</v>
      </c>
      <c r="AM118">
        <f>+[1]Sheet1!AM118</f>
        <v>12197.1455078125</v>
      </c>
      <c r="AN118">
        <f>+[1]Sheet1!AN118</f>
        <v>13102.1982421875</v>
      </c>
      <c r="AO118">
        <f>+[1]Sheet1!AO118</f>
        <v>8655.4462890625</v>
      </c>
      <c r="AP118">
        <f>+[1]Sheet1!AP118</f>
        <v>8571.7529296875</v>
      </c>
      <c r="AQ118">
        <f>+[1]Sheet1!AQ118</f>
        <v>13872.6826171875</v>
      </c>
      <c r="AR118">
        <f>+[1]Sheet1!AR118</f>
        <v>9878.6123046875</v>
      </c>
      <c r="AS118">
        <f>+[1]Sheet1!AS118</f>
        <v>13833.2353515625</v>
      </c>
      <c r="AT118">
        <f>+[1]Sheet1!AT118</f>
        <v>13035.8564453125</v>
      </c>
      <c r="AU118">
        <f>+[1]Sheet1!AU118</f>
        <v>11395.6064453125</v>
      </c>
      <c r="AV118">
        <f>+[1]Sheet1!AV118</f>
        <v>11048.099609375</v>
      </c>
      <c r="AW118">
        <f>+[1]Sheet1!AW118</f>
        <v>11042.0908203125</v>
      </c>
      <c r="AX118">
        <f>+[1]Sheet1!AX118</f>
        <v>15179.888671875</v>
      </c>
      <c r="AY118">
        <f>+[1]Sheet1!AY118</f>
        <v>12242.9443359375</v>
      </c>
      <c r="AZ118">
        <f>+[1]Sheet1!AZ118</f>
        <v>13109.2919921875</v>
      </c>
      <c r="BA118">
        <f>+[1]Sheet1!BA118</f>
        <v>8673.4052734375</v>
      </c>
      <c r="BB118">
        <f>+[1]Sheet1!BB118</f>
        <v>8621.06640625</v>
      </c>
      <c r="BC118">
        <f>+[1]Sheet1!BC118</f>
        <v>13635.39453125</v>
      </c>
      <c r="BD118">
        <f>+[1]Sheet1!BD118</f>
        <v>9914.3515625</v>
      </c>
      <c r="BE118">
        <f>+[1]Sheet1!BE118</f>
        <v>13710.5986328125</v>
      </c>
      <c r="BF118">
        <f>+[1]Sheet1!BF118</f>
        <v>12986.3076171875</v>
      </c>
      <c r="BG118">
        <f>+[1]Sheet1!BG118</f>
        <v>11419.36328125</v>
      </c>
      <c r="BH118">
        <f>+[1]Sheet1!BH118</f>
        <v>11105.4072265625</v>
      </c>
      <c r="BI118">
        <f>+[1]Sheet1!BI118</f>
        <v>11176.9560546875</v>
      </c>
      <c r="BJ118">
        <f>+[1]Sheet1!BJ118</f>
        <v>15157.25390625</v>
      </c>
      <c r="BK118">
        <f>+[1]Sheet1!BK118</f>
        <v>12320.193359375</v>
      </c>
      <c r="BL118">
        <f>+[1]Sheet1!BL118</f>
        <v>12333.822265625</v>
      </c>
      <c r="BM118">
        <f>+[1]Sheet1!BM118</f>
        <v>12313.4794921875</v>
      </c>
      <c r="BN118">
        <f>+[1]Sheet1!BN118</f>
        <v>12348.271484375</v>
      </c>
      <c r="BO118">
        <f>+[1]Sheet1!BO118</f>
        <v>12355.423828125</v>
      </c>
      <c r="BP118">
        <f>+[1]Sheet1!BP118</f>
        <v>12340.5869140625</v>
      </c>
      <c r="BQ118">
        <f>+[1]Sheet1!BQ118</f>
        <v>13091.8056640625</v>
      </c>
      <c r="BR118">
        <f>+[1]Sheet1!BR118</f>
        <v>8648.5693359375</v>
      </c>
      <c r="BS118">
        <f>+[1]Sheet1!BS118</f>
        <v>8545.2919921875</v>
      </c>
      <c r="BT118">
        <f>+[1]Sheet1!BT118</f>
        <v>13975.26171875</v>
      </c>
      <c r="BU118">
        <f>+[1]Sheet1!BU118</f>
        <v>9876.560546875</v>
      </c>
      <c r="BV118">
        <f>+[1]Sheet1!BV118</f>
        <v>13840.05859375</v>
      </c>
      <c r="BW118">
        <f>+[1]Sheet1!BW118</f>
        <v>13044.302734375</v>
      </c>
      <c r="BX118">
        <f>+[1]Sheet1!BX118</f>
        <v>11415.6611328125</v>
      </c>
      <c r="BY118">
        <f>+[1]Sheet1!BY118</f>
        <v>11045.6728515625</v>
      </c>
      <c r="BZ118">
        <f>+[1]Sheet1!BZ118</f>
        <v>11123.119140625</v>
      </c>
      <c r="CA118">
        <f>+[1]Sheet1!CA118</f>
        <v>15181.0087890625</v>
      </c>
      <c r="CB118">
        <f>+[1]Sheet1!CB118</f>
        <v>12241.48828125</v>
      </c>
      <c r="CC118">
        <f>+[1]Sheet1!CC118</f>
        <v>12340.2138671875</v>
      </c>
      <c r="CD118">
        <f>+[1]Sheet1!CD118</f>
        <v>12340.2138671875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BAF4-83FE-4A07-B6DD-CA433D852778}">
  <sheetPr>
    <tabColor rgb="FF00B0F0"/>
  </sheetPr>
  <dimension ref="A1:DE120"/>
  <sheetViews>
    <sheetView zoomScaleNormal="100" workbookViewId="0">
      <pane xSplit="3" ySplit="3" topLeftCell="BL109" activePane="bottomRight" state="frozen"/>
      <selection pane="topRight" activeCell="D1" sqref="D1"/>
      <selection pane="bottomLeft" activeCell="A4" sqref="A4"/>
      <selection pane="bottomRight" activeCell="A121" sqref="A121"/>
    </sheetView>
  </sheetViews>
  <sheetFormatPr baseColWidth="10" defaultColWidth="11.5" defaultRowHeight="15" x14ac:dyDescent="0.2"/>
  <cols>
    <col min="1" max="3" width="11.5" style="1"/>
    <col min="4" max="4" width="11.5" style="5"/>
    <col min="15" max="15" width="11.5" style="6"/>
    <col min="28" max="28" width="11.5" style="5"/>
    <col min="39" max="39" width="11.5" style="6"/>
    <col min="52" max="52" width="11.5" style="5"/>
    <col min="63" max="63" width="11.5" style="6"/>
    <col min="64" max="64" width="11.83203125" customWidth="1"/>
    <col min="70" max="70" width="11.5" style="5"/>
    <col min="81" max="81" width="11.5" style="6"/>
    <col min="82" max="82" width="11.5" style="5"/>
    <col min="83" max="83" width="11.5" style="6"/>
    <col min="97" max="108" width="11.6640625" bestFit="1" customWidth="1"/>
    <col min="109" max="109" width="13.33203125" bestFit="1" customWidth="1"/>
  </cols>
  <sheetData>
    <row r="1" spans="1:108" s="15" customFormat="1" ht="33.75" customHeight="1" x14ac:dyDescent="0.2">
      <c r="D1" s="118" t="s">
        <v>83</v>
      </c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20"/>
      <c r="P1" s="118" t="s">
        <v>84</v>
      </c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20"/>
      <c r="AB1" s="118" t="s">
        <v>85</v>
      </c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20"/>
      <c r="AN1" s="118" t="s">
        <v>86</v>
      </c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20"/>
      <c r="AZ1" s="118" t="s">
        <v>87</v>
      </c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20"/>
      <c r="BL1" s="116"/>
      <c r="BM1" s="116" t="s">
        <v>83</v>
      </c>
      <c r="BN1" s="116" t="s">
        <v>84</v>
      </c>
      <c r="BO1" s="116" t="s">
        <v>85</v>
      </c>
      <c r="BP1" s="116" t="s">
        <v>86</v>
      </c>
      <c r="BQ1" s="116" t="s">
        <v>87</v>
      </c>
      <c r="BR1" s="115" t="s">
        <v>88</v>
      </c>
      <c r="BS1" s="116" t="s">
        <v>88</v>
      </c>
      <c r="BT1" s="116" t="s">
        <v>88</v>
      </c>
      <c r="BU1" s="116" t="s">
        <v>88</v>
      </c>
      <c r="BV1" s="116" t="s">
        <v>88</v>
      </c>
      <c r="BW1" s="116" t="s">
        <v>88</v>
      </c>
      <c r="BX1" s="116" t="s">
        <v>88</v>
      </c>
      <c r="BY1" s="116" t="s">
        <v>88</v>
      </c>
      <c r="BZ1" s="116" t="s">
        <v>88</v>
      </c>
      <c r="CA1" s="116" t="s">
        <v>88</v>
      </c>
      <c r="CB1" s="116" t="s">
        <v>88</v>
      </c>
      <c r="CC1" s="117" t="s">
        <v>88</v>
      </c>
      <c r="CD1" s="115" t="s">
        <v>88</v>
      </c>
      <c r="CE1" s="117" t="s">
        <v>88</v>
      </c>
    </row>
    <row r="2" spans="1:108" s="100" customFormat="1" ht="52" x14ac:dyDescent="0.2">
      <c r="D2" s="101" t="s">
        <v>89</v>
      </c>
      <c r="E2" s="100" t="s">
        <v>90</v>
      </c>
      <c r="F2" s="100" t="s">
        <v>91</v>
      </c>
      <c r="G2" s="100" t="s">
        <v>92</v>
      </c>
      <c r="H2" s="100" t="s">
        <v>93</v>
      </c>
      <c r="I2" s="100" t="s">
        <v>94</v>
      </c>
      <c r="J2" s="100" t="s">
        <v>95</v>
      </c>
      <c r="K2" s="100" t="s">
        <v>96</v>
      </c>
      <c r="L2" s="100" t="s">
        <v>97</v>
      </c>
      <c r="M2" s="100" t="s">
        <v>98</v>
      </c>
      <c r="N2" s="100" t="s">
        <v>99</v>
      </c>
      <c r="O2" s="102" t="s">
        <v>100</v>
      </c>
      <c r="P2" s="100" t="s">
        <v>89</v>
      </c>
      <c r="Q2" s="100" t="s">
        <v>90</v>
      </c>
      <c r="R2" s="100" t="s">
        <v>91</v>
      </c>
      <c r="S2" s="100" t="s">
        <v>92</v>
      </c>
      <c r="T2" s="100" t="s">
        <v>93</v>
      </c>
      <c r="U2" s="100" t="s">
        <v>94</v>
      </c>
      <c r="V2" s="100" t="s">
        <v>95</v>
      </c>
      <c r="W2" s="100" t="s">
        <v>96</v>
      </c>
      <c r="X2" s="100" t="s">
        <v>97</v>
      </c>
      <c r="Y2" s="100" t="s">
        <v>98</v>
      </c>
      <c r="Z2" s="100" t="s">
        <v>99</v>
      </c>
      <c r="AA2" s="100" t="s">
        <v>100</v>
      </c>
      <c r="AB2" s="101" t="s">
        <v>89</v>
      </c>
      <c r="AC2" s="100" t="s">
        <v>90</v>
      </c>
      <c r="AD2" s="100" t="s">
        <v>91</v>
      </c>
      <c r="AE2" s="100" t="s">
        <v>92</v>
      </c>
      <c r="AF2" s="100" t="s">
        <v>93</v>
      </c>
      <c r="AG2" s="100" t="s">
        <v>94</v>
      </c>
      <c r="AH2" s="100" t="s">
        <v>95</v>
      </c>
      <c r="AI2" s="100" t="s">
        <v>96</v>
      </c>
      <c r="AJ2" s="100" t="s">
        <v>97</v>
      </c>
      <c r="AK2" s="100" t="s">
        <v>98</v>
      </c>
      <c r="AL2" s="100" t="s">
        <v>99</v>
      </c>
      <c r="AM2" s="102" t="s">
        <v>100</v>
      </c>
      <c r="AN2" s="100" t="s">
        <v>89</v>
      </c>
      <c r="AO2" s="100" t="s">
        <v>90</v>
      </c>
      <c r="AP2" s="100" t="s">
        <v>91</v>
      </c>
      <c r="AQ2" s="100" t="s">
        <v>92</v>
      </c>
      <c r="AR2" s="100" t="s">
        <v>93</v>
      </c>
      <c r="AS2" s="100" t="s">
        <v>94</v>
      </c>
      <c r="AT2" s="100" t="s">
        <v>95</v>
      </c>
      <c r="AU2" s="100" t="s">
        <v>96</v>
      </c>
      <c r="AV2" s="100" t="s">
        <v>97</v>
      </c>
      <c r="AW2" s="100" t="s">
        <v>98</v>
      </c>
      <c r="AX2" s="100" t="s">
        <v>99</v>
      </c>
      <c r="AY2" s="100" t="s">
        <v>100</v>
      </c>
      <c r="AZ2" s="101" t="s">
        <v>89</v>
      </c>
      <c r="BA2" s="100" t="s">
        <v>90</v>
      </c>
      <c r="BB2" s="100" t="s">
        <v>91</v>
      </c>
      <c r="BC2" s="100" t="s">
        <v>92</v>
      </c>
      <c r="BD2" s="100" t="s">
        <v>93</v>
      </c>
      <c r="BE2" s="100" t="s">
        <v>94</v>
      </c>
      <c r="BF2" s="100" t="s">
        <v>95</v>
      </c>
      <c r="BG2" s="100" t="s">
        <v>96</v>
      </c>
      <c r="BH2" s="100" t="s">
        <v>97</v>
      </c>
      <c r="BI2" s="100" t="s">
        <v>98</v>
      </c>
      <c r="BJ2" s="100" t="s">
        <v>99</v>
      </c>
      <c r="BK2" s="102" t="s">
        <v>100</v>
      </c>
      <c r="BM2" s="100" t="s">
        <v>101</v>
      </c>
      <c r="BN2" s="100" t="s">
        <v>101</v>
      </c>
      <c r="BO2" s="100" t="s">
        <v>101</v>
      </c>
      <c r="BP2" s="100" t="s">
        <v>101</v>
      </c>
      <c r="BQ2" s="100" t="s">
        <v>101</v>
      </c>
      <c r="BR2" s="101" t="s">
        <v>89</v>
      </c>
      <c r="BS2" s="100" t="s">
        <v>90</v>
      </c>
      <c r="BT2" s="100" t="s">
        <v>91</v>
      </c>
      <c r="BU2" s="100" t="s">
        <v>92</v>
      </c>
      <c r="BV2" s="100" t="s">
        <v>93</v>
      </c>
      <c r="BW2" s="100" t="s">
        <v>94</v>
      </c>
      <c r="BX2" s="100" t="s">
        <v>95</v>
      </c>
      <c r="BY2" s="100" t="s">
        <v>96</v>
      </c>
      <c r="BZ2" s="100" t="s">
        <v>97</v>
      </c>
      <c r="CA2" s="100" t="s">
        <v>98</v>
      </c>
      <c r="CB2" s="100" t="s">
        <v>99</v>
      </c>
      <c r="CC2" s="102" t="s">
        <v>100</v>
      </c>
      <c r="CD2" s="101" t="s">
        <v>101</v>
      </c>
      <c r="CE2" s="102" t="s">
        <v>101</v>
      </c>
      <c r="CI2" s="100" t="s">
        <v>102</v>
      </c>
      <c r="CJ2" s="100" t="s">
        <v>103</v>
      </c>
      <c r="CS2" s="100" t="str">
        <f>+BR2</f>
        <v>Alimentos y bebidas no alcohólicas</v>
      </c>
      <c r="CT2" s="100" t="str">
        <f t="shared" ref="CT2:DD2" si="0">+BS2</f>
        <v>Bebidas alcohólicas y tabaco</v>
      </c>
      <c r="CU2" s="100" t="str">
        <f t="shared" si="0"/>
        <v>Prendas de vestir y calzado</v>
      </c>
      <c r="CV2" s="100" t="str">
        <f t="shared" si="0"/>
        <v>Vivienda, agua, electricidad, gas y otros combustibles</v>
      </c>
      <c r="CW2" s="100" t="str">
        <f t="shared" si="0"/>
        <v>Equipamiento y mantenimiento del hogar</v>
      </c>
      <c r="CX2" s="100" t="str">
        <f t="shared" si="0"/>
        <v>Salud</v>
      </c>
      <c r="CY2" s="100" t="str">
        <f t="shared" si="0"/>
        <v>Transporte</v>
      </c>
      <c r="CZ2" s="100" t="str">
        <f t="shared" si="0"/>
        <v>Comunicación</v>
      </c>
      <c r="DA2" s="100" t="str">
        <f t="shared" si="0"/>
        <v>Recreación y cultura</v>
      </c>
      <c r="DB2" s="100" t="str">
        <f t="shared" si="0"/>
        <v>Educación</v>
      </c>
      <c r="DC2" s="100" t="str">
        <f t="shared" si="0"/>
        <v>Restaurantes y hoteles</v>
      </c>
      <c r="DD2" s="100" t="str">
        <f t="shared" si="0"/>
        <v>Bienes y servicios varios</v>
      </c>
    </row>
    <row r="3" spans="1:108" x14ac:dyDescent="0.2">
      <c r="A3" s="1" t="s">
        <v>0</v>
      </c>
      <c r="B3" s="1" t="s">
        <v>1</v>
      </c>
      <c r="C3" s="1" t="s">
        <v>2</v>
      </c>
      <c r="D3" s="5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s="6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s="5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s="6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s="5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s="6" t="s">
        <v>62</v>
      </c>
      <c r="BM3" t="s">
        <v>63</v>
      </c>
      <c r="BN3" t="s">
        <v>64</v>
      </c>
      <c r="BO3" t="s">
        <v>65</v>
      </c>
      <c r="BP3" t="s">
        <v>66</v>
      </c>
      <c r="BQ3" t="s">
        <v>67</v>
      </c>
      <c r="BR3" s="5" t="s">
        <v>68</v>
      </c>
      <c r="BS3" t="s">
        <v>69</v>
      </c>
      <c r="BT3" t="s">
        <v>70</v>
      </c>
      <c r="BU3" t="s">
        <v>71</v>
      </c>
      <c r="BV3" t="s">
        <v>72</v>
      </c>
      <c r="BW3" t="s">
        <v>73</v>
      </c>
      <c r="BX3" t="s">
        <v>74</v>
      </c>
      <c r="BY3" t="s">
        <v>75</v>
      </c>
      <c r="BZ3" t="s">
        <v>76</v>
      </c>
      <c r="CA3" t="s">
        <v>77</v>
      </c>
      <c r="CB3" t="s">
        <v>78</v>
      </c>
      <c r="CC3" s="6" t="s">
        <v>79</v>
      </c>
      <c r="CD3" s="5" t="s">
        <v>80</v>
      </c>
      <c r="CE3" s="6" t="s">
        <v>81</v>
      </c>
      <c r="CI3" t="s">
        <v>104</v>
      </c>
      <c r="CJ3" t="s">
        <v>104</v>
      </c>
    </row>
    <row r="4" spans="1:108" x14ac:dyDescent="0.2">
      <c r="A4" s="2">
        <f t="shared" ref="A4:A67" si="1">+DATE(C4,B4,1)</f>
        <v>42705</v>
      </c>
      <c r="B4" s="1">
        <v>12</v>
      </c>
      <c r="C4" s="1">
        <v>2016</v>
      </c>
    </row>
    <row r="5" spans="1:108" x14ac:dyDescent="0.2">
      <c r="A5" s="2">
        <f t="shared" si="1"/>
        <v>42736</v>
      </c>
      <c r="B5" s="1">
        <f t="shared" ref="B5:B68" si="2">+IF(B4=12,1,B4+1)</f>
        <v>1</v>
      </c>
      <c r="C5" s="1">
        <v>2017</v>
      </c>
      <c r="D5" s="7">
        <f>+'Indice PondENGHO'!D3/'Indice PondENGHO'!D2-1</f>
        <v>7.5442504882812234E-3</v>
      </c>
      <c r="E5" s="3">
        <f>+'Indice PondENGHO'!E3/'Indice PondENGHO'!E2-1</f>
        <v>7.8674316406246447E-4</v>
      </c>
      <c r="F5" s="3">
        <f>+'Indice PondENGHO'!F3/'Indice PondENGHO'!F2-1</f>
        <v>1.8735961914062571E-2</v>
      </c>
      <c r="G5" s="3">
        <f>+'Indice PondENGHO'!G3/'Indice PondENGHO'!G2-1</f>
        <v>1.7570571899414134E-2</v>
      </c>
      <c r="H5" s="3">
        <f>+'Indice PondENGHO'!H3/'Indice PondENGHO'!H2-1</f>
        <v>1.4130706787109482E-2</v>
      </c>
      <c r="I5" s="3">
        <f>+'Indice PondENGHO'!I3/'Indice PondENGHO'!I2-1</f>
        <v>2.5207366943359455E-2</v>
      </c>
      <c r="J5" s="3">
        <f>+'Indice PondENGHO'!J3/'Indice PondENGHO'!J2-1</f>
        <v>2.1638412475585955E-2</v>
      </c>
      <c r="K5" s="3">
        <f>+'Indice PondENGHO'!K3/'Indice PondENGHO'!K2-1</f>
        <v>1.8220443725585955E-2</v>
      </c>
      <c r="L5" s="3">
        <f>+'Indice PondENGHO'!L3/'Indice PondENGHO'!L2-1</f>
        <v>3.2041625976562571E-2</v>
      </c>
      <c r="M5" s="3">
        <f>+'Indice PondENGHO'!M3/'Indice PondENGHO'!M2-1</f>
        <v>3.0158767700195321E-2</v>
      </c>
      <c r="N5" s="3">
        <f>+'Indice PondENGHO'!N3/'Indice PondENGHO'!N2-1</f>
        <v>2.8975067138671928E-2</v>
      </c>
      <c r="O5" s="8">
        <f>+'Indice PondENGHO'!O3/'Indice PondENGHO'!O2-1</f>
        <v>1.8951187133789071E-2</v>
      </c>
      <c r="P5" s="3">
        <f>+'Indice PondENGHO'!P3/'Indice PondENGHO'!P2-1</f>
        <v>7.04193115234375E-3</v>
      </c>
      <c r="Q5" s="3">
        <f>+'Indice PondENGHO'!Q3/'Indice PondENGHO'!Q2-1</f>
        <v>-3.9291381835893091E-5</v>
      </c>
      <c r="R5" s="3">
        <f>+'Indice PondENGHO'!R3/'Indice PondENGHO'!R2-1</f>
        <v>1.84783935546875E-2</v>
      </c>
      <c r="S5" s="3">
        <f>+'Indice PondENGHO'!S3/'Indice PondENGHO'!S2-1</f>
        <v>1.6671295166015732E-2</v>
      </c>
      <c r="T5" s="3">
        <f>+'Indice PondENGHO'!T3/'Indice PondENGHO'!T2-1</f>
        <v>1.4115371704101598E-2</v>
      </c>
      <c r="U5" s="3">
        <f>+'Indice PondENGHO'!U3/'Indice PondENGHO'!U2-1</f>
        <v>2.4412841796874973E-2</v>
      </c>
      <c r="V5" s="3">
        <f>+'Indice PondENGHO'!V3/'Indice PondENGHO'!V2-1</f>
        <v>2.1609649658203223E-2</v>
      </c>
      <c r="W5" s="3">
        <f>+'Indice PondENGHO'!W3/'Indice PondENGHO'!W2-1</f>
        <v>1.8734664916992161E-2</v>
      </c>
      <c r="X5" s="3">
        <f>+'Indice PondENGHO'!X3/'Indice PondENGHO'!X2-1</f>
        <v>3.155647277832041E-2</v>
      </c>
      <c r="Y5" s="3">
        <f>+'Indice PondENGHO'!Y3/'Indice PondENGHO'!Y2-1</f>
        <v>3.0351409912109384E-2</v>
      </c>
      <c r="Z5" s="3">
        <f>+'Indice PondENGHO'!Z3/'Indice PondENGHO'!Z2-1</f>
        <v>2.8734130859374929E-2</v>
      </c>
      <c r="AA5" s="3">
        <f>+'Indice PondENGHO'!AA3/'Indice PondENGHO'!AA2-1</f>
        <v>1.8538742065429714E-2</v>
      </c>
      <c r="AB5" s="7">
        <f>+'Indice PondENGHO'!AB3/'Indice PondENGHO'!AB2-1</f>
        <v>6.7266845703124467E-3</v>
      </c>
      <c r="AC5" s="3">
        <f>+'Indice PondENGHO'!AC3/'Indice PondENGHO'!AC2-1</f>
        <v>8.0253601074220526E-4</v>
      </c>
      <c r="AD5" s="3">
        <f>+'Indice PondENGHO'!AD3/'Indice PondENGHO'!AD2-1</f>
        <v>1.8486404418945224E-2</v>
      </c>
      <c r="AE5" s="3">
        <f>+'Indice PondENGHO'!AE3/'Indice PondENGHO'!AE2-1</f>
        <v>1.6320724487304705E-2</v>
      </c>
      <c r="AF5" s="3">
        <f>+'Indice PondENGHO'!AF3/'Indice PondENGHO'!AF2-1</f>
        <v>1.3427429199218688E-2</v>
      </c>
      <c r="AG5" s="3">
        <f>+'Indice PondENGHO'!AG3/'Indice PondENGHO'!AG2-1</f>
        <v>2.5316848754882715E-2</v>
      </c>
      <c r="AH5" s="3">
        <f>+'Indice PondENGHO'!AH3/'Indice PondENGHO'!AH2-1</f>
        <v>2.1861572265625018E-2</v>
      </c>
      <c r="AI5" s="3">
        <f>+'Indice PondENGHO'!AI3/'Indice PondENGHO'!AI2-1</f>
        <v>1.8858337402343661E-2</v>
      </c>
      <c r="AJ5" s="3">
        <f>+'Indice PondENGHO'!AJ3/'Indice PondENGHO'!AJ2-1</f>
        <v>3.1552276611328089E-2</v>
      </c>
      <c r="AK5" s="3">
        <f>+'Indice PondENGHO'!AK3/'Indice PondENGHO'!AK2-1</f>
        <v>3.0533981323242143E-2</v>
      </c>
      <c r="AL5" s="3">
        <f>+'Indice PondENGHO'!AL3/'Indice PondENGHO'!AL2-1</f>
        <v>2.9501953125000036E-2</v>
      </c>
      <c r="AM5" s="8">
        <f>+'Indice PondENGHO'!AM3/'Indice PondENGHO'!AM2-1</f>
        <v>1.8351669311523544E-2</v>
      </c>
      <c r="AN5" s="3">
        <f>+'Indice PondENGHO'!AN3/'Indice PondENGHO'!AN2-1</f>
        <v>6.4975738525390181E-3</v>
      </c>
      <c r="AO5" s="3">
        <f>+'Indice PondENGHO'!AO3/'Indice PondENGHO'!AO2-1</f>
        <v>5.4924011230461645E-4</v>
      </c>
      <c r="AP5" s="3">
        <f>+'Indice PondENGHO'!AP3/'Indice PondENGHO'!AP2-1</f>
        <v>1.8246078491210849E-2</v>
      </c>
      <c r="AQ5" s="3">
        <f>+'Indice PondENGHO'!AQ3/'Indice PondENGHO'!AQ2-1</f>
        <v>1.7784271240234295E-2</v>
      </c>
      <c r="AR5" s="3">
        <f>+'Indice PondENGHO'!AR3/'Indice PondENGHO'!AR2-1</f>
        <v>1.3424377441406232E-2</v>
      </c>
      <c r="AS5" s="3">
        <f>+'Indice PondENGHO'!AS3/'Indice PondENGHO'!AS2-1</f>
        <v>2.3098526000976616E-2</v>
      </c>
      <c r="AT5" s="3">
        <f>+'Indice PondENGHO'!AT3/'Indice PondENGHO'!AT2-1</f>
        <v>2.1384277343750036E-2</v>
      </c>
      <c r="AU5" s="3">
        <f>+'Indice PondENGHO'!AU3/'Indice PondENGHO'!AU2-1</f>
        <v>1.8812561035156161E-2</v>
      </c>
      <c r="AV5" s="3">
        <f>+'Indice PondENGHO'!AV3/'Indice PondENGHO'!AV2-1</f>
        <v>3.0964126586914054E-2</v>
      </c>
      <c r="AW5" s="3">
        <f>+'Indice PondENGHO'!AW3/'Indice PondENGHO'!AW2-1</f>
        <v>3.2159805297851562E-2</v>
      </c>
      <c r="AX5" s="3">
        <f>+'Indice PondENGHO'!AX3/'Indice PondENGHO'!AX2-1</f>
        <v>2.908454895019541E-2</v>
      </c>
      <c r="AY5" s="3">
        <f>+'Indice PondENGHO'!AY3/'Indice PondENGHO'!AY2-1</f>
        <v>1.8347778320312536E-2</v>
      </c>
      <c r="AZ5" s="7">
        <f>+'Indice PondENGHO'!AZ3/'Indice PondENGHO'!AZ2-1</f>
        <v>5.8473205566407227E-3</v>
      </c>
      <c r="BA5" s="3">
        <f>+'Indice PondENGHO'!BA3/'Indice PondENGHO'!BA2-1</f>
        <v>-3.3004760742183503E-4</v>
      </c>
      <c r="BB5" s="3">
        <f>+'Indice PondENGHO'!BB3/'Indice PondENGHO'!BB2-1</f>
        <v>1.8014373779296822E-2</v>
      </c>
      <c r="BC5" s="3">
        <f>+'Indice PondENGHO'!BC3/'Indice PondENGHO'!BC2-1</f>
        <v>1.7465209960937589E-2</v>
      </c>
      <c r="BD5" s="3">
        <f>+'Indice PondENGHO'!BD3/'Indice PondENGHO'!BD2-1</f>
        <v>1.4019393920898349E-2</v>
      </c>
      <c r="BE5" s="3">
        <f>+'Indice PondENGHO'!BE3/'Indice PondENGHO'!BE2-1</f>
        <v>2.1466674804687447E-2</v>
      </c>
      <c r="BF5" s="3">
        <f>+'Indice PondENGHO'!BF3/'Indice PondENGHO'!BF2-1</f>
        <v>2.1213912963867099E-2</v>
      </c>
      <c r="BG5" s="3">
        <f>+'Indice PondENGHO'!BG3/'Indice PondENGHO'!BG2-1</f>
        <v>1.9476394653320295E-2</v>
      </c>
      <c r="BH5" s="3">
        <f>+'Indice PondENGHO'!BH3/'Indice PondENGHO'!BH2-1</f>
        <v>3.0790710449218661E-2</v>
      </c>
      <c r="BI5" s="3">
        <f>+'Indice PondENGHO'!BI3/'Indice PondENGHO'!BI2-1</f>
        <v>3.3760986328124964E-2</v>
      </c>
      <c r="BJ5" s="3">
        <f>+'Indice PondENGHO'!BJ3/'Indice PondENGHO'!BJ2-1</f>
        <v>3.022163391113275E-2</v>
      </c>
      <c r="BK5" s="8">
        <f>+'Indice PondENGHO'!BK3/'Indice PondENGHO'!BK2-1</f>
        <v>1.7867736816406188E-2</v>
      </c>
      <c r="BL5" s="2">
        <f t="shared" ref="BL5:BL68" si="3">+A5</f>
        <v>42736</v>
      </c>
      <c r="BM5" s="3">
        <f>+'Indice PondENGHO'!BL3/'Indice PondENGHO'!BL2-1</f>
        <v>1.535163879394541E-2</v>
      </c>
      <c r="BN5" s="3">
        <f>+'Indice PondENGHO'!BM3/'Indice PondENGHO'!BM2-1</f>
        <v>1.6014862060546919E-2</v>
      </c>
      <c r="BO5" s="3">
        <f>+'Indice PondENGHO'!BN3/'Indice PondENGHO'!BN2-1</f>
        <v>1.6733551025390536E-2</v>
      </c>
      <c r="BP5" s="3">
        <f>+'Indice PondENGHO'!BO3/'Indice PondENGHO'!BO2-1</f>
        <v>1.7434005737304581E-2</v>
      </c>
      <c r="BQ5" s="3">
        <f>+'Indice PondENGHO'!BP3/'Indice PondENGHO'!BP2-1</f>
        <v>1.8357315063476598E-2</v>
      </c>
      <c r="BR5" s="7">
        <f>+'Indice PondENGHO'!BQ3/'Indice PondENGHO'!BQ2-1</f>
        <v>6.686172485351527E-3</v>
      </c>
      <c r="BS5" s="3">
        <f>+'Indice PondENGHO'!BR3/'Indice PondENGHO'!BR2-1</f>
        <v>2.4574279785150033E-4</v>
      </c>
      <c r="BT5" s="3">
        <f>+'Indice PondENGHO'!BS3/'Indice PondENGHO'!BS2-1</f>
        <v>1.8330993652343697E-2</v>
      </c>
      <c r="BU5" s="3">
        <f>+'Indice PondENGHO'!BT3/'Indice PondENGHO'!BT2-1</f>
        <v>1.7218399047851607E-2</v>
      </c>
      <c r="BV5" s="3">
        <f>+'Indice PondENGHO'!BU3/'Indice PondENGHO'!BU2-1</f>
        <v>1.3822708129882733E-2</v>
      </c>
      <c r="BW5" s="3">
        <f>+'Indice PondENGHO'!BV3/'Indice PondENGHO'!BV2-1</f>
        <v>2.31170654296875E-2</v>
      </c>
      <c r="BX5" s="3">
        <f>+'Indice PondENGHO'!BW3/'Indice PondENGHO'!BW2-1</f>
        <v>2.1454696655273331E-2</v>
      </c>
      <c r="BY5" s="3">
        <f>+'Indice PondENGHO'!BX3/'Indice PondENGHO'!BX2-1</f>
        <v>1.8932571411132804E-2</v>
      </c>
      <c r="BZ5" s="3">
        <f>+'Indice PondENGHO'!BY3/'Indice PondENGHO'!BY2-1</f>
        <v>3.1192550659179696E-2</v>
      </c>
      <c r="CA5" s="3">
        <f>+'Indice PondENGHO'!BZ3/'Indice PondENGHO'!BZ2-1</f>
        <v>3.2154159545898509E-2</v>
      </c>
      <c r="CB5" s="3">
        <f>+'Indice PondENGHO'!CA3/'Indice PondENGHO'!CA2-1</f>
        <v>2.9561157226562607E-2</v>
      </c>
      <c r="CC5" s="8">
        <f>+'Indice PondENGHO'!CB3/'Indice PondENGHO'!CB2-1</f>
        <v>1.8256301879882919E-2</v>
      </c>
      <c r="CD5" s="7">
        <f>+'Indice PondENGHO'!CC3/'Indice PondENGHO'!CC2-1</f>
        <v>1.7133483886718759E-2</v>
      </c>
      <c r="CE5" s="8">
        <f>+'Indice PondENGHO'!CD3/'Indice PondENGHO'!CD2-1</f>
        <v>1.7133407592773375E-2</v>
      </c>
      <c r="CG5" s="3">
        <f>+'Indice PondENGHO'!CF3/'Indice PondENGHO'!CF2-1</f>
        <v>1.7487652478376248E-2</v>
      </c>
      <c r="CI5" s="3">
        <f>+BM5-BQ5</f>
        <v>-3.0056762695311878E-3</v>
      </c>
      <c r="CJ5" s="3">
        <f>+'[3]Infla Mensual PondENGHO'!CF5</f>
        <v>-1.7551422119139737E-3</v>
      </c>
      <c r="CK5" s="3">
        <f>+CI5-CJ5</f>
        <v>-1.2505340576172141E-3</v>
      </c>
    </row>
    <row r="6" spans="1:108" x14ac:dyDescent="0.2">
      <c r="A6" s="2">
        <f t="shared" si="1"/>
        <v>42767</v>
      </c>
      <c r="B6" s="1">
        <f t="shared" si="2"/>
        <v>2</v>
      </c>
      <c r="C6" s="1">
        <v>2017</v>
      </c>
      <c r="D6" s="7">
        <f>+'Indice PondENGHO'!D4/'Indice PondENGHO'!D3-1</f>
        <v>7.3560034905124638E-3</v>
      </c>
      <c r="E6" s="3">
        <f>+'Indice PondENGHO'!E4/'Indice PondENGHO'!E3-1</f>
        <v>4.0393406920458785E-2</v>
      </c>
      <c r="F6" s="3">
        <f>+'Indice PondENGHO'!F4/'Indice PondENGHO'!F3-1</f>
        <v>1.8203181121289047E-2</v>
      </c>
      <c r="G6" s="3">
        <f>+'Indice PondENGHO'!G4/'Indice PondENGHO'!G3-1</f>
        <v>4.9027625190056323E-2</v>
      </c>
      <c r="H6" s="3">
        <f>+'Indice PondENGHO'!H4/'Indice PondENGHO'!H3-1</f>
        <v>9.8771374409494239E-3</v>
      </c>
      <c r="I6" s="3">
        <f>+'Indice PondENGHO'!I4/'Indice PondENGHO'!I3-1</f>
        <v>2.513321205173713E-2</v>
      </c>
      <c r="J6" s="3">
        <f>+'Indice PondENGHO'!J4/'Indice PondENGHO'!J3-1</f>
        <v>1.9411658092010731E-2</v>
      </c>
      <c r="K6" s="3">
        <f>+'Indice PondENGHO'!K4/'Indice PondENGHO'!K3-1</f>
        <v>2.8371306829399812E-2</v>
      </c>
      <c r="L6" s="3">
        <f>+'Indice PondENGHO'!L4/'Indice PondENGHO'!L3-1</f>
        <v>7.1971415171947495E-3</v>
      </c>
      <c r="M6" s="3">
        <f>+'Indice PondENGHO'!M4/'Indice PondENGHO'!M3-1</f>
        <v>4.8950797767257415E-2</v>
      </c>
      <c r="N6" s="3">
        <f>+'Indice PondENGHO'!N4/'Indice PondENGHO'!N3-1</f>
        <v>1.7155802536104714E-2</v>
      </c>
      <c r="O6" s="8">
        <f>+'Indice PondENGHO'!O4/'Indice PondENGHO'!O3-1</f>
        <v>2.0856124963938294E-2</v>
      </c>
      <c r="P6" s="3">
        <f>+'Indice PondENGHO'!P4/'Indice PondENGHO'!P3-1</f>
        <v>6.5076707451039439E-3</v>
      </c>
      <c r="Q6" s="3">
        <f>+'Indice PondENGHO'!Q4/'Indice PondENGHO'!Q3-1</f>
        <v>4.1627993653620354E-2</v>
      </c>
      <c r="R6" s="3">
        <f>+'Indice PondENGHO'!R4/'Indice PondENGHO'!R3-1</f>
        <v>1.8567351341633342E-2</v>
      </c>
      <c r="S6" s="3">
        <f>+'Indice PondENGHO'!S4/'Indice PondENGHO'!S3-1</f>
        <v>5.1913390907234014E-2</v>
      </c>
      <c r="T6" s="3">
        <f>+'Indice PondENGHO'!T4/'Indice PondENGHO'!T3-1</f>
        <v>9.9565813457849206E-3</v>
      </c>
      <c r="U6" s="3">
        <f>+'Indice PondENGHO'!U4/'Indice PondENGHO'!U3-1</f>
        <v>2.5827828083684556E-2</v>
      </c>
      <c r="V6" s="3">
        <f>+'Indice PondENGHO'!V4/'Indice PondENGHO'!V3-1</f>
        <v>1.9365380171916691E-2</v>
      </c>
      <c r="W6" s="3">
        <f>+'Indice PondENGHO'!W4/'Indice PondENGHO'!W3-1</f>
        <v>2.7825635136528692E-2</v>
      </c>
      <c r="X6" s="3">
        <f>+'Indice PondENGHO'!X4/'Indice PondENGHO'!X3-1</f>
        <v>6.7143871557466817E-3</v>
      </c>
      <c r="Y6" s="3">
        <f>+'Indice PondENGHO'!Y4/'Indice PondENGHO'!Y3-1</f>
        <v>4.9352381654765187E-2</v>
      </c>
      <c r="Z6" s="3">
        <f>+'Indice PondENGHO'!Z4/'Indice PondENGHO'!Z3-1</f>
        <v>1.6588617590974186E-2</v>
      </c>
      <c r="AA6" s="3">
        <f>+'Indice PondENGHO'!AA4/'Indice PondENGHO'!AA3-1</f>
        <v>2.161602032510257E-2</v>
      </c>
      <c r="AB6" s="7">
        <f>+'Indice PondENGHO'!AB4/'Indice PondENGHO'!AB3-1</f>
        <v>5.9609553898003487E-3</v>
      </c>
      <c r="AC6" s="3">
        <f>+'Indice PondENGHO'!AC4/'Indice PondENGHO'!AC3-1</f>
        <v>4.1185742734693331E-2</v>
      </c>
      <c r="AD6" s="3">
        <f>+'Indice PondENGHO'!AD4/'Indice PondENGHO'!AD3-1</f>
        <v>1.9160560635019808E-2</v>
      </c>
      <c r="AE6" s="3">
        <f>+'Indice PondENGHO'!AE4/'Indice PondENGHO'!AE3-1</f>
        <v>5.1708794133585867E-2</v>
      </c>
      <c r="AF6" s="3">
        <f>+'Indice PondENGHO'!AF4/'Indice PondENGHO'!AF3-1</f>
        <v>9.7337267326327304E-3</v>
      </c>
      <c r="AG6" s="3">
        <f>+'Indice PondENGHO'!AG4/'Indice PondENGHO'!AG3-1</f>
        <v>2.5524827567578789E-2</v>
      </c>
      <c r="AH6" s="3">
        <f>+'Indice PondENGHO'!AH4/'Indice PondENGHO'!AH3-1</f>
        <v>1.938113794022045E-2</v>
      </c>
      <c r="AI6" s="3">
        <f>+'Indice PondENGHO'!AI4/'Indice PondENGHO'!AI3-1</f>
        <v>2.7557175997687589E-2</v>
      </c>
      <c r="AJ6" s="3">
        <f>+'Indice PondENGHO'!AJ4/'Indice PondENGHO'!AJ3-1</f>
        <v>6.5596894612891532E-3</v>
      </c>
      <c r="AK6" s="3">
        <f>+'Indice PondENGHO'!AK4/'Indice PondENGHO'!AK3-1</f>
        <v>4.9121241925268455E-2</v>
      </c>
      <c r="AL6" s="3">
        <f>+'Indice PondENGHO'!AL4/'Indice PondENGHO'!AL3-1</f>
        <v>1.644544552318794E-2</v>
      </c>
      <c r="AM6" s="8">
        <f>+'Indice PondENGHO'!AM4/'Indice PondENGHO'!AM3-1</f>
        <v>2.1874191576565893E-2</v>
      </c>
      <c r="AN6" s="3">
        <f>+'Indice PondENGHO'!AN4/'Indice PondENGHO'!AN3-1</f>
        <v>5.5798941281566261E-3</v>
      </c>
      <c r="AO6" s="3">
        <f>+'Indice PondENGHO'!AO4/'Indice PondENGHO'!AO3-1</f>
        <v>4.197172893702561E-2</v>
      </c>
      <c r="AP6" s="3">
        <f>+'Indice PondENGHO'!AP4/'Indice PondENGHO'!AP3-1</f>
        <v>1.9618614970154713E-2</v>
      </c>
      <c r="AQ6" s="3">
        <f>+'Indice PondENGHO'!AQ4/'Indice PondENGHO'!AQ3-1</f>
        <v>5.2256763002816564E-2</v>
      </c>
      <c r="AR6" s="3">
        <f>+'Indice PondENGHO'!AR4/'Indice PondENGHO'!AR3-1</f>
        <v>9.8157395727340724E-3</v>
      </c>
      <c r="AS6" s="3">
        <f>+'Indice PondENGHO'!AS4/'Indice PondENGHO'!AS3-1</f>
        <v>2.7187857500214241E-2</v>
      </c>
      <c r="AT6" s="3">
        <f>+'Indice PondENGHO'!AT4/'Indice PondENGHO'!AT3-1</f>
        <v>1.9079158091495518E-2</v>
      </c>
      <c r="AU6" s="3">
        <f>+'Indice PondENGHO'!AU4/'Indice PondENGHO'!AU3-1</f>
        <v>2.7817891263747008E-2</v>
      </c>
      <c r="AV6" s="3">
        <f>+'Indice PondENGHO'!AV4/'Indice PondENGHO'!AV3-1</f>
        <v>6.3237375003264429E-3</v>
      </c>
      <c r="AW6" s="3">
        <f>+'Indice PondENGHO'!AW4/'Indice PondENGHO'!AW3-1</f>
        <v>4.8813025617713501E-2</v>
      </c>
      <c r="AX6" s="3">
        <f>+'Indice PondENGHO'!AX4/'Indice PondENGHO'!AX3-1</f>
        <v>1.6925188478381203E-2</v>
      </c>
      <c r="AY6" s="3">
        <f>+'Indice PondENGHO'!AY4/'Indice PondENGHO'!AY3-1</f>
        <v>2.217200461982638E-2</v>
      </c>
      <c r="AZ6" s="7">
        <f>+'Indice PondENGHO'!AZ4/'Indice PondENGHO'!AZ3-1</f>
        <v>5.0626365212811386E-3</v>
      </c>
      <c r="BA6" s="3">
        <f>+'Indice PondENGHO'!BA4/'Indice PondENGHO'!BA3-1</f>
        <v>4.3487405892783437E-2</v>
      </c>
      <c r="BB6" s="3">
        <f>+'Indice PondENGHO'!BB4/'Indice PondENGHO'!BB3-1</f>
        <v>2.0390130850512556E-2</v>
      </c>
      <c r="BC6" s="3">
        <f>+'Indice PondENGHO'!BC4/'Indice PondENGHO'!BC3-1</f>
        <v>5.6268839812479099E-2</v>
      </c>
      <c r="BD6" s="3">
        <f>+'Indice PondENGHO'!BD4/'Indice PondENGHO'!BD3-1</f>
        <v>1.0553116762489934E-2</v>
      </c>
      <c r="BE6" s="3">
        <f>+'Indice PondENGHO'!BE4/'Indice PondENGHO'!BE3-1</f>
        <v>2.8452109292046668E-2</v>
      </c>
      <c r="BF6" s="3">
        <f>+'Indice PondENGHO'!BF4/'Indice PondENGHO'!BF3-1</f>
        <v>1.8930532141524292E-2</v>
      </c>
      <c r="BG6" s="3">
        <f>+'Indice PondENGHO'!BG4/'Indice PondENGHO'!BG3-1</f>
        <v>2.7446400110877622E-2</v>
      </c>
      <c r="BH6" s="3">
        <f>+'Indice PondENGHO'!BH4/'Indice PondENGHO'!BH3-1</f>
        <v>5.5604487675766645E-3</v>
      </c>
      <c r="BI6" s="3">
        <f>+'Indice PondENGHO'!BI4/'Indice PondENGHO'!BI3-1</f>
        <v>5.0243429528243899E-2</v>
      </c>
      <c r="BJ6" s="3">
        <f>+'Indice PondENGHO'!BJ4/'Indice PondENGHO'!BJ3-1</f>
        <v>1.7146300528588565E-2</v>
      </c>
      <c r="BK6" s="8">
        <f>+'Indice PondENGHO'!BK4/'Indice PondENGHO'!BK3-1</f>
        <v>2.3270428371963581E-2</v>
      </c>
      <c r="BL6" s="2">
        <f t="shared" si="3"/>
        <v>42767</v>
      </c>
      <c r="BM6" s="3">
        <f>+'Indice PondENGHO'!BL4/'Indice PondENGHO'!BL3-1</f>
        <v>1.7521768366590917E-2</v>
      </c>
      <c r="BN6" s="3">
        <f>+'Indice PondENGHO'!BM4/'Indice PondENGHO'!BM3-1</f>
        <v>1.8878945957493842E-2</v>
      </c>
      <c r="BO6" s="3">
        <f>+'Indice PondENGHO'!BN4/'Indice PondENGHO'!BN3-1</f>
        <v>1.9006823231553893E-2</v>
      </c>
      <c r="BP6" s="3">
        <f>+'Indice PondENGHO'!BO4/'Indice PondENGHO'!BO3-1</f>
        <v>1.9595880564598378E-2</v>
      </c>
      <c r="BQ6" s="3">
        <f>+'Indice PondENGHO'!BP4/'Indice PondENGHO'!BP3-1</f>
        <v>2.1104506034059556E-2</v>
      </c>
      <c r="BR6" s="7">
        <f>+'Indice PondENGHO'!BQ4/'Indice PondENGHO'!BQ3-1</f>
        <v>6.0322836879302955E-3</v>
      </c>
      <c r="BS6" s="3">
        <f>+'Indice PondENGHO'!BR4/'Indice PondENGHO'!BR3-1</f>
        <v>4.20245085951092E-2</v>
      </c>
      <c r="BT6" s="3">
        <f>+'Indice PondENGHO'!BS4/'Indice PondENGHO'!BS3-1</f>
        <v>1.9383301761802363E-2</v>
      </c>
      <c r="BU6" s="3">
        <f>+'Indice PondENGHO'!BT4/'Indice PondENGHO'!BT3-1</f>
        <v>5.3056859036885173E-2</v>
      </c>
      <c r="BV6" s="3">
        <f>+'Indice PondENGHO'!BU4/'Indice PondENGHO'!BU3-1</f>
        <v>1.0133141165395987E-2</v>
      </c>
      <c r="BW6" s="3">
        <f>+'Indice PondENGHO'!BV4/'Indice PondENGHO'!BV3-1</f>
        <v>2.7109662793992628E-2</v>
      </c>
      <c r="BX6" s="3">
        <f>+'Indice PondENGHO'!BW4/'Indice PondENGHO'!BW3-1</f>
        <v>1.9144467554812916E-2</v>
      </c>
      <c r="BY6" s="3">
        <f>+'Indice PondENGHO'!BX4/'Indice PondENGHO'!BX3-1</f>
        <v>2.7724239112212112E-2</v>
      </c>
      <c r="BZ6" s="3">
        <f>+'Indice PondENGHO'!BY4/'Indice PondENGHO'!BY3-1</f>
        <v>6.2268945942551834E-3</v>
      </c>
      <c r="CA6" s="3">
        <f>+'Indice PondENGHO'!BZ4/'Indice PondENGHO'!BZ3-1</f>
        <v>4.9514766845563551E-2</v>
      </c>
      <c r="CB6" s="3">
        <f>+'Indice PondENGHO'!CA4/'Indice PondENGHO'!CA3-1</f>
        <v>1.6915056202955414E-2</v>
      </c>
      <c r="CC6" s="8">
        <f>+'Indice PondENGHO'!CB4/'Indice PondENGHO'!CB3-1</f>
        <v>2.2322275169147421E-2</v>
      </c>
      <c r="CD6" s="7">
        <f>+'Indice PondENGHO'!CC4/'Indice PondENGHO'!CC3-1</f>
        <v>1.9615396962984422E-2</v>
      </c>
      <c r="CE6" s="8">
        <f>+'Indice PondENGHO'!CD4/'Indice PondENGHO'!CD3-1</f>
        <v>1.9615473443100662E-2</v>
      </c>
      <c r="CG6" s="3">
        <f>+'Indice PondENGHO'!CF4/'Indice PondENGHO'!CF3-1</f>
        <v>2.2297308747114775E-2</v>
      </c>
      <c r="CI6" s="3">
        <f t="shared" ref="CI6:CI69" si="4">+BM6-BQ6</f>
        <v>-3.5827376674686384E-3</v>
      </c>
      <c r="CJ6" s="3">
        <f>+'[3]Infla Mensual PondENGHO'!CF6</f>
        <v>-1.1134334605207297E-3</v>
      </c>
      <c r="CK6" s="3">
        <f t="shared" ref="CK6:CK69" si="5">+CI6-CJ6</f>
        <v>-2.4693042069479088E-3</v>
      </c>
    </row>
    <row r="7" spans="1:108" x14ac:dyDescent="0.2">
      <c r="A7" s="2">
        <f t="shared" si="1"/>
        <v>42795</v>
      </c>
      <c r="B7" s="1">
        <f t="shared" si="2"/>
        <v>3</v>
      </c>
      <c r="C7" s="1">
        <v>2017</v>
      </c>
      <c r="D7" s="7">
        <f>+'Indice PondENGHO'!D5/'Indice PondENGHO'!D4-1</f>
        <v>1.0798957967194101E-2</v>
      </c>
      <c r="E7" s="3">
        <f>+'Indice PondENGHO'!E5/'Indice PondENGHO'!E4-1</f>
        <v>1.2690867319300247E-2</v>
      </c>
      <c r="F7" s="3">
        <f>+'Indice PondENGHO'!F5/'Indice PondENGHO'!F4-1</f>
        <v>1.3199258979162742E-2</v>
      </c>
      <c r="G7" s="3">
        <f>+'Indice PondENGHO'!G5/'Indice PondENGHO'!G4-1</f>
        <v>4.7164949172016746E-2</v>
      </c>
      <c r="H7" s="3">
        <f>+'Indice PondENGHO'!H5/'Indice PondENGHO'!H4-1</f>
        <v>9.0840792463779962E-3</v>
      </c>
      <c r="I7" s="3">
        <f>+'Indice PondENGHO'!I5/'Indice PondENGHO'!I4-1</f>
        <v>2.0900845337403329E-2</v>
      </c>
      <c r="J7" s="3">
        <f>+'Indice PondENGHO'!J5/'Indice PondENGHO'!J4-1</f>
        <v>1.1441490021395939E-2</v>
      </c>
      <c r="K7" s="3">
        <f>+'Indice PondENGHO'!K5/'Indice PondENGHO'!K4-1</f>
        <v>2.9446478940867271E-2</v>
      </c>
      <c r="L7" s="3">
        <f>+'Indice PondENGHO'!L5/'Indice PondENGHO'!L4-1</f>
        <v>1.5881351676420685E-2</v>
      </c>
      <c r="M7" s="3">
        <f>+'Indice PondENGHO'!M5/'Indice PondENGHO'!M4-1</f>
        <v>-2.2083382903394733E-2</v>
      </c>
      <c r="N7" s="3">
        <f>+'Indice PondENGHO'!N5/'Indice PondENGHO'!N4-1</f>
        <v>1.1444004758002446E-2</v>
      </c>
      <c r="O7" s="8">
        <f>+'Indice PondENGHO'!O5/'Indice PondENGHO'!O4-1</f>
        <v>2.2563941129266407E-2</v>
      </c>
      <c r="P7" s="3">
        <f>+'Indice PondENGHO'!P5/'Indice PondENGHO'!P4-1</f>
        <v>1.1724375889980765E-2</v>
      </c>
      <c r="Q7" s="3">
        <f>+'Indice PondENGHO'!Q5/'Indice PondENGHO'!Q4-1</f>
        <v>1.1979894948026981E-2</v>
      </c>
      <c r="R7" s="3">
        <f>+'Indice PondENGHO'!R5/'Indice PondENGHO'!R4-1</f>
        <v>1.2049410237928049E-2</v>
      </c>
      <c r="S7" s="3">
        <f>+'Indice PondENGHO'!S5/'Indice PondENGHO'!S4-1</f>
        <v>4.0628366105589286E-2</v>
      </c>
      <c r="T7" s="3">
        <f>+'Indice PondENGHO'!T5/'Indice PondENGHO'!T4-1</f>
        <v>8.378972328176415E-3</v>
      </c>
      <c r="U7" s="3">
        <f>+'Indice PondENGHO'!U5/'Indice PondENGHO'!U4-1</f>
        <v>2.0287746917575511E-2</v>
      </c>
      <c r="V7" s="3">
        <f>+'Indice PondENGHO'!V5/'Indice PondENGHO'!V4-1</f>
        <v>1.1901314258214057E-2</v>
      </c>
      <c r="W7" s="3">
        <f>+'Indice PondENGHO'!W5/'Indice PondENGHO'!W4-1</f>
        <v>2.8578198623930628E-2</v>
      </c>
      <c r="X7" s="3">
        <f>+'Indice PondENGHO'!X5/'Indice PondENGHO'!X4-1</f>
        <v>1.6801844250356801E-2</v>
      </c>
      <c r="Y7" s="3">
        <f>+'Indice PondENGHO'!Y5/'Indice PondENGHO'!Y4-1</f>
        <v>-3.1680495686879806E-2</v>
      </c>
      <c r="Z7" s="3">
        <f>+'Indice PondENGHO'!Z5/'Indice PondENGHO'!Z4-1</f>
        <v>1.0913731765277213E-2</v>
      </c>
      <c r="AA7" s="3">
        <f>+'Indice PondENGHO'!AA5/'Indice PondENGHO'!AA4-1</f>
        <v>2.2697429658057766E-2</v>
      </c>
      <c r="AB7" s="7">
        <f>+'Indice PondENGHO'!AB5/'Indice PondENGHO'!AB4-1</f>
        <v>1.2296722358139389E-2</v>
      </c>
      <c r="AC7" s="3">
        <f>+'Indice PondENGHO'!AC5/'Indice PondENGHO'!AC4-1</f>
        <v>1.2344576233882965E-2</v>
      </c>
      <c r="AD7" s="3">
        <f>+'Indice PondENGHO'!AD5/'Indice PondENGHO'!AD4-1</f>
        <v>1.162158334159602E-2</v>
      </c>
      <c r="AE7" s="3">
        <f>+'Indice PondENGHO'!AE5/'Indice PondENGHO'!AE4-1</f>
        <v>3.6406156829530634E-2</v>
      </c>
      <c r="AF7" s="3">
        <f>+'Indice PondENGHO'!AF5/'Indice PondENGHO'!AF4-1</f>
        <v>7.7463612091146494E-3</v>
      </c>
      <c r="AG7" s="3">
        <f>+'Indice PondENGHO'!AG5/'Indice PondENGHO'!AG4-1</f>
        <v>1.9801536228758909E-2</v>
      </c>
      <c r="AH7" s="3">
        <f>+'Indice PondENGHO'!AH5/'Indice PondENGHO'!AH4-1</f>
        <v>1.2021096684837973E-2</v>
      </c>
      <c r="AI7" s="3">
        <f>+'Indice PondENGHO'!AI5/'Indice PondENGHO'!AI4-1</f>
        <v>2.8183503615879069E-2</v>
      </c>
      <c r="AJ7" s="3">
        <f>+'Indice PondENGHO'!AJ5/'Indice PondENGHO'!AJ4-1</f>
        <v>1.7123317364531987E-2</v>
      </c>
      <c r="AK7" s="3">
        <f>+'Indice PondENGHO'!AK5/'Indice PondENGHO'!AK4-1</f>
        <v>-3.2593658730317832E-2</v>
      </c>
      <c r="AL7" s="3">
        <f>+'Indice PondENGHO'!AL5/'Indice PondENGHO'!AL4-1</f>
        <v>1.0392539232670472E-2</v>
      </c>
      <c r="AM7" s="8">
        <f>+'Indice PondENGHO'!AM5/'Indice PondENGHO'!AM4-1</f>
        <v>2.2905399015081596E-2</v>
      </c>
      <c r="AN7" s="3">
        <f>+'Indice PondENGHO'!AN5/'Indice PondENGHO'!AN4-1</f>
        <v>1.2859965006723595E-2</v>
      </c>
      <c r="AO7" s="3">
        <f>+'Indice PondENGHO'!AO5/'Indice PondENGHO'!AO4-1</f>
        <v>1.171093711866078E-2</v>
      </c>
      <c r="AP7" s="3">
        <f>+'Indice PondENGHO'!AP5/'Indice PondENGHO'!AP4-1</f>
        <v>1.0981840938164344E-2</v>
      </c>
      <c r="AQ7" s="3">
        <f>+'Indice PondENGHO'!AQ5/'Indice PondENGHO'!AQ4-1</f>
        <v>3.4293616428029638E-2</v>
      </c>
      <c r="AR7" s="3">
        <f>+'Indice PondENGHO'!AR5/'Indice PondENGHO'!AR4-1</f>
        <v>7.6948367097724457E-3</v>
      </c>
      <c r="AS7" s="3">
        <f>+'Indice PondENGHO'!AS5/'Indice PondENGHO'!AS4-1</f>
        <v>1.9443400852805048E-2</v>
      </c>
      <c r="AT7" s="3">
        <f>+'Indice PondENGHO'!AT5/'Indice PondENGHO'!AT4-1</f>
        <v>1.2162581150209073E-2</v>
      </c>
      <c r="AU7" s="3">
        <f>+'Indice PondENGHO'!AU5/'Indice PondENGHO'!AU4-1</f>
        <v>2.7657630234019681E-2</v>
      </c>
      <c r="AV7" s="3">
        <f>+'Indice PondENGHO'!AV5/'Indice PondENGHO'!AV4-1</f>
        <v>1.7248071221941608E-2</v>
      </c>
      <c r="AW7" s="3">
        <f>+'Indice PondENGHO'!AW5/'Indice PondENGHO'!AW4-1</f>
        <v>-3.4977122937228655E-2</v>
      </c>
      <c r="AX7" s="3">
        <f>+'Indice PondENGHO'!AX5/'Indice PondENGHO'!AX4-1</f>
        <v>9.7779999884812785E-3</v>
      </c>
      <c r="AY7" s="3">
        <f>+'Indice PondENGHO'!AY5/'Indice PondENGHO'!AY4-1</f>
        <v>2.2524499156493016E-2</v>
      </c>
      <c r="AZ7" s="7">
        <f>+'Indice PondENGHO'!AZ5/'Indice PondENGHO'!AZ4-1</f>
        <v>1.4170919371345514E-2</v>
      </c>
      <c r="BA7" s="3">
        <f>+'Indice PondENGHO'!BA5/'Indice PondENGHO'!BA4-1</f>
        <v>1.0514687533186517E-2</v>
      </c>
      <c r="BB7" s="3">
        <f>+'Indice PondENGHO'!BB5/'Indice PondENGHO'!BB4-1</f>
        <v>1.0266690854981109E-2</v>
      </c>
      <c r="BC7" s="3">
        <f>+'Indice PondENGHO'!BC5/'Indice PondENGHO'!BC4-1</f>
        <v>3.0318400673324142E-2</v>
      </c>
      <c r="BD7" s="3">
        <f>+'Indice PondENGHO'!BD5/'Indice PondENGHO'!BD4-1</f>
        <v>7.4412473152096759E-3</v>
      </c>
      <c r="BE7" s="3">
        <f>+'Indice PondENGHO'!BE5/'Indice PondENGHO'!BE4-1</f>
        <v>1.8991537892331767E-2</v>
      </c>
      <c r="BF7" s="3">
        <f>+'Indice PondENGHO'!BF5/'Indice PondENGHO'!BF4-1</f>
        <v>1.199525319414052E-2</v>
      </c>
      <c r="BG7" s="3">
        <f>+'Indice PondENGHO'!BG5/'Indice PondENGHO'!BG4-1</f>
        <v>2.6781612636335828E-2</v>
      </c>
      <c r="BH7" s="3">
        <f>+'Indice PondENGHO'!BH5/'Indice PondENGHO'!BH4-1</f>
        <v>1.722697036178511E-2</v>
      </c>
      <c r="BI7" s="3">
        <f>+'Indice PondENGHO'!BI5/'Indice PondENGHO'!BI4-1</f>
        <v>-4.5174391672644476E-2</v>
      </c>
      <c r="BJ7" s="3">
        <f>+'Indice PondENGHO'!BJ5/'Indice PondENGHO'!BJ4-1</f>
        <v>9.5928219981677998E-3</v>
      </c>
      <c r="BK7" s="8">
        <f>+'Indice PondENGHO'!BK5/'Indice PondENGHO'!BK4-1</f>
        <v>2.1812931516417944E-2</v>
      </c>
      <c r="BL7" s="2">
        <f t="shared" si="3"/>
        <v>42795</v>
      </c>
      <c r="BM7" s="3">
        <f>+'Indice PondENGHO'!BL5/'Indice PondENGHO'!BL4-1</f>
        <v>1.5757365227930142E-2</v>
      </c>
      <c r="BN7" s="3">
        <f>+'Indice PondENGHO'!BM5/'Indice PondENGHO'!BM4-1</f>
        <v>1.5214699492346995E-2</v>
      </c>
      <c r="BO7" s="3">
        <f>+'Indice PondENGHO'!BN5/'Indice PondENGHO'!BN4-1</f>
        <v>1.4807407311949961E-2</v>
      </c>
      <c r="BP7" s="3">
        <f>+'Indice PondENGHO'!BO5/'Indice PondENGHO'!BO4-1</f>
        <v>1.4391298221171134E-2</v>
      </c>
      <c r="BQ7" s="3">
        <f>+'Indice PondENGHO'!BP5/'Indice PondENGHO'!BP4-1</f>
        <v>1.3548027251452543E-2</v>
      </c>
      <c r="BR7" s="7">
        <f>+'Indice PondENGHO'!BQ5/'Indice PondENGHO'!BQ4-1</f>
        <v>1.245996815532302E-2</v>
      </c>
      <c r="BS7" s="3">
        <f>+'Indice PondENGHO'!BR5/'Indice PondENGHO'!BR4-1</f>
        <v>1.1634695762799963E-2</v>
      </c>
      <c r="BT7" s="3">
        <f>+'Indice PondENGHO'!BS5/'Indice PondENGHO'!BS4-1</f>
        <v>1.1380264829541575E-2</v>
      </c>
      <c r="BU7" s="3">
        <f>+'Indice PondENGHO'!BT5/'Indice PondENGHO'!BT4-1</f>
        <v>3.5835167460263939E-2</v>
      </c>
      <c r="BV7" s="3">
        <f>+'Indice PondENGHO'!BU5/'Indice PondENGHO'!BU4-1</f>
        <v>7.8074771493470418E-3</v>
      </c>
      <c r="BW7" s="3">
        <f>+'Indice PondENGHO'!BV5/'Indice PondENGHO'!BV4-1</f>
        <v>1.9527657908023022E-2</v>
      </c>
      <c r="BX7" s="3">
        <f>+'Indice PondENGHO'!BW5/'Indice PondENGHO'!BW4-1</f>
        <v>1.1980380696569481E-2</v>
      </c>
      <c r="BY7" s="3">
        <f>+'Indice PondENGHO'!BX5/'Indice PondENGHO'!BX4-1</f>
        <v>2.7867520738589668E-2</v>
      </c>
      <c r="BZ7" s="3">
        <f>+'Indice PondENGHO'!BY5/'Indice PondENGHO'!BY4-1</f>
        <v>1.7012825537252807E-2</v>
      </c>
      <c r="CA7" s="3">
        <f>+'Indice PondENGHO'!BZ5/'Indice PondENGHO'!BZ4-1</f>
        <v>-3.7391787129347764E-2</v>
      </c>
      <c r="CB7" s="3">
        <f>+'Indice PondENGHO'!CA5/'Indice PondENGHO'!CA4-1</f>
        <v>1.0073944137427793E-2</v>
      </c>
      <c r="CC7" s="8">
        <f>+'Indice PondENGHO'!CB5/'Indice PondENGHO'!CB4-1</f>
        <v>2.2352445649365782E-2</v>
      </c>
      <c r="CD7" s="7">
        <f>+'Indice PondENGHO'!CC5/'Indice PondENGHO'!CC4-1</f>
        <v>1.4485613479601644E-2</v>
      </c>
      <c r="CE7" s="8">
        <f>+'Indice PondENGHO'!CD5/'Indice PondENGHO'!CD4-1</f>
        <v>1.4485613479601644E-2</v>
      </c>
      <c r="CG7" s="3">
        <f>+'Indice PondENGHO'!CF5/'Indice PondENGHO'!CF4-1</f>
        <v>1.7051949202302907E-2</v>
      </c>
      <c r="CI7" s="3">
        <f t="shared" si="4"/>
        <v>2.2093379764775989E-3</v>
      </c>
      <c r="CJ7" s="3">
        <f>+'[3]Infla Mensual PondENGHO'!CF7</f>
        <v>2.836471324440426E-3</v>
      </c>
      <c r="CK7" s="3">
        <f t="shared" si="5"/>
        <v>-6.2713334796282716E-4</v>
      </c>
    </row>
    <row r="8" spans="1:108" x14ac:dyDescent="0.2">
      <c r="A8" s="2">
        <f t="shared" si="1"/>
        <v>42826</v>
      </c>
      <c r="B8" s="1">
        <f t="shared" si="2"/>
        <v>4</v>
      </c>
      <c r="C8" s="1">
        <v>2017</v>
      </c>
      <c r="D8" s="7">
        <f>+'Indice PondENGHO'!D6/'Indice PondENGHO'!D5-1</f>
        <v>2.1888036704995395E-2</v>
      </c>
      <c r="E8" s="3">
        <f>+'Indice PondENGHO'!E6/'Indice PondENGHO'!E5-1</f>
        <v>3.4332809717688928E-2</v>
      </c>
      <c r="F8" s="3">
        <f>+'Indice PondENGHO'!F6/'Indice PondENGHO'!F5-1</f>
        <v>2.0008284396688669E-2</v>
      </c>
      <c r="G8" s="3">
        <f>+'Indice PondENGHO'!G6/'Indice PondENGHO'!G5-1</f>
        <v>6.0672317992567448E-2</v>
      </c>
      <c r="H8" s="3">
        <f>+'Indice PondENGHO'!H6/'Indice PondENGHO'!H5-1</f>
        <v>1.3386514501669833E-2</v>
      </c>
      <c r="I8" s="3">
        <f>+'Indice PondENGHO'!I6/'Indice PondENGHO'!I5-1</f>
        <v>1.9375686008149984E-2</v>
      </c>
      <c r="J8" s="3">
        <f>+'Indice PondENGHO'!J6/'Indice PondENGHO'!J5-1</f>
        <v>7.2845964008541042E-3</v>
      </c>
      <c r="K8" s="3">
        <f>+'Indice PondENGHO'!K6/'Indice PondENGHO'!K5-1</f>
        <v>7.3886639819387367E-2</v>
      </c>
      <c r="L8" s="3">
        <f>+'Indice PondENGHO'!L6/'Indice PondENGHO'!L5-1</f>
        <v>2.546718571735429E-2</v>
      </c>
      <c r="M8" s="3">
        <f>+'Indice PondENGHO'!M6/'Indice PondENGHO'!M5-1</f>
        <v>3.5831242340627734E-2</v>
      </c>
      <c r="N8" s="3">
        <f>+'Indice PondENGHO'!N6/'Indice PondENGHO'!N5-1</f>
        <v>1.8224831004323816E-2</v>
      </c>
      <c r="O8" s="8">
        <f>+'Indice PondENGHO'!O6/'Indice PondENGHO'!O5-1</f>
        <v>2.4775525483361704E-2</v>
      </c>
      <c r="P8" s="3">
        <f>+'Indice PondENGHO'!P6/'Indice PondENGHO'!P5-1</f>
        <v>2.1492711827497679E-2</v>
      </c>
      <c r="Q8" s="3">
        <f>+'Indice PondENGHO'!Q6/'Indice PondENGHO'!Q5-1</f>
        <v>3.4124663981778047E-2</v>
      </c>
      <c r="R8" s="3">
        <f>+'Indice PondENGHO'!R6/'Indice PondENGHO'!R5-1</f>
        <v>2.1794548140112724E-2</v>
      </c>
      <c r="S8" s="3">
        <f>+'Indice PondENGHO'!S6/'Indice PondENGHO'!S5-1</f>
        <v>6.0641372235081814E-2</v>
      </c>
      <c r="T8" s="3">
        <f>+'Indice PondENGHO'!T6/'Indice PondENGHO'!T5-1</f>
        <v>1.3043026681899939E-2</v>
      </c>
      <c r="U8" s="3">
        <f>+'Indice PondENGHO'!U6/'Indice PondENGHO'!U5-1</f>
        <v>1.868868664158807E-2</v>
      </c>
      <c r="V8" s="3">
        <f>+'Indice PondENGHO'!V6/'Indice PondENGHO'!V5-1</f>
        <v>7.0164766619777996E-3</v>
      </c>
      <c r="W8" s="3">
        <f>+'Indice PondENGHO'!W6/'Indice PondENGHO'!W5-1</f>
        <v>7.3962471214585213E-2</v>
      </c>
      <c r="X8" s="3">
        <f>+'Indice PondENGHO'!X6/'Indice PondENGHO'!X5-1</f>
        <v>2.5390560508763427E-2</v>
      </c>
      <c r="Y8" s="3">
        <f>+'Indice PondENGHO'!Y6/'Indice PondENGHO'!Y5-1</f>
        <v>3.9656941711921911E-2</v>
      </c>
      <c r="Z8" s="3">
        <f>+'Indice PondENGHO'!Z6/'Indice PondENGHO'!Z5-1</f>
        <v>1.8846292680821719E-2</v>
      </c>
      <c r="AA8" s="3">
        <f>+'Indice PondENGHO'!AA6/'Indice PondENGHO'!AA5-1</f>
        <v>2.4542859383780202E-2</v>
      </c>
      <c r="AB8" s="7">
        <f>+'Indice PondENGHO'!AB6/'Indice PondENGHO'!AB5-1</f>
        <v>2.1234029100592799E-2</v>
      </c>
      <c r="AC8" s="3">
        <f>+'Indice PondENGHO'!AC6/'Indice PondENGHO'!AC5-1</f>
        <v>3.4203169777871301E-2</v>
      </c>
      <c r="AD8" s="3">
        <f>+'Indice PondENGHO'!AD6/'Indice PondENGHO'!AD5-1</f>
        <v>2.2653407543657078E-2</v>
      </c>
      <c r="AE8" s="3">
        <f>+'Indice PondENGHO'!AE6/'Indice PondENGHO'!AE5-1</f>
        <v>6.0956188249768228E-2</v>
      </c>
      <c r="AF8" s="3">
        <f>+'Indice PondENGHO'!AF6/'Indice PondENGHO'!AF5-1</f>
        <v>1.2684452925999734E-2</v>
      </c>
      <c r="AG8" s="3">
        <f>+'Indice PondENGHO'!AG6/'Indice PondENGHO'!AG5-1</f>
        <v>1.8521920505261802E-2</v>
      </c>
      <c r="AH8" s="3">
        <f>+'Indice PondENGHO'!AH6/'Indice PondENGHO'!AH5-1</f>
        <v>6.8768075864604761E-3</v>
      </c>
      <c r="AI8" s="3">
        <f>+'Indice PondENGHO'!AI6/'Indice PondENGHO'!AI5-1</f>
        <v>7.3976758601909998E-2</v>
      </c>
      <c r="AJ8" s="3">
        <f>+'Indice PondENGHO'!AJ6/'Indice PondENGHO'!AJ5-1</f>
        <v>2.5207959288836124E-2</v>
      </c>
      <c r="AK8" s="3">
        <f>+'Indice PondENGHO'!AK6/'Indice PondENGHO'!AK5-1</f>
        <v>4.0348503038215577E-2</v>
      </c>
      <c r="AL8" s="3">
        <f>+'Indice PondENGHO'!AL6/'Indice PondENGHO'!AL5-1</f>
        <v>1.9166144177554356E-2</v>
      </c>
      <c r="AM8" s="8">
        <f>+'Indice PondENGHO'!AM6/'Indice PondENGHO'!AM5-1</f>
        <v>2.4384300235670064E-2</v>
      </c>
      <c r="AN8" s="3">
        <f>+'Indice PondENGHO'!AN6/'Indice PondENGHO'!AN5-1</f>
        <v>2.1026114016985176E-2</v>
      </c>
      <c r="AO8" s="3">
        <f>+'Indice PondENGHO'!AO6/'Indice PondENGHO'!AO5-1</f>
        <v>3.4302768035063824E-2</v>
      </c>
      <c r="AP8" s="3">
        <f>+'Indice PondENGHO'!AP6/'Indice PondENGHO'!AP5-1</f>
        <v>2.2500815001996965E-2</v>
      </c>
      <c r="AQ8" s="3">
        <f>+'Indice PondENGHO'!AQ6/'Indice PondENGHO'!AQ5-1</f>
        <v>5.9199933438103036E-2</v>
      </c>
      <c r="AR8" s="3">
        <f>+'Indice PondENGHO'!AR6/'Indice PondENGHO'!AR5-1</f>
        <v>1.2667907349064089E-2</v>
      </c>
      <c r="AS8" s="3">
        <f>+'Indice PondENGHO'!AS6/'Indice PondENGHO'!AS5-1</f>
        <v>1.7617753813476966E-2</v>
      </c>
      <c r="AT8" s="3">
        <f>+'Indice PondENGHO'!AT6/'Indice PondENGHO'!AT5-1</f>
        <v>6.7550916467078448E-3</v>
      </c>
      <c r="AU8" s="3">
        <f>+'Indice PondENGHO'!AU6/'Indice PondENGHO'!AU5-1</f>
        <v>7.3971726912322788E-2</v>
      </c>
      <c r="AV8" s="3">
        <f>+'Indice PondENGHO'!AV6/'Indice PondENGHO'!AV5-1</f>
        <v>2.6133853016116371E-2</v>
      </c>
      <c r="AW8" s="3">
        <f>+'Indice PondENGHO'!AW6/'Indice PondENGHO'!AW5-1</f>
        <v>3.9890500188821676E-2</v>
      </c>
      <c r="AX8" s="3">
        <f>+'Indice PondENGHO'!AX6/'Indice PondENGHO'!AX5-1</f>
        <v>1.9425835254818224E-2</v>
      </c>
      <c r="AY8" s="3">
        <f>+'Indice PondENGHO'!AY6/'Indice PondENGHO'!AY5-1</f>
        <v>2.4722475868846017E-2</v>
      </c>
      <c r="AZ8" s="7">
        <f>+'Indice PondENGHO'!AZ6/'Indice PondENGHO'!AZ5-1</f>
        <v>2.061032745067104E-2</v>
      </c>
      <c r="BA8" s="3">
        <f>+'Indice PondENGHO'!BA6/'Indice PondENGHO'!BA5-1</f>
        <v>3.4188743735003468E-2</v>
      </c>
      <c r="BB8" s="3">
        <f>+'Indice PondENGHO'!BB6/'Indice PondENGHO'!BB5-1</f>
        <v>2.2793893934464737E-2</v>
      </c>
      <c r="BC8" s="3">
        <f>+'Indice PondENGHO'!BC6/'Indice PondENGHO'!BC5-1</f>
        <v>5.6112645724436971E-2</v>
      </c>
      <c r="BD8" s="3">
        <f>+'Indice PondENGHO'!BD6/'Indice PondENGHO'!BD5-1</f>
        <v>1.2725072150128192E-2</v>
      </c>
      <c r="BE8" s="3">
        <f>+'Indice PondENGHO'!BE6/'Indice PondENGHO'!BE5-1</f>
        <v>1.6801932577174661E-2</v>
      </c>
      <c r="BF8" s="3">
        <f>+'Indice PondENGHO'!BF6/'Indice PondENGHO'!BF5-1</f>
        <v>6.6014627766326495E-3</v>
      </c>
      <c r="BG8" s="3">
        <f>+'Indice PondENGHO'!BG6/'Indice PondENGHO'!BG5-1</f>
        <v>7.3646350083181211E-2</v>
      </c>
      <c r="BH8" s="3">
        <f>+'Indice PondENGHO'!BH6/'Indice PondENGHO'!BH5-1</f>
        <v>2.7335337682119043E-2</v>
      </c>
      <c r="BI8" s="3">
        <f>+'Indice PondENGHO'!BI6/'Indice PondENGHO'!BI5-1</f>
        <v>4.2071906221844868E-2</v>
      </c>
      <c r="BJ8" s="3">
        <f>+'Indice PondENGHO'!BJ6/'Indice PondENGHO'!BJ5-1</f>
        <v>1.9585754527296384E-2</v>
      </c>
      <c r="BK8" s="8">
        <f>+'Indice PondENGHO'!BK6/'Indice PondENGHO'!BK5-1</f>
        <v>2.5473053324733819E-2</v>
      </c>
      <c r="BL8" s="2">
        <f t="shared" si="3"/>
        <v>42826</v>
      </c>
      <c r="BM8" s="3">
        <f>+'Indice PondENGHO'!BL6/'Indice PondENGHO'!BL5-1</f>
        <v>2.5906973065181305E-2</v>
      </c>
      <c r="BN8" s="3">
        <f>+'Indice PondENGHO'!BM6/'Indice PondENGHO'!BM5-1</f>
        <v>2.6092844961337125E-2</v>
      </c>
      <c r="BO8" s="3">
        <f>+'Indice PondENGHO'!BN6/'Indice PondENGHO'!BN5-1</f>
        <v>2.6030652409162913E-2</v>
      </c>
      <c r="BP8" s="3">
        <f>+'Indice PondENGHO'!BO6/'Indice PondENGHO'!BO5-1</f>
        <v>2.5123117529797456E-2</v>
      </c>
      <c r="BQ8" s="3">
        <f>+'Indice PondENGHO'!BP6/'Indice PondENGHO'!BP5-1</f>
        <v>2.4753142879066603E-2</v>
      </c>
      <c r="BR8" s="7">
        <f>+'Indice PondENGHO'!BQ6/'Indice PondENGHO'!BQ5-1</f>
        <v>2.1215817371513124E-2</v>
      </c>
      <c r="BS8" s="3">
        <f>+'Indice PondENGHO'!BR6/'Indice PondENGHO'!BR5-1</f>
        <v>3.422140693352671E-2</v>
      </c>
      <c r="BT8" s="3">
        <f>+'Indice PondENGHO'!BS6/'Indice PondENGHO'!BS5-1</f>
        <v>2.2149726023375615E-2</v>
      </c>
      <c r="BU8" s="3">
        <f>+'Indice PondENGHO'!BT6/'Indice PondENGHO'!BT5-1</f>
        <v>5.8893154582188467E-2</v>
      </c>
      <c r="BV8" s="3">
        <f>+'Indice PondENGHO'!BU6/'Indice PondENGHO'!BU5-1</f>
        <v>1.2805675411355688E-2</v>
      </c>
      <c r="BW8" s="3">
        <f>+'Indice PondENGHO'!BV6/'Indice PondENGHO'!BV5-1</f>
        <v>1.769458398892243E-2</v>
      </c>
      <c r="BX8" s="3">
        <f>+'Indice PondENGHO'!BW6/'Indice PondENGHO'!BW5-1</f>
        <v>6.8027723248964556E-3</v>
      </c>
      <c r="BY8" s="3">
        <f>+'Indice PondENGHO'!BX6/'Indice PondENGHO'!BX5-1</f>
        <v>7.3866969792358628E-2</v>
      </c>
      <c r="BZ8" s="3">
        <f>+'Indice PondENGHO'!BY6/'Indice PondENGHO'!BY5-1</f>
        <v>2.6252517064562664E-2</v>
      </c>
      <c r="CA8" s="3">
        <f>+'Indice PondENGHO'!BZ6/'Indice PondENGHO'!BZ5-1</f>
        <v>4.0543296118100036E-2</v>
      </c>
      <c r="CB8" s="3">
        <f>+'Indice PondENGHO'!CA6/'Indice PondENGHO'!CA5-1</f>
        <v>1.9282064985707281E-2</v>
      </c>
      <c r="CC8" s="8">
        <f>+'Indice PondENGHO'!CB6/'Indice PondENGHO'!CB5-1</f>
        <v>2.4924227918349695E-2</v>
      </c>
      <c r="CD8" s="7">
        <f>+'Indice PondENGHO'!CC6/'Indice PondENGHO'!CC5-1</f>
        <v>2.5409735197934546E-2</v>
      </c>
      <c r="CE8" s="8">
        <f>+'Indice PondENGHO'!CD6/'Indice PondENGHO'!CD5-1</f>
        <v>2.5409662682601697E-2</v>
      </c>
      <c r="CG8" s="3">
        <f>+'Indice PondENGHO'!CF6/'Indice PondENGHO'!CF5-1</f>
        <v>2.6653445223294048E-2</v>
      </c>
      <c r="CI8" s="3">
        <f t="shared" si="4"/>
        <v>1.1538301861147016E-3</v>
      </c>
      <c r="CJ8" s="3">
        <f>+'[3]Infla Mensual PondENGHO'!CF8</f>
        <v>1.7536666923516631E-3</v>
      </c>
      <c r="CK8" s="3">
        <f t="shared" si="5"/>
        <v>-5.998365062369615E-4</v>
      </c>
    </row>
    <row r="9" spans="1:108" x14ac:dyDescent="0.2">
      <c r="A9" s="2">
        <f t="shared" si="1"/>
        <v>42856</v>
      </c>
      <c r="B9" s="1">
        <f t="shared" si="2"/>
        <v>5</v>
      </c>
      <c r="C9" s="1">
        <v>2017</v>
      </c>
      <c r="D9" s="7">
        <f>+'Indice PondENGHO'!D7/'Indice PondENGHO'!D6-1</f>
        <v>2.5993552971844247E-2</v>
      </c>
      <c r="E9" s="3">
        <f>+'Indice PondENGHO'!E7/'Indice PondENGHO'!E6-1</f>
        <v>2.3838709697728611E-2</v>
      </c>
      <c r="F9" s="3">
        <f>+'Indice PondENGHO'!F7/'Indice PondENGHO'!F6-1</f>
        <v>1.8034413989011622E-2</v>
      </c>
      <c r="G9" s="3">
        <f>+'Indice PondENGHO'!G7/'Indice PondENGHO'!G6-1</f>
        <v>1.8565543389291284E-2</v>
      </c>
      <c r="H9" s="3">
        <f>+'Indice PondENGHO'!H7/'Indice PondENGHO'!H6-1</f>
        <v>2.7539495953078141E-2</v>
      </c>
      <c r="I9" s="3">
        <f>+'Indice PondENGHO'!I7/'Indice PondENGHO'!I6-1</f>
        <v>1.5715280332099013E-2</v>
      </c>
      <c r="J9" s="3">
        <f>+'Indice PondENGHO'!J7/'Indice PondENGHO'!J6-1</f>
        <v>1.054177883619789E-2</v>
      </c>
      <c r="K9" s="3">
        <f>+'Indice PondENGHO'!K7/'Indice PondENGHO'!K6-1</f>
        <v>1.0837333490808732E-2</v>
      </c>
      <c r="L9" s="3">
        <f>+'Indice PondENGHO'!L7/'Indice PondENGHO'!L6-1</f>
        <v>7.4665700207940944E-3</v>
      </c>
      <c r="M9" s="3">
        <f>+'Indice PondENGHO'!M7/'Indice PondENGHO'!M6-1</f>
        <v>3.0722874140976852E-2</v>
      </c>
      <c r="N9" s="3">
        <f>+'Indice PondENGHO'!N7/'Indice PondENGHO'!N6-1</f>
        <v>1.6834237775415817E-2</v>
      </c>
      <c r="O9" s="8">
        <f>+'Indice PondENGHO'!O7/'Indice PondENGHO'!O6-1</f>
        <v>2.059858063141573E-2</v>
      </c>
      <c r="P9" s="3">
        <f>+'Indice PondENGHO'!P7/'Indice PondENGHO'!P6-1</f>
        <v>2.6104570064139576E-2</v>
      </c>
      <c r="Q9" s="3">
        <f>+'Indice PondENGHO'!Q7/'Indice PondENGHO'!Q6-1</f>
        <v>2.4047853954811904E-2</v>
      </c>
      <c r="R9" s="3">
        <f>+'Indice PondENGHO'!R7/'Indice PondENGHO'!R6-1</f>
        <v>1.7781214860743688E-2</v>
      </c>
      <c r="S9" s="3">
        <f>+'Indice PondENGHO'!S7/'Indice PondENGHO'!S6-1</f>
        <v>1.8600878604455584E-2</v>
      </c>
      <c r="T9" s="3">
        <f>+'Indice PondENGHO'!T7/'Indice PondENGHO'!T6-1</f>
        <v>2.7708539971178947E-2</v>
      </c>
      <c r="U9" s="3">
        <f>+'Indice PondENGHO'!U7/'Indice PondENGHO'!U6-1</f>
        <v>1.5405563345562534E-2</v>
      </c>
      <c r="V9" s="3">
        <f>+'Indice PondENGHO'!V7/'Indice PondENGHO'!V6-1</f>
        <v>9.9104069590043586E-3</v>
      </c>
      <c r="W9" s="3">
        <f>+'Indice PondENGHO'!W7/'Indice PondENGHO'!W6-1</f>
        <v>1.0141803595460575E-2</v>
      </c>
      <c r="X9" s="3">
        <f>+'Indice PondENGHO'!X7/'Indice PondENGHO'!X6-1</f>
        <v>7.6148659703825228E-3</v>
      </c>
      <c r="Y9" s="3">
        <f>+'Indice PondENGHO'!Y7/'Indice PondENGHO'!Y6-1</f>
        <v>3.2009437881520553E-2</v>
      </c>
      <c r="Z9" s="3">
        <f>+'Indice PondENGHO'!Z7/'Indice PondENGHO'!Z6-1</f>
        <v>1.6039940341077585E-2</v>
      </c>
      <c r="AA9" s="3">
        <f>+'Indice PondENGHO'!AA7/'Indice PondENGHO'!AA6-1</f>
        <v>2.0645573831198583E-2</v>
      </c>
      <c r="AB9" s="7">
        <f>+'Indice PondENGHO'!AB7/'Indice PondENGHO'!AB6-1</f>
        <v>2.6255924633408867E-2</v>
      </c>
      <c r="AC9" s="3">
        <f>+'Indice PondENGHO'!AC7/'Indice PondENGHO'!AC6-1</f>
        <v>2.4047908818051411E-2</v>
      </c>
      <c r="AD9" s="3">
        <f>+'Indice PondENGHO'!AD7/'Indice PondENGHO'!AD6-1</f>
        <v>1.77909473632758E-2</v>
      </c>
      <c r="AE9" s="3">
        <f>+'Indice PondENGHO'!AE7/'Indice PondENGHO'!AE6-1</f>
        <v>1.8017575903100491E-2</v>
      </c>
      <c r="AF9" s="3">
        <f>+'Indice PondENGHO'!AF7/'Indice PondENGHO'!AF6-1</f>
        <v>2.7710879374148067E-2</v>
      </c>
      <c r="AG9" s="3">
        <f>+'Indice PondENGHO'!AG7/'Indice PondENGHO'!AG6-1</f>
        <v>1.5246911118060869E-2</v>
      </c>
      <c r="AH9" s="3">
        <f>+'Indice PondENGHO'!AH7/'Indice PondENGHO'!AH6-1</f>
        <v>9.3789186944266412E-3</v>
      </c>
      <c r="AI9" s="3">
        <f>+'Indice PondENGHO'!AI7/'Indice PondENGHO'!AI6-1</f>
        <v>9.9192351659571631E-3</v>
      </c>
      <c r="AJ9" s="3">
        <f>+'Indice PondENGHO'!AJ7/'Indice PondENGHO'!AJ6-1</f>
        <v>7.3514064892947761E-3</v>
      </c>
      <c r="AK9" s="3">
        <f>+'Indice PondENGHO'!AK7/'Indice PondENGHO'!AK6-1</f>
        <v>3.2429069539403388E-2</v>
      </c>
      <c r="AL9" s="3">
        <f>+'Indice PondENGHO'!AL7/'Indice PondENGHO'!AL6-1</f>
        <v>1.5408079069076486E-2</v>
      </c>
      <c r="AM9" s="8">
        <f>+'Indice PondENGHO'!AM7/'Indice PondENGHO'!AM6-1</f>
        <v>2.0618868308953653E-2</v>
      </c>
      <c r="AN9" s="3">
        <f>+'Indice PondENGHO'!AN7/'Indice PondENGHO'!AN6-1</f>
        <v>2.6444526665605261E-2</v>
      </c>
      <c r="AO9" s="3">
        <f>+'Indice PondENGHO'!AO7/'Indice PondENGHO'!AO6-1</f>
        <v>2.4251400018966196E-2</v>
      </c>
      <c r="AP9" s="3">
        <f>+'Indice PondENGHO'!AP7/'Indice PondENGHO'!AP6-1</f>
        <v>1.7266628815002294E-2</v>
      </c>
      <c r="AQ9" s="3">
        <f>+'Indice PondENGHO'!AQ7/'Indice PondENGHO'!AQ6-1</f>
        <v>1.8282934492886982E-2</v>
      </c>
      <c r="AR9" s="3">
        <f>+'Indice PondENGHO'!AR7/'Indice PondENGHO'!AR6-1</f>
        <v>2.7732571867413069E-2</v>
      </c>
      <c r="AS9" s="3">
        <f>+'Indice PondENGHO'!AS7/'Indice PondENGHO'!AS6-1</f>
        <v>1.5186115040108472E-2</v>
      </c>
      <c r="AT9" s="3">
        <f>+'Indice PondENGHO'!AT7/'Indice PondENGHO'!AT6-1</f>
        <v>9.18104378734097E-3</v>
      </c>
      <c r="AU9" s="3">
        <f>+'Indice PondENGHO'!AU7/'Indice PondENGHO'!AU6-1</f>
        <v>9.4813101180251103E-3</v>
      </c>
      <c r="AV9" s="3">
        <f>+'Indice PondENGHO'!AV7/'Indice PondENGHO'!AV6-1</f>
        <v>8.1194457174278423E-3</v>
      </c>
      <c r="AW9" s="3">
        <f>+'Indice PondENGHO'!AW7/'Indice PondENGHO'!AW6-1</f>
        <v>3.1967153362077783E-2</v>
      </c>
      <c r="AX9" s="3">
        <f>+'Indice PondENGHO'!AX7/'Indice PondENGHO'!AX6-1</f>
        <v>1.4851029012463712E-2</v>
      </c>
      <c r="AY9" s="3">
        <f>+'Indice PondENGHO'!AY7/'Indice PondENGHO'!AY6-1</f>
        <v>2.098776770966615E-2</v>
      </c>
      <c r="AZ9" s="7">
        <f>+'Indice PondENGHO'!AZ7/'Indice PondENGHO'!AZ6-1</f>
        <v>2.6569541277500441E-2</v>
      </c>
      <c r="BA9" s="3">
        <f>+'Indice PondENGHO'!BA7/'Indice PondENGHO'!BA6-1</f>
        <v>2.4536884269269255E-2</v>
      </c>
      <c r="BB9" s="3">
        <f>+'Indice PondENGHO'!BB7/'Indice PondENGHO'!BB6-1</f>
        <v>1.683267455457349E-2</v>
      </c>
      <c r="BC9" s="3">
        <f>+'Indice PondENGHO'!BC7/'Indice PondENGHO'!BC6-1</f>
        <v>1.856066601226547E-2</v>
      </c>
      <c r="BD9" s="3">
        <f>+'Indice PondENGHO'!BD7/'Indice PondENGHO'!BD6-1</f>
        <v>2.8109704009517067E-2</v>
      </c>
      <c r="BE9" s="3">
        <f>+'Indice PondENGHO'!BE7/'Indice PondENGHO'!BE6-1</f>
        <v>1.5055563098344882E-2</v>
      </c>
      <c r="BF9" s="3">
        <f>+'Indice PondENGHO'!BF7/'Indice PondENGHO'!BF6-1</f>
        <v>9.0057415201032498E-3</v>
      </c>
      <c r="BG9" s="3">
        <f>+'Indice PondENGHO'!BG7/'Indice PondENGHO'!BG6-1</f>
        <v>8.7238210542359695E-3</v>
      </c>
      <c r="BH9" s="3">
        <f>+'Indice PondENGHO'!BH7/'Indice PondENGHO'!BH6-1</f>
        <v>8.4612863626090107E-3</v>
      </c>
      <c r="BI9" s="3">
        <f>+'Indice PondENGHO'!BI7/'Indice PondENGHO'!BI6-1</f>
        <v>3.2742296582458197E-2</v>
      </c>
      <c r="BJ9" s="3">
        <f>+'Indice PondENGHO'!BJ7/'Indice PondENGHO'!BJ6-1</f>
        <v>1.4062967152034922E-2</v>
      </c>
      <c r="BK9" s="8">
        <f>+'Indice PondENGHO'!BK7/'Indice PondENGHO'!BK6-1</f>
        <v>2.1562206680007856E-2</v>
      </c>
      <c r="BL9" s="2">
        <f t="shared" si="3"/>
        <v>42856</v>
      </c>
      <c r="BM9" s="3">
        <f>+'Indice PondENGHO'!BL7/'Indice PondENGHO'!BL6-1</f>
        <v>2.0444488097298263E-2</v>
      </c>
      <c r="BN9" s="3">
        <f>+'Indice PondENGHO'!BM7/'Indice PondENGHO'!BM6-1</f>
        <v>1.9712980933314972E-2</v>
      </c>
      <c r="BO9" s="3">
        <f>+'Indice PondENGHO'!BN7/'Indice PondENGHO'!BN6-1</f>
        <v>1.930212757290084E-2</v>
      </c>
      <c r="BP9" s="3">
        <f>+'Indice PondENGHO'!BO7/'Indice PondENGHO'!BO6-1</f>
        <v>1.8705189836703218E-2</v>
      </c>
      <c r="BQ9" s="3">
        <f>+'Indice PondENGHO'!BP7/'Indice PondENGHO'!BP6-1</f>
        <v>1.8280376337876492E-2</v>
      </c>
      <c r="BR9" s="7">
        <f>+'Indice PondENGHO'!BQ7/'Indice PondENGHO'!BQ6-1</f>
        <v>2.6290407380184844E-2</v>
      </c>
      <c r="BS9" s="3">
        <f>+'Indice PondENGHO'!BR7/'Indice PondENGHO'!BR6-1</f>
        <v>2.4210473217583406E-2</v>
      </c>
      <c r="BT9" s="3">
        <f>+'Indice PondENGHO'!BS7/'Indice PondENGHO'!BS6-1</f>
        <v>1.7431604289856795E-2</v>
      </c>
      <c r="BU9" s="3">
        <f>+'Indice PondENGHO'!BT7/'Indice PondENGHO'!BT6-1</f>
        <v>1.8410473294359075E-2</v>
      </c>
      <c r="BV9" s="3">
        <f>+'Indice PondENGHO'!BU7/'Indice PondENGHO'!BU6-1</f>
        <v>2.7865794062840177E-2</v>
      </c>
      <c r="BW9" s="3">
        <f>+'Indice PondENGHO'!BV7/'Indice PondENGHO'!BV6-1</f>
        <v>1.5209155007681385E-2</v>
      </c>
      <c r="BX9" s="3">
        <f>+'Indice PondENGHO'!BW7/'Indice PondENGHO'!BW6-1</f>
        <v>9.3717307163334596E-3</v>
      </c>
      <c r="BY9" s="3">
        <f>+'Indice PondENGHO'!BX7/'Indice PondENGHO'!BX6-1</f>
        <v>9.6154893357156546E-3</v>
      </c>
      <c r="BZ9" s="3">
        <f>+'Indice PondENGHO'!BY7/'Indice PondENGHO'!BY6-1</f>
        <v>7.9811467687027626E-3</v>
      </c>
      <c r="CA9" s="3">
        <f>+'Indice PondENGHO'!BZ7/'Indice PondENGHO'!BZ6-1</f>
        <v>3.2281350082243865E-2</v>
      </c>
      <c r="CB9" s="3">
        <f>+'Indice PondENGHO'!CA7/'Indice PondENGHO'!CA6-1</f>
        <v>1.4924220595291304E-2</v>
      </c>
      <c r="CC9" s="8">
        <f>+'Indice PondENGHO'!CB7/'Indice PondENGHO'!CB6-1</f>
        <v>2.1053114563207576E-2</v>
      </c>
      <c r="CD9" s="7">
        <f>+'Indice PondENGHO'!CC7/'Indice PondENGHO'!CC6-1</f>
        <v>1.9041918471305763E-2</v>
      </c>
      <c r="CE9" s="8">
        <f>+'Indice PondENGHO'!CD7/'Indice PondENGHO'!CD6-1</f>
        <v>1.904199053632194E-2</v>
      </c>
      <c r="CG9" s="3">
        <f>+'Indice PondENGHO'!CF7/'Indice PondENGHO'!CF6-1</f>
        <v>1.7381379798773633E-2</v>
      </c>
      <c r="CI9" s="3">
        <f t="shared" si="4"/>
        <v>2.1641117594217718E-3</v>
      </c>
      <c r="CJ9" s="3">
        <f>+'[3]Infla Mensual PondENGHO'!CF9</f>
        <v>4.0561071840361507E-4</v>
      </c>
      <c r="CK9" s="3">
        <f t="shared" si="5"/>
        <v>1.7585010410181567E-3</v>
      </c>
    </row>
    <row r="10" spans="1:108" x14ac:dyDescent="0.2">
      <c r="A10" s="2">
        <f t="shared" si="1"/>
        <v>42887</v>
      </c>
      <c r="B10" s="1">
        <f t="shared" si="2"/>
        <v>6</v>
      </c>
      <c r="C10" s="1">
        <v>2017</v>
      </c>
      <c r="D10" s="7">
        <f>+'Indice PondENGHO'!D8/'Indice PondENGHO'!D7-1</f>
        <v>2.1001535068026822E-2</v>
      </c>
      <c r="E10" s="3">
        <f>+'Indice PondENGHO'!E8/'Indice PondENGHO'!E7-1</f>
        <v>1.403697565805051E-2</v>
      </c>
      <c r="F10" s="3">
        <f>+'Indice PondENGHO'!F8/'Indice PondENGHO'!F7-1</f>
        <v>1.1533443686988498E-2</v>
      </c>
      <c r="G10" s="3">
        <f>+'Indice PondENGHO'!G8/'Indice PondENGHO'!G7-1</f>
        <v>1.6539205583661509E-2</v>
      </c>
      <c r="H10" s="3">
        <f>+'Indice PondENGHO'!H8/'Indice PondENGHO'!H7-1</f>
        <v>9.6657854195070225E-3</v>
      </c>
      <c r="I10" s="3">
        <f>+'Indice PondENGHO'!I8/'Indice PondENGHO'!I7-1</f>
        <v>1.5332168717038241E-2</v>
      </c>
      <c r="J10" s="3">
        <f>+'Indice PondENGHO'!J8/'Indice PondENGHO'!J7-1</f>
        <v>1.0457780026227104E-2</v>
      </c>
      <c r="K10" s="3">
        <f>+'Indice PondENGHO'!K8/'Indice PondENGHO'!K7-1</f>
        <v>9.9118689969359686E-3</v>
      </c>
      <c r="L10" s="3">
        <f>+'Indice PondENGHO'!L8/'Indice PondENGHO'!L7-1</f>
        <v>2.1746616320406753E-2</v>
      </c>
      <c r="M10" s="3">
        <f>+'Indice PondENGHO'!M8/'Indice PondENGHO'!M7-1</f>
        <v>2.1943440328461072E-2</v>
      </c>
      <c r="N10" s="3">
        <f>+'Indice PondENGHO'!N8/'Indice PondENGHO'!N7-1</f>
        <v>1.135550720242251E-2</v>
      </c>
      <c r="O10" s="8">
        <f>+'Indice PondENGHO'!O8/'Indice PondENGHO'!O7-1</f>
        <v>1.8825437228860098E-2</v>
      </c>
      <c r="P10" s="3">
        <f>+'Indice PondENGHO'!P8/'Indice PondENGHO'!P7-1</f>
        <v>2.1227791672123297E-2</v>
      </c>
      <c r="Q10" s="3">
        <f>+'Indice PondENGHO'!Q8/'Indice PondENGHO'!Q7-1</f>
        <v>1.2968663613809328E-2</v>
      </c>
      <c r="R10" s="3">
        <f>+'Indice PondENGHO'!R8/'Indice PondENGHO'!R7-1</f>
        <v>1.0884113881023838E-2</v>
      </c>
      <c r="S10" s="3">
        <f>+'Indice PondENGHO'!S8/'Indice PondENGHO'!S7-1</f>
        <v>1.6939704300287239E-2</v>
      </c>
      <c r="T10" s="3">
        <f>+'Indice PondENGHO'!T8/'Indice PondENGHO'!T7-1</f>
        <v>1.0356481208833257E-2</v>
      </c>
      <c r="U10" s="3">
        <f>+'Indice PondENGHO'!U8/'Indice PondENGHO'!U7-1</f>
        <v>1.5163371319955044E-2</v>
      </c>
      <c r="V10" s="3">
        <f>+'Indice PondENGHO'!V8/'Indice PondENGHO'!V7-1</f>
        <v>9.6020769189861799E-3</v>
      </c>
      <c r="W10" s="3">
        <f>+'Indice PondENGHO'!W8/'Indice PondENGHO'!W7-1</f>
        <v>1.0610751089842108E-2</v>
      </c>
      <c r="X10" s="3">
        <f>+'Indice PondENGHO'!X8/'Indice PondENGHO'!X7-1</f>
        <v>2.2190757873091993E-2</v>
      </c>
      <c r="Y10" s="3">
        <f>+'Indice PondENGHO'!Y8/'Indice PondENGHO'!Y7-1</f>
        <v>2.1901754971259457E-2</v>
      </c>
      <c r="Z10" s="3">
        <f>+'Indice PondENGHO'!Z8/'Indice PondENGHO'!Z7-1</f>
        <v>1.2303905975671992E-2</v>
      </c>
      <c r="AA10" s="3">
        <f>+'Indice PondENGHO'!AA8/'Indice PondENGHO'!AA7-1</f>
        <v>1.8597798323769732E-2</v>
      </c>
      <c r="AB10" s="7">
        <f>+'Indice PondENGHO'!AB8/'Indice PondENGHO'!AB7-1</f>
        <v>2.1482824746475782E-2</v>
      </c>
      <c r="AC10" s="3">
        <f>+'Indice PondENGHO'!AC8/'Indice PondENGHO'!AC7-1</f>
        <v>1.2886514511345482E-2</v>
      </c>
      <c r="AD10" s="3">
        <f>+'Indice PondENGHO'!AD8/'Indice PondENGHO'!AD7-1</f>
        <v>1.0525769840194599E-2</v>
      </c>
      <c r="AE10" s="3">
        <f>+'Indice PondENGHO'!AE8/'Indice PondENGHO'!AE7-1</f>
        <v>1.6987838328913041E-2</v>
      </c>
      <c r="AF10" s="3">
        <f>+'Indice PondENGHO'!AF8/'Indice PondENGHO'!AF7-1</f>
        <v>1.0943945318234283E-2</v>
      </c>
      <c r="AG10" s="3">
        <f>+'Indice PondENGHO'!AG8/'Indice PondENGHO'!AG7-1</f>
        <v>1.5152519097699102E-2</v>
      </c>
      <c r="AH10" s="3">
        <f>+'Indice PondENGHO'!AH8/'Indice PondENGHO'!AH7-1</f>
        <v>8.7782050538911527E-3</v>
      </c>
      <c r="AI10" s="3">
        <f>+'Indice PondENGHO'!AI8/'Indice PondENGHO'!AI7-1</f>
        <v>1.0859306626783027E-2</v>
      </c>
      <c r="AJ10" s="3">
        <f>+'Indice PondENGHO'!AJ8/'Indice PondENGHO'!AJ7-1</f>
        <v>2.2358376024892879E-2</v>
      </c>
      <c r="AK10" s="3">
        <f>+'Indice PondENGHO'!AK8/'Indice PondENGHO'!AK7-1</f>
        <v>2.1871032596832984E-2</v>
      </c>
      <c r="AL10" s="3">
        <f>+'Indice PondENGHO'!AL8/'Indice PondENGHO'!AL7-1</f>
        <v>1.3048565021824388E-2</v>
      </c>
      <c r="AM10" s="8">
        <f>+'Indice PondENGHO'!AM8/'Indice PondENGHO'!AM7-1</f>
        <v>1.8532549239948404E-2</v>
      </c>
      <c r="AN10" s="3">
        <f>+'Indice PondENGHO'!AN8/'Indice PondENGHO'!AN7-1</f>
        <v>2.1745516990580249E-2</v>
      </c>
      <c r="AO10" s="3">
        <f>+'Indice PondENGHO'!AO8/'Indice PondENGHO'!AO7-1</f>
        <v>1.2869161363975534E-2</v>
      </c>
      <c r="AP10" s="3">
        <f>+'Indice PondENGHO'!AP8/'Indice PondENGHO'!AP7-1</f>
        <v>1.0538301446965548E-2</v>
      </c>
      <c r="AQ10" s="3">
        <f>+'Indice PondENGHO'!AQ8/'Indice PondENGHO'!AQ7-1</f>
        <v>1.735765230172559E-2</v>
      </c>
      <c r="AR10" s="3">
        <f>+'Indice PondENGHO'!AR8/'Indice PondENGHO'!AR7-1</f>
        <v>1.1047879071229394E-2</v>
      </c>
      <c r="AS10" s="3">
        <f>+'Indice PondENGHO'!AS8/'Indice PondENGHO'!AS7-1</f>
        <v>1.4642956357617809E-2</v>
      </c>
      <c r="AT10" s="3">
        <f>+'Indice PondENGHO'!AT8/'Indice PondENGHO'!AT7-1</f>
        <v>7.9575137391882933E-3</v>
      </c>
      <c r="AU10" s="3">
        <f>+'Indice PondENGHO'!AU8/'Indice PondENGHO'!AU7-1</f>
        <v>1.0814781836701481E-2</v>
      </c>
      <c r="AV10" s="3">
        <f>+'Indice PondENGHO'!AV8/'Indice PondENGHO'!AV7-1</f>
        <v>2.3142154787863412E-2</v>
      </c>
      <c r="AW10" s="3">
        <f>+'Indice PondENGHO'!AW8/'Indice PondENGHO'!AW7-1</f>
        <v>2.2059311416890104E-2</v>
      </c>
      <c r="AX10" s="3">
        <f>+'Indice PondENGHO'!AX8/'Indice PondENGHO'!AX7-1</f>
        <v>1.3713160849241124E-2</v>
      </c>
      <c r="AY10" s="3">
        <f>+'Indice PondENGHO'!AY8/'Indice PondENGHO'!AY7-1</f>
        <v>1.8471228439733922E-2</v>
      </c>
      <c r="AZ10" s="7">
        <f>+'Indice PondENGHO'!AZ8/'Indice PondENGHO'!AZ7-1</f>
        <v>2.2498712511645369E-2</v>
      </c>
      <c r="BA10" s="3">
        <f>+'Indice PondENGHO'!BA8/'Indice PondENGHO'!BA7-1</f>
        <v>1.2391749453427803E-2</v>
      </c>
      <c r="BB10" s="3">
        <f>+'Indice PondENGHO'!BB8/'Indice PondENGHO'!BB7-1</f>
        <v>1.0404582901303305E-2</v>
      </c>
      <c r="BC10" s="3">
        <f>+'Indice PondENGHO'!BC8/'Indice PondENGHO'!BC7-1</f>
        <v>1.8392757497452061E-2</v>
      </c>
      <c r="BD10" s="3">
        <f>+'Indice PondENGHO'!BD8/'Indice PondENGHO'!BD7-1</f>
        <v>1.1213579715091848E-2</v>
      </c>
      <c r="BE10" s="3">
        <f>+'Indice PondENGHO'!BE8/'Indice PondENGHO'!BE7-1</f>
        <v>1.420718380432695E-2</v>
      </c>
      <c r="BF10" s="3">
        <f>+'Indice PondENGHO'!BF8/'Indice PondENGHO'!BF7-1</f>
        <v>6.7931763495883146E-3</v>
      </c>
      <c r="BG10" s="3">
        <f>+'Indice PondENGHO'!BG8/'Indice PondENGHO'!BG7-1</f>
        <v>1.1326281197135302E-2</v>
      </c>
      <c r="BH10" s="3">
        <f>+'Indice PondENGHO'!BH8/'Indice PondENGHO'!BH7-1</f>
        <v>2.42087955359791E-2</v>
      </c>
      <c r="BI10" s="3">
        <f>+'Indice PondENGHO'!BI8/'Indice PondENGHO'!BI7-1</f>
        <v>2.208958710538278E-2</v>
      </c>
      <c r="BJ10" s="3">
        <f>+'Indice PondENGHO'!BJ8/'Indice PondENGHO'!BJ7-1</f>
        <v>1.4390854669819264E-2</v>
      </c>
      <c r="BK10" s="8">
        <f>+'Indice PondENGHO'!BK8/'Indice PondENGHO'!BK7-1</f>
        <v>1.8566962034238355E-2</v>
      </c>
      <c r="BL10" s="2">
        <f t="shared" si="3"/>
        <v>42887</v>
      </c>
      <c r="BM10" s="3">
        <f>+'Indice PondENGHO'!BL8/'Indice PondENGHO'!BL7-1</f>
        <v>1.6783458530387207E-2</v>
      </c>
      <c r="BN10" s="3">
        <f>+'Indice PondENGHO'!BM8/'Indice PondENGHO'!BM7-1</f>
        <v>1.6316701916037957E-2</v>
      </c>
      <c r="BO10" s="3">
        <f>+'Indice PondENGHO'!BN8/'Indice PondENGHO'!BN7-1</f>
        <v>1.6265259782475727E-2</v>
      </c>
      <c r="BP10" s="3">
        <f>+'Indice PondENGHO'!BO8/'Indice PondENGHO'!BO7-1</f>
        <v>1.5934924534710015E-2</v>
      </c>
      <c r="BQ10" s="3">
        <f>+'Indice PondENGHO'!BP8/'Indice PondENGHO'!BP7-1</f>
        <v>1.5862696956091549E-2</v>
      </c>
      <c r="BR10" s="7">
        <f>+'Indice PondENGHO'!BQ8/'Indice PondENGHO'!BQ7-1</f>
        <v>2.1632916490454956E-2</v>
      </c>
      <c r="BS10" s="3">
        <f>+'Indice PondENGHO'!BR8/'Indice PondENGHO'!BR7-1</f>
        <v>1.2900800610738505E-2</v>
      </c>
      <c r="BT10" s="3">
        <f>+'Indice PondENGHO'!BS8/'Indice PondENGHO'!BS7-1</f>
        <v>1.0693157392474006E-2</v>
      </c>
      <c r="BU10" s="3">
        <f>+'Indice PondENGHO'!BT8/'Indice PondENGHO'!BT7-1</f>
        <v>1.7470454523717649E-2</v>
      </c>
      <c r="BV10" s="3">
        <f>+'Indice PondENGHO'!BU8/'Indice PondENGHO'!BU7-1</f>
        <v>1.0890335155075759E-2</v>
      </c>
      <c r="BW10" s="3">
        <f>+'Indice PondENGHO'!BV8/'Indice PondENGHO'!BV7-1</f>
        <v>1.4663834130380415E-2</v>
      </c>
      <c r="BX10" s="3">
        <f>+'Indice PondENGHO'!BW8/'Indice PondENGHO'!BW7-1</f>
        <v>8.1249022352887224E-3</v>
      </c>
      <c r="BY10" s="3">
        <f>+'Indice PondENGHO'!BX8/'Indice PondENGHO'!BX7-1</f>
        <v>1.0832692639605845E-2</v>
      </c>
      <c r="BZ10" s="3">
        <f>+'Indice PondENGHO'!BY8/'Indice PondENGHO'!BY7-1</f>
        <v>2.3129241335891226E-2</v>
      </c>
      <c r="CA10" s="3">
        <f>+'Indice PondENGHO'!BZ8/'Indice PondENGHO'!BZ7-1</f>
        <v>2.2010596397834981E-2</v>
      </c>
      <c r="CB10" s="3">
        <f>+'Indice PondENGHO'!CA8/'Indice PondENGHO'!CA7-1</f>
        <v>1.3519907772339579E-2</v>
      </c>
      <c r="CC10" s="8">
        <f>+'Indice PondENGHO'!CB8/'Indice PondENGHO'!CB7-1</f>
        <v>1.856943466861205E-2</v>
      </c>
      <c r="CD10" s="7">
        <f>+'Indice PondENGHO'!CC8/'Indice PondENGHO'!CC7-1</f>
        <v>1.613298564538046E-2</v>
      </c>
      <c r="CE10" s="8">
        <f>+'Indice PondENGHO'!CD8/'Indice PondENGHO'!CD7-1</f>
        <v>1.613298564538046E-2</v>
      </c>
      <c r="CG10" s="3">
        <f>+'Indice PondENGHO'!CF8/'Indice PondENGHO'!CF7-1</f>
        <v>1.29838343733093E-2</v>
      </c>
      <c r="CI10" s="3">
        <f t="shared" si="4"/>
        <v>9.2076157429565875E-4</v>
      </c>
      <c r="CJ10" s="3">
        <f>+'[3]Infla Mensual PondENGHO'!CF10</f>
        <v>-1.3441253344843584E-3</v>
      </c>
      <c r="CK10" s="3">
        <f t="shared" si="5"/>
        <v>2.2648869087800172E-3</v>
      </c>
    </row>
    <row r="11" spans="1:108" x14ac:dyDescent="0.2">
      <c r="A11" s="2">
        <f t="shared" si="1"/>
        <v>42917</v>
      </c>
      <c r="B11" s="1">
        <f t="shared" si="2"/>
        <v>7</v>
      </c>
      <c r="C11" s="1">
        <v>2017</v>
      </c>
      <c r="D11" s="7">
        <f>+'Indice PondENGHO'!D9/'Indice PondENGHO'!D8-1</f>
        <v>1.868041693187239E-2</v>
      </c>
      <c r="E11" s="3">
        <f>+'Indice PondENGHO'!E9/'Indice PondENGHO'!E8-1</f>
        <v>3.5074179545602879E-2</v>
      </c>
      <c r="F11" s="3">
        <f>+'Indice PondENGHO'!F9/'Indice PondENGHO'!F8-1</f>
        <v>9.7852057999796571E-3</v>
      </c>
      <c r="G11" s="3">
        <f>+'Indice PondENGHO'!G9/'Indice PondENGHO'!G8-1</f>
        <v>1.8873005443941437E-2</v>
      </c>
      <c r="H11" s="3">
        <f>+'Indice PondENGHO'!H9/'Indice PondENGHO'!H8-1</f>
        <v>1.6449849613934031E-2</v>
      </c>
      <c r="I11" s="3">
        <f>+'Indice PondENGHO'!I9/'Indice PondENGHO'!I8-1</f>
        <v>3.2012264926691403E-2</v>
      </c>
      <c r="J11" s="3">
        <f>+'Indice PondENGHO'!J9/'Indice PondENGHO'!J8-1</f>
        <v>2.2630492486324094E-2</v>
      </c>
      <c r="K11" s="3">
        <f>+'Indice PondENGHO'!K9/'Indice PondENGHO'!K8-1</f>
        <v>2.3210190230759764E-2</v>
      </c>
      <c r="L11" s="3">
        <f>+'Indice PondENGHO'!L9/'Indice PondENGHO'!L8-1</f>
        <v>3.4495302880419576E-2</v>
      </c>
      <c r="M11" s="3">
        <f>+'Indice PondENGHO'!M9/'Indice PondENGHO'!M8-1</f>
        <v>1.8271945010927881E-2</v>
      </c>
      <c r="N11" s="3">
        <f>+'Indice PondENGHO'!N9/'Indice PondENGHO'!N8-1</f>
        <v>2.2348989135880348E-2</v>
      </c>
      <c r="O11" s="8">
        <f>+'Indice PondENGHO'!O9/'Indice PondENGHO'!O8-1</f>
        <v>1.2610732218107046E-2</v>
      </c>
      <c r="P11" s="3">
        <f>+'Indice PondENGHO'!P9/'Indice PondENGHO'!P8-1</f>
        <v>1.9004232275556365E-2</v>
      </c>
      <c r="Q11" s="3">
        <f>+'Indice PondENGHO'!Q9/'Indice PondENGHO'!Q8-1</f>
        <v>3.5791065775494291E-2</v>
      </c>
      <c r="R11" s="3">
        <f>+'Indice PondENGHO'!R9/'Indice PondENGHO'!R8-1</f>
        <v>9.9609423062618774E-3</v>
      </c>
      <c r="S11" s="3">
        <f>+'Indice PondENGHO'!S9/'Indice PondENGHO'!S8-1</f>
        <v>1.9457860738503641E-2</v>
      </c>
      <c r="T11" s="3">
        <f>+'Indice PondENGHO'!T9/'Indice PondENGHO'!T8-1</f>
        <v>1.6356977573027232E-2</v>
      </c>
      <c r="U11" s="3">
        <f>+'Indice PondENGHO'!U9/'Indice PondENGHO'!U8-1</f>
        <v>3.2810389459724032E-2</v>
      </c>
      <c r="V11" s="3">
        <f>+'Indice PondENGHO'!V9/'Indice PondENGHO'!V8-1</f>
        <v>2.1704516360040893E-2</v>
      </c>
      <c r="W11" s="3">
        <f>+'Indice PondENGHO'!W9/'Indice PondENGHO'!W8-1</f>
        <v>2.3536929624659253E-2</v>
      </c>
      <c r="X11" s="3">
        <f>+'Indice PondENGHO'!X9/'Indice PondENGHO'!X8-1</f>
        <v>3.5634552806455222E-2</v>
      </c>
      <c r="Y11" s="3">
        <f>+'Indice PondENGHO'!Y9/'Indice PondENGHO'!Y8-1</f>
        <v>1.8283650809612473E-2</v>
      </c>
      <c r="Z11" s="3">
        <f>+'Indice PondENGHO'!Z9/'Indice PondENGHO'!Z8-1</f>
        <v>2.3554925764101231E-2</v>
      </c>
      <c r="AA11" s="3">
        <f>+'Indice PondENGHO'!AA9/'Indice PondENGHO'!AA8-1</f>
        <v>1.2984076763447039E-2</v>
      </c>
      <c r="AB11" s="7">
        <f>+'Indice PondENGHO'!AB9/'Indice PondENGHO'!AB8-1</f>
        <v>1.9228707848461646E-2</v>
      </c>
      <c r="AC11" s="3">
        <f>+'Indice PondENGHO'!AC9/'Indice PondENGHO'!AC8-1</f>
        <v>3.5181733206257393E-2</v>
      </c>
      <c r="AD11" s="3">
        <f>+'Indice PondENGHO'!AD9/'Indice PondENGHO'!AD8-1</f>
        <v>1.0153635667895511E-2</v>
      </c>
      <c r="AE11" s="3">
        <f>+'Indice PondENGHO'!AE9/'Indice PondENGHO'!AE8-1</f>
        <v>1.9676162428534205E-2</v>
      </c>
      <c r="AF11" s="3">
        <f>+'Indice PondENGHO'!AF9/'Indice PondENGHO'!AF8-1</f>
        <v>1.7047991191110556E-2</v>
      </c>
      <c r="AG11" s="3">
        <f>+'Indice PondENGHO'!AG9/'Indice PondENGHO'!AG8-1</f>
        <v>3.3673885676867688E-2</v>
      </c>
      <c r="AH11" s="3">
        <f>+'Indice PondENGHO'!AH9/'Indice PondENGHO'!AH8-1</f>
        <v>2.1991589296068481E-2</v>
      </c>
      <c r="AI11" s="3">
        <f>+'Indice PondENGHO'!AI9/'Indice PondENGHO'!AI8-1</f>
        <v>2.3803427276186895E-2</v>
      </c>
      <c r="AJ11" s="3">
        <f>+'Indice PondENGHO'!AJ9/'Indice PondENGHO'!AJ8-1</f>
        <v>3.6447947235896727E-2</v>
      </c>
      <c r="AK11" s="3">
        <f>+'Indice PondENGHO'!AK9/'Indice PondENGHO'!AK8-1</f>
        <v>1.8141620974556183E-2</v>
      </c>
      <c r="AL11" s="3">
        <f>+'Indice PondENGHO'!AL9/'Indice PondENGHO'!AL8-1</f>
        <v>2.4993815694905885E-2</v>
      </c>
      <c r="AM11" s="8">
        <f>+'Indice PondENGHO'!AM9/'Indice PondENGHO'!AM8-1</f>
        <v>1.3253756232679992E-2</v>
      </c>
      <c r="AN11" s="3">
        <f>+'Indice PondENGHO'!AN9/'Indice PondENGHO'!AN8-1</f>
        <v>1.9207527549311765E-2</v>
      </c>
      <c r="AO11" s="3">
        <f>+'Indice PondENGHO'!AO9/'Indice PondENGHO'!AO8-1</f>
        <v>3.5268763130424707E-2</v>
      </c>
      <c r="AP11" s="3">
        <f>+'Indice PondENGHO'!AP9/'Indice PondENGHO'!AP8-1</f>
        <v>1.0191212297445018E-2</v>
      </c>
      <c r="AQ11" s="3">
        <f>+'Indice PondENGHO'!AQ9/'Indice PondENGHO'!AQ8-1</f>
        <v>2.009936035991533E-2</v>
      </c>
      <c r="AR11" s="3">
        <f>+'Indice PondENGHO'!AR9/'Indice PondENGHO'!AR8-1</f>
        <v>1.6963575345967596E-2</v>
      </c>
      <c r="AS11" s="3">
        <f>+'Indice PondENGHO'!AS9/'Indice PondENGHO'!AS8-1</f>
        <v>3.3636493090109854E-2</v>
      </c>
      <c r="AT11" s="3">
        <f>+'Indice PondENGHO'!AT9/'Indice PondENGHO'!AT8-1</f>
        <v>2.1031013829535095E-2</v>
      </c>
      <c r="AU11" s="3">
        <f>+'Indice PondENGHO'!AU9/'Indice PondENGHO'!AU8-1</f>
        <v>2.3244921177965505E-2</v>
      </c>
      <c r="AV11" s="3">
        <f>+'Indice PondENGHO'!AV9/'Indice PondENGHO'!AV8-1</f>
        <v>3.5988650210979856E-2</v>
      </c>
      <c r="AW11" s="3">
        <f>+'Indice PondENGHO'!AW9/'Indice PondENGHO'!AW8-1</f>
        <v>1.81610532770351E-2</v>
      </c>
      <c r="AX11" s="3">
        <f>+'Indice PondENGHO'!AX9/'Indice PondENGHO'!AX8-1</f>
        <v>2.5115901753643977E-2</v>
      </c>
      <c r="AY11" s="3">
        <f>+'Indice PondENGHO'!AY9/'Indice PondENGHO'!AY8-1</f>
        <v>1.3259970590951742E-2</v>
      </c>
      <c r="AZ11" s="7">
        <f>+'Indice PondENGHO'!AZ9/'Indice PondENGHO'!AZ8-1</f>
        <v>1.9301546242267653E-2</v>
      </c>
      <c r="BA11" s="3">
        <f>+'Indice PondENGHO'!BA9/'Indice PondENGHO'!BA8-1</f>
        <v>3.5760557475001731E-2</v>
      </c>
      <c r="BB11" s="3">
        <f>+'Indice PondENGHO'!BB9/'Indice PondENGHO'!BB8-1</f>
        <v>1.0365241893003141E-2</v>
      </c>
      <c r="BC11" s="3">
        <f>+'Indice PondENGHO'!BC9/'Indice PondENGHO'!BC8-1</f>
        <v>2.1144224395727607E-2</v>
      </c>
      <c r="BD11" s="3">
        <f>+'Indice PondENGHO'!BD9/'Indice PondENGHO'!BD8-1</f>
        <v>1.5975613984770654E-2</v>
      </c>
      <c r="BE11" s="3">
        <f>+'Indice PondENGHO'!BE9/'Indice PondENGHO'!BE8-1</f>
        <v>3.4019280208893443E-2</v>
      </c>
      <c r="BF11" s="3">
        <f>+'Indice PondENGHO'!BF9/'Indice PondENGHO'!BF8-1</f>
        <v>2.0857522285601782E-2</v>
      </c>
      <c r="BG11" s="3">
        <f>+'Indice PondENGHO'!BG9/'Indice PondENGHO'!BG8-1</f>
        <v>2.3004498620375236E-2</v>
      </c>
      <c r="BH11" s="3">
        <f>+'Indice PondENGHO'!BH9/'Indice PondENGHO'!BH8-1</f>
        <v>3.5892666302612231E-2</v>
      </c>
      <c r="BI11" s="3">
        <f>+'Indice PondENGHO'!BI9/'Indice PondENGHO'!BI8-1</f>
        <v>1.807048103154818E-2</v>
      </c>
      <c r="BJ11" s="3">
        <f>+'Indice PondENGHO'!BJ9/'Indice PondENGHO'!BJ8-1</f>
        <v>2.5698491351095143E-2</v>
      </c>
      <c r="BK11" s="8">
        <f>+'Indice PondENGHO'!BK9/'Indice PondENGHO'!BK8-1</f>
        <v>1.3328870602321574E-2</v>
      </c>
      <c r="BL11" s="2">
        <f t="shared" si="3"/>
        <v>42917</v>
      </c>
      <c r="BM11" s="3">
        <f>+'Indice PondENGHO'!BL9/'Indice PondENGHO'!BL8-1</f>
        <v>2.038355055133656E-2</v>
      </c>
      <c r="BN11" s="3">
        <f>+'Indice PondENGHO'!BM9/'Indice PondENGHO'!BM8-1</f>
        <v>2.1108606138257491E-2</v>
      </c>
      <c r="BO11" s="3">
        <f>+'Indice PondENGHO'!BN9/'Indice PondENGHO'!BN8-1</f>
        <v>2.1689451110133096E-2</v>
      </c>
      <c r="BP11" s="3">
        <f>+'Indice PondENGHO'!BO9/'Indice PondENGHO'!BO8-1</f>
        <v>2.1884300321938444E-2</v>
      </c>
      <c r="BQ11" s="3">
        <f>+'Indice PondENGHO'!BP9/'Indice PondENGHO'!BP8-1</f>
        <v>2.2588106556423737E-2</v>
      </c>
      <c r="BR11" s="7">
        <f>+'Indice PondENGHO'!BQ9/'Indice PondENGHO'!BQ8-1</f>
        <v>1.9100004725333131E-2</v>
      </c>
      <c r="BS11" s="3">
        <f>+'Indice PondENGHO'!BR9/'Indice PondENGHO'!BR8-1</f>
        <v>3.5475418667276992E-2</v>
      </c>
      <c r="BT11" s="3">
        <f>+'Indice PondENGHO'!BS9/'Indice PondENGHO'!BS8-1</f>
        <v>1.0139413916612883E-2</v>
      </c>
      <c r="BU11" s="3">
        <f>+'Indice PondENGHO'!BT9/'Indice PondENGHO'!BT8-1</f>
        <v>2.0123269091854024E-2</v>
      </c>
      <c r="BV11" s="3">
        <f>+'Indice PondENGHO'!BU9/'Indice PondENGHO'!BU8-1</f>
        <v>1.6442706249081063E-2</v>
      </c>
      <c r="BW11" s="3">
        <f>+'Indice PondENGHO'!BV9/'Indice PondENGHO'!BV8-1</f>
        <v>3.357841354124691E-2</v>
      </c>
      <c r="BX11" s="3">
        <f>+'Indice PondENGHO'!BW9/'Indice PondENGHO'!BW8-1</f>
        <v>2.1359457055834641E-2</v>
      </c>
      <c r="BY11" s="3">
        <f>+'Indice PondENGHO'!BX9/'Indice PondENGHO'!BX8-1</f>
        <v>2.3329708873897737E-2</v>
      </c>
      <c r="BZ11" s="3">
        <f>+'Indice PondENGHO'!BY9/'Indice PondENGHO'!BY8-1</f>
        <v>3.5821209549198541E-2</v>
      </c>
      <c r="CA11" s="3">
        <f>+'Indice PondENGHO'!BZ9/'Indice PondENGHO'!BZ8-1</f>
        <v>1.8144528662143555E-2</v>
      </c>
      <c r="CB11" s="3">
        <f>+'Indice PondENGHO'!CA9/'Indice PondENGHO'!CA8-1</f>
        <v>2.4920036344457719E-2</v>
      </c>
      <c r="CC11" s="8">
        <f>+'Indice PondENGHO'!CB9/'Indice PondENGHO'!CB8-1</f>
        <v>1.3182324507656995E-2</v>
      </c>
      <c r="CD11" s="7">
        <f>+'Indice PondENGHO'!CC9/'Indice PondENGHO'!CC8-1</f>
        <v>2.1773242373310797E-2</v>
      </c>
      <c r="CE11" s="8">
        <f>+'Indice PondENGHO'!CD9/'Indice PondENGHO'!CD8-1</f>
        <v>2.1773242373310797E-2</v>
      </c>
      <c r="CG11" s="3">
        <f>+'Indice PondENGHO'!CF9/'Indice PondENGHO'!CF8-1</f>
        <v>2.0443428272705955E-2</v>
      </c>
      <c r="CI11" s="3">
        <f t="shared" si="4"/>
        <v>-2.2045560050871771E-3</v>
      </c>
      <c r="CJ11" s="3">
        <f>+'[3]Infla Mensual PondENGHO'!CF11</f>
        <v>-4.1420630955133486E-3</v>
      </c>
      <c r="CK11" s="3">
        <f t="shared" si="5"/>
        <v>1.9375070904261715E-3</v>
      </c>
    </row>
    <row r="12" spans="1:108" x14ac:dyDescent="0.2">
      <c r="A12" s="2">
        <f t="shared" si="1"/>
        <v>42948</v>
      </c>
      <c r="B12" s="1">
        <f t="shared" si="2"/>
        <v>8</v>
      </c>
      <c r="C12" s="1">
        <v>2017</v>
      </c>
      <c r="D12" s="7">
        <f>+'Indice PondENGHO'!D10/'Indice PondENGHO'!D9-1</f>
        <v>1.8370524505910257E-2</v>
      </c>
      <c r="E12" s="3">
        <f>+'Indice PondENGHO'!E10/'Indice PondENGHO'!E9-1</f>
        <v>1.89023654337106E-2</v>
      </c>
      <c r="F12" s="3">
        <f>+'Indice PondENGHO'!F10/'Indice PondENGHO'!F9-1</f>
        <v>1.0423741162157718E-4</v>
      </c>
      <c r="G12" s="3">
        <f>+'Indice PondENGHO'!G10/'Indice PondENGHO'!G9-1</f>
        <v>2.0218949050656576E-2</v>
      </c>
      <c r="H12" s="3">
        <f>+'Indice PondENGHO'!H10/'Indice PondENGHO'!H9-1</f>
        <v>7.2084679793202877E-3</v>
      </c>
      <c r="I12" s="3">
        <f>+'Indice PondENGHO'!I10/'Indice PondENGHO'!I9-1</f>
        <v>2.4041934913661356E-2</v>
      </c>
      <c r="J12" s="3">
        <f>+'Indice PondENGHO'!J10/'Indice PondENGHO'!J9-1</f>
        <v>1.0212165509162485E-2</v>
      </c>
      <c r="K12" s="3">
        <f>+'Indice PondENGHO'!K10/'Indice PondENGHO'!K9-1</f>
        <v>2.3255416297682574E-2</v>
      </c>
      <c r="L12" s="3">
        <f>+'Indice PondENGHO'!L10/'Indice PondENGHO'!L9-1</f>
        <v>1.0668025201257647E-2</v>
      </c>
      <c r="M12" s="3">
        <f>+'Indice PondENGHO'!M10/'Indice PondENGHO'!M9-1</f>
        <v>2.0808248099587479E-2</v>
      </c>
      <c r="N12" s="3">
        <f>+'Indice PondENGHO'!N10/'Indice PondENGHO'!N9-1</f>
        <v>7.8864051742315588E-3</v>
      </c>
      <c r="O12" s="8">
        <f>+'Indice PondENGHO'!O10/'Indice PondENGHO'!O9-1</f>
        <v>6.2916870466682706E-3</v>
      </c>
      <c r="P12" s="3">
        <f>+'Indice PondENGHO'!P10/'Indice PondENGHO'!P9-1</f>
        <v>1.9431338583923097E-2</v>
      </c>
      <c r="Q12" s="3">
        <f>+'Indice PondENGHO'!Q10/'Indice PondENGHO'!Q9-1</f>
        <v>1.87966026085995E-2</v>
      </c>
      <c r="R12" s="3">
        <f>+'Indice PondENGHO'!R10/'Indice PondENGHO'!R9-1</f>
        <v>5.4219768834329329E-4</v>
      </c>
      <c r="S12" s="3">
        <f>+'Indice PondENGHO'!S10/'Indice PondENGHO'!S9-1</f>
        <v>2.1049673699546245E-2</v>
      </c>
      <c r="T12" s="3">
        <f>+'Indice PondENGHO'!T10/'Indice PondENGHO'!T9-1</f>
        <v>7.7473320718113303E-3</v>
      </c>
      <c r="U12" s="3">
        <f>+'Indice PondENGHO'!U10/'Indice PondENGHO'!U9-1</f>
        <v>2.44033006025699E-2</v>
      </c>
      <c r="V12" s="3">
        <f>+'Indice PondENGHO'!V10/'Indice PondENGHO'!V9-1</f>
        <v>1.0330821632625886E-2</v>
      </c>
      <c r="W12" s="3">
        <f>+'Indice PondENGHO'!W10/'Indice PondENGHO'!W9-1</f>
        <v>2.4311179972562602E-2</v>
      </c>
      <c r="X12" s="3">
        <f>+'Indice PondENGHO'!X10/'Indice PondENGHO'!X9-1</f>
        <v>8.4663216932723273E-3</v>
      </c>
      <c r="Y12" s="3">
        <f>+'Indice PondENGHO'!Y10/'Indice PondENGHO'!Y9-1</f>
        <v>2.0711056951588258E-2</v>
      </c>
      <c r="Z12" s="3">
        <f>+'Indice PondENGHO'!Z10/'Indice PondENGHO'!Z9-1</f>
        <v>7.8529904788688931E-3</v>
      </c>
      <c r="AA12" s="3">
        <f>+'Indice PondENGHO'!AA10/'Indice PondENGHO'!AA9-1</f>
        <v>5.0807744465051208E-3</v>
      </c>
      <c r="AB12" s="7">
        <f>+'Indice PondENGHO'!AB10/'Indice PondENGHO'!AB9-1</f>
        <v>2.0140593073360691E-2</v>
      </c>
      <c r="AC12" s="3">
        <f>+'Indice PondENGHO'!AC10/'Indice PondENGHO'!AC9-1</f>
        <v>1.8477597533914869E-2</v>
      </c>
      <c r="AD12" s="3">
        <f>+'Indice PondENGHO'!AD10/'Indice PondENGHO'!AD9-1</f>
        <v>7.6596523963434748E-4</v>
      </c>
      <c r="AE12" s="3">
        <f>+'Indice PondENGHO'!AE10/'Indice PondENGHO'!AE9-1</f>
        <v>2.1239989691850703E-2</v>
      </c>
      <c r="AF12" s="3">
        <f>+'Indice PondENGHO'!AF10/'Indice PondENGHO'!AF9-1</f>
        <v>8.3752721500214289E-3</v>
      </c>
      <c r="AG12" s="3">
        <f>+'Indice PondENGHO'!AG10/'Indice PondENGHO'!AG9-1</f>
        <v>2.4273546328752893E-2</v>
      </c>
      <c r="AH12" s="3">
        <f>+'Indice PondENGHO'!AH10/'Indice PondENGHO'!AH9-1</f>
        <v>1.054188448333071E-2</v>
      </c>
      <c r="AI12" s="3">
        <f>+'Indice PondENGHO'!AI10/'Indice PondENGHO'!AI9-1</f>
        <v>2.4950192873374188E-2</v>
      </c>
      <c r="AJ12" s="3">
        <f>+'Indice PondENGHO'!AJ10/'Indice PondENGHO'!AJ9-1</f>
        <v>7.4640423361569397E-3</v>
      </c>
      <c r="AK12" s="3">
        <f>+'Indice PondENGHO'!AK10/'Indice PondENGHO'!AK9-1</f>
        <v>2.0761114220397836E-2</v>
      </c>
      <c r="AL12" s="3">
        <f>+'Indice PondENGHO'!AL10/'Indice PondENGHO'!AL9-1</f>
        <v>7.6427080007965831E-3</v>
      </c>
      <c r="AM12" s="8">
        <f>+'Indice PondENGHO'!AM10/'Indice PondENGHO'!AM9-1</f>
        <v>4.5488033343852319E-3</v>
      </c>
      <c r="AN12" s="3">
        <f>+'Indice PondENGHO'!AN10/'Indice PondENGHO'!AN9-1</f>
        <v>2.0485705960440859E-2</v>
      </c>
      <c r="AO12" s="3">
        <f>+'Indice PondENGHO'!AO10/'Indice PondENGHO'!AO9-1</f>
        <v>1.8308408107707841E-2</v>
      </c>
      <c r="AP12" s="3">
        <f>+'Indice PondENGHO'!AP10/'Indice PondENGHO'!AP9-1</f>
        <v>9.9833902235069161E-4</v>
      </c>
      <c r="AQ12" s="3">
        <f>+'Indice PondENGHO'!AQ10/'Indice PondENGHO'!AQ9-1</f>
        <v>2.1815877808784911E-2</v>
      </c>
      <c r="AR12" s="3">
        <f>+'Indice PondENGHO'!AR10/'Indice PondENGHO'!AR9-1</f>
        <v>8.396824811914172E-3</v>
      </c>
      <c r="AS12" s="3">
        <f>+'Indice PondENGHO'!AS10/'Indice PondENGHO'!AS9-1</f>
        <v>2.5233770295223668E-2</v>
      </c>
      <c r="AT12" s="3">
        <f>+'Indice PondENGHO'!AT10/'Indice PondENGHO'!AT9-1</f>
        <v>1.0725469115908437E-2</v>
      </c>
      <c r="AU12" s="3">
        <f>+'Indice PondENGHO'!AU10/'Indice PondENGHO'!AU9-1</f>
        <v>2.5019018080327138E-2</v>
      </c>
      <c r="AV12" s="3">
        <f>+'Indice PondENGHO'!AV10/'Indice PondENGHO'!AV9-1</f>
        <v>6.3806518588021E-3</v>
      </c>
      <c r="AW12" s="3">
        <f>+'Indice PondENGHO'!AW10/'Indice PondENGHO'!AW9-1</f>
        <v>2.0870708025114704E-2</v>
      </c>
      <c r="AX12" s="3">
        <f>+'Indice PondENGHO'!AX10/'Indice PondENGHO'!AX9-1</f>
        <v>7.8482663140224673E-3</v>
      </c>
      <c r="AY12" s="3">
        <f>+'Indice PondENGHO'!AY10/'Indice PondENGHO'!AY9-1</f>
        <v>4.2576953302047027E-3</v>
      </c>
      <c r="AZ12" s="7">
        <f>+'Indice PondENGHO'!AZ10/'Indice PondENGHO'!AZ9-1</f>
        <v>2.1052050545201428E-2</v>
      </c>
      <c r="BA12" s="3">
        <f>+'Indice PondENGHO'!BA10/'Indice PondENGHO'!BA9-1</f>
        <v>1.8219735001899329E-2</v>
      </c>
      <c r="BB12" s="3">
        <f>+'Indice PondENGHO'!BB10/'Indice PondENGHO'!BB9-1</f>
        <v>1.1531622878888648E-3</v>
      </c>
      <c r="BC12" s="3">
        <f>+'Indice PondENGHO'!BC10/'Indice PondENGHO'!BC9-1</f>
        <v>2.280952758423993E-2</v>
      </c>
      <c r="BD12" s="3">
        <f>+'Indice PondENGHO'!BD10/'Indice PondENGHO'!BD9-1</f>
        <v>8.3812331842143539E-3</v>
      </c>
      <c r="BE12" s="3">
        <f>+'Indice PondENGHO'!BE10/'Indice PondENGHO'!BE9-1</f>
        <v>2.601320608364821E-2</v>
      </c>
      <c r="BF12" s="3">
        <f>+'Indice PondENGHO'!BF10/'Indice PondENGHO'!BF9-1</f>
        <v>1.1098490111733028E-2</v>
      </c>
      <c r="BG12" s="3">
        <f>+'Indice PondENGHO'!BG10/'Indice PondENGHO'!BG9-1</f>
        <v>2.5996852979546237E-2</v>
      </c>
      <c r="BH12" s="3">
        <f>+'Indice PondENGHO'!BH10/'Indice PondENGHO'!BH9-1</f>
        <v>4.9318604875747685E-3</v>
      </c>
      <c r="BI12" s="3">
        <f>+'Indice PondENGHO'!BI10/'Indice PondENGHO'!BI9-1</f>
        <v>2.0351798061015058E-2</v>
      </c>
      <c r="BJ12" s="3">
        <f>+'Indice PondENGHO'!BJ10/'Indice PondENGHO'!BJ9-1</f>
        <v>7.8457682686818853E-3</v>
      </c>
      <c r="BK12" s="8">
        <f>+'Indice PondENGHO'!BK10/'Indice PondENGHO'!BK9-1</f>
        <v>2.9795492375135346E-3</v>
      </c>
      <c r="BL12" s="2">
        <f t="shared" si="3"/>
        <v>42948</v>
      </c>
      <c r="BM12" s="3">
        <f>+'Indice PondENGHO'!BL10/'Indice PondENGHO'!BL9-1</f>
        <v>1.4516038130763187E-2</v>
      </c>
      <c r="BN12" s="3">
        <f>+'Indice PondENGHO'!BM10/'Indice PondENGHO'!BM9-1</f>
        <v>1.4656692650908187E-2</v>
      </c>
      <c r="BO12" s="3">
        <f>+'Indice PondENGHO'!BN10/'Indice PondENGHO'!BN9-1</f>
        <v>1.4821913511339657E-2</v>
      </c>
      <c r="BP12" s="3">
        <f>+'Indice PondENGHO'!BO10/'Indice PondENGHO'!BO9-1</f>
        <v>1.4598553325556374E-2</v>
      </c>
      <c r="BQ12" s="3">
        <f>+'Indice PondENGHO'!BP10/'Indice PondENGHO'!BP9-1</f>
        <v>1.4352774821048575E-2</v>
      </c>
      <c r="BR12" s="7">
        <f>+'Indice PondENGHO'!BQ10/'Indice PondENGHO'!BQ9-1</f>
        <v>1.9967366680397447E-2</v>
      </c>
      <c r="BS12" s="3">
        <f>+'Indice PondENGHO'!BR10/'Indice PondENGHO'!BR9-1</f>
        <v>1.8481044200294505E-2</v>
      </c>
      <c r="BT12" s="3">
        <f>+'Indice PondENGHO'!BS10/'Indice PondENGHO'!BS9-1</f>
        <v>7.9975590505254601E-4</v>
      </c>
      <c r="BU12" s="3">
        <f>+'Indice PondENGHO'!BT10/'Indice PondENGHO'!BT9-1</f>
        <v>2.1733306557833121E-2</v>
      </c>
      <c r="BV12" s="3">
        <f>+'Indice PondENGHO'!BU10/'Indice PondENGHO'!BU9-1</f>
        <v>8.1989990119764045E-3</v>
      </c>
      <c r="BW12" s="3">
        <f>+'Indice PondENGHO'!BV10/'Indice PondENGHO'!BV9-1</f>
        <v>2.5202849098304947E-2</v>
      </c>
      <c r="BX12" s="3">
        <f>+'Indice PondENGHO'!BW10/'Indice PondENGHO'!BW9-1</f>
        <v>1.0727900243809207E-2</v>
      </c>
      <c r="BY12" s="3">
        <f>+'Indice PondENGHO'!BX10/'Indice PondENGHO'!BX9-1</f>
        <v>2.4965664035217161E-2</v>
      </c>
      <c r="BZ12" s="3">
        <f>+'Indice PondENGHO'!BY10/'Indice PondENGHO'!BY9-1</f>
        <v>6.7623102582687888E-3</v>
      </c>
      <c r="CA12" s="3">
        <f>+'Indice PondENGHO'!BZ10/'Indice PondENGHO'!BZ9-1</f>
        <v>2.0621211593554678E-2</v>
      </c>
      <c r="CB12" s="3">
        <f>+'Indice PondENGHO'!CA10/'Indice PondENGHO'!CA9-1</f>
        <v>7.8180869013191323E-3</v>
      </c>
      <c r="CC12" s="8">
        <f>+'Indice PondENGHO'!CB10/'Indice PondENGHO'!CB9-1</f>
        <v>4.1462545078336799E-3</v>
      </c>
      <c r="CD12" s="7">
        <f>+'Indice PondENGHO'!CC10/'Indice PondENGHO'!CC9-1</f>
        <v>1.4557512692380925E-2</v>
      </c>
      <c r="CE12" s="8">
        <f>+'Indice PondENGHO'!CD10/'Indice PondENGHO'!CD9-1</f>
        <v>1.4557512692380925E-2</v>
      </c>
      <c r="CG12" s="3">
        <f>+'Indice PondENGHO'!CF10/'Indice PondENGHO'!CF9-1</f>
        <v>1.4316455038686504E-2</v>
      </c>
      <c r="CI12" s="3">
        <f t="shared" si="4"/>
        <v>1.6326330971461189E-4</v>
      </c>
      <c r="CJ12" s="3">
        <f>+'[3]Infla Mensual PondENGHO'!CF12</f>
        <v>2.8042872476730096E-4</v>
      </c>
      <c r="CK12" s="3">
        <f t="shared" si="5"/>
        <v>-1.1716541505268907E-4</v>
      </c>
    </row>
    <row r="13" spans="1:108" x14ac:dyDescent="0.2">
      <c r="A13" s="2">
        <f t="shared" si="1"/>
        <v>42979</v>
      </c>
      <c r="B13" s="1">
        <f t="shared" si="2"/>
        <v>9</v>
      </c>
      <c r="C13" s="1">
        <v>2017</v>
      </c>
      <c r="D13" s="7">
        <f>+'Indice PondENGHO'!D11/'Indice PondENGHO'!D10-1</f>
        <v>1.4566568593672002E-2</v>
      </c>
      <c r="E13" s="3">
        <f>+'Indice PondENGHO'!E11/'Indice PondENGHO'!E10-1</f>
        <v>1.1480168709732119E-3</v>
      </c>
      <c r="F13" s="3">
        <f>+'Indice PondENGHO'!F11/'Indice PondENGHO'!F10-1</f>
        <v>7.0214338507024188E-4</v>
      </c>
      <c r="G13" s="3">
        <f>+'Indice PondENGHO'!G11/'Indice PondENGHO'!G10-1</f>
        <v>1.8940613483478419E-2</v>
      </c>
      <c r="H13" s="3">
        <f>+'Indice PondENGHO'!H11/'Indice PondENGHO'!H10-1</f>
        <v>4.5890383383055955E-3</v>
      </c>
      <c r="I13" s="3">
        <f>+'Indice PondENGHO'!I11/'Indice PondENGHO'!I10-1</f>
        <v>2.3532852844626806E-2</v>
      </c>
      <c r="J13" s="3">
        <f>+'Indice PondENGHO'!J11/'Indice PondENGHO'!J10-1</f>
        <v>6.8897453299887612E-3</v>
      </c>
      <c r="K13" s="3">
        <f>+'Indice PondENGHO'!K11/'Indice PondENGHO'!K10-1</f>
        <v>1.1162919414946959E-2</v>
      </c>
      <c r="L13" s="3">
        <f>+'Indice PondENGHO'!L11/'Indice PondENGHO'!L10-1</f>
        <v>2.4480272906435951E-2</v>
      </c>
      <c r="M13" s="3">
        <f>+'Indice PondENGHO'!M11/'Indice PondENGHO'!M10-1</f>
        <v>4.4382513651461952E-2</v>
      </c>
      <c r="N13" s="3">
        <f>+'Indice PondENGHO'!N11/'Indice PondENGHO'!N10-1</f>
        <v>1.4328644731902651E-2</v>
      </c>
      <c r="O13" s="8">
        <f>+'Indice PondENGHO'!O11/'Indice PondENGHO'!O10-1</f>
        <v>8.9601723874834782E-3</v>
      </c>
      <c r="P13" s="3">
        <f>+'Indice PondENGHO'!P11/'Indice PondENGHO'!P10-1</f>
        <v>1.4503368763932878E-2</v>
      </c>
      <c r="Q13" s="3">
        <f>+'Indice PondENGHO'!Q11/'Indice PondENGHO'!Q10-1</f>
        <v>9.6568842465472038E-4</v>
      </c>
      <c r="R13" s="3">
        <f>+'Indice PondENGHO'!R11/'Indice PondENGHO'!R10-1</f>
        <v>1.2250639226984994E-3</v>
      </c>
      <c r="S13" s="3">
        <f>+'Indice PondENGHO'!S11/'Indice PondENGHO'!S10-1</f>
        <v>1.9236095075936488E-2</v>
      </c>
      <c r="T13" s="3">
        <f>+'Indice PondENGHO'!T11/'Indice PondENGHO'!T10-1</f>
        <v>5.0712433514581434E-3</v>
      </c>
      <c r="U13" s="3">
        <f>+'Indice PondENGHO'!U11/'Indice PondENGHO'!U10-1</f>
        <v>2.4193319568443394E-2</v>
      </c>
      <c r="V13" s="3">
        <f>+'Indice PondENGHO'!V11/'Indice PondENGHO'!V10-1</f>
        <v>7.3549075740499958E-3</v>
      </c>
      <c r="W13" s="3">
        <f>+'Indice PondENGHO'!W11/'Indice PondENGHO'!W10-1</f>
        <v>1.04785050657068E-2</v>
      </c>
      <c r="X13" s="3">
        <f>+'Indice PondENGHO'!X11/'Indice PondENGHO'!X10-1</f>
        <v>2.5673349560091818E-2</v>
      </c>
      <c r="Y13" s="3">
        <f>+'Indice PondENGHO'!Y11/'Indice PondENGHO'!Y10-1</f>
        <v>4.7351091476706353E-2</v>
      </c>
      <c r="Z13" s="3">
        <f>+'Indice PondENGHO'!Z11/'Indice PondENGHO'!Z10-1</f>
        <v>1.4604763051689895E-2</v>
      </c>
      <c r="AA13" s="3">
        <f>+'Indice PondENGHO'!AA11/'Indice PondENGHO'!AA10-1</f>
        <v>9.2366056128860841E-3</v>
      </c>
      <c r="AB13" s="7">
        <f>+'Indice PondENGHO'!AB11/'Indice PondENGHO'!AB10-1</f>
        <v>1.4122771753493746E-2</v>
      </c>
      <c r="AC13" s="3">
        <f>+'Indice PondENGHO'!AC11/'Indice PondENGHO'!AC10-1</f>
        <v>9.3710074178288139E-4</v>
      </c>
      <c r="AD13" s="3">
        <f>+'Indice PondENGHO'!AD11/'Indice PondENGHO'!AD10-1</f>
        <v>1.6842984219567203E-3</v>
      </c>
      <c r="AE13" s="3">
        <f>+'Indice PondENGHO'!AE11/'Indice PondENGHO'!AE10-1</f>
        <v>2.0897643609658845E-2</v>
      </c>
      <c r="AF13" s="3">
        <f>+'Indice PondENGHO'!AF11/'Indice PondENGHO'!AF10-1</f>
        <v>5.9813505499544117E-3</v>
      </c>
      <c r="AG13" s="3">
        <f>+'Indice PondENGHO'!AG11/'Indice PondENGHO'!AG10-1</f>
        <v>2.4496600041739258E-2</v>
      </c>
      <c r="AH13" s="3">
        <f>+'Indice PondENGHO'!AH11/'Indice PondENGHO'!AH10-1</f>
        <v>7.4519519124398581E-3</v>
      </c>
      <c r="AI13" s="3">
        <f>+'Indice PondENGHO'!AI11/'Indice PondENGHO'!AI10-1</f>
        <v>1.0326719869419465E-2</v>
      </c>
      <c r="AJ13" s="3">
        <f>+'Indice PondENGHO'!AJ11/'Indice PondENGHO'!AJ10-1</f>
        <v>2.617265347754083E-2</v>
      </c>
      <c r="AK13" s="3">
        <f>+'Indice PondENGHO'!AK11/'Indice PondENGHO'!AK10-1</f>
        <v>4.7970513920415181E-2</v>
      </c>
      <c r="AL13" s="3">
        <f>+'Indice PondENGHO'!AL11/'Indice PondENGHO'!AL10-1</f>
        <v>1.463814710932998E-2</v>
      </c>
      <c r="AM13" s="8">
        <f>+'Indice PondENGHO'!AM11/'Indice PondENGHO'!AM10-1</f>
        <v>9.2448022742925851E-3</v>
      </c>
      <c r="AN13" s="3">
        <f>+'Indice PondENGHO'!AN11/'Indice PondENGHO'!AN10-1</f>
        <v>1.3866064153801094E-2</v>
      </c>
      <c r="AO13" s="3">
        <f>+'Indice PondENGHO'!AO11/'Indice PondENGHO'!AO10-1</f>
        <v>6.5766310844384002E-4</v>
      </c>
      <c r="AP13" s="3">
        <f>+'Indice PondENGHO'!AP11/'Indice PondENGHO'!AP10-1</f>
        <v>1.3798269666756013E-3</v>
      </c>
      <c r="AQ13" s="3">
        <f>+'Indice PondENGHO'!AQ11/'Indice PondENGHO'!AQ10-1</f>
        <v>2.033144179414581E-2</v>
      </c>
      <c r="AR13" s="3">
        <f>+'Indice PondENGHO'!AR11/'Indice PondENGHO'!AR10-1</f>
        <v>5.9595916036021546E-3</v>
      </c>
      <c r="AS13" s="3">
        <f>+'Indice PondENGHO'!AS11/'Indice PondENGHO'!AS10-1</f>
        <v>2.4595132979378098E-2</v>
      </c>
      <c r="AT13" s="3">
        <f>+'Indice PondENGHO'!AT11/'Indice PondENGHO'!AT10-1</f>
        <v>7.9182264751462839E-3</v>
      </c>
      <c r="AU13" s="3">
        <f>+'Indice PondENGHO'!AU11/'Indice PondENGHO'!AU10-1</f>
        <v>1.0093113586634006E-2</v>
      </c>
      <c r="AV13" s="3">
        <f>+'Indice PondENGHO'!AV11/'Indice PondENGHO'!AV10-1</f>
        <v>2.6866750516077342E-2</v>
      </c>
      <c r="AW13" s="3">
        <f>+'Indice PondENGHO'!AW11/'Indice PondENGHO'!AW10-1</f>
        <v>4.756008751183205E-2</v>
      </c>
      <c r="AX13" s="3">
        <f>+'Indice PondENGHO'!AX11/'Indice PondENGHO'!AX10-1</f>
        <v>1.4560561841175934E-2</v>
      </c>
      <c r="AY13" s="3">
        <f>+'Indice PondENGHO'!AY11/'Indice PondENGHO'!AY10-1</f>
        <v>9.3269925094903172E-3</v>
      </c>
      <c r="AZ13" s="7">
        <f>+'Indice PondENGHO'!AZ11/'Indice PondENGHO'!AZ10-1</f>
        <v>1.382424291124873E-2</v>
      </c>
      <c r="BA13" s="3">
        <f>+'Indice PondENGHO'!BA11/'Indice PondENGHO'!BA10-1</f>
        <v>3.6390355660076423E-4</v>
      </c>
      <c r="BB13" s="3">
        <f>+'Indice PondENGHO'!BB11/'Indice PondENGHO'!BB10-1</f>
        <v>1.360095697772401E-3</v>
      </c>
      <c r="BC13" s="3">
        <f>+'Indice PondENGHO'!BC11/'Indice PondENGHO'!BC10-1</f>
        <v>1.8847382049777872E-2</v>
      </c>
      <c r="BD13" s="3">
        <f>+'Indice PondENGHO'!BD11/'Indice PondENGHO'!BD10-1</f>
        <v>5.2186868852273083E-3</v>
      </c>
      <c r="BE13" s="3">
        <f>+'Indice PondENGHO'!BE11/'Indice PondENGHO'!BE10-1</f>
        <v>2.4736938471509484E-2</v>
      </c>
      <c r="BF13" s="3">
        <f>+'Indice PondENGHO'!BF11/'Indice PondENGHO'!BF10-1</f>
        <v>8.2730676577709161E-3</v>
      </c>
      <c r="BG13" s="3">
        <f>+'Indice PondENGHO'!BG11/'Indice PondENGHO'!BG10-1</f>
        <v>9.6467425259403328E-3</v>
      </c>
      <c r="BH13" s="3">
        <f>+'Indice PondENGHO'!BH11/'Indice PondENGHO'!BH10-1</f>
        <v>2.7772519088169911E-2</v>
      </c>
      <c r="BI13" s="3">
        <f>+'Indice PondENGHO'!BI11/'Indice PondENGHO'!BI10-1</f>
        <v>5.1484589236860945E-2</v>
      </c>
      <c r="BJ13" s="3">
        <f>+'Indice PondENGHO'!BJ11/'Indice PondENGHO'!BJ10-1</f>
        <v>1.4169234492044103E-2</v>
      </c>
      <c r="BK13" s="8">
        <f>+'Indice PondENGHO'!BK11/'Indice PondENGHO'!BK10-1</f>
        <v>9.67610264213703E-3</v>
      </c>
      <c r="BL13" s="2">
        <f t="shared" si="3"/>
        <v>42979</v>
      </c>
      <c r="BM13" s="3">
        <f>+'Indice PondENGHO'!BL11/'Indice PondENGHO'!BL10-1</f>
        <v>1.3175250994156062E-2</v>
      </c>
      <c r="BN13" s="3">
        <f>+'Indice PondENGHO'!BM11/'Indice PondENGHO'!BM10-1</f>
        <v>1.3593272549067947E-2</v>
      </c>
      <c r="BO13" s="3">
        <f>+'Indice PondENGHO'!BN11/'Indice PondENGHO'!BN10-1</f>
        <v>1.4248865701000257E-2</v>
      </c>
      <c r="BP13" s="3">
        <f>+'Indice PondENGHO'!BO11/'Indice PondENGHO'!BO10-1</f>
        <v>1.4269333295192421E-2</v>
      </c>
      <c r="BQ13" s="3">
        <f>+'Indice PondENGHO'!BP11/'Indice PondENGHO'!BP10-1</f>
        <v>1.470192057008779E-2</v>
      </c>
      <c r="BR13" s="7">
        <f>+'Indice PondENGHO'!BQ11/'Indice PondENGHO'!BQ10-1</f>
        <v>1.4152631117310355E-2</v>
      </c>
      <c r="BS13" s="3">
        <f>+'Indice PondENGHO'!BR11/'Indice PondENGHO'!BR10-1</f>
        <v>7.3903402235875326E-4</v>
      </c>
      <c r="BT13" s="3">
        <f>+'Indice PondENGHO'!BS11/'Indice PondENGHO'!BS10-1</f>
        <v>1.3111397019625048E-3</v>
      </c>
      <c r="BU13" s="3">
        <f>+'Indice PondENGHO'!BT11/'Indice PondENGHO'!BT10-1</f>
        <v>1.9606970752779951E-2</v>
      </c>
      <c r="BV13" s="3">
        <f>+'Indice PondENGHO'!BU11/'Indice PondENGHO'!BU10-1</f>
        <v>5.420405656474836E-3</v>
      </c>
      <c r="BW13" s="3">
        <f>+'Indice PondENGHO'!BV11/'Indice PondENGHO'!BV10-1</f>
        <v>2.4508788905615031E-2</v>
      </c>
      <c r="BX13" s="3">
        <f>+'Indice PondENGHO'!BW11/'Indice PondENGHO'!BW10-1</f>
        <v>7.7996574814822583E-3</v>
      </c>
      <c r="BY13" s="3">
        <f>+'Indice PondENGHO'!BX11/'Indice PondENGHO'!BX10-1</f>
        <v>1.0197846182723014E-2</v>
      </c>
      <c r="BZ13" s="3">
        <f>+'Indice PondENGHO'!BY11/'Indice PondENGHO'!BY10-1</f>
        <v>2.6669858104181321E-2</v>
      </c>
      <c r="CA13" s="3">
        <f>+'Indice PondENGHO'!BZ11/'Indice PondENGHO'!BZ10-1</f>
        <v>4.8957984445867186E-2</v>
      </c>
      <c r="CB13" s="3">
        <f>+'Indice PondENGHO'!CA11/'Indice PondENGHO'!CA10-1</f>
        <v>1.4400685861141849E-2</v>
      </c>
      <c r="CC13" s="8">
        <f>+'Indice PondENGHO'!CB11/'Indice PondENGHO'!CB10-1</f>
        <v>9.393938652770828E-3</v>
      </c>
      <c r="CD13" s="7">
        <f>+'Indice PondENGHO'!CC11/'Indice PondENGHO'!CC10-1</f>
        <v>1.4166999035110317E-2</v>
      </c>
      <c r="CE13" s="8">
        <f>+'Indice PondENGHO'!CD11/'Indice PondENGHO'!CD10-1</f>
        <v>1.4167064915872274E-2</v>
      </c>
      <c r="CG13" s="3">
        <f>+'Indice PondENGHO'!CF11/'Indice PondENGHO'!CF10-1</f>
        <v>1.1866519652667273E-2</v>
      </c>
      <c r="CI13" s="3">
        <f t="shared" si="4"/>
        <v>-1.5266695759317273E-3</v>
      </c>
      <c r="CJ13" s="3">
        <f>+'[3]Infla Mensual PondENGHO'!CF13</f>
        <v>-4.6864004421731664E-4</v>
      </c>
      <c r="CK13" s="3">
        <f t="shared" si="5"/>
        <v>-1.0580295317144106E-3</v>
      </c>
    </row>
    <row r="14" spans="1:108" x14ac:dyDescent="0.2">
      <c r="A14" s="2">
        <f t="shared" si="1"/>
        <v>43009</v>
      </c>
      <c r="B14" s="1">
        <f t="shared" si="2"/>
        <v>10</v>
      </c>
      <c r="C14" s="1">
        <v>2017</v>
      </c>
      <c r="D14" s="7">
        <f>+'Indice PondENGHO'!D12/'Indice PondENGHO'!D11-1</f>
        <v>1.325956217029467E-2</v>
      </c>
      <c r="E14" s="3">
        <f>+'Indice PondENGHO'!E12/'Indice PondENGHO'!E11-1</f>
        <v>3.0211207556161801E-2</v>
      </c>
      <c r="F14" s="3">
        <f>+'Indice PondENGHO'!F12/'Indice PondENGHO'!F11-1</f>
        <v>8.7398599160481982E-3</v>
      </c>
      <c r="G14" s="3">
        <f>+'Indice PondENGHO'!G12/'Indice PondENGHO'!G11-1</f>
        <v>9.5507148190869806E-3</v>
      </c>
      <c r="H14" s="3">
        <f>+'Indice PondENGHO'!H12/'Indice PondENGHO'!H11-1</f>
        <v>3.8600058483488908E-3</v>
      </c>
      <c r="I14" s="3">
        <f>+'Indice PondENGHO'!I12/'Indice PondENGHO'!I11-1</f>
        <v>1.1406851001522167E-2</v>
      </c>
      <c r="J14" s="3">
        <f>+'Indice PondENGHO'!J12/'Indice PondENGHO'!J11-1</f>
        <v>1.387292479684521E-2</v>
      </c>
      <c r="K14" s="3">
        <f>+'Indice PondENGHO'!K12/'Indice PondENGHO'!K11-1</f>
        <v>6.0242421544435043E-2</v>
      </c>
      <c r="L14" s="3">
        <f>+'Indice PondENGHO'!L12/'Indice PondENGHO'!L11-1</f>
        <v>1.4191494113395819E-2</v>
      </c>
      <c r="M14" s="3">
        <f>+'Indice PondENGHO'!M12/'Indice PondENGHO'!M11-1</f>
        <v>1.8623702894593031E-2</v>
      </c>
      <c r="N14" s="3">
        <f>+'Indice PondENGHO'!N12/'Indice PondENGHO'!N11-1</f>
        <v>1.4127420265613866E-2</v>
      </c>
      <c r="O14" s="8">
        <f>+'Indice PondENGHO'!O12/'Indice PondENGHO'!O11-1</f>
        <v>1.0114099275293276E-2</v>
      </c>
      <c r="P14" s="3">
        <f>+'Indice PondENGHO'!P12/'Indice PondENGHO'!P11-1</f>
        <v>1.2869755938343941E-2</v>
      </c>
      <c r="Q14" s="3">
        <f>+'Indice PondENGHO'!Q12/'Indice PondENGHO'!Q11-1</f>
        <v>3.047489246536017E-2</v>
      </c>
      <c r="R14" s="3">
        <f>+'Indice PondENGHO'!R12/'Indice PondENGHO'!R11-1</f>
        <v>8.7164230172049884E-3</v>
      </c>
      <c r="S14" s="3">
        <f>+'Indice PondENGHO'!S12/'Indice PondENGHO'!S11-1</f>
        <v>9.3140176536175012E-3</v>
      </c>
      <c r="T14" s="3">
        <f>+'Indice PondENGHO'!T12/'Indice PondENGHO'!T11-1</f>
        <v>3.8831941847459195E-3</v>
      </c>
      <c r="U14" s="3">
        <f>+'Indice PondENGHO'!U12/'Indice PondENGHO'!U11-1</f>
        <v>1.134702534012022E-2</v>
      </c>
      <c r="V14" s="3">
        <f>+'Indice PondENGHO'!V12/'Indice PondENGHO'!V11-1</f>
        <v>1.3551151921487481E-2</v>
      </c>
      <c r="W14" s="3">
        <f>+'Indice PondENGHO'!W12/'Indice PondENGHO'!W11-1</f>
        <v>6.0439152949947506E-2</v>
      </c>
      <c r="X14" s="3">
        <f>+'Indice PondENGHO'!X12/'Indice PondENGHO'!X11-1</f>
        <v>1.3754181149343125E-2</v>
      </c>
      <c r="Y14" s="3">
        <f>+'Indice PondENGHO'!Y12/'Indice PondENGHO'!Y11-1</f>
        <v>1.6856485212591865E-2</v>
      </c>
      <c r="Z14" s="3">
        <f>+'Indice PondENGHO'!Z12/'Indice PondENGHO'!Z11-1</f>
        <v>1.4051414079640168E-2</v>
      </c>
      <c r="AA14" s="3">
        <f>+'Indice PondENGHO'!AA12/'Indice PondENGHO'!AA11-1</f>
        <v>1.0508676375529102E-2</v>
      </c>
      <c r="AB14" s="7">
        <f>+'Indice PondENGHO'!AB12/'Indice PondENGHO'!AB11-1</f>
        <v>1.2379148149212815E-2</v>
      </c>
      <c r="AC14" s="3">
        <f>+'Indice PondENGHO'!AC12/'Indice PondENGHO'!AC11-1</f>
        <v>3.0218089453865726E-2</v>
      </c>
      <c r="AD14" s="3">
        <f>+'Indice PondENGHO'!AD12/'Indice PondENGHO'!AD11-1</f>
        <v>8.8076937743450934E-3</v>
      </c>
      <c r="AE14" s="3">
        <f>+'Indice PondENGHO'!AE12/'Indice PondENGHO'!AE11-1</f>
        <v>9.254065882890794E-3</v>
      </c>
      <c r="AF14" s="3">
        <f>+'Indice PondENGHO'!AF12/'Indice PondENGHO'!AF11-1</f>
        <v>4.1356601209576738E-3</v>
      </c>
      <c r="AG14" s="3">
        <f>+'Indice PondENGHO'!AG12/'Indice PondENGHO'!AG11-1</f>
        <v>1.1383555381481836E-2</v>
      </c>
      <c r="AH14" s="3">
        <f>+'Indice PondENGHO'!AH12/'Indice PondENGHO'!AH11-1</f>
        <v>1.3613290075186191E-2</v>
      </c>
      <c r="AI14" s="3">
        <f>+'Indice PondENGHO'!AI12/'Indice PondENGHO'!AI11-1</f>
        <v>6.0538310861794287E-2</v>
      </c>
      <c r="AJ14" s="3">
        <f>+'Indice PondENGHO'!AJ12/'Indice PondENGHO'!AJ11-1</f>
        <v>1.3612456190168709E-2</v>
      </c>
      <c r="AK14" s="3">
        <f>+'Indice PondENGHO'!AK12/'Indice PondENGHO'!AK11-1</f>
        <v>1.6421991270024083E-2</v>
      </c>
      <c r="AL14" s="3">
        <f>+'Indice PondENGHO'!AL12/'Indice PondENGHO'!AL11-1</f>
        <v>1.4448965935736968E-2</v>
      </c>
      <c r="AM14" s="8">
        <f>+'Indice PondENGHO'!AM12/'Indice PondENGHO'!AM11-1</f>
        <v>1.0788939612090376E-2</v>
      </c>
      <c r="AN14" s="3">
        <f>+'Indice PondENGHO'!AN12/'Indice PondENGHO'!AN11-1</f>
        <v>1.2051434233971703E-2</v>
      </c>
      <c r="AO14" s="3">
        <f>+'Indice PondENGHO'!AO12/'Indice PondENGHO'!AO11-1</f>
        <v>3.0277734839262216E-2</v>
      </c>
      <c r="AP14" s="3">
        <f>+'Indice PondENGHO'!AP12/'Indice PondENGHO'!AP11-1</f>
        <v>8.4343228260554959E-3</v>
      </c>
      <c r="AQ14" s="3">
        <f>+'Indice PondENGHO'!AQ12/'Indice PondENGHO'!AQ11-1</f>
        <v>9.4905014129753607E-3</v>
      </c>
      <c r="AR14" s="3">
        <f>+'Indice PondENGHO'!AR12/'Indice PondENGHO'!AR11-1</f>
        <v>4.1295182003857622E-3</v>
      </c>
      <c r="AS14" s="3">
        <f>+'Indice PondENGHO'!AS12/'Indice PondENGHO'!AS11-1</f>
        <v>1.0537267029444797E-2</v>
      </c>
      <c r="AT14" s="3">
        <f>+'Indice PondENGHO'!AT12/'Indice PondENGHO'!AT11-1</f>
        <v>1.3032091147135771E-2</v>
      </c>
      <c r="AU14" s="3">
        <f>+'Indice PondENGHO'!AU12/'Indice PondENGHO'!AU11-1</f>
        <v>6.0562507991939851E-2</v>
      </c>
      <c r="AV14" s="3">
        <f>+'Indice PondENGHO'!AV12/'Indice PondENGHO'!AV11-1</f>
        <v>1.2829463177758349E-2</v>
      </c>
      <c r="AW14" s="3">
        <f>+'Indice PondENGHO'!AW12/'Indice PondENGHO'!AW11-1</f>
        <v>1.6547281371295242E-2</v>
      </c>
      <c r="AX14" s="3">
        <f>+'Indice PondENGHO'!AX12/'Indice PondENGHO'!AX11-1</f>
        <v>1.4418780845433243E-2</v>
      </c>
      <c r="AY14" s="3">
        <f>+'Indice PondENGHO'!AY12/'Indice PondENGHO'!AY11-1</f>
        <v>1.0790205391362884E-2</v>
      </c>
      <c r="AZ14" s="7">
        <f>+'Indice PondENGHO'!AZ12/'Indice PondENGHO'!AZ11-1</f>
        <v>1.164060390841648E-2</v>
      </c>
      <c r="BA14" s="3">
        <f>+'Indice PondENGHO'!BA12/'Indice PondENGHO'!BA11-1</f>
        <v>3.0465772284997916E-2</v>
      </c>
      <c r="BB14" s="3">
        <f>+'Indice PondENGHO'!BB12/'Indice PondENGHO'!BB11-1</f>
        <v>8.1098067907772187E-3</v>
      </c>
      <c r="BC14" s="3">
        <f>+'Indice PondENGHO'!BC12/'Indice PondENGHO'!BC11-1</f>
        <v>9.2912403108380559E-3</v>
      </c>
      <c r="BD14" s="3">
        <f>+'Indice PondENGHO'!BD12/'Indice PondENGHO'!BD11-1</f>
        <v>3.936379685300917E-3</v>
      </c>
      <c r="BE14" s="3">
        <f>+'Indice PondENGHO'!BE12/'Indice PondENGHO'!BE11-1</f>
        <v>9.8742742423776342E-3</v>
      </c>
      <c r="BF14" s="3">
        <f>+'Indice PondENGHO'!BF12/'Indice PondENGHO'!BF11-1</f>
        <v>1.2499424720645802E-2</v>
      </c>
      <c r="BG14" s="3">
        <f>+'Indice PondENGHO'!BG12/'Indice PondENGHO'!BG11-1</f>
        <v>6.0461909231260158E-2</v>
      </c>
      <c r="BH14" s="3">
        <f>+'Indice PondENGHO'!BH12/'Indice PondENGHO'!BH11-1</f>
        <v>1.1477780399454351E-2</v>
      </c>
      <c r="BI14" s="3">
        <f>+'Indice PondENGHO'!BI12/'Indice PondENGHO'!BI11-1</f>
        <v>1.5534019952700762E-2</v>
      </c>
      <c r="BJ14" s="3">
        <f>+'Indice PondENGHO'!BJ12/'Indice PondENGHO'!BJ11-1</f>
        <v>1.5022092006214516E-2</v>
      </c>
      <c r="BK14" s="8">
        <f>+'Indice PondENGHO'!BK12/'Indice PondENGHO'!BK11-1</f>
        <v>1.0856542640153455E-2</v>
      </c>
      <c r="BL14" s="2">
        <f t="shared" si="3"/>
        <v>43009</v>
      </c>
      <c r="BM14" s="3">
        <f>+'Indice PondENGHO'!BL12/'Indice PondENGHO'!BL11-1</f>
        <v>1.405038198102404E-2</v>
      </c>
      <c r="BN14" s="3">
        <f>+'Indice PondENGHO'!BM12/'Indice PondENGHO'!BM11-1</f>
        <v>1.4060069850174717E-2</v>
      </c>
      <c r="BO14" s="3">
        <f>+'Indice PondENGHO'!BN12/'Indice PondENGHO'!BN11-1</f>
        <v>1.3849763764682166E-2</v>
      </c>
      <c r="BP14" s="3">
        <f>+'Indice PondENGHO'!BO12/'Indice PondENGHO'!BO11-1</f>
        <v>1.3411134645650025E-2</v>
      </c>
      <c r="BQ14" s="3">
        <f>+'Indice PondENGHO'!BP12/'Indice PondENGHO'!BP11-1</f>
        <v>1.2821368766273711E-2</v>
      </c>
      <c r="BR14" s="7">
        <f>+'Indice PondENGHO'!BQ12/'Indice PondENGHO'!BQ11-1</f>
        <v>1.2393814437610784E-2</v>
      </c>
      <c r="BS14" s="3">
        <f>+'Indice PondENGHO'!BR12/'Indice PondENGHO'!BR11-1</f>
        <v>3.0352781021395048E-2</v>
      </c>
      <c r="BT14" s="3">
        <f>+'Indice PondENGHO'!BS12/'Indice PondENGHO'!BS11-1</f>
        <v>8.5000476383501056E-3</v>
      </c>
      <c r="BU14" s="3">
        <f>+'Indice PondENGHO'!BT12/'Indice PondENGHO'!BT11-1</f>
        <v>9.3618170517841826E-3</v>
      </c>
      <c r="BV14" s="3">
        <f>+'Indice PondENGHO'!BU12/'Indice PondENGHO'!BU11-1</f>
        <v>3.9950169153675219E-3</v>
      </c>
      <c r="BW14" s="3">
        <f>+'Indice PondENGHO'!BV12/'Indice PondENGHO'!BV11-1</f>
        <v>1.0568402180708203E-2</v>
      </c>
      <c r="BX14" s="3">
        <f>+'Indice PondENGHO'!BW12/'Indice PondENGHO'!BW11-1</f>
        <v>1.3083002655411402E-2</v>
      </c>
      <c r="BY14" s="3">
        <f>+'Indice PondENGHO'!BX12/'Indice PondENGHO'!BX11-1</f>
        <v>6.0470881284240274E-2</v>
      </c>
      <c r="BZ14" s="3">
        <f>+'Indice PondENGHO'!BY12/'Indice PondENGHO'!BY11-1</f>
        <v>1.2729035807216293E-2</v>
      </c>
      <c r="CA14" s="3">
        <f>+'Indice PondENGHO'!BZ12/'Indice PondENGHO'!BZ11-1</f>
        <v>1.6294373532097284E-2</v>
      </c>
      <c r="CB14" s="3">
        <f>+'Indice PondENGHO'!CA12/'Indice PondENGHO'!CA11-1</f>
        <v>1.4600506371008848E-2</v>
      </c>
      <c r="CC14" s="8">
        <f>+'Indice PondENGHO'!CB12/'Indice PondENGHO'!CB11-1</f>
        <v>1.0708961222968272E-2</v>
      </c>
      <c r="CD14" s="7">
        <f>+'Indice PondENGHO'!CC12/'Indice PondENGHO'!CC11-1</f>
        <v>1.3476698485602512E-2</v>
      </c>
      <c r="CE14" s="8">
        <f>+'Indice PondENGHO'!CD12/'Indice PondENGHO'!CD11-1</f>
        <v>1.3476632649687348E-2</v>
      </c>
      <c r="CG14" s="3">
        <f>+'Indice PondENGHO'!CF12/'Indice PondENGHO'!CF11-1</f>
        <v>1.2363394630610092E-2</v>
      </c>
      <c r="CI14" s="3">
        <f t="shared" si="4"/>
        <v>1.2290132147503297E-3</v>
      </c>
      <c r="CJ14" s="3">
        <f>+'[3]Infla Mensual PondENGHO'!CF14</f>
        <v>1.8482203344061254E-3</v>
      </c>
      <c r="CK14" s="3">
        <f t="shared" si="5"/>
        <v>-6.1920711965579578E-4</v>
      </c>
    </row>
    <row r="15" spans="1:108" x14ac:dyDescent="0.2">
      <c r="A15" s="2">
        <f t="shared" si="1"/>
        <v>43040</v>
      </c>
      <c r="B15" s="1">
        <f t="shared" si="2"/>
        <v>11</v>
      </c>
      <c r="C15" s="1">
        <v>2017</v>
      </c>
      <c r="D15" s="7">
        <f>+'Indice PondENGHO'!D13/'Indice PondENGHO'!D12-1</f>
        <v>1.8500491168094158E-2</v>
      </c>
      <c r="E15" s="3">
        <f>+'Indice PondENGHO'!E13/'Indice PondENGHO'!E12-1</f>
        <v>6.0204069812710426E-3</v>
      </c>
      <c r="F15" s="3">
        <f>+'Indice PondENGHO'!F13/'Indice PondENGHO'!F12-1</f>
        <v>1.5031666809035116E-2</v>
      </c>
      <c r="G15" s="3">
        <f>+'Indice PondENGHO'!G13/'Indice PondENGHO'!G12-1</f>
        <v>1.3386137334031822E-2</v>
      </c>
      <c r="H15" s="3">
        <f>+'Indice PondENGHO'!H13/'Indice PondENGHO'!H12-1</f>
        <v>1.0230962812289857E-2</v>
      </c>
      <c r="I15" s="3">
        <f>+'Indice PondENGHO'!I13/'Indice PondENGHO'!I12-1</f>
        <v>1.2730552305407095E-2</v>
      </c>
      <c r="J15" s="3">
        <f>+'Indice PondENGHO'!J13/'Indice PondENGHO'!J12-1</f>
        <v>2.8882212190110668E-2</v>
      </c>
      <c r="K15" s="3">
        <f>+'Indice PondENGHO'!K13/'Indice PondENGHO'!K12-1</f>
        <v>9.4774190609454578E-3</v>
      </c>
      <c r="L15" s="3">
        <f>+'Indice PondENGHO'!L13/'Indice PondENGHO'!L12-1</f>
        <v>8.3740743295968034E-3</v>
      </c>
      <c r="M15" s="3">
        <f>+'Indice PondENGHO'!M13/'Indice PondENGHO'!M12-1</f>
        <v>1.8873341720474501E-2</v>
      </c>
      <c r="N15" s="3">
        <f>+'Indice PondENGHO'!N13/'Indice PondENGHO'!N12-1</f>
        <v>1.7991042660220335E-2</v>
      </c>
      <c r="O15" s="8">
        <f>+'Indice PondENGHO'!O13/'Indice PondENGHO'!O12-1</f>
        <v>6.7032846801435841E-3</v>
      </c>
      <c r="P15" s="3">
        <f>+'Indice PondENGHO'!P13/'Indice PondENGHO'!P12-1</f>
        <v>1.8460721634729893E-2</v>
      </c>
      <c r="Q15" s="3">
        <f>+'Indice PondENGHO'!Q13/'Indice PondENGHO'!Q12-1</f>
        <v>6.3575674355971223E-3</v>
      </c>
      <c r="R15" s="3">
        <f>+'Indice PondENGHO'!R13/'Indice PondENGHO'!R12-1</f>
        <v>1.5171171468942868E-2</v>
      </c>
      <c r="S15" s="3">
        <f>+'Indice PondENGHO'!S13/'Indice PondENGHO'!S12-1</f>
        <v>1.3113078582441595E-2</v>
      </c>
      <c r="T15" s="3">
        <f>+'Indice PondENGHO'!T13/'Indice PondENGHO'!T12-1</f>
        <v>9.5775378745894812E-3</v>
      </c>
      <c r="U15" s="3">
        <f>+'Indice PondENGHO'!U13/'Indice PondENGHO'!U12-1</f>
        <v>1.2854234539772191E-2</v>
      </c>
      <c r="V15" s="3">
        <f>+'Indice PondENGHO'!V13/'Indice PondENGHO'!V12-1</f>
        <v>2.9255995125662348E-2</v>
      </c>
      <c r="W15" s="3">
        <f>+'Indice PondENGHO'!W13/'Indice PondENGHO'!W12-1</f>
        <v>9.3161261083540836E-3</v>
      </c>
      <c r="X15" s="3">
        <f>+'Indice PondENGHO'!X13/'Indice PondENGHO'!X12-1</f>
        <v>7.9112661093794223E-3</v>
      </c>
      <c r="Y15" s="3">
        <f>+'Indice PondENGHO'!Y13/'Indice PondENGHO'!Y12-1</f>
        <v>1.8508619300915186E-2</v>
      </c>
      <c r="Z15" s="3">
        <f>+'Indice PondENGHO'!Z13/'Indice PondENGHO'!Z12-1</f>
        <v>1.8834738626938519E-2</v>
      </c>
      <c r="AA15" s="3">
        <f>+'Indice PondENGHO'!AA13/'Indice PondENGHO'!AA12-1</f>
        <v>6.6653580940509993E-3</v>
      </c>
      <c r="AB15" s="7">
        <f>+'Indice PondENGHO'!AB13/'Indice PondENGHO'!AB12-1</f>
        <v>1.8396759229051041E-2</v>
      </c>
      <c r="AC15" s="3">
        <f>+'Indice PondENGHO'!AC13/'Indice PondENGHO'!AC12-1</f>
        <v>6.1134019314330601E-3</v>
      </c>
      <c r="AD15" s="3">
        <f>+'Indice PondENGHO'!AD13/'Indice PondENGHO'!AD12-1</f>
        <v>1.5244033763620379E-2</v>
      </c>
      <c r="AE15" s="3">
        <f>+'Indice PondENGHO'!AE13/'Indice PondENGHO'!AE12-1</f>
        <v>1.2797722148279123E-2</v>
      </c>
      <c r="AF15" s="3">
        <f>+'Indice PondENGHO'!AF13/'Indice PondENGHO'!AF12-1</f>
        <v>9.4409804664219443E-3</v>
      </c>
      <c r="AG15" s="3">
        <f>+'Indice PondENGHO'!AG13/'Indice PondENGHO'!AG12-1</f>
        <v>1.3275185393051503E-2</v>
      </c>
      <c r="AH15" s="3">
        <f>+'Indice PondENGHO'!AH13/'Indice PondENGHO'!AH12-1</f>
        <v>2.9932988274755212E-2</v>
      </c>
      <c r="AI15" s="3">
        <f>+'Indice PondENGHO'!AI13/'Indice PondENGHO'!AI12-1</f>
        <v>9.3012072631035725E-3</v>
      </c>
      <c r="AJ15" s="3">
        <f>+'Indice PondENGHO'!AJ13/'Indice PondENGHO'!AJ12-1</f>
        <v>7.7506516728673702E-3</v>
      </c>
      <c r="AK15" s="3">
        <f>+'Indice PondENGHO'!AK13/'Indice PondENGHO'!AK12-1</f>
        <v>1.8255420760910246E-2</v>
      </c>
      <c r="AL15" s="3">
        <f>+'Indice PondENGHO'!AL13/'Indice PondENGHO'!AL12-1</f>
        <v>1.8726083745470579E-2</v>
      </c>
      <c r="AM15" s="8">
        <f>+'Indice PondENGHO'!AM13/'Indice PondENGHO'!AM12-1</f>
        <v>6.6687875901603189E-3</v>
      </c>
      <c r="AN15" s="3">
        <f>+'Indice PondENGHO'!AN13/'Indice PondENGHO'!AN12-1</f>
        <v>1.8265042395316122E-2</v>
      </c>
      <c r="AO15" s="3">
        <f>+'Indice PondENGHO'!AO13/'Indice PondENGHO'!AO12-1</f>
        <v>6.2846376564578144E-3</v>
      </c>
      <c r="AP15" s="3">
        <f>+'Indice PondENGHO'!AP13/'Indice PondENGHO'!AP12-1</f>
        <v>1.5695834816699339E-2</v>
      </c>
      <c r="AQ15" s="3">
        <f>+'Indice PondENGHO'!AQ13/'Indice PondENGHO'!AQ12-1</f>
        <v>1.245954130619098E-2</v>
      </c>
      <c r="AR15" s="3">
        <f>+'Indice PondENGHO'!AR13/'Indice PondENGHO'!AR12-1</f>
        <v>9.3628376691166082E-3</v>
      </c>
      <c r="AS15" s="3">
        <f>+'Indice PondENGHO'!AS13/'Indice PondENGHO'!AS12-1</f>
        <v>1.294159292736774E-2</v>
      </c>
      <c r="AT15" s="3">
        <f>+'Indice PondENGHO'!AT13/'Indice PondENGHO'!AT12-1</f>
        <v>2.98768129753062E-2</v>
      </c>
      <c r="AU15" s="3">
        <f>+'Indice PondENGHO'!AU13/'Indice PondENGHO'!AU12-1</f>
        <v>9.2774849406696003E-3</v>
      </c>
      <c r="AV15" s="3">
        <f>+'Indice PondENGHO'!AV13/'Indice PondENGHO'!AV12-1</f>
        <v>6.8841546905311635E-3</v>
      </c>
      <c r="AW15" s="3">
        <f>+'Indice PondENGHO'!AW13/'Indice PondENGHO'!AW12-1</f>
        <v>1.843382231920021E-2</v>
      </c>
      <c r="AX15" s="3">
        <f>+'Indice PondENGHO'!AX13/'Indice PondENGHO'!AX12-1</f>
        <v>1.9105434482894257E-2</v>
      </c>
      <c r="AY15" s="3">
        <f>+'Indice PondENGHO'!AY13/'Indice PondENGHO'!AY12-1</f>
        <v>6.5757675762514456E-3</v>
      </c>
      <c r="AZ15" s="7">
        <f>+'Indice PondENGHO'!AZ13/'Indice PondENGHO'!AZ12-1</f>
        <v>1.815071312252825E-2</v>
      </c>
      <c r="BA15" s="3">
        <f>+'Indice PondENGHO'!BA13/'Indice PondENGHO'!BA12-1</f>
        <v>6.590071405111475E-3</v>
      </c>
      <c r="BB15" s="3">
        <f>+'Indice PondENGHO'!BB13/'Indice PondENGHO'!BB12-1</f>
        <v>1.6215491816168326E-2</v>
      </c>
      <c r="BC15" s="3">
        <f>+'Indice PondENGHO'!BC13/'Indice PondENGHO'!BC12-1</f>
        <v>1.1587479815665658E-2</v>
      </c>
      <c r="BD15" s="3">
        <f>+'Indice PondENGHO'!BD13/'Indice PondENGHO'!BD12-1</f>
        <v>8.6538746161066715E-3</v>
      </c>
      <c r="BE15" s="3">
        <f>+'Indice PondENGHO'!BE13/'Indice PondENGHO'!BE12-1</f>
        <v>1.2820804609255942E-2</v>
      </c>
      <c r="BF15" s="3">
        <f>+'Indice PondENGHO'!BF13/'Indice PondENGHO'!BF12-1</f>
        <v>3.0005956113569265E-2</v>
      </c>
      <c r="BG15" s="3">
        <f>+'Indice PondENGHO'!BG13/'Indice PondENGHO'!BG12-1</f>
        <v>9.167156057311443E-3</v>
      </c>
      <c r="BH15" s="3">
        <f>+'Indice PondENGHO'!BH13/'Indice PondENGHO'!BH12-1</f>
        <v>6.1373846873451487E-3</v>
      </c>
      <c r="BI15" s="3">
        <f>+'Indice PondENGHO'!BI13/'Indice PondENGHO'!BI12-1</f>
        <v>1.8190135585023137E-2</v>
      </c>
      <c r="BJ15" s="3">
        <f>+'Indice PondENGHO'!BJ13/'Indice PondENGHO'!BJ12-1</f>
        <v>1.8545393736493665E-2</v>
      </c>
      <c r="BK15" s="8">
        <f>+'Indice PondENGHO'!BK13/'Indice PondENGHO'!BK12-1</f>
        <v>6.4634737761639638E-3</v>
      </c>
      <c r="BL15" s="2">
        <f t="shared" si="3"/>
        <v>43040</v>
      </c>
      <c r="BM15" s="3">
        <f>+'Indice PondENGHO'!BL13/'Indice PondENGHO'!BL12-1</f>
        <v>1.5979990607673855E-2</v>
      </c>
      <c r="BN15" s="3">
        <f>+'Indice PondENGHO'!BM13/'Indice PondENGHO'!BM12-1</f>
        <v>1.598093749619367E-2</v>
      </c>
      <c r="BO15" s="3">
        <f>+'Indice PondENGHO'!BN13/'Indice PondENGHO'!BN12-1</f>
        <v>1.5929879942531366E-2</v>
      </c>
      <c r="BP15" s="3">
        <f>+'Indice PondENGHO'!BO13/'Indice PondENGHO'!BO12-1</f>
        <v>1.5984154034542231E-2</v>
      </c>
      <c r="BQ15" s="3">
        <f>+'Indice PondENGHO'!BP13/'Indice PondENGHO'!BP12-1</f>
        <v>1.5314448070074427E-2</v>
      </c>
      <c r="BR15" s="7">
        <f>+'Indice PondENGHO'!BQ13/'Indice PondENGHO'!BQ12-1</f>
        <v>1.8344151964859279E-2</v>
      </c>
      <c r="BS15" s="3">
        <f>+'Indice PondENGHO'!BR13/'Indice PondENGHO'!BR12-1</f>
        <v>6.3266901484662075E-3</v>
      </c>
      <c r="BT15" s="3">
        <f>+'Indice PondENGHO'!BS13/'Indice PondENGHO'!BS12-1</f>
        <v>1.5581383174435803E-2</v>
      </c>
      <c r="BU15" s="3">
        <f>+'Indice PondENGHO'!BT13/'Indice PondENGHO'!BT12-1</f>
        <v>1.2443374281177144E-2</v>
      </c>
      <c r="BV15" s="3">
        <f>+'Indice PondENGHO'!BU13/'Indice PondENGHO'!BU12-1</f>
        <v>9.1841156783951661E-3</v>
      </c>
      <c r="BW15" s="3">
        <f>+'Indice PondENGHO'!BV13/'Indice PondENGHO'!BV12-1</f>
        <v>1.2922166018970227E-2</v>
      </c>
      <c r="BX15" s="3">
        <f>+'Indice PondENGHO'!BW13/'Indice PondENGHO'!BW12-1</f>
        <v>2.9757260241118022E-2</v>
      </c>
      <c r="BY15" s="3">
        <f>+'Indice PondENGHO'!BX13/'Indice PondENGHO'!BX12-1</f>
        <v>9.2798153683855134E-3</v>
      </c>
      <c r="BZ15" s="3">
        <f>+'Indice PondENGHO'!BY13/'Indice PondENGHO'!BY12-1</f>
        <v>7.0500604568104475E-3</v>
      </c>
      <c r="CA15" s="3">
        <f>+'Indice PondENGHO'!BZ13/'Indice PondENGHO'!BZ12-1</f>
        <v>1.834326974240108E-2</v>
      </c>
      <c r="CB15" s="3">
        <f>+'Indice PondENGHO'!CA13/'Indice PondENGHO'!CA12-1</f>
        <v>1.8695234481192369E-2</v>
      </c>
      <c r="CC15" s="8">
        <f>+'Indice PondENGHO'!CB13/'Indice PondENGHO'!CB12-1</f>
        <v>6.5746973192568614E-3</v>
      </c>
      <c r="CD15" s="7">
        <f>+'Indice PondENGHO'!CC13/'Indice PondENGHO'!CC12-1</f>
        <v>1.5757137258757714E-2</v>
      </c>
      <c r="CE15" s="8">
        <f>+'Indice PondENGHO'!CD13/'Indice PondENGHO'!CD12-1</f>
        <v>1.5757137258757714E-2</v>
      </c>
      <c r="CG15" s="3">
        <f>+'Indice PondENGHO'!CF13/'Indice PondENGHO'!CF12-1</f>
        <v>1.6452897487944096E-2</v>
      </c>
      <c r="CI15" s="3">
        <f t="shared" si="4"/>
        <v>6.6554253759942839E-4</v>
      </c>
      <c r="CJ15" s="3">
        <f>+'[3]Infla Mensual PondENGHO'!CF15</f>
        <v>-3.1779202578774424E-4</v>
      </c>
      <c r="CK15" s="3">
        <f t="shared" si="5"/>
        <v>9.8333456338717262E-4</v>
      </c>
    </row>
    <row r="16" spans="1:108" x14ac:dyDescent="0.2">
      <c r="A16" s="2">
        <f t="shared" si="1"/>
        <v>43070</v>
      </c>
      <c r="B16" s="1">
        <f t="shared" si="2"/>
        <v>12</v>
      </c>
      <c r="C16" s="1">
        <v>2017</v>
      </c>
      <c r="D16" s="7">
        <f>+'Indice PondENGHO'!D14/'Indice PondENGHO'!D13-1</f>
        <v>9.0733937936309239E-3</v>
      </c>
      <c r="E16" s="3">
        <f>+'Indice PondENGHO'!E14/'Indice PondENGHO'!E13-1</f>
        <v>-1.3803520815250936E-3</v>
      </c>
      <c r="F16" s="3">
        <f>+'Indice PondENGHO'!F14/'Indice PondENGHO'!F13-1</f>
        <v>1.9175759528469616E-2</v>
      </c>
      <c r="G16" s="3">
        <f>+'Indice PondENGHO'!G14/'Indice PondENGHO'!G13-1</f>
        <v>0.16838596767734737</v>
      </c>
      <c r="H16" s="3">
        <f>+'Indice PondENGHO'!H14/'Indice PondENGHO'!H13-1</f>
        <v>3.3017800923613283E-2</v>
      </c>
      <c r="I16" s="3">
        <f>+'Indice PondENGHO'!I14/'Indice PondENGHO'!I13-1</f>
        <v>2.19555889559373E-2</v>
      </c>
      <c r="J16" s="3">
        <f>+'Indice PondENGHO'!J14/'Indice PondENGHO'!J13-1</f>
        <v>3.2482856684693973E-2</v>
      </c>
      <c r="K16" s="3">
        <f>+'Indice PondENGHO'!K14/'Indice PondENGHO'!K13-1</f>
        <v>7.9790579925509419E-4</v>
      </c>
      <c r="L16" s="3">
        <f>+'Indice PondENGHO'!L14/'Indice PondENGHO'!L13-1</f>
        <v>7.8839627442630622E-3</v>
      </c>
      <c r="M16" s="3">
        <f>+'Indice PondENGHO'!M14/'Indice PondENGHO'!M13-1</f>
        <v>1.7758467968003622E-2</v>
      </c>
      <c r="N16" s="3">
        <f>+'Indice PondENGHO'!N14/'Indice PondENGHO'!N13-1</f>
        <v>1.5847373493127481E-2</v>
      </c>
      <c r="O16" s="8">
        <f>+'Indice PondENGHO'!O14/'Indice PondENGHO'!O13-1</f>
        <v>1.1421671545882139E-2</v>
      </c>
      <c r="P16" s="3">
        <f>+'Indice PondENGHO'!P14/'Indice PondENGHO'!P13-1</f>
        <v>8.7629146429855087E-3</v>
      </c>
      <c r="Q16" s="3">
        <f>+'Indice PondENGHO'!Q14/'Indice PondENGHO'!Q13-1</f>
        <v>-9.6659196501647227E-4</v>
      </c>
      <c r="R16" s="3">
        <f>+'Indice PondENGHO'!R14/'Indice PondENGHO'!R13-1</f>
        <v>1.9507869799864075E-2</v>
      </c>
      <c r="S16" s="3">
        <f>+'Indice PondENGHO'!S14/'Indice PondENGHO'!S13-1</f>
        <v>0.17437145332972737</v>
      </c>
      <c r="T16" s="3">
        <f>+'Indice PondENGHO'!T14/'Indice PondENGHO'!T13-1</f>
        <v>3.438643424714094E-2</v>
      </c>
      <c r="U16" s="3">
        <f>+'Indice PondENGHO'!U14/'Indice PondENGHO'!U13-1</f>
        <v>2.3027225704369325E-2</v>
      </c>
      <c r="V16" s="3">
        <f>+'Indice PondENGHO'!V14/'Indice PondENGHO'!V13-1</f>
        <v>3.2681328350191441E-2</v>
      </c>
      <c r="W16" s="3">
        <f>+'Indice PondENGHO'!W14/'Indice PondENGHO'!W13-1</f>
        <v>2.1107452329023335E-3</v>
      </c>
      <c r="X16" s="3">
        <f>+'Indice PondENGHO'!X14/'Indice PondENGHO'!X13-1</f>
        <v>7.4598953510771615E-3</v>
      </c>
      <c r="Y16" s="3">
        <f>+'Indice PondENGHO'!Y14/'Indice PondENGHO'!Y13-1</f>
        <v>1.5693785139409222E-2</v>
      </c>
      <c r="Z16" s="3">
        <f>+'Indice PondENGHO'!Z14/'Indice PondENGHO'!Z13-1</f>
        <v>1.6483251251416586E-2</v>
      </c>
      <c r="AA16" s="3">
        <f>+'Indice PondENGHO'!AA14/'Indice PondENGHO'!AA13-1</f>
        <v>1.1639029985960114E-2</v>
      </c>
      <c r="AB16" s="7">
        <f>+'Indice PondENGHO'!AB14/'Indice PondENGHO'!AB13-1</f>
        <v>8.427024667346128E-3</v>
      </c>
      <c r="AC16" s="3">
        <f>+'Indice PondENGHO'!AC14/'Indice PondENGHO'!AC13-1</f>
        <v>-9.5908432841418367E-4</v>
      </c>
      <c r="AD16" s="3">
        <f>+'Indice PondENGHO'!AD14/'Indice PondENGHO'!AD13-1</f>
        <v>1.9629970526403806E-2</v>
      </c>
      <c r="AE16" s="3">
        <f>+'Indice PondENGHO'!AE14/'Indice PondENGHO'!AE13-1</f>
        <v>0.17862865381643878</v>
      </c>
      <c r="AF16" s="3">
        <f>+'Indice PondENGHO'!AF14/'Indice PondENGHO'!AF13-1</f>
        <v>3.4704239671805581E-2</v>
      </c>
      <c r="AG16" s="3">
        <f>+'Indice PondENGHO'!AG14/'Indice PondENGHO'!AG13-1</f>
        <v>2.3316453135301618E-2</v>
      </c>
      <c r="AH16" s="3">
        <f>+'Indice PondENGHO'!AH14/'Indice PondENGHO'!AH13-1</f>
        <v>3.2824009816424304E-2</v>
      </c>
      <c r="AI16" s="3">
        <f>+'Indice PondENGHO'!AI14/'Indice PondENGHO'!AI13-1</f>
        <v>2.6619190744701093E-3</v>
      </c>
      <c r="AJ16" s="3">
        <f>+'Indice PondENGHO'!AJ14/'Indice PondENGHO'!AJ13-1</f>
        <v>7.2638304900345396E-3</v>
      </c>
      <c r="AK16" s="3">
        <f>+'Indice PondENGHO'!AK14/'Indice PondENGHO'!AK13-1</f>
        <v>1.5218700950279995E-2</v>
      </c>
      <c r="AL16" s="3">
        <f>+'Indice PondENGHO'!AL14/'Indice PondENGHO'!AL13-1</f>
        <v>1.7138864831751199E-2</v>
      </c>
      <c r="AM16" s="8">
        <f>+'Indice PondENGHO'!AM14/'Indice PondENGHO'!AM13-1</f>
        <v>1.1743564426373254E-2</v>
      </c>
      <c r="AN16" s="3">
        <f>+'Indice PondENGHO'!AN14/'Indice PondENGHO'!AN13-1</f>
        <v>8.2435718571693961E-3</v>
      </c>
      <c r="AO16" s="3">
        <f>+'Indice PondENGHO'!AO14/'Indice PondENGHO'!AO13-1</f>
        <v>-7.0222550567111686E-4</v>
      </c>
      <c r="AP16" s="3">
        <f>+'Indice PondENGHO'!AP14/'Indice PondENGHO'!AP13-1</f>
        <v>1.9938723730192898E-2</v>
      </c>
      <c r="AQ16" s="3">
        <f>+'Indice PondENGHO'!AQ14/'Indice PondENGHO'!AQ13-1</f>
        <v>0.17716870170663412</v>
      </c>
      <c r="AR16" s="3">
        <f>+'Indice PondENGHO'!AR14/'Indice PondENGHO'!AR13-1</f>
        <v>3.4870237705222351E-2</v>
      </c>
      <c r="AS16" s="3">
        <f>+'Indice PondENGHO'!AS14/'Indice PondENGHO'!AS13-1</f>
        <v>2.4461615416293547E-2</v>
      </c>
      <c r="AT16" s="3">
        <f>+'Indice PondENGHO'!AT14/'Indice PondENGHO'!AT13-1</f>
        <v>3.2951342985115817E-2</v>
      </c>
      <c r="AU16" s="3">
        <f>+'Indice PondENGHO'!AU14/'Indice PondENGHO'!AU13-1</f>
        <v>2.8751596090677012E-3</v>
      </c>
      <c r="AV16" s="3">
        <f>+'Indice PondENGHO'!AV14/'Indice PondENGHO'!AV13-1</f>
        <v>7.0351457006712081E-3</v>
      </c>
      <c r="AW16" s="3">
        <f>+'Indice PondENGHO'!AW14/'Indice PondENGHO'!AW13-1</f>
        <v>1.5560366830367434E-2</v>
      </c>
      <c r="AX16" s="3">
        <f>+'Indice PondENGHO'!AX14/'Indice PondENGHO'!AX13-1</f>
        <v>1.7613276236460029E-2</v>
      </c>
      <c r="AY16" s="3">
        <f>+'Indice PondENGHO'!AY14/'Indice PondENGHO'!AY13-1</f>
        <v>1.1879257260114739E-2</v>
      </c>
      <c r="AZ16" s="7">
        <f>+'Indice PondENGHO'!AZ14/'Indice PondENGHO'!AZ13-1</f>
        <v>7.9491495763637232E-3</v>
      </c>
      <c r="BA16" s="3">
        <f>+'Indice PondENGHO'!BA14/'Indice PondENGHO'!BA13-1</f>
        <v>-2.4570319978323152E-4</v>
      </c>
      <c r="BB16" s="3">
        <f>+'Indice PondENGHO'!BB14/'Indice PondENGHO'!BB13-1</f>
        <v>2.0270636961725375E-2</v>
      </c>
      <c r="BC16" s="3">
        <f>+'Indice PondENGHO'!BC14/'Indice PondENGHO'!BC13-1</f>
        <v>0.17735281344457876</v>
      </c>
      <c r="BD16" s="3">
        <f>+'Indice PondENGHO'!BD14/'Indice PondENGHO'!BD13-1</f>
        <v>3.656852050862569E-2</v>
      </c>
      <c r="BE16" s="3">
        <f>+'Indice PondENGHO'!BE14/'Indice PondENGHO'!BE13-1</f>
        <v>2.5588702227107518E-2</v>
      </c>
      <c r="BF16" s="3">
        <f>+'Indice PondENGHO'!BF14/'Indice PondENGHO'!BF13-1</f>
        <v>3.3045300001318667E-2</v>
      </c>
      <c r="BG16" s="3">
        <f>+'Indice PondENGHO'!BG14/'Indice PondENGHO'!BG13-1</f>
        <v>4.0002115293307217E-3</v>
      </c>
      <c r="BH16" s="3">
        <f>+'Indice PondENGHO'!BH14/'Indice PondENGHO'!BH13-1</f>
        <v>6.8311965763789839E-3</v>
      </c>
      <c r="BI16" s="3">
        <f>+'Indice PondENGHO'!BI14/'Indice PondENGHO'!BI13-1</f>
        <v>1.372782545766138E-2</v>
      </c>
      <c r="BJ16" s="3">
        <f>+'Indice PondENGHO'!BJ14/'Indice PondENGHO'!BJ13-1</f>
        <v>1.7995140580592706E-2</v>
      </c>
      <c r="BK16" s="8">
        <f>+'Indice PondENGHO'!BK14/'Indice PondENGHO'!BK13-1</f>
        <v>1.1514081439105039E-2</v>
      </c>
      <c r="BL16" s="2">
        <f t="shared" si="3"/>
        <v>43070</v>
      </c>
      <c r="BM16" s="3">
        <f>+'Indice PondENGHO'!BL14/'Indice PondENGHO'!BL13-1</f>
        <v>2.9136600339343621E-2</v>
      </c>
      <c r="BN16" s="3">
        <f>+'Indice PondENGHO'!BM14/'Indice PondENGHO'!BM13-1</f>
        <v>3.1652080638546298E-2</v>
      </c>
      <c r="BO16" s="3">
        <f>+'Indice PondENGHO'!BN14/'Indice PondENGHO'!BN13-1</f>
        <v>3.2367699568205399E-2</v>
      </c>
      <c r="BP16" s="3">
        <f>+'Indice PondENGHO'!BO14/'Indice PondENGHO'!BO13-1</f>
        <v>3.288900036537723E-2</v>
      </c>
      <c r="BQ16" s="3">
        <f>+'Indice PondENGHO'!BP14/'Indice PondENGHO'!BP13-1</f>
        <v>3.4668200117330628E-2</v>
      </c>
      <c r="BR16" s="7">
        <f>+'Indice PondENGHO'!BQ14/'Indice PondENGHO'!BQ13-1</f>
        <v>8.459973553111455E-3</v>
      </c>
      <c r="BS16" s="3">
        <f>+'Indice PondENGHO'!BR14/'Indice PondENGHO'!BR13-1</f>
        <v>-7.4686193500039799E-4</v>
      </c>
      <c r="BT16" s="3">
        <f>+'Indice PondENGHO'!BS14/'Indice PondENGHO'!BS13-1</f>
        <v>1.9799155700144233E-2</v>
      </c>
      <c r="BU16" s="3">
        <f>+'Indice PondENGHO'!BT14/'Indice PondENGHO'!BT13-1</f>
        <v>0.17602132875651066</v>
      </c>
      <c r="BV16" s="3">
        <f>+'Indice PondENGHO'!BU14/'Indice PondENGHO'!BU13-1</f>
        <v>3.532488805415035E-2</v>
      </c>
      <c r="BW16" s="3">
        <f>+'Indice PondENGHO'!BV14/'Indice PondENGHO'!BV13-1</f>
        <v>2.4371221042253977E-2</v>
      </c>
      <c r="BX16" s="3">
        <f>+'Indice PondENGHO'!BW14/'Indice PondENGHO'!BW13-1</f>
        <v>3.2885116340504839E-2</v>
      </c>
      <c r="BY16" s="3">
        <f>+'Indice PondENGHO'!BX14/'Indice PondENGHO'!BX13-1</f>
        <v>2.790592420894189E-3</v>
      </c>
      <c r="BZ16" s="3">
        <f>+'Indice PondENGHO'!BY14/'Indice PondENGHO'!BY13-1</f>
        <v>7.1462220328708526E-3</v>
      </c>
      <c r="CA16" s="3">
        <f>+'Indice PondENGHO'!BZ14/'Indice PondENGHO'!BZ13-1</f>
        <v>1.4930244231448286E-2</v>
      </c>
      <c r="CB16" s="3">
        <f>+'Indice PondENGHO'!CA14/'Indice PondENGHO'!CA13-1</f>
        <v>1.7413331395066622E-2</v>
      </c>
      <c r="CC16" s="8">
        <f>+'Indice PondENGHO'!CB14/'Indice PondENGHO'!CB13-1</f>
        <v>1.1642624939595114E-2</v>
      </c>
      <c r="CD16" s="7">
        <f>+'Indice PondENGHO'!CC14/'Indice PondENGHO'!CC13-1</f>
        <v>3.2721467770604251E-2</v>
      </c>
      <c r="CE16" s="8">
        <f>+'Indice PondENGHO'!CD14/'Indice PondENGHO'!CD13-1</f>
        <v>3.2721467770604251E-2</v>
      </c>
      <c r="CG16" s="3">
        <f>+'Indice PondENGHO'!CF14/'Indice PondENGHO'!CF13-1</f>
        <v>3.4948592353220009E-2</v>
      </c>
      <c r="CI16" s="3">
        <f t="shared" si="4"/>
        <v>-5.5315997779870063E-3</v>
      </c>
      <c r="CJ16" s="3">
        <f>+'[3]Infla Mensual PondENGHO'!CF16</f>
        <v>-5.1974866656354646E-3</v>
      </c>
      <c r="CK16" s="3">
        <f t="shared" si="5"/>
        <v>-3.3411311235154173E-4</v>
      </c>
    </row>
    <row r="17" spans="1:89" x14ac:dyDescent="0.2">
      <c r="A17" s="2">
        <f t="shared" si="1"/>
        <v>43101</v>
      </c>
      <c r="B17" s="1">
        <f t="shared" si="2"/>
        <v>1</v>
      </c>
      <c r="C17" s="1">
        <v>2018</v>
      </c>
      <c r="D17" s="7">
        <f>+'Indice PondENGHO'!D15/'Indice PondENGHO'!D14-1</f>
        <v>1.3273919524006583E-2</v>
      </c>
      <c r="E17" s="3">
        <f>+'Indice PondENGHO'!E15/'Indice PondENGHO'!E14-1</f>
        <v>1.3770314469410794E-2</v>
      </c>
      <c r="F17" s="3">
        <f>+'Indice PondENGHO'!F15/'Indice PondENGHO'!F14-1</f>
        <v>2.0246293290112405E-2</v>
      </c>
      <c r="G17" s="3">
        <f>+'Indice PondENGHO'!G15/'Indice PondENGHO'!G14-1</f>
        <v>1.9297468814244212E-2</v>
      </c>
      <c r="H17" s="3">
        <f>+'Indice PondENGHO'!H15/'Indice PondENGHO'!H14-1</f>
        <v>1.5487272551192754E-2</v>
      </c>
      <c r="I17" s="3">
        <f>+'Indice PondENGHO'!I15/'Indice PondENGHO'!I14-1</f>
        <v>1.7367953908793199E-2</v>
      </c>
      <c r="J17" s="3">
        <f>+'Indice PondENGHO'!J15/'Indice PondENGHO'!J14-1</f>
        <v>2.3818504441794452E-2</v>
      </c>
      <c r="K17" s="3">
        <f>+'Indice PondENGHO'!K15/'Indice PondENGHO'!K14-1</f>
        <v>5.9117738350265014E-3</v>
      </c>
      <c r="L17" s="3">
        <f>+'Indice PondENGHO'!L15/'Indice PondENGHO'!L14-1</f>
        <v>3.2921336180576022E-2</v>
      </c>
      <c r="M17" s="3">
        <f>+'Indice PondENGHO'!M15/'Indice PondENGHO'!M14-1</f>
        <v>2.9893135589220021E-2</v>
      </c>
      <c r="N17" s="3">
        <f>+'Indice PondENGHO'!N15/'Indice PondENGHO'!N14-1</f>
        <v>2.6694606562736034E-2</v>
      </c>
      <c r="O17" s="8">
        <f>+'Indice PondENGHO'!O15/'Indice PondENGHO'!O14-1</f>
        <v>2.1731979970873949E-2</v>
      </c>
      <c r="P17" s="3">
        <f>+'Indice PondENGHO'!P15/'Indice PondENGHO'!P14-1</f>
        <v>1.3531985661337842E-2</v>
      </c>
      <c r="Q17" s="3">
        <f>+'Indice PondENGHO'!Q15/'Indice PondENGHO'!Q14-1</f>
        <v>1.3384393019746588E-2</v>
      </c>
      <c r="R17" s="3">
        <f>+'Indice PondENGHO'!R15/'Indice PondENGHO'!R14-1</f>
        <v>2.0607171137447811E-2</v>
      </c>
      <c r="S17" s="3">
        <f>+'Indice PondENGHO'!S15/'Indice PondENGHO'!S14-1</f>
        <v>1.4428202945371948E-2</v>
      </c>
      <c r="T17" s="3">
        <f>+'Indice PondENGHO'!T15/'Indice PondENGHO'!T14-1</f>
        <v>1.5485834504111562E-2</v>
      </c>
      <c r="U17" s="3">
        <f>+'Indice PondENGHO'!U15/'Indice PondENGHO'!U14-1</f>
        <v>1.7403047368298452E-2</v>
      </c>
      <c r="V17" s="3">
        <f>+'Indice PondENGHO'!V15/'Indice PondENGHO'!V14-1</f>
        <v>2.3458620965310484E-2</v>
      </c>
      <c r="W17" s="3">
        <f>+'Indice PondENGHO'!W15/'Indice PondENGHO'!W14-1</f>
        <v>5.4025026534869625E-3</v>
      </c>
      <c r="X17" s="3">
        <f>+'Indice PondENGHO'!X15/'Indice PondENGHO'!X14-1</f>
        <v>3.3719044402073184E-2</v>
      </c>
      <c r="Y17" s="3">
        <f>+'Indice PondENGHO'!Y15/'Indice PondENGHO'!Y14-1</f>
        <v>2.9528658167533139E-2</v>
      </c>
      <c r="Z17" s="3">
        <f>+'Indice PondENGHO'!Z15/'Indice PondENGHO'!Z14-1</f>
        <v>2.7203567398321749E-2</v>
      </c>
      <c r="AA17" s="3">
        <f>+'Indice PondENGHO'!AA15/'Indice PondENGHO'!AA14-1</f>
        <v>2.2819027848866469E-2</v>
      </c>
      <c r="AB17" s="7">
        <f>+'Indice PondENGHO'!AB15/'Indice PondENGHO'!AB14-1</f>
        <v>1.3860437641029399E-2</v>
      </c>
      <c r="AC17" s="3">
        <f>+'Indice PondENGHO'!AC15/'Indice PondENGHO'!AC14-1</f>
        <v>1.3967024690145324E-2</v>
      </c>
      <c r="AD17" s="3">
        <f>+'Indice PondENGHO'!AD15/'Indice PondENGHO'!AD14-1</f>
        <v>2.1074439900925501E-2</v>
      </c>
      <c r="AE17" s="3">
        <f>+'Indice PondENGHO'!AE15/'Indice PondENGHO'!AE14-1</f>
        <v>1.2365520703307986E-2</v>
      </c>
      <c r="AF17" s="3">
        <f>+'Indice PondENGHO'!AF15/'Indice PondENGHO'!AF14-1</f>
        <v>1.5015941220890783E-2</v>
      </c>
      <c r="AG17" s="3">
        <f>+'Indice PondENGHO'!AG15/'Indice PondENGHO'!AG14-1</f>
        <v>1.7353994070147705E-2</v>
      </c>
      <c r="AH17" s="3">
        <f>+'Indice PondENGHO'!AH15/'Indice PondENGHO'!AH14-1</f>
        <v>2.2598364180994146E-2</v>
      </c>
      <c r="AI17" s="3">
        <f>+'Indice PondENGHO'!AI15/'Indice PondENGHO'!AI14-1</f>
        <v>5.2811842287809885E-3</v>
      </c>
      <c r="AJ17" s="3">
        <f>+'Indice PondENGHO'!AJ15/'Indice PondENGHO'!AJ14-1</f>
        <v>3.4082621030284033E-2</v>
      </c>
      <c r="AK17" s="3">
        <f>+'Indice PondENGHO'!AK15/'Indice PondENGHO'!AK14-1</f>
        <v>2.9391554745298754E-2</v>
      </c>
      <c r="AL17" s="3">
        <f>+'Indice PondENGHO'!AL15/'Indice PondENGHO'!AL14-1</f>
        <v>2.8151230023763185E-2</v>
      </c>
      <c r="AM17" s="8">
        <f>+'Indice PondENGHO'!AM15/'Indice PondENGHO'!AM14-1</f>
        <v>2.3229336740895778E-2</v>
      </c>
      <c r="AN17" s="3">
        <f>+'Indice PondENGHO'!AN15/'Indice PondENGHO'!AN14-1</f>
        <v>1.408954954241759E-2</v>
      </c>
      <c r="AO17" s="3">
        <f>+'Indice PondENGHO'!AO15/'Indice PondENGHO'!AO14-1</f>
        <v>1.3858915889602974E-2</v>
      </c>
      <c r="AP17" s="3">
        <f>+'Indice PondENGHO'!AP15/'Indice PondENGHO'!AP14-1</f>
        <v>2.0721825722875176E-2</v>
      </c>
      <c r="AQ17" s="3">
        <f>+'Indice PondENGHO'!AQ15/'Indice PondENGHO'!AQ14-1</f>
        <v>1.2638152998381447E-2</v>
      </c>
      <c r="AR17" s="3">
        <f>+'Indice PondENGHO'!AR15/'Indice PondENGHO'!AR14-1</f>
        <v>1.5148195351270655E-2</v>
      </c>
      <c r="AS17" s="3">
        <f>+'Indice PondENGHO'!AS15/'Indice PondENGHO'!AS14-1</f>
        <v>1.7613419830272425E-2</v>
      </c>
      <c r="AT17" s="3">
        <f>+'Indice PondENGHO'!AT15/'Indice PondENGHO'!AT14-1</f>
        <v>2.2400502858131999E-2</v>
      </c>
      <c r="AU17" s="3">
        <f>+'Indice PondENGHO'!AU15/'Indice PondENGHO'!AU14-1</f>
        <v>5.1597447978755095E-3</v>
      </c>
      <c r="AV17" s="3">
        <f>+'Indice PondENGHO'!AV15/'Indice PondENGHO'!AV14-1</f>
        <v>3.4611372557497244E-2</v>
      </c>
      <c r="AW17" s="3">
        <f>+'Indice PondENGHO'!AW15/'Indice PondENGHO'!AW14-1</f>
        <v>2.9138998121922111E-2</v>
      </c>
      <c r="AX17" s="3">
        <f>+'Indice PondENGHO'!AX15/'Indice PondENGHO'!AX14-1</f>
        <v>2.8222304642270712E-2</v>
      </c>
      <c r="AY17" s="3">
        <f>+'Indice PondENGHO'!AY15/'Indice PondENGHO'!AY14-1</f>
        <v>2.3554537510851015E-2</v>
      </c>
      <c r="AZ17" s="7">
        <f>+'Indice PondENGHO'!AZ15/'Indice PondENGHO'!AZ14-1</f>
        <v>1.4495031760412447E-2</v>
      </c>
      <c r="BA17" s="3">
        <f>+'Indice PondENGHO'!BA15/'Indice PondENGHO'!BA14-1</f>
        <v>1.3388102328925955E-2</v>
      </c>
      <c r="BB17" s="3">
        <f>+'Indice PondENGHO'!BB15/'Indice PondENGHO'!BB14-1</f>
        <v>2.0679898255410389E-2</v>
      </c>
      <c r="BC17" s="3">
        <f>+'Indice PondENGHO'!BC15/'Indice PondENGHO'!BC14-1</f>
        <v>9.7567748989224601E-3</v>
      </c>
      <c r="BD17" s="3">
        <f>+'Indice PondENGHO'!BD15/'Indice PondENGHO'!BD14-1</f>
        <v>1.6308385769092437E-2</v>
      </c>
      <c r="BE17" s="3">
        <f>+'Indice PondENGHO'!BE15/'Indice PondENGHO'!BE14-1</f>
        <v>1.781451646461707E-2</v>
      </c>
      <c r="BF17" s="3">
        <f>+'Indice PondENGHO'!BF15/'Indice PondENGHO'!BF14-1</f>
        <v>2.1605837404956363E-2</v>
      </c>
      <c r="BG17" s="3">
        <f>+'Indice PondENGHO'!BG15/'Indice PondENGHO'!BG14-1</f>
        <v>5.1574972896291094E-3</v>
      </c>
      <c r="BH17" s="3">
        <f>+'Indice PondENGHO'!BH15/'Indice PondENGHO'!BH14-1</f>
        <v>3.5653746147347842E-2</v>
      </c>
      <c r="BI17" s="3">
        <f>+'Indice PondENGHO'!BI15/'Indice PondENGHO'!BI14-1</f>
        <v>2.8795523301450743E-2</v>
      </c>
      <c r="BJ17" s="3">
        <f>+'Indice PondENGHO'!BJ15/'Indice PondENGHO'!BJ14-1</f>
        <v>2.9249396501907832E-2</v>
      </c>
      <c r="BK17" s="8">
        <f>+'Indice PondENGHO'!BK15/'Indice PondENGHO'!BK14-1</f>
        <v>2.4876150134435671E-2</v>
      </c>
      <c r="BL17" s="2">
        <f t="shared" si="3"/>
        <v>43101</v>
      </c>
      <c r="BM17" s="3">
        <f>+'Indice PondENGHO'!BL15/'Indice PondENGHO'!BL14-1</f>
        <v>1.8003567843127843E-2</v>
      </c>
      <c r="BN17" s="3">
        <f>+'Indice PondENGHO'!BM15/'Indice PondENGHO'!BM14-1</f>
        <v>1.8205106281060202E-2</v>
      </c>
      <c r="BO17" s="3">
        <f>+'Indice PondENGHO'!BN15/'Indice PondENGHO'!BN14-1</f>
        <v>1.8404167814515482E-2</v>
      </c>
      <c r="BP17" s="3">
        <f>+'Indice PondENGHO'!BO15/'Indice PondENGHO'!BO14-1</f>
        <v>1.9042664801057985E-2</v>
      </c>
      <c r="BQ17" s="3">
        <f>+'Indice PondENGHO'!BP15/'Indice PondENGHO'!BP14-1</f>
        <v>1.9622120943104893E-2</v>
      </c>
      <c r="BR17" s="7">
        <f>+'Indice PondENGHO'!BQ15/'Indice PondENGHO'!BQ14-1</f>
        <v>1.3884452393291946E-2</v>
      </c>
      <c r="BS17" s="3">
        <f>+'Indice PondENGHO'!BR15/'Indice PondENGHO'!BR14-1</f>
        <v>1.3633032430781844E-2</v>
      </c>
      <c r="BT17" s="3">
        <f>+'Indice PondENGHO'!BS15/'Indice PondENGHO'!BS14-1</f>
        <v>2.0690637365948561E-2</v>
      </c>
      <c r="BU17" s="3">
        <f>+'Indice PondENGHO'!BT15/'Indice PondENGHO'!BT14-1</f>
        <v>1.2694359066854677E-2</v>
      </c>
      <c r="BV17" s="3">
        <f>+'Indice PondENGHO'!BU15/'Indice PondENGHO'!BU14-1</f>
        <v>1.5683569631166572E-2</v>
      </c>
      <c r="BW17" s="3">
        <f>+'Indice PondENGHO'!BV15/'Indice PondENGHO'!BV14-1</f>
        <v>1.7608923230918894E-2</v>
      </c>
      <c r="BX17" s="3">
        <f>+'Indice PondENGHO'!BW15/'Indice PondENGHO'!BW14-1</f>
        <v>2.2422550543921504E-2</v>
      </c>
      <c r="BY17" s="3">
        <f>+'Indice PondENGHO'!BX15/'Indice PondENGHO'!BX14-1</f>
        <v>5.3105286983978761E-3</v>
      </c>
      <c r="BZ17" s="3">
        <f>+'Indice PondENGHO'!BY15/'Indice PondENGHO'!BY14-1</f>
        <v>3.4606573061116253E-2</v>
      </c>
      <c r="CA17" s="3">
        <f>+'Indice PondENGHO'!BZ15/'Indice PondENGHO'!BZ14-1</f>
        <v>2.9145414474503806E-2</v>
      </c>
      <c r="CB17" s="3">
        <f>+'Indice PondENGHO'!CA15/'Indice PondENGHO'!CA14-1</f>
        <v>2.8382675588212392E-2</v>
      </c>
      <c r="CC17" s="8">
        <f>+'Indice PondENGHO'!CB15/'Indice PondENGHO'!CB14-1</f>
        <v>2.3708683707237999E-2</v>
      </c>
      <c r="CD17" s="7">
        <f>+'Indice PondENGHO'!CC15/'Indice PondENGHO'!CC14-1</f>
        <v>1.8860957637436782E-2</v>
      </c>
      <c r="CE17" s="8">
        <f>+'Indice PondENGHO'!CD15/'Indice PondENGHO'!CD14-1</f>
        <v>1.8860896534472094E-2</v>
      </c>
      <c r="CG17" s="3">
        <f>+'Indice PondENGHO'!CF15/'Indice PondENGHO'!CF14-1</f>
        <v>1.9418792425941245E-2</v>
      </c>
      <c r="CI17" s="3">
        <f t="shared" si="4"/>
        <v>-1.6185530999770492E-3</v>
      </c>
      <c r="CJ17" s="3">
        <f>+'[3]Infla Mensual PondENGHO'!CF17</f>
        <v>-3.7131496758924243E-4</v>
      </c>
      <c r="CK17" s="3">
        <f t="shared" si="5"/>
        <v>-1.2472381323878068E-3</v>
      </c>
    </row>
    <row r="18" spans="1:89" x14ac:dyDescent="0.2">
      <c r="A18" s="2">
        <f t="shared" si="1"/>
        <v>43132</v>
      </c>
      <c r="B18" s="1">
        <f t="shared" si="2"/>
        <v>2</v>
      </c>
      <c r="C18" s="1">
        <v>2018</v>
      </c>
      <c r="D18" s="7">
        <f>+'Indice PondENGHO'!D16/'Indice PondENGHO'!D15-1</f>
        <v>9.0694301067824057E-3</v>
      </c>
      <c r="E18" s="3">
        <f>+'Indice PondENGHO'!E16/'Indice PondENGHO'!E15-1</f>
        <v>1.6921305816467447E-2</v>
      </c>
      <c r="F18" s="3">
        <f>+'Indice PondENGHO'!F16/'Indice PondENGHO'!F15-1</f>
        <v>1.3626275201080951E-2</v>
      </c>
      <c r="G18" s="3">
        <f>+'Indice PondENGHO'!G16/'Indice PondENGHO'!G15-1</f>
        <v>3.4940141870312136E-2</v>
      </c>
      <c r="H18" s="3">
        <f>+'Indice PondENGHO'!H16/'Indice PondENGHO'!H15-1</f>
        <v>2.2142716962058273E-2</v>
      </c>
      <c r="I18" s="3">
        <f>+'Indice PondENGHO'!I16/'Indice PondENGHO'!I15-1</f>
        <v>2.2478260813400874E-2</v>
      </c>
      <c r="J18" s="3">
        <f>+'Indice PondENGHO'!J16/'Indice PondENGHO'!J15-1</f>
        <v>4.4398655792069697E-2</v>
      </c>
      <c r="K18" s="3">
        <f>+'Indice PondENGHO'!K16/'Indice PondENGHO'!K15-1</f>
        <v>8.2334453274327535E-2</v>
      </c>
      <c r="L18" s="3">
        <f>+'Indice PondENGHO'!L16/'Indice PondENGHO'!L15-1</f>
        <v>1.089034049149018E-2</v>
      </c>
      <c r="M18" s="3">
        <f>+'Indice PondENGHO'!M16/'Indice PondENGHO'!M15-1</f>
        <v>3.1625337968414158E-2</v>
      </c>
      <c r="N18" s="3">
        <f>+'Indice PondENGHO'!N16/'Indice PondENGHO'!N15-1</f>
        <v>2.2096428406735313E-2</v>
      </c>
      <c r="O18" s="8">
        <f>+'Indice PondENGHO'!O16/'Indice PondENGHO'!O15-1</f>
        <v>2.0847137584703246E-2</v>
      </c>
      <c r="P18" s="3">
        <f>+'Indice PondENGHO'!P16/'Indice PondENGHO'!P15-1</f>
        <v>8.9335605826774689E-3</v>
      </c>
      <c r="Q18" s="3">
        <f>+'Indice PondENGHO'!Q16/'Indice PondENGHO'!Q15-1</f>
        <v>1.683112226809591E-2</v>
      </c>
      <c r="R18" s="3">
        <f>+'Indice PondENGHO'!R16/'Indice PondENGHO'!R15-1</f>
        <v>1.4153165843271642E-2</v>
      </c>
      <c r="S18" s="3">
        <f>+'Indice PondENGHO'!S16/'Indice PondENGHO'!S15-1</f>
        <v>3.6103326554549175E-2</v>
      </c>
      <c r="T18" s="3">
        <f>+'Indice PondENGHO'!T16/'Indice PondENGHO'!T15-1</f>
        <v>2.2398366702989891E-2</v>
      </c>
      <c r="U18" s="3">
        <f>+'Indice PondENGHO'!U16/'Indice PondENGHO'!U15-1</f>
        <v>2.2758348857178978E-2</v>
      </c>
      <c r="V18" s="3">
        <f>+'Indice PondENGHO'!V16/'Indice PondENGHO'!V15-1</f>
        <v>4.4776330529757935E-2</v>
      </c>
      <c r="W18" s="3">
        <f>+'Indice PondENGHO'!W16/'Indice PondENGHO'!W15-1</f>
        <v>7.9957451102022903E-2</v>
      </c>
      <c r="X18" s="3">
        <f>+'Indice PondENGHO'!X16/'Indice PondENGHO'!X15-1</f>
        <v>1.0874833039398624E-2</v>
      </c>
      <c r="Y18" s="3">
        <f>+'Indice PondENGHO'!Y16/'Indice PondENGHO'!Y15-1</f>
        <v>3.1499385166097627E-2</v>
      </c>
      <c r="Z18" s="3">
        <f>+'Indice PondENGHO'!Z16/'Indice PondENGHO'!Z15-1</f>
        <v>2.1803474142278345E-2</v>
      </c>
      <c r="AA18" s="3">
        <f>+'Indice PondENGHO'!AA16/'Indice PondENGHO'!AA15-1</f>
        <v>2.0710911106706309E-2</v>
      </c>
      <c r="AB18" s="7">
        <f>+'Indice PondENGHO'!AB16/'Indice PondENGHO'!AB15-1</f>
        <v>8.9311993135379186E-3</v>
      </c>
      <c r="AC18" s="3">
        <f>+'Indice PondENGHO'!AC16/'Indice PondENGHO'!AC15-1</f>
        <v>1.6933634461721025E-2</v>
      </c>
      <c r="AD18" s="3">
        <f>+'Indice PondENGHO'!AD16/'Indice PondENGHO'!AD15-1</f>
        <v>1.4169238726731814E-2</v>
      </c>
      <c r="AE18" s="3">
        <f>+'Indice PondENGHO'!AE16/'Indice PondENGHO'!AE15-1</f>
        <v>3.6770721297209485E-2</v>
      </c>
      <c r="AF18" s="3">
        <f>+'Indice PondENGHO'!AF16/'Indice PondENGHO'!AF15-1</f>
        <v>2.2142614670152883E-2</v>
      </c>
      <c r="AG18" s="3">
        <f>+'Indice PondENGHO'!AG16/'Indice PondENGHO'!AG15-1</f>
        <v>2.2701127378085939E-2</v>
      </c>
      <c r="AH18" s="3">
        <f>+'Indice PondENGHO'!AH16/'Indice PondENGHO'!AH15-1</f>
        <v>4.507661637834226E-2</v>
      </c>
      <c r="AI18" s="3">
        <f>+'Indice PondENGHO'!AI16/'Indice PondENGHO'!AI15-1</f>
        <v>7.8528634462809555E-2</v>
      </c>
      <c r="AJ18" s="3">
        <f>+'Indice PondENGHO'!AJ16/'Indice PondENGHO'!AJ15-1</f>
        <v>1.0927571537072245E-2</v>
      </c>
      <c r="AK18" s="3">
        <f>+'Indice PondENGHO'!AK16/'Indice PondENGHO'!AK15-1</f>
        <v>3.1755568809656243E-2</v>
      </c>
      <c r="AL18" s="3">
        <f>+'Indice PondENGHO'!AL16/'Indice PondENGHO'!AL15-1</f>
        <v>2.065307500130209E-2</v>
      </c>
      <c r="AM18" s="8">
        <f>+'Indice PondENGHO'!AM16/'Indice PondENGHO'!AM15-1</f>
        <v>2.0730595248898531E-2</v>
      </c>
      <c r="AN18" s="3">
        <f>+'Indice PondENGHO'!AN16/'Indice PondENGHO'!AN15-1</f>
        <v>9.0383836372065485E-3</v>
      </c>
      <c r="AO18" s="3">
        <f>+'Indice PondENGHO'!AO16/'Indice PondENGHO'!AO15-1</f>
        <v>1.7061181884200805E-2</v>
      </c>
      <c r="AP18" s="3">
        <f>+'Indice PondENGHO'!AP16/'Indice PondENGHO'!AP15-1</f>
        <v>1.4412714775355884E-2</v>
      </c>
      <c r="AQ18" s="3">
        <f>+'Indice PondENGHO'!AQ16/'Indice PondENGHO'!AQ15-1</f>
        <v>3.6738962679058629E-2</v>
      </c>
      <c r="AR18" s="3">
        <f>+'Indice PondENGHO'!AR16/'Indice PondENGHO'!AR15-1</f>
        <v>2.2233543224197794E-2</v>
      </c>
      <c r="AS18" s="3">
        <f>+'Indice PondENGHO'!AS16/'Indice PondENGHO'!AS15-1</f>
        <v>2.3704416185448274E-2</v>
      </c>
      <c r="AT18" s="3">
        <f>+'Indice PondENGHO'!AT16/'Indice PondENGHO'!AT15-1</f>
        <v>4.4933585284022914E-2</v>
      </c>
      <c r="AU18" s="3">
        <f>+'Indice PondENGHO'!AU16/'Indice PondENGHO'!AU15-1</f>
        <v>7.7781452583573385E-2</v>
      </c>
      <c r="AV18" s="3">
        <f>+'Indice PondENGHO'!AV16/'Indice PondENGHO'!AV15-1</f>
        <v>1.0395028120740557E-2</v>
      </c>
      <c r="AW18" s="3">
        <f>+'Indice PondENGHO'!AW16/'Indice PondENGHO'!AW15-1</f>
        <v>3.3583058759699469E-2</v>
      </c>
      <c r="AX18" s="3">
        <f>+'Indice PondENGHO'!AX16/'Indice PondENGHO'!AX15-1</f>
        <v>2.0651126440533352E-2</v>
      </c>
      <c r="AY18" s="3">
        <f>+'Indice PondENGHO'!AY16/'Indice PondENGHO'!AY15-1</f>
        <v>2.0614676183083214E-2</v>
      </c>
      <c r="AZ18" s="7">
        <f>+'Indice PondENGHO'!AZ16/'Indice PondENGHO'!AZ15-1</f>
        <v>9.1080344100329391E-3</v>
      </c>
      <c r="BA18" s="3">
        <f>+'Indice PondENGHO'!BA16/'Indice PondENGHO'!BA15-1</f>
        <v>1.7116752795104384E-2</v>
      </c>
      <c r="BB18" s="3">
        <f>+'Indice PondENGHO'!BB16/'Indice PondENGHO'!BB15-1</f>
        <v>1.4517439429840628E-2</v>
      </c>
      <c r="BC18" s="3">
        <f>+'Indice PondENGHO'!BC16/'Indice PondENGHO'!BC15-1</f>
        <v>3.8070441121331511E-2</v>
      </c>
      <c r="BD18" s="3">
        <f>+'Indice PondENGHO'!BD16/'Indice PondENGHO'!BD15-1</f>
        <v>2.2999099433815839E-2</v>
      </c>
      <c r="BE18" s="3">
        <f>+'Indice PondENGHO'!BE16/'Indice PondENGHO'!BE15-1</f>
        <v>2.4534383660027581E-2</v>
      </c>
      <c r="BF18" s="3">
        <f>+'Indice PondENGHO'!BF16/'Indice PondENGHO'!BF15-1</f>
        <v>4.4838424519293651E-2</v>
      </c>
      <c r="BG18" s="3">
        <f>+'Indice PondENGHO'!BG16/'Indice PondENGHO'!BG15-1</f>
        <v>7.5199934447351069E-2</v>
      </c>
      <c r="BH18" s="3">
        <f>+'Indice PondENGHO'!BH16/'Indice PondENGHO'!BH15-1</f>
        <v>9.4789963531509702E-3</v>
      </c>
      <c r="BI18" s="3">
        <f>+'Indice PondENGHO'!BI16/'Indice PondENGHO'!BI15-1</f>
        <v>3.3063552215375935E-2</v>
      </c>
      <c r="BJ18" s="3">
        <f>+'Indice PondENGHO'!BJ16/'Indice PondENGHO'!BJ15-1</f>
        <v>1.9580506970661826E-2</v>
      </c>
      <c r="BK18" s="8">
        <f>+'Indice PondENGHO'!BK16/'Indice PondENGHO'!BK15-1</f>
        <v>2.0638096901060665E-2</v>
      </c>
      <c r="BL18" s="2">
        <f t="shared" si="3"/>
        <v>43132</v>
      </c>
      <c r="BM18" s="3">
        <f>+'Indice PondENGHO'!BL16/'Indice PondENGHO'!BL15-1</f>
        <v>2.0244530969743879E-2</v>
      </c>
      <c r="BN18" s="3">
        <f>+'Indice PondENGHO'!BM16/'Indice PondENGHO'!BM15-1</f>
        <v>2.2174709754337441E-2</v>
      </c>
      <c r="BO18" s="3">
        <f>+'Indice PondENGHO'!BN16/'Indice PondENGHO'!BN15-1</f>
        <v>2.2573162326671614E-2</v>
      </c>
      <c r="BP18" s="3">
        <f>+'Indice PondENGHO'!BO16/'Indice PondENGHO'!BO15-1</f>
        <v>2.3626247569801695E-2</v>
      </c>
      <c r="BQ18" s="3">
        <f>+'Indice PondENGHO'!BP16/'Indice PondENGHO'!BP15-1</f>
        <v>2.4224508615580786E-2</v>
      </c>
      <c r="BR18" s="7">
        <f>+'Indice PondENGHO'!BQ16/'Indice PondENGHO'!BQ15-1</f>
        <v>9.0190428419387736E-3</v>
      </c>
      <c r="BS18" s="3">
        <f>+'Indice PondENGHO'!BR16/'Indice PondENGHO'!BR15-1</f>
        <v>1.6994622552545247E-2</v>
      </c>
      <c r="BT18" s="3">
        <f>+'Indice PondENGHO'!BS16/'Indice PondENGHO'!BS15-1</f>
        <v>1.4245494997702002E-2</v>
      </c>
      <c r="BU18" s="3">
        <f>+'Indice PondENGHO'!BT16/'Indice PondENGHO'!BT15-1</f>
        <v>3.6872052546422562E-2</v>
      </c>
      <c r="BV18" s="3">
        <f>+'Indice PondENGHO'!BU16/'Indice PondENGHO'!BU15-1</f>
        <v>2.255130281258455E-2</v>
      </c>
      <c r="BW18" s="3">
        <f>+'Indice PondENGHO'!BV16/'Indice PondENGHO'!BV15-1</f>
        <v>2.3672383778787554E-2</v>
      </c>
      <c r="BX18" s="3">
        <f>+'Indice PondENGHO'!BW16/'Indice PondENGHO'!BW15-1</f>
        <v>4.4854073805813854E-2</v>
      </c>
      <c r="BY18" s="3">
        <f>+'Indice PondENGHO'!BX16/'Indice PondENGHO'!BX15-1</f>
        <v>7.8070308330549176E-2</v>
      </c>
      <c r="BZ18" s="3">
        <f>+'Indice PondENGHO'!BY16/'Indice PondENGHO'!BY15-1</f>
        <v>1.0262530578054374E-2</v>
      </c>
      <c r="CA18" s="3">
        <f>+'Indice PondENGHO'!BZ16/'Indice PondENGHO'!BZ15-1</f>
        <v>3.2663401001555625E-2</v>
      </c>
      <c r="CB18" s="3">
        <f>+'Indice PondENGHO'!CA16/'Indice PondENGHO'!CA15-1</f>
        <v>2.0471507981343118E-2</v>
      </c>
      <c r="CC18" s="8">
        <f>+'Indice PondENGHO'!CB16/'Indice PondENGHO'!CB15-1</f>
        <v>2.067896024089233E-2</v>
      </c>
      <c r="CD18" s="7">
        <f>+'Indice PondENGHO'!CC16/'Indice PondENGHO'!CC15-1</f>
        <v>2.2997820683363424E-2</v>
      </c>
      <c r="CE18" s="8">
        <f>+'Indice PondENGHO'!CD16/'Indice PondENGHO'!CD15-1</f>
        <v>2.2997882034427208E-2</v>
      </c>
      <c r="CG18" s="3">
        <f>+'Indice PondENGHO'!CF16/'Indice PondENGHO'!CF15-1</f>
        <v>2.6078596105977958E-2</v>
      </c>
      <c r="CI18" s="3">
        <f t="shared" si="4"/>
        <v>-3.9799776458369074E-3</v>
      </c>
      <c r="CJ18" s="3">
        <f>+'[3]Infla Mensual PondENGHO'!CF18</f>
        <v>-1.5851518457217217E-3</v>
      </c>
      <c r="CK18" s="3">
        <f t="shared" si="5"/>
        <v>-2.3948258001151856E-3</v>
      </c>
    </row>
    <row r="19" spans="1:89" x14ac:dyDescent="0.2">
      <c r="A19" s="2">
        <f t="shared" si="1"/>
        <v>43160</v>
      </c>
      <c r="B19" s="1">
        <f t="shared" si="2"/>
        <v>3</v>
      </c>
      <c r="C19" s="1">
        <v>2018</v>
      </c>
      <c r="D19" s="7">
        <f>+'Indice PondENGHO'!D17/'Indice PondENGHO'!D16-1</f>
        <v>8.010692660462615E-3</v>
      </c>
      <c r="E19" s="3">
        <f>+'Indice PondENGHO'!E17/'Indice PondENGHO'!E16-1</f>
        <v>-6.6818529498324786E-4</v>
      </c>
      <c r="F19" s="3">
        <f>+'Indice PondENGHO'!F17/'Indice PondENGHO'!F16-1</f>
        <v>1.7709409565100032E-2</v>
      </c>
      <c r="G19" s="3">
        <f>+'Indice PondENGHO'!G17/'Indice PondENGHO'!G16-1</f>
        <v>7.388792131229005E-3</v>
      </c>
      <c r="H19" s="3">
        <f>+'Indice PondENGHO'!H17/'Indice PondENGHO'!H16-1</f>
        <v>4.3183174374192612E-2</v>
      </c>
      <c r="I19" s="3">
        <f>+'Indice PondENGHO'!I17/'Indice PondENGHO'!I16-1</f>
        <v>1.4443203778566449E-2</v>
      </c>
      <c r="J19" s="3">
        <f>+'Indice PondENGHO'!J17/'Indice PondENGHO'!J16-1</f>
        <v>2.0988649693758354E-2</v>
      </c>
      <c r="K19" s="3">
        <f>+'Indice PondENGHO'!K17/'Indice PondENGHO'!K16-1</f>
        <v>2.3465323205360766E-2</v>
      </c>
      <c r="L19" s="3">
        <f>+'Indice PondENGHO'!L17/'Indice PondENGHO'!L16-1</f>
        <v>1.4412827973798281E-2</v>
      </c>
      <c r="M19" s="3">
        <f>+'Indice PondENGHO'!M17/'Indice PondENGHO'!M16-1</f>
        <v>1.594655340992901E-4</v>
      </c>
      <c r="N19" s="3">
        <f>+'Indice PondENGHO'!N17/'Indice PondENGHO'!N16-1</f>
        <v>1.8920795702019433E-2</v>
      </c>
      <c r="O19" s="8">
        <f>+'Indice PondENGHO'!O17/'Indice PondENGHO'!O16-1</f>
        <v>2.1018361282624021E-2</v>
      </c>
      <c r="P19" s="3">
        <f>+'Indice PondENGHO'!P17/'Indice PondENGHO'!P16-1</f>
        <v>6.8137013551416992E-3</v>
      </c>
      <c r="Q19" s="3">
        <f>+'Indice PondENGHO'!Q17/'Indice PondENGHO'!Q16-1</f>
        <v>-1.1332321109357446E-3</v>
      </c>
      <c r="R19" s="3">
        <f>+'Indice PondENGHO'!R17/'Indice PondENGHO'!R16-1</f>
        <v>1.903944906523436E-2</v>
      </c>
      <c r="S19" s="3">
        <f>+'Indice PondENGHO'!S17/'Indice PondENGHO'!S16-1</f>
        <v>6.6801929390323256E-3</v>
      </c>
      <c r="T19" s="3">
        <f>+'Indice PondENGHO'!T17/'Indice PondENGHO'!T16-1</f>
        <v>4.4150601415488211E-2</v>
      </c>
      <c r="U19" s="3">
        <f>+'Indice PondENGHO'!U17/'Indice PondENGHO'!U16-1</f>
        <v>1.3818852824170724E-2</v>
      </c>
      <c r="V19" s="3">
        <f>+'Indice PondENGHO'!V17/'Indice PondENGHO'!V16-1</f>
        <v>1.9284844745944607E-2</v>
      </c>
      <c r="W19" s="3">
        <f>+'Indice PondENGHO'!W17/'Indice PondENGHO'!W16-1</f>
        <v>2.3851828452349233E-2</v>
      </c>
      <c r="X19" s="3">
        <f>+'Indice PondENGHO'!X17/'Indice PondENGHO'!X16-1</f>
        <v>1.2722153812905646E-2</v>
      </c>
      <c r="Y19" s="3">
        <f>+'Indice PondENGHO'!Y17/'Indice PondENGHO'!Y16-1</f>
        <v>1.0718776725890944E-3</v>
      </c>
      <c r="Z19" s="3">
        <f>+'Indice PondENGHO'!Z17/'Indice PondENGHO'!Z16-1</f>
        <v>1.8052630894079158E-2</v>
      </c>
      <c r="AA19" s="3">
        <f>+'Indice PondENGHO'!AA17/'Indice PondENGHO'!AA16-1</f>
        <v>2.2401477343695797E-2</v>
      </c>
      <c r="AB19" s="7">
        <f>+'Indice PondENGHO'!AB17/'Indice PondENGHO'!AB16-1</f>
        <v>6.0679890749044674E-3</v>
      </c>
      <c r="AC19" s="3">
        <f>+'Indice PondENGHO'!AC17/'Indice PondENGHO'!AC16-1</f>
        <v>-1.0298016619111339E-3</v>
      </c>
      <c r="AD19" s="3">
        <f>+'Indice PondENGHO'!AD17/'Indice PondENGHO'!AD16-1</f>
        <v>1.9518506621880816E-2</v>
      </c>
      <c r="AE19" s="3">
        <f>+'Indice PondENGHO'!AE17/'Indice PondENGHO'!AE16-1</f>
        <v>5.1229186102579316E-3</v>
      </c>
      <c r="AF19" s="3">
        <f>+'Indice PondENGHO'!AF17/'Indice PondENGHO'!AF16-1</f>
        <v>4.4676173985028544E-2</v>
      </c>
      <c r="AG19" s="3">
        <f>+'Indice PondENGHO'!AG17/'Indice PondENGHO'!AG16-1</f>
        <v>1.3504044157818917E-2</v>
      </c>
      <c r="AH19" s="3">
        <f>+'Indice PondENGHO'!AH17/'Indice PondENGHO'!AH16-1</f>
        <v>1.8545048859965441E-2</v>
      </c>
      <c r="AI19" s="3">
        <f>+'Indice PondENGHO'!AI17/'Indice PondENGHO'!AI16-1</f>
        <v>2.3995621097039788E-2</v>
      </c>
      <c r="AJ19" s="3">
        <f>+'Indice PondENGHO'!AJ17/'Indice PondENGHO'!AJ16-1</f>
        <v>1.1840841517237743E-2</v>
      </c>
      <c r="AK19" s="3">
        <f>+'Indice PondENGHO'!AK17/'Indice PondENGHO'!AK16-1</f>
        <v>1.0353118211132717E-3</v>
      </c>
      <c r="AL19" s="3">
        <f>+'Indice PondENGHO'!AL17/'Indice PondENGHO'!AL16-1</f>
        <v>1.7024299860514569E-2</v>
      </c>
      <c r="AM19" s="8">
        <f>+'Indice PondENGHO'!AM17/'Indice PondENGHO'!AM16-1</f>
        <v>2.2915229730880116E-2</v>
      </c>
      <c r="AN19" s="3">
        <f>+'Indice PondENGHO'!AN17/'Indice PondENGHO'!AN16-1</f>
        <v>5.5776376738696509E-3</v>
      </c>
      <c r="AO19" s="3">
        <f>+'Indice PondENGHO'!AO17/'Indice PondENGHO'!AO16-1</f>
        <v>-1.0912273349605872E-3</v>
      </c>
      <c r="AP19" s="3">
        <f>+'Indice PondENGHO'!AP17/'Indice PondENGHO'!AP16-1</f>
        <v>2.0251546414402632E-2</v>
      </c>
      <c r="AQ19" s="3">
        <f>+'Indice PondENGHO'!AQ17/'Indice PondENGHO'!AQ16-1</f>
        <v>6.2625614516471639E-3</v>
      </c>
      <c r="AR19" s="3">
        <f>+'Indice PondENGHO'!AR17/'Indice PondENGHO'!AR16-1</f>
        <v>4.4835914416527345E-2</v>
      </c>
      <c r="AS19" s="3">
        <f>+'Indice PondENGHO'!AS17/'Indice PondENGHO'!AS16-1</f>
        <v>1.2874810311624518E-2</v>
      </c>
      <c r="AT19" s="3">
        <f>+'Indice PondENGHO'!AT17/'Indice PondENGHO'!AT16-1</f>
        <v>1.7117103711414172E-2</v>
      </c>
      <c r="AU19" s="3">
        <f>+'Indice PondENGHO'!AU17/'Indice PondENGHO'!AU16-1</f>
        <v>2.4125279559358948E-2</v>
      </c>
      <c r="AV19" s="3">
        <f>+'Indice PondENGHO'!AV17/'Indice PondENGHO'!AV16-1</f>
        <v>1.1328913217774517E-2</v>
      </c>
      <c r="AW19" s="3">
        <f>+'Indice PondENGHO'!AW17/'Indice PondENGHO'!AW16-1</f>
        <v>-1.0692068960728163E-3</v>
      </c>
      <c r="AX19" s="3">
        <f>+'Indice PondENGHO'!AX17/'Indice PondENGHO'!AX16-1</f>
        <v>1.7030391510788112E-2</v>
      </c>
      <c r="AY19" s="3">
        <f>+'Indice PondENGHO'!AY17/'Indice PondENGHO'!AY16-1</f>
        <v>2.3300941902177685E-2</v>
      </c>
      <c r="AZ19" s="7">
        <f>+'Indice PondENGHO'!AZ17/'Indice PondENGHO'!AZ16-1</f>
        <v>4.529048568426397E-3</v>
      </c>
      <c r="BA19" s="3">
        <f>+'Indice PondENGHO'!BA17/'Indice PondENGHO'!BA16-1</f>
        <v>-1.4021922304728873E-3</v>
      </c>
      <c r="BB19" s="3">
        <f>+'Indice PondENGHO'!BB17/'Indice PondENGHO'!BB16-1</f>
        <v>2.1075466143556376E-2</v>
      </c>
      <c r="BC19" s="3">
        <f>+'Indice PondENGHO'!BC17/'Indice PondENGHO'!BC16-1</f>
        <v>7.7204722403836357E-3</v>
      </c>
      <c r="BD19" s="3">
        <f>+'Indice PondENGHO'!BD17/'Indice PondENGHO'!BD16-1</f>
        <v>4.5553402205826821E-2</v>
      </c>
      <c r="BE19" s="3">
        <f>+'Indice PondENGHO'!BE17/'Indice PondENGHO'!BE16-1</f>
        <v>1.2168033040768078E-2</v>
      </c>
      <c r="BF19" s="3">
        <f>+'Indice PondENGHO'!BF17/'Indice PondENGHO'!BF16-1</f>
        <v>1.6491164589113927E-2</v>
      </c>
      <c r="BG19" s="3">
        <f>+'Indice PondENGHO'!BG17/'Indice PondENGHO'!BG16-1</f>
        <v>2.4040729736551913E-2</v>
      </c>
      <c r="BH19" s="3">
        <f>+'Indice PondENGHO'!BH17/'Indice PondENGHO'!BH16-1</f>
        <v>1.1267748429220736E-2</v>
      </c>
      <c r="BI19" s="3">
        <f>+'Indice PondENGHO'!BI17/'Indice PondENGHO'!BI16-1</f>
        <v>3.4277770024870868E-4</v>
      </c>
      <c r="BJ19" s="3">
        <f>+'Indice PondENGHO'!BJ17/'Indice PondENGHO'!BJ16-1</f>
        <v>1.6150128821212029E-2</v>
      </c>
      <c r="BK19" s="8">
        <f>+'Indice PondENGHO'!BK17/'Indice PondENGHO'!BK16-1</f>
        <v>2.4432718493283989E-2</v>
      </c>
      <c r="BL19" s="2">
        <f t="shared" si="3"/>
        <v>43160</v>
      </c>
      <c r="BM19" s="3">
        <f>+'Indice PondENGHO'!BL17/'Indice PondENGHO'!BL16-1</f>
        <v>1.3213922463751082E-2</v>
      </c>
      <c r="BN19" s="3">
        <f>+'Indice PondENGHO'!BM17/'Indice PondENGHO'!BM16-1</f>
        <v>1.3261010166684351E-2</v>
      </c>
      <c r="BO19" s="3">
        <f>+'Indice PondENGHO'!BN17/'Indice PondENGHO'!BN16-1</f>
        <v>1.305561649711362E-2</v>
      </c>
      <c r="BP19" s="3">
        <f>+'Indice PondENGHO'!BO17/'Indice PondENGHO'!BO16-1</f>
        <v>1.3587900808335718E-2</v>
      </c>
      <c r="BQ19" s="3">
        <f>+'Indice PondENGHO'!BP17/'Indice PondENGHO'!BP16-1</f>
        <v>1.4406579939117758E-2</v>
      </c>
      <c r="BR19" s="7">
        <f>+'Indice PondENGHO'!BQ17/'Indice PondENGHO'!BQ16-1</f>
        <v>6.1066616854144051E-3</v>
      </c>
      <c r="BS19" s="3">
        <f>+'Indice PondENGHO'!BR17/'Indice PondENGHO'!BR16-1</f>
        <v>-1.1271442663295383E-3</v>
      </c>
      <c r="BT19" s="3">
        <f>+'Indice PondENGHO'!BS17/'Indice PondENGHO'!BS16-1</f>
        <v>1.9798835128560954E-2</v>
      </c>
      <c r="BU19" s="3">
        <f>+'Indice PondENGHO'!BT17/'Indice PondENGHO'!BT16-1</f>
        <v>6.7366826594812412E-3</v>
      </c>
      <c r="BV19" s="3">
        <f>+'Indice PondENGHO'!BU17/'Indice PondENGHO'!BU16-1</f>
        <v>4.4877471618129494E-2</v>
      </c>
      <c r="BW19" s="3">
        <f>+'Indice PondENGHO'!BV17/'Indice PondENGHO'!BV16-1</f>
        <v>1.2919914699782709E-2</v>
      </c>
      <c r="BX19" s="3">
        <f>+'Indice PondENGHO'!BW17/'Indice PondENGHO'!BW16-1</f>
        <v>1.7770801613883336E-2</v>
      </c>
      <c r="BY19" s="3">
        <f>+'Indice PondENGHO'!BX17/'Indice PondENGHO'!BX16-1</f>
        <v>2.3952900831831547E-2</v>
      </c>
      <c r="BZ19" s="3">
        <f>+'Indice PondENGHO'!BY17/'Indice PondENGHO'!BY16-1</f>
        <v>1.1910737397414328E-2</v>
      </c>
      <c r="CA19" s="3">
        <f>+'Indice PondENGHO'!BZ17/'Indice PondENGHO'!BZ16-1</f>
        <v>2.1307171413287307E-4</v>
      </c>
      <c r="CB19" s="3">
        <f>+'Indice PondENGHO'!CA17/'Indice PondENGHO'!CA16-1</f>
        <v>1.6946431372492965E-2</v>
      </c>
      <c r="CC19" s="8">
        <f>+'Indice PondENGHO'!CB17/'Indice PondENGHO'!CB16-1</f>
        <v>2.33074668676303E-2</v>
      </c>
      <c r="CD19" s="7">
        <f>+'Indice PondENGHO'!CC17/'Indice PondENGHO'!CC16-1</f>
        <v>1.3663290532226258E-2</v>
      </c>
      <c r="CE19" s="8">
        <f>+'Indice PondENGHO'!CD17/'Indice PondENGHO'!CD16-1</f>
        <v>1.3663290532226258E-2</v>
      </c>
      <c r="CG19" s="3">
        <f>+'Indice PondENGHO'!CF17/'Indice PondENGHO'!CF16-1</f>
        <v>1.607856833547272E-2</v>
      </c>
      <c r="CI19" s="3">
        <f t="shared" si="4"/>
        <v>-1.1926574753666763E-3</v>
      </c>
      <c r="CJ19" s="3">
        <f>+'[3]Infla Mensual PondENGHO'!CF19</f>
        <v>-5.8573707710429801E-4</v>
      </c>
      <c r="CK19" s="3">
        <f t="shared" si="5"/>
        <v>-6.0692039826237831E-4</v>
      </c>
    </row>
    <row r="20" spans="1:89" x14ac:dyDescent="0.2">
      <c r="A20" s="2">
        <f t="shared" si="1"/>
        <v>43191</v>
      </c>
      <c r="B20" s="1">
        <f t="shared" si="2"/>
        <v>4</v>
      </c>
      <c r="C20" s="1">
        <v>2018</v>
      </c>
      <c r="D20" s="7">
        <f>+'Indice PondENGHO'!D18/'Indice PondENGHO'!D17-1</f>
        <v>1.6145098142677172E-2</v>
      </c>
      <c r="E20" s="3">
        <f>+'Indice PondENGHO'!E18/'Indice PondENGHO'!E17-1</f>
        <v>2.3313845130521704E-2</v>
      </c>
      <c r="F20" s="3">
        <f>+'Indice PondENGHO'!F18/'Indice PondENGHO'!F17-1</f>
        <v>1.8650509915142832E-2</v>
      </c>
      <c r="G20" s="3">
        <f>+'Indice PondENGHO'!G18/'Indice PondENGHO'!G17-1</f>
        <v>8.5857194974599649E-2</v>
      </c>
      <c r="H20" s="3">
        <f>+'Indice PondENGHO'!H18/'Indice PondENGHO'!H17-1</f>
        <v>1.3909473045588427E-2</v>
      </c>
      <c r="I20" s="3">
        <f>+'Indice PondENGHO'!I18/'Indice PondENGHO'!I17-1</f>
        <v>1.8823333878287496E-2</v>
      </c>
      <c r="J20" s="3">
        <f>+'Indice PondENGHO'!J18/'Indice PondENGHO'!J17-1</f>
        <v>3.7556669563763467E-2</v>
      </c>
      <c r="K20" s="3">
        <f>+'Indice PondENGHO'!K18/'Indice PondENGHO'!K17-1</f>
        <v>1.606445606382656E-2</v>
      </c>
      <c r="L20" s="3">
        <f>+'Indice PondENGHO'!L18/'Indice PondENGHO'!L17-1</f>
        <v>1.9175991873555898E-2</v>
      </c>
      <c r="M20" s="3">
        <f>+'Indice PondENGHO'!M18/'Indice PondENGHO'!M17-1</f>
        <v>1.4919488718580398E-2</v>
      </c>
      <c r="N20" s="3">
        <f>+'Indice PondENGHO'!N18/'Indice PondENGHO'!N17-1</f>
        <v>2.1889519997368989E-2</v>
      </c>
      <c r="O20" s="8">
        <f>+'Indice PondENGHO'!O18/'Indice PondENGHO'!O17-1</f>
        <v>2.3337264162221816E-2</v>
      </c>
      <c r="P20" s="3">
        <f>+'Indice PondENGHO'!P18/'Indice PondENGHO'!P17-1</f>
        <v>1.6595080972281684E-2</v>
      </c>
      <c r="Q20" s="3">
        <f>+'Indice PondENGHO'!Q18/'Indice PondENGHO'!Q17-1</f>
        <v>2.3081886796702644E-2</v>
      </c>
      <c r="R20" s="3">
        <f>+'Indice PondENGHO'!R18/'Indice PondENGHO'!R17-1</f>
        <v>1.8291723884660938E-2</v>
      </c>
      <c r="S20" s="3">
        <f>+'Indice PondENGHO'!S18/'Indice PondENGHO'!S17-1</f>
        <v>8.3020788269925205E-2</v>
      </c>
      <c r="T20" s="3">
        <f>+'Indice PondENGHO'!T18/'Indice PondENGHO'!T17-1</f>
        <v>1.3911360636381431E-2</v>
      </c>
      <c r="U20" s="3">
        <f>+'Indice PondENGHO'!U18/'Indice PondENGHO'!U17-1</f>
        <v>1.8512493036545674E-2</v>
      </c>
      <c r="V20" s="3">
        <f>+'Indice PondENGHO'!V18/'Indice PondENGHO'!V17-1</f>
        <v>3.8561050597958557E-2</v>
      </c>
      <c r="W20" s="3">
        <f>+'Indice PondENGHO'!W18/'Indice PondENGHO'!W17-1</f>
        <v>1.5021809151966714E-2</v>
      </c>
      <c r="X20" s="3">
        <f>+'Indice PondENGHO'!X18/'Indice PondENGHO'!X17-1</f>
        <v>1.9095122686186627E-2</v>
      </c>
      <c r="Y20" s="3">
        <f>+'Indice PondENGHO'!Y18/'Indice PondENGHO'!Y17-1</f>
        <v>1.4607831768512769E-2</v>
      </c>
      <c r="Z20" s="3">
        <f>+'Indice PondENGHO'!Z18/'Indice PondENGHO'!Z17-1</f>
        <v>2.2235559023436657E-2</v>
      </c>
      <c r="AA20" s="3">
        <f>+'Indice PondENGHO'!AA18/'Indice PondENGHO'!AA17-1</f>
        <v>2.3374143190100671E-2</v>
      </c>
      <c r="AB20" s="7">
        <f>+'Indice PondENGHO'!AB18/'Indice PondENGHO'!AB17-1</f>
        <v>1.6947216382185992E-2</v>
      </c>
      <c r="AC20" s="3">
        <f>+'Indice PondENGHO'!AC18/'Indice PondENGHO'!AC17-1</f>
        <v>2.3307176523606365E-2</v>
      </c>
      <c r="AD20" s="3">
        <f>+'Indice PondENGHO'!AD18/'Indice PondENGHO'!AD17-1</f>
        <v>1.8468056118002618E-2</v>
      </c>
      <c r="AE20" s="3">
        <f>+'Indice PondENGHO'!AE18/'Indice PondENGHO'!AE17-1</f>
        <v>8.1296399742403214E-2</v>
      </c>
      <c r="AF20" s="3">
        <f>+'Indice PondENGHO'!AF18/'Indice PondENGHO'!AF17-1</f>
        <v>1.3934167469874081E-2</v>
      </c>
      <c r="AG20" s="3">
        <f>+'Indice PondENGHO'!AG18/'Indice PondENGHO'!AG17-1</f>
        <v>1.8566087392052788E-2</v>
      </c>
      <c r="AH20" s="3">
        <f>+'Indice PondENGHO'!AH18/'Indice PondENGHO'!AH17-1</f>
        <v>3.8380328871846947E-2</v>
      </c>
      <c r="AI20" s="3">
        <f>+'Indice PondENGHO'!AI18/'Indice PondENGHO'!AI17-1</f>
        <v>1.4780344250408195E-2</v>
      </c>
      <c r="AJ20" s="3">
        <f>+'Indice PondENGHO'!AJ18/'Indice PondENGHO'!AJ17-1</f>
        <v>1.89420226556547E-2</v>
      </c>
      <c r="AK20" s="3">
        <f>+'Indice PondENGHO'!AK18/'Indice PondENGHO'!AK17-1</f>
        <v>1.467219572861822E-2</v>
      </c>
      <c r="AL20" s="3">
        <f>+'Indice PondENGHO'!AL18/'Indice PondENGHO'!AL17-1</f>
        <v>2.3332106593145108E-2</v>
      </c>
      <c r="AM20" s="8">
        <f>+'Indice PondENGHO'!AM18/'Indice PondENGHO'!AM17-1</f>
        <v>2.3473855660557152E-2</v>
      </c>
      <c r="AN20" s="3">
        <f>+'Indice PondENGHO'!AN18/'Indice PondENGHO'!AN17-1</f>
        <v>1.7466674426071194E-2</v>
      </c>
      <c r="AO20" s="3">
        <f>+'Indice PondENGHO'!AO18/'Indice PondENGHO'!AO17-1</f>
        <v>2.325117382840225E-2</v>
      </c>
      <c r="AP20" s="3">
        <f>+'Indice PondENGHO'!AP18/'Indice PondENGHO'!AP17-1</f>
        <v>1.8144751705661211E-2</v>
      </c>
      <c r="AQ20" s="3">
        <f>+'Indice PondENGHO'!AQ18/'Indice PondENGHO'!AQ17-1</f>
        <v>7.9306583971556988E-2</v>
      </c>
      <c r="AR20" s="3">
        <f>+'Indice PondENGHO'!AR18/'Indice PondENGHO'!AR17-1</f>
        <v>1.4080855563132655E-2</v>
      </c>
      <c r="AS20" s="3">
        <f>+'Indice PondENGHO'!AS18/'Indice PondENGHO'!AS17-1</f>
        <v>1.7811905419223395E-2</v>
      </c>
      <c r="AT20" s="3">
        <f>+'Indice PondENGHO'!AT18/'Indice PondENGHO'!AT17-1</f>
        <v>3.9942785446352769E-2</v>
      </c>
      <c r="AU20" s="3">
        <f>+'Indice PondENGHO'!AU18/'Indice PondENGHO'!AU17-1</f>
        <v>1.422181140566936E-2</v>
      </c>
      <c r="AV20" s="3">
        <f>+'Indice PondENGHO'!AV18/'Indice PondENGHO'!AV17-1</f>
        <v>1.8843899700550448E-2</v>
      </c>
      <c r="AW20" s="3">
        <f>+'Indice PondENGHO'!AW18/'Indice PondENGHO'!AW17-1</f>
        <v>1.4363639628025338E-2</v>
      </c>
      <c r="AX20" s="3">
        <f>+'Indice PondENGHO'!AX18/'Indice PondENGHO'!AX17-1</f>
        <v>2.3586882759754957E-2</v>
      </c>
      <c r="AY20" s="3">
        <f>+'Indice PondENGHO'!AY18/'Indice PondENGHO'!AY17-1</f>
        <v>2.3228559859283182E-2</v>
      </c>
      <c r="AZ20" s="7">
        <f>+'Indice PondENGHO'!AZ18/'Indice PondENGHO'!AZ17-1</f>
        <v>1.8149572330469876E-2</v>
      </c>
      <c r="BA20" s="3">
        <f>+'Indice PondENGHO'!BA18/'Indice PondENGHO'!BA17-1</f>
        <v>2.3042023573849324E-2</v>
      </c>
      <c r="BB20" s="3">
        <f>+'Indice PondENGHO'!BB18/'Indice PondENGHO'!BB17-1</f>
        <v>1.7946921832668217E-2</v>
      </c>
      <c r="BC20" s="3">
        <f>+'Indice PondENGHO'!BC18/'Indice PondENGHO'!BC17-1</f>
        <v>7.5498289042835953E-2</v>
      </c>
      <c r="BD20" s="3">
        <f>+'Indice PondENGHO'!BD18/'Indice PondENGHO'!BD17-1</f>
        <v>1.4393035946868249E-2</v>
      </c>
      <c r="BE20" s="3">
        <f>+'Indice PondENGHO'!BE18/'Indice PondENGHO'!BE17-1</f>
        <v>1.717194354371876E-2</v>
      </c>
      <c r="BF20" s="3">
        <f>+'Indice PondENGHO'!BF18/'Indice PondENGHO'!BF17-1</f>
        <v>4.0751184077536529E-2</v>
      </c>
      <c r="BG20" s="3">
        <f>+'Indice PondENGHO'!BG18/'Indice PondENGHO'!BG17-1</f>
        <v>1.3566566188431439E-2</v>
      </c>
      <c r="BH20" s="3">
        <f>+'Indice PondENGHO'!BH18/'Indice PondENGHO'!BH17-1</f>
        <v>1.8854430186856952E-2</v>
      </c>
      <c r="BI20" s="3">
        <f>+'Indice PondENGHO'!BI18/'Indice PondENGHO'!BI17-1</f>
        <v>1.3790838076379819E-2</v>
      </c>
      <c r="BJ20" s="3">
        <f>+'Indice PondENGHO'!BJ18/'Indice PondENGHO'!BJ17-1</f>
        <v>2.4020926179814994E-2</v>
      </c>
      <c r="BK20" s="8">
        <f>+'Indice PondENGHO'!BK18/'Indice PondENGHO'!BK17-1</f>
        <v>2.3307024498170792E-2</v>
      </c>
      <c r="BL20" s="2">
        <f t="shared" si="3"/>
        <v>43191</v>
      </c>
      <c r="BM20" s="3">
        <f>+'Indice PondENGHO'!BL18/'Indice PondENGHO'!BL17-1</f>
        <v>2.6964459155453424E-2</v>
      </c>
      <c r="BN20" s="3">
        <f>+'Indice PondENGHO'!BM18/'Indice PondENGHO'!BM17-1</f>
        <v>2.7833943526898608E-2</v>
      </c>
      <c r="BO20" s="3">
        <f>+'Indice PondENGHO'!BN18/'Indice PondENGHO'!BN17-1</f>
        <v>2.7752030546042361E-2</v>
      </c>
      <c r="BP20" s="3">
        <f>+'Indice PondENGHO'!BO18/'Indice PondENGHO'!BO17-1</f>
        <v>2.8044369331698515E-2</v>
      </c>
      <c r="BQ20" s="3">
        <f>+'Indice PondENGHO'!BP18/'Indice PondENGHO'!BP17-1</f>
        <v>2.8087243616650603E-2</v>
      </c>
      <c r="BR20" s="7">
        <f>+'Indice PondENGHO'!BQ18/'Indice PondENGHO'!BQ17-1</f>
        <v>1.7116617544566948E-2</v>
      </c>
      <c r="BS20" s="3">
        <f>+'Indice PondENGHO'!BR18/'Indice PondENGHO'!BR17-1</f>
        <v>2.3173738713442749E-2</v>
      </c>
      <c r="BT20" s="3">
        <f>+'Indice PondENGHO'!BS18/'Indice PondENGHO'!BS17-1</f>
        <v>1.8242279567087349E-2</v>
      </c>
      <c r="BU20" s="3">
        <f>+'Indice PondENGHO'!BT18/'Indice PondENGHO'!BT17-1</f>
        <v>7.9755903703440989E-2</v>
      </c>
      <c r="BV20" s="3">
        <f>+'Indice PondENGHO'!BU18/'Indice PondENGHO'!BU17-1</f>
        <v>1.4152168843381441E-2</v>
      </c>
      <c r="BW20" s="3">
        <f>+'Indice PondENGHO'!BV18/'Indice PondENGHO'!BV17-1</f>
        <v>1.7835201655378441E-2</v>
      </c>
      <c r="BX20" s="3">
        <f>+'Indice PondENGHO'!BW18/'Indice PondENGHO'!BW17-1</f>
        <v>3.9571845529684069E-2</v>
      </c>
      <c r="BY20" s="3">
        <f>+'Indice PondENGHO'!BX18/'Indice PondENGHO'!BX17-1</f>
        <v>1.4490004126384237E-2</v>
      </c>
      <c r="BZ20" s="3">
        <f>+'Indice PondENGHO'!BY18/'Indice PondENGHO'!BY17-1</f>
        <v>1.8934069979334112E-2</v>
      </c>
      <c r="CA20" s="3">
        <f>+'Indice PondENGHO'!BZ18/'Indice PondENGHO'!BZ17-1</f>
        <v>1.4257539735433422E-2</v>
      </c>
      <c r="CB20" s="3">
        <f>+'Indice PondENGHO'!CA18/'Indice PondENGHO'!CA17-1</f>
        <v>2.342100332494268E-2</v>
      </c>
      <c r="CC20" s="8">
        <f>+'Indice PondENGHO'!CB18/'Indice PondENGHO'!CB17-1</f>
        <v>2.332975711638996E-2</v>
      </c>
      <c r="CD20" s="7">
        <f>+'Indice PondENGHO'!CC18/'Indice PondENGHO'!CC17-1</f>
        <v>2.7843209875543673E-2</v>
      </c>
      <c r="CE20" s="8">
        <f>+'Indice PondENGHO'!CD18/'Indice PondENGHO'!CD17-1</f>
        <v>2.7843209875543673E-2</v>
      </c>
      <c r="CG20" s="3">
        <f>+'Indice PondENGHO'!CF18/'Indice PondENGHO'!CF17-1</f>
        <v>2.7519992286281658E-2</v>
      </c>
      <c r="CI20" s="3">
        <f t="shared" si="4"/>
        <v>-1.1227844611971793E-3</v>
      </c>
      <c r="CJ20" s="3">
        <f>+'[3]Infla Mensual PondENGHO'!CF20</f>
        <v>-7.2547634353004042E-4</v>
      </c>
      <c r="CK20" s="3">
        <f t="shared" si="5"/>
        <v>-3.9730811766713892E-4</v>
      </c>
    </row>
    <row r="21" spans="1:89" x14ac:dyDescent="0.2">
      <c r="A21" s="2">
        <f t="shared" si="1"/>
        <v>43221</v>
      </c>
      <c r="B21" s="1">
        <f t="shared" si="2"/>
        <v>5</v>
      </c>
      <c r="C21" s="1">
        <v>2018</v>
      </c>
      <c r="D21" s="7">
        <f>+'Indice PondENGHO'!D19/'Indice PondENGHO'!D18-1</f>
        <v>4.2366811305780905E-2</v>
      </c>
      <c r="E21" s="3">
        <f>+'Indice PondENGHO'!E19/'Indice PondENGHO'!E18-1</f>
        <v>2.3971876479314869E-2</v>
      </c>
      <c r="F21" s="3">
        <f>+'Indice PondENGHO'!F19/'Indice PondENGHO'!F18-1</f>
        <v>1.9685436214989638E-2</v>
      </c>
      <c r="G21" s="3">
        <f>+'Indice PondENGHO'!G19/'Indice PondENGHO'!G18-1</f>
        <v>-3.5477863854845859E-3</v>
      </c>
      <c r="H21" s="3">
        <f>+'Indice PondENGHO'!H19/'Indice PondENGHO'!H18-1</f>
        <v>2.3065541117554211E-2</v>
      </c>
      <c r="I21" s="3">
        <f>+'Indice PondENGHO'!I19/'Indice PondENGHO'!I18-1</f>
        <v>2.22742883889262E-2</v>
      </c>
      <c r="J21" s="3">
        <f>+'Indice PondENGHO'!J19/'Indice PondENGHO'!J18-1</f>
        <v>1.9707861270560123E-2</v>
      </c>
      <c r="K21" s="3">
        <f>+'Indice PondENGHO'!K19/'Indice PondENGHO'!K18-1</f>
        <v>4.5611799969185407E-2</v>
      </c>
      <c r="L21" s="3">
        <f>+'Indice PondENGHO'!L19/'Indice PondENGHO'!L18-1</f>
        <v>2.4755725241690563E-2</v>
      </c>
      <c r="M21" s="3">
        <f>+'Indice PondENGHO'!M19/'Indice PondENGHO'!M18-1</f>
        <v>2.3464709940065775E-2</v>
      </c>
      <c r="N21" s="3">
        <f>+'Indice PondENGHO'!N19/'Indice PondENGHO'!N18-1</f>
        <v>2.3649817424076014E-2</v>
      </c>
      <c r="O21" s="8">
        <f>+'Indice PondENGHO'!O19/'Indice PondENGHO'!O18-1</f>
        <v>2.678771698963156E-2</v>
      </c>
      <c r="P21" s="3">
        <f>+'Indice PondENGHO'!P19/'Indice PondENGHO'!P18-1</f>
        <v>4.2390633910884379E-2</v>
      </c>
      <c r="Q21" s="3">
        <f>+'Indice PondENGHO'!Q19/'Indice PondENGHO'!Q18-1</f>
        <v>2.3390819188662038E-2</v>
      </c>
      <c r="R21" s="3">
        <f>+'Indice PondENGHO'!R19/'Indice PondENGHO'!R18-1</f>
        <v>1.999169036286208E-2</v>
      </c>
      <c r="S21" s="3">
        <f>+'Indice PondENGHO'!S19/'Indice PondENGHO'!S18-1</f>
        <v>-5.670377508870228E-3</v>
      </c>
      <c r="T21" s="3">
        <f>+'Indice PondENGHO'!T19/'Indice PondENGHO'!T18-1</f>
        <v>2.3207468239486051E-2</v>
      </c>
      <c r="U21" s="3">
        <f>+'Indice PondENGHO'!U19/'Indice PondENGHO'!U18-1</f>
        <v>2.1899696933209256E-2</v>
      </c>
      <c r="V21" s="3">
        <f>+'Indice PondENGHO'!V19/'Indice PondENGHO'!V18-1</f>
        <v>1.9651182693284142E-2</v>
      </c>
      <c r="W21" s="3">
        <f>+'Indice PondENGHO'!W19/'Indice PondENGHO'!W18-1</f>
        <v>4.577026870129064E-2</v>
      </c>
      <c r="X21" s="3">
        <f>+'Indice PondENGHO'!X19/'Indice PondENGHO'!X18-1</f>
        <v>2.5456864536791413E-2</v>
      </c>
      <c r="Y21" s="3">
        <f>+'Indice PondENGHO'!Y19/'Indice PondENGHO'!Y18-1</f>
        <v>2.2537403061982264E-2</v>
      </c>
      <c r="Z21" s="3">
        <f>+'Indice PondENGHO'!Z19/'Indice PondENGHO'!Z18-1</f>
        <v>2.4026883238836616E-2</v>
      </c>
      <c r="AA21" s="3">
        <f>+'Indice PondENGHO'!AA19/'Indice PondENGHO'!AA18-1</f>
        <v>2.7033515769580019E-2</v>
      </c>
      <c r="AB21" s="7">
        <f>+'Indice PondENGHO'!AB19/'Indice PondENGHO'!AB18-1</f>
        <v>4.2487192042835131E-2</v>
      </c>
      <c r="AC21" s="3">
        <f>+'Indice PondENGHO'!AC19/'Indice PondENGHO'!AC18-1</f>
        <v>2.3799570683868065E-2</v>
      </c>
      <c r="AD21" s="3">
        <f>+'Indice PondENGHO'!AD19/'Indice PondENGHO'!AD18-1</f>
        <v>2.0072420660957047E-2</v>
      </c>
      <c r="AE21" s="3">
        <f>+'Indice PondENGHO'!AE19/'Indice PondENGHO'!AE18-1</f>
        <v>-7.0847465948258304E-3</v>
      </c>
      <c r="AF21" s="3">
        <f>+'Indice PondENGHO'!AF19/'Indice PondENGHO'!AF18-1</f>
        <v>2.3014233085386193E-2</v>
      </c>
      <c r="AG21" s="3">
        <f>+'Indice PondENGHO'!AG19/'Indice PondENGHO'!AG18-1</f>
        <v>2.1571487137269196E-2</v>
      </c>
      <c r="AH21" s="3">
        <f>+'Indice PondENGHO'!AH19/'Indice PondENGHO'!AH18-1</f>
        <v>1.9292477409068365E-2</v>
      </c>
      <c r="AI21" s="3">
        <f>+'Indice PondENGHO'!AI19/'Indice PondENGHO'!AI18-1</f>
        <v>4.6137034876186256E-2</v>
      </c>
      <c r="AJ21" s="3">
        <f>+'Indice PondENGHO'!AJ19/'Indice PondENGHO'!AJ18-1</f>
        <v>2.6013480870736849E-2</v>
      </c>
      <c r="AK21" s="3">
        <f>+'Indice PondENGHO'!AK19/'Indice PondENGHO'!AK18-1</f>
        <v>2.2503855833546416E-2</v>
      </c>
      <c r="AL21" s="3">
        <f>+'Indice PondENGHO'!AL19/'Indice PondENGHO'!AL18-1</f>
        <v>2.4420130599984269E-2</v>
      </c>
      <c r="AM21" s="8">
        <f>+'Indice PondENGHO'!AM19/'Indice PondENGHO'!AM18-1</f>
        <v>2.7196250161080071E-2</v>
      </c>
      <c r="AN21" s="3">
        <f>+'Indice PondENGHO'!AN19/'Indice PondENGHO'!AN18-1</f>
        <v>4.2582552910096272E-2</v>
      </c>
      <c r="AO21" s="3">
        <f>+'Indice PondENGHO'!AO19/'Indice PondENGHO'!AO18-1</f>
        <v>2.378675082438364E-2</v>
      </c>
      <c r="AP21" s="3">
        <f>+'Indice PondENGHO'!AP19/'Indice PondENGHO'!AP18-1</f>
        <v>2.0223507915730687E-2</v>
      </c>
      <c r="AQ21" s="3">
        <f>+'Indice PondENGHO'!AQ19/'Indice PondENGHO'!AQ18-1</f>
        <v>-7.5469756426544965E-3</v>
      </c>
      <c r="AR21" s="3">
        <f>+'Indice PondENGHO'!AR19/'Indice PondENGHO'!AR18-1</f>
        <v>2.3020194158462459E-2</v>
      </c>
      <c r="AS21" s="3">
        <f>+'Indice PondENGHO'!AS19/'Indice PondENGHO'!AS18-1</f>
        <v>2.1912633708579765E-2</v>
      </c>
      <c r="AT21" s="3">
        <f>+'Indice PondENGHO'!AT19/'Indice PondENGHO'!AT18-1</f>
        <v>1.9554064695576967E-2</v>
      </c>
      <c r="AU21" s="3">
        <f>+'Indice PondENGHO'!AU19/'Indice PondENGHO'!AU18-1</f>
        <v>4.5551805507908938E-2</v>
      </c>
      <c r="AV21" s="3">
        <f>+'Indice PondENGHO'!AV19/'Indice PondENGHO'!AV18-1</f>
        <v>2.5901114315529439E-2</v>
      </c>
      <c r="AW21" s="3">
        <f>+'Indice PondENGHO'!AW19/'Indice PondENGHO'!AW18-1</f>
        <v>2.2803951870507433E-2</v>
      </c>
      <c r="AX21" s="3">
        <f>+'Indice PondENGHO'!AX19/'Indice PondENGHO'!AX18-1</f>
        <v>2.417227829725821E-2</v>
      </c>
      <c r="AY21" s="3">
        <f>+'Indice PondENGHO'!AY19/'Indice PondENGHO'!AY18-1</f>
        <v>2.7218784860719936E-2</v>
      </c>
      <c r="AZ21" s="7">
        <f>+'Indice PondENGHO'!AZ19/'Indice PondENGHO'!AZ18-1</f>
        <v>4.2876540444271916E-2</v>
      </c>
      <c r="BA21" s="3">
        <f>+'Indice PondENGHO'!BA19/'Indice PondENGHO'!BA18-1</f>
        <v>2.3291104426058418E-2</v>
      </c>
      <c r="BB21" s="3">
        <f>+'Indice PondENGHO'!BB19/'Indice PondENGHO'!BB18-1</f>
        <v>2.047108553502941E-2</v>
      </c>
      <c r="BC21" s="3">
        <f>+'Indice PondENGHO'!BC19/'Indice PondENGHO'!BC18-1</f>
        <v>-8.7473414408028027E-3</v>
      </c>
      <c r="BD21" s="3">
        <f>+'Indice PondENGHO'!BD19/'Indice PondENGHO'!BD18-1</f>
        <v>2.3094484223578293E-2</v>
      </c>
      <c r="BE21" s="3">
        <f>+'Indice PondENGHO'!BE19/'Indice PondENGHO'!BE18-1</f>
        <v>2.2011022249587064E-2</v>
      </c>
      <c r="BF21" s="3">
        <f>+'Indice PondENGHO'!BF19/'Indice PondENGHO'!BF18-1</f>
        <v>1.971918789452487E-2</v>
      </c>
      <c r="BG21" s="3">
        <f>+'Indice PondENGHO'!BG19/'Indice PondENGHO'!BG18-1</f>
        <v>4.519739805163181E-2</v>
      </c>
      <c r="BH21" s="3">
        <f>+'Indice PondENGHO'!BH19/'Indice PondENGHO'!BH18-1</f>
        <v>2.5568478424567997E-2</v>
      </c>
      <c r="BI21" s="3">
        <f>+'Indice PondENGHO'!BI19/'Indice PondENGHO'!BI18-1</f>
        <v>2.1997258272191011E-2</v>
      </c>
      <c r="BJ21" s="3">
        <f>+'Indice PondENGHO'!BJ19/'Indice PondENGHO'!BJ18-1</f>
        <v>2.390636192678075E-2</v>
      </c>
      <c r="BK21" s="8">
        <f>+'Indice PondENGHO'!BK19/'Indice PondENGHO'!BK18-1</f>
        <v>2.7176630928542167E-2</v>
      </c>
      <c r="BL21" s="2">
        <f t="shared" si="3"/>
        <v>43221</v>
      </c>
      <c r="BM21" s="3">
        <f>+'Indice PondENGHO'!BL19/'Indice PondENGHO'!BL18-1</f>
        <v>2.745615350158781E-2</v>
      </c>
      <c r="BN21" s="3">
        <f>+'Indice PondENGHO'!BM19/'Indice PondENGHO'!BM18-1</f>
        <v>2.5796970706127631E-2</v>
      </c>
      <c r="BO21" s="3">
        <f>+'Indice PondENGHO'!BN19/'Indice PondENGHO'!BN18-1</f>
        <v>2.526276526123139E-2</v>
      </c>
      <c r="BP21" s="3">
        <f>+'Indice PondENGHO'!BO19/'Indice PondENGHO'!BO18-1</f>
        <v>2.4390956914230433E-2</v>
      </c>
      <c r="BQ21" s="3">
        <f>+'Indice PondENGHO'!BP19/'Indice PondENGHO'!BP18-1</f>
        <v>2.2927110531895334E-2</v>
      </c>
      <c r="BR21" s="7">
        <f>+'Indice PondENGHO'!BQ19/'Indice PondENGHO'!BQ18-1</f>
        <v>4.2555387242541043E-2</v>
      </c>
      <c r="BS21" s="3">
        <f>+'Indice PondENGHO'!BR19/'Indice PondENGHO'!BR18-1</f>
        <v>2.3588182692422466E-2</v>
      </c>
      <c r="BT21" s="3">
        <f>+'Indice PondENGHO'!BS19/'Indice PondENGHO'!BS18-1</f>
        <v>2.0153691959259534E-2</v>
      </c>
      <c r="BU21" s="3">
        <f>+'Indice PondENGHO'!BT19/'Indice PondENGHO'!BT18-1</f>
        <v>-7.0923162619037639E-3</v>
      </c>
      <c r="BV21" s="3">
        <f>+'Indice PondENGHO'!BU19/'Indice PondENGHO'!BU18-1</f>
        <v>2.307816226946513E-2</v>
      </c>
      <c r="BW21" s="3">
        <f>+'Indice PondENGHO'!BV19/'Indice PondENGHO'!BV18-1</f>
        <v>2.192188187600852E-2</v>
      </c>
      <c r="BX21" s="3">
        <f>+'Indice PondENGHO'!BW19/'Indice PondENGHO'!BW18-1</f>
        <v>1.9597674338944104E-2</v>
      </c>
      <c r="BY21" s="3">
        <f>+'Indice PondENGHO'!BX19/'Indice PondENGHO'!BX18-1</f>
        <v>4.5607839321906374E-2</v>
      </c>
      <c r="BZ21" s="3">
        <f>+'Indice PondENGHO'!BY19/'Indice PondENGHO'!BY18-1</f>
        <v>2.5613107854093098E-2</v>
      </c>
      <c r="CA21" s="3">
        <f>+'Indice PondENGHO'!BZ19/'Indice PondENGHO'!BZ18-1</f>
        <v>2.2439601822924704E-2</v>
      </c>
      <c r="CB21" s="3">
        <f>+'Indice PondENGHO'!CA19/'Indice PondENGHO'!CA18-1</f>
        <v>2.4044198374442161E-2</v>
      </c>
      <c r="CC21" s="8">
        <f>+'Indice PondENGHO'!CB19/'Indice PondENGHO'!CB18-1</f>
        <v>2.7131431314983079E-2</v>
      </c>
      <c r="CD21" s="7">
        <f>+'Indice PondENGHO'!CC19/'Indice PondENGHO'!CC18-1</f>
        <v>2.4658578804664044E-2</v>
      </c>
      <c r="CE21" s="8">
        <f>+'Indice PondENGHO'!CD19/'Indice PondENGHO'!CD18-1</f>
        <v>2.4658578804664044E-2</v>
      </c>
      <c r="CG21" s="3">
        <f>+'Indice PondENGHO'!CF19/'Indice PondENGHO'!CF18-1</f>
        <v>2.401975219923802E-2</v>
      </c>
      <c r="CI21" s="3">
        <f t="shared" si="4"/>
        <v>4.5290429696924761E-3</v>
      </c>
      <c r="CJ21" s="3">
        <f>+'[3]Infla Mensual PondENGHO'!CF21</f>
        <v>2.9154043942343222E-3</v>
      </c>
      <c r="CK21" s="3">
        <f t="shared" si="5"/>
        <v>1.6136385754581539E-3</v>
      </c>
    </row>
    <row r="22" spans="1:89" x14ac:dyDescent="0.2">
      <c r="A22" s="2">
        <f t="shared" si="1"/>
        <v>43252</v>
      </c>
      <c r="B22" s="1">
        <f t="shared" si="2"/>
        <v>6</v>
      </c>
      <c r="C22" s="1">
        <v>2018</v>
      </c>
      <c r="D22" s="7">
        <f>+'Indice PondENGHO'!D20/'Indice PondENGHO'!D19-1</f>
        <v>6.4385027011196749E-2</v>
      </c>
      <c r="E22" s="3">
        <f>+'Indice PondENGHO'!E20/'Indice PondENGHO'!E19-1</f>
        <v>1.5291494870621536E-2</v>
      </c>
      <c r="F22" s="3">
        <f>+'Indice PondENGHO'!F20/'Indice PondENGHO'!F19-1</f>
        <v>1.8283364088157228E-2</v>
      </c>
      <c r="G22" s="3">
        <f>+'Indice PondENGHO'!G20/'Indice PondENGHO'!G19-1</f>
        <v>2.3873242972144659E-2</v>
      </c>
      <c r="H22" s="3">
        <f>+'Indice PondENGHO'!H20/'Indice PondENGHO'!H19-1</f>
        <v>3.7417998210553582E-2</v>
      </c>
      <c r="I22" s="3">
        <f>+'Indice PondENGHO'!I20/'Indice PondENGHO'!I19-1</f>
        <v>4.1937340965261471E-2</v>
      </c>
      <c r="J22" s="3">
        <f>+'Indice PondENGHO'!J20/'Indice PondENGHO'!J19-1</f>
        <v>5.7663761777068556E-2</v>
      </c>
      <c r="K22" s="3">
        <f>+'Indice PondENGHO'!K20/'Indice PondENGHO'!K19-1</f>
        <v>3.818163945690678E-3</v>
      </c>
      <c r="L22" s="3">
        <f>+'Indice PondENGHO'!L20/'Indice PondENGHO'!L19-1</f>
        <v>3.0749118756666638E-2</v>
      </c>
      <c r="M22" s="3">
        <f>+'Indice PondENGHO'!M20/'Indice PondENGHO'!M19-1</f>
        <v>2.4997453955277971E-2</v>
      </c>
      <c r="N22" s="3">
        <f>+'Indice PondENGHO'!N20/'Indice PondENGHO'!N19-1</f>
        <v>2.6802286707488188E-2</v>
      </c>
      <c r="O22" s="8">
        <f>+'Indice PondENGHO'!O20/'Indice PondENGHO'!O19-1</f>
        <v>3.8057355911916391E-2</v>
      </c>
      <c r="P22" s="3">
        <f>+'Indice PondENGHO'!P20/'Indice PondENGHO'!P19-1</f>
        <v>6.5083591733412716E-2</v>
      </c>
      <c r="Q22" s="3">
        <f>+'Indice PondENGHO'!Q20/'Indice PondENGHO'!Q19-1</f>
        <v>1.5347656897680473E-2</v>
      </c>
      <c r="R22" s="3">
        <f>+'Indice PondENGHO'!R20/'Indice PondENGHO'!R19-1</f>
        <v>1.8949990257089766E-2</v>
      </c>
      <c r="S22" s="3">
        <f>+'Indice PondENGHO'!S20/'Indice PondENGHO'!S19-1</f>
        <v>2.5158445976034338E-2</v>
      </c>
      <c r="T22" s="3">
        <f>+'Indice PondENGHO'!T20/'Indice PondENGHO'!T19-1</f>
        <v>3.7756659197643261E-2</v>
      </c>
      <c r="U22" s="3">
        <f>+'Indice PondENGHO'!U20/'Indice PondENGHO'!U19-1</f>
        <v>4.2138022483336757E-2</v>
      </c>
      <c r="V22" s="3">
        <f>+'Indice PondENGHO'!V20/'Indice PondENGHO'!V19-1</f>
        <v>5.8194106954043701E-2</v>
      </c>
      <c r="W22" s="3">
        <f>+'Indice PondENGHO'!W20/'Indice PondENGHO'!W19-1</f>
        <v>3.1487342275371422E-3</v>
      </c>
      <c r="X22" s="3">
        <f>+'Indice PondENGHO'!X20/'Indice PondENGHO'!X19-1</f>
        <v>3.2501849870719468E-2</v>
      </c>
      <c r="Y22" s="3">
        <f>+'Indice PondENGHO'!Y20/'Indice PondENGHO'!Y19-1</f>
        <v>2.5883134742341163E-2</v>
      </c>
      <c r="Z22" s="3">
        <f>+'Indice PondENGHO'!Z20/'Indice PondENGHO'!Z19-1</f>
        <v>2.7185725228619173E-2</v>
      </c>
      <c r="AA22" s="3">
        <f>+'Indice PondENGHO'!AA20/'Indice PondENGHO'!AA19-1</f>
        <v>3.7756746077587389E-2</v>
      </c>
      <c r="AB22" s="7">
        <f>+'Indice PondENGHO'!AB20/'Indice PondENGHO'!AB19-1</f>
        <v>6.5678326633432205E-2</v>
      </c>
      <c r="AC22" s="3">
        <f>+'Indice PondENGHO'!AC20/'Indice PondENGHO'!AC19-1</f>
        <v>1.4743882413918774E-2</v>
      </c>
      <c r="AD22" s="3">
        <f>+'Indice PondENGHO'!AD20/'Indice PondENGHO'!AD19-1</f>
        <v>1.912357516554497E-2</v>
      </c>
      <c r="AE22" s="3">
        <f>+'Indice PondENGHO'!AE20/'Indice PondENGHO'!AE19-1</f>
        <v>2.545805375712229E-2</v>
      </c>
      <c r="AF22" s="3">
        <f>+'Indice PondENGHO'!AF20/'Indice PondENGHO'!AF19-1</f>
        <v>3.8364701491881537E-2</v>
      </c>
      <c r="AG22" s="3">
        <f>+'Indice PondENGHO'!AG20/'Indice PondENGHO'!AG19-1</f>
        <v>4.1557407672891955E-2</v>
      </c>
      <c r="AH22" s="3">
        <f>+'Indice PondENGHO'!AH20/'Indice PondENGHO'!AH19-1</f>
        <v>5.8586821821009938E-2</v>
      </c>
      <c r="AI22" s="3">
        <f>+'Indice PondENGHO'!AI20/'Indice PondENGHO'!AI19-1</f>
        <v>2.55645028423368E-3</v>
      </c>
      <c r="AJ22" s="3">
        <f>+'Indice PondENGHO'!AJ20/'Indice PondENGHO'!AJ19-1</f>
        <v>3.3164895996239396E-2</v>
      </c>
      <c r="AK22" s="3">
        <f>+'Indice PondENGHO'!AK20/'Indice PondENGHO'!AK19-1</f>
        <v>2.6023577407672915E-2</v>
      </c>
      <c r="AL22" s="3">
        <f>+'Indice PondENGHO'!AL20/'Indice PondENGHO'!AL19-1</f>
        <v>2.703963651680108E-2</v>
      </c>
      <c r="AM22" s="8">
        <f>+'Indice PondENGHO'!AM20/'Indice PondENGHO'!AM19-1</f>
        <v>3.7528004345383614E-2</v>
      </c>
      <c r="AN22" s="3">
        <f>+'Indice PondENGHO'!AN20/'Indice PondENGHO'!AN19-1</f>
        <v>6.5555394771175779E-2</v>
      </c>
      <c r="AO22" s="3">
        <f>+'Indice PondENGHO'!AO20/'Indice PondENGHO'!AO19-1</f>
        <v>1.4653275548687672E-2</v>
      </c>
      <c r="AP22" s="3">
        <f>+'Indice PondENGHO'!AP20/'Indice PondENGHO'!AP19-1</f>
        <v>1.9720814611022153E-2</v>
      </c>
      <c r="AQ22" s="3">
        <f>+'Indice PondENGHO'!AQ20/'Indice PondENGHO'!AQ19-1</f>
        <v>2.5636014885864311E-2</v>
      </c>
      <c r="AR22" s="3">
        <f>+'Indice PondENGHO'!AR20/'Indice PondENGHO'!AR19-1</f>
        <v>3.8406054962347058E-2</v>
      </c>
      <c r="AS22" s="3">
        <f>+'Indice PondENGHO'!AS20/'Indice PondENGHO'!AS19-1</f>
        <v>4.3097460258915143E-2</v>
      </c>
      <c r="AT22" s="3">
        <f>+'Indice PondENGHO'!AT20/'Indice PondENGHO'!AT19-1</f>
        <v>5.951014040527447E-2</v>
      </c>
      <c r="AU22" s="3">
        <f>+'Indice PondENGHO'!AU20/'Indice PondENGHO'!AU19-1</f>
        <v>2.5568913399991455E-3</v>
      </c>
      <c r="AV22" s="3">
        <f>+'Indice PondENGHO'!AV20/'Indice PondENGHO'!AV19-1</f>
        <v>3.4333350573071408E-2</v>
      </c>
      <c r="AW22" s="3">
        <f>+'Indice PondENGHO'!AW20/'Indice PondENGHO'!AW19-1</f>
        <v>2.5909901350434028E-2</v>
      </c>
      <c r="AX22" s="3">
        <f>+'Indice PondENGHO'!AX20/'Indice PondENGHO'!AX19-1</f>
        <v>2.7525001704515883E-2</v>
      </c>
      <c r="AY22" s="3">
        <f>+'Indice PondENGHO'!AY20/'Indice PondENGHO'!AY19-1</f>
        <v>3.7379247991835785E-2</v>
      </c>
      <c r="AZ22" s="7">
        <f>+'Indice PondENGHO'!AZ20/'Indice PondENGHO'!AZ19-1</f>
        <v>6.5257768190158272E-2</v>
      </c>
      <c r="BA22" s="3">
        <f>+'Indice PondENGHO'!BA20/'Indice PondENGHO'!BA19-1</f>
        <v>1.4847364817677233E-2</v>
      </c>
      <c r="BB22" s="3">
        <f>+'Indice PondENGHO'!BB20/'Indice PondENGHO'!BB19-1</f>
        <v>2.034547359292449E-2</v>
      </c>
      <c r="BC22" s="3">
        <f>+'Indice PondENGHO'!BC20/'Indice PondENGHO'!BC19-1</f>
        <v>2.7196837238319116E-2</v>
      </c>
      <c r="BD22" s="3">
        <f>+'Indice PondENGHO'!BD20/'Indice PondENGHO'!BD19-1</f>
        <v>3.7941318740875696E-2</v>
      </c>
      <c r="BE22" s="3">
        <f>+'Indice PondENGHO'!BE20/'Indice PondENGHO'!BE19-1</f>
        <v>4.4131056378837075E-2</v>
      </c>
      <c r="BF22" s="3">
        <f>+'Indice PondENGHO'!BF20/'Indice PondENGHO'!BF19-1</f>
        <v>6.0296870141511638E-2</v>
      </c>
      <c r="BG22" s="3">
        <f>+'Indice PondENGHO'!BG20/'Indice PondENGHO'!BG19-1</f>
        <v>1.8007739864180916E-3</v>
      </c>
      <c r="BH22" s="3">
        <f>+'Indice PondENGHO'!BH20/'Indice PondENGHO'!BH19-1</f>
        <v>3.5583018710265701E-2</v>
      </c>
      <c r="BI22" s="3">
        <f>+'Indice PondENGHO'!BI20/'Indice PondENGHO'!BI19-1</f>
        <v>2.6979094151703631E-2</v>
      </c>
      <c r="BJ22" s="3">
        <f>+'Indice PondENGHO'!BJ20/'Indice PondENGHO'!BJ19-1</f>
        <v>2.7806008387919023E-2</v>
      </c>
      <c r="BK22" s="8">
        <f>+'Indice PondENGHO'!BK20/'Indice PondENGHO'!BK19-1</f>
        <v>3.7057022673652407E-2</v>
      </c>
      <c r="BL22" s="2">
        <f t="shared" si="3"/>
        <v>43252</v>
      </c>
      <c r="BM22" s="3">
        <f>+'Indice PondENGHO'!BL20/'Indice PondENGHO'!BL19-1</f>
        <v>4.2995232142659656E-2</v>
      </c>
      <c r="BN22" s="3">
        <f>+'Indice PondENGHO'!BM20/'Indice PondENGHO'!BM19-1</f>
        <v>4.1867389258830823E-2</v>
      </c>
      <c r="BO22" s="3">
        <f>+'Indice PondENGHO'!BN20/'Indice PondENGHO'!BN19-1</f>
        <v>4.1498835244713872E-2</v>
      </c>
      <c r="BP22" s="3">
        <f>+'Indice PondENGHO'!BO20/'Indice PondENGHO'!BO19-1</f>
        <v>4.1256011244624746E-2</v>
      </c>
      <c r="BQ22" s="3">
        <f>+'Indice PondENGHO'!BP20/'Indice PondENGHO'!BP19-1</f>
        <v>4.0058680933535262E-2</v>
      </c>
      <c r="BR22" s="7">
        <f>+'Indice PondENGHO'!BQ20/'Indice PondENGHO'!BQ19-1</f>
        <v>6.5212829858105614E-2</v>
      </c>
      <c r="BS22" s="3">
        <f>+'Indice PondENGHO'!BR20/'Indice PondENGHO'!BR19-1</f>
        <v>1.4943185424998395E-2</v>
      </c>
      <c r="BT22" s="3">
        <f>+'Indice PondENGHO'!BS20/'Indice PondENGHO'!BS19-1</f>
        <v>1.9462957951031035E-2</v>
      </c>
      <c r="BU22" s="3">
        <f>+'Indice PondENGHO'!BT20/'Indice PondENGHO'!BT19-1</f>
        <v>2.5832613427677176E-2</v>
      </c>
      <c r="BV22" s="3">
        <f>+'Indice PondENGHO'!BU20/'Indice PondENGHO'!BU19-1</f>
        <v>3.8036556837922175E-2</v>
      </c>
      <c r="BW22" s="3">
        <f>+'Indice PondENGHO'!BV20/'Indice PondENGHO'!BV19-1</f>
        <v>4.3061574510860678E-2</v>
      </c>
      <c r="BX22" s="3">
        <f>+'Indice PondENGHO'!BW20/'Indice PondENGHO'!BW19-1</f>
        <v>5.9292626331734377E-2</v>
      </c>
      <c r="BY22" s="3">
        <f>+'Indice PondENGHO'!BX20/'Indice PondENGHO'!BX19-1</f>
        <v>2.5843680661115087E-3</v>
      </c>
      <c r="BZ22" s="3">
        <f>+'Indice PondENGHO'!BY20/'Indice PondENGHO'!BY19-1</f>
        <v>3.3968028279433682E-2</v>
      </c>
      <c r="CA22" s="3">
        <f>+'Indice PondENGHO'!BZ20/'Indice PondENGHO'!BZ19-1</f>
        <v>2.6291611856610109E-2</v>
      </c>
      <c r="CB22" s="3">
        <f>+'Indice PondENGHO'!CA20/'Indice PondENGHO'!CA19-1</f>
        <v>2.7463032101341822E-2</v>
      </c>
      <c r="CC22" s="8">
        <f>+'Indice PondENGHO'!CB20/'Indice PondENGHO'!CB19-1</f>
        <v>3.7403218290844142E-2</v>
      </c>
      <c r="CD22" s="7">
        <f>+'Indice PondENGHO'!CC20/'Indice PondENGHO'!CC19-1</f>
        <v>4.1216821740161835E-2</v>
      </c>
      <c r="CE22" s="8">
        <f>+'Indice PondENGHO'!CD20/'Indice PondENGHO'!CD19-1</f>
        <v>4.1216821740161835E-2</v>
      </c>
      <c r="CG22" s="3">
        <f>+'Indice PondENGHO'!CF20/'Indice PondENGHO'!CF19-1</f>
        <v>3.826931943048395E-2</v>
      </c>
      <c r="CI22" s="3">
        <f t="shared" si="4"/>
        <v>2.9365512091243939E-3</v>
      </c>
      <c r="CJ22" s="3">
        <f>+'[3]Infla Mensual PondENGHO'!CF22</f>
        <v>6.2108929308601901E-4</v>
      </c>
      <c r="CK22" s="3">
        <f t="shared" si="5"/>
        <v>2.3154619160383749E-3</v>
      </c>
    </row>
    <row r="23" spans="1:89" x14ac:dyDescent="0.2">
      <c r="A23" s="2">
        <f t="shared" si="1"/>
        <v>43282</v>
      </c>
      <c r="B23" s="1">
        <f t="shared" si="2"/>
        <v>7</v>
      </c>
      <c r="C23" s="1">
        <v>2018</v>
      </c>
      <c r="D23" s="7">
        <f>+'Indice PondENGHO'!D21/'Indice PondENGHO'!D20-1</f>
        <v>4.8277599360162293E-2</v>
      </c>
      <c r="E23" s="3">
        <f>+'Indice PondENGHO'!E21/'Indice PondENGHO'!E20-1</f>
        <v>3.2639378393993113E-2</v>
      </c>
      <c r="F23" s="3">
        <f>+'Indice PondENGHO'!F21/'Indice PondENGHO'!F20-1</f>
        <v>2.2208961929865545E-2</v>
      </c>
      <c r="G23" s="3">
        <f>+'Indice PondENGHO'!G21/'Indice PondENGHO'!G20-1</f>
        <v>1.1521538955982402E-2</v>
      </c>
      <c r="H23" s="3">
        <f>+'Indice PondENGHO'!H21/'Indice PondENGHO'!H20-1</f>
        <v>3.3976469714399826E-2</v>
      </c>
      <c r="I23" s="3">
        <f>+'Indice PondENGHO'!I21/'Indice PondENGHO'!I20-1</f>
        <v>2.917974259888334E-2</v>
      </c>
      <c r="J23" s="3">
        <f>+'Indice PondENGHO'!J21/'Indice PondENGHO'!J20-1</f>
        <v>5.3889157516160857E-2</v>
      </c>
      <c r="K23" s="3">
        <f>+'Indice PondENGHO'!K21/'Indice PondENGHO'!K20-1</f>
        <v>2.0728823113397521E-2</v>
      </c>
      <c r="L23" s="3">
        <f>+'Indice PondENGHO'!L21/'Indice PondENGHO'!L20-1</f>
        <v>4.9077108277314041E-2</v>
      </c>
      <c r="M23" s="3">
        <f>+'Indice PondENGHO'!M21/'Indice PondENGHO'!M20-1</f>
        <v>2.6244001025816255E-2</v>
      </c>
      <c r="N23" s="3">
        <f>+'Indice PondENGHO'!N21/'Indice PondENGHO'!N20-1</f>
        <v>2.9538883864264953E-2</v>
      </c>
      <c r="O23" s="8">
        <f>+'Indice PondENGHO'!O21/'Indice PondENGHO'!O20-1</f>
        <v>3.8743388471737195E-2</v>
      </c>
      <c r="P23" s="3">
        <f>+'Indice PondENGHO'!P21/'Indice PondENGHO'!P20-1</f>
        <v>4.823648453625573E-2</v>
      </c>
      <c r="Q23" s="3">
        <f>+'Indice PondENGHO'!Q21/'Indice PondENGHO'!Q20-1</f>
        <v>3.2312646874130824E-2</v>
      </c>
      <c r="R23" s="3">
        <f>+'Indice PondENGHO'!R21/'Indice PondENGHO'!R20-1</f>
        <v>2.1507470449549482E-2</v>
      </c>
      <c r="S23" s="3">
        <f>+'Indice PondENGHO'!S21/'Indice PondENGHO'!S20-1</f>
        <v>1.0722676244745433E-2</v>
      </c>
      <c r="T23" s="3">
        <f>+'Indice PondENGHO'!T21/'Indice PondENGHO'!T20-1</f>
        <v>3.4307744357498171E-2</v>
      </c>
      <c r="U23" s="3">
        <f>+'Indice PondENGHO'!U21/'Indice PondENGHO'!U20-1</f>
        <v>2.8708566155011717E-2</v>
      </c>
      <c r="V23" s="3">
        <f>+'Indice PondENGHO'!V21/'Indice PondENGHO'!V20-1</f>
        <v>5.3058151178737356E-2</v>
      </c>
      <c r="W23" s="3">
        <f>+'Indice PondENGHO'!W21/'Indice PondENGHO'!W20-1</f>
        <v>2.003361544754223E-2</v>
      </c>
      <c r="X23" s="3">
        <f>+'Indice PondENGHO'!X21/'Indice PondENGHO'!X20-1</f>
        <v>5.052384322595227E-2</v>
      </c>
      <c r="Y23" s="3">
        <f>+'Indice PondENGHO'!Y21/'Indice PondENGHO'!Y20-1</f>
        <v>2.7855425543210854E-2</v>
      </c>
      <c r="Z23" s="3">
        <f>+'Indice PondENGHO'!Z21/'Indice PondENGHO'!Z20-1</f>
        <v>2.9248805037811687E-2</v>
      </c>
      <c r="AA23" s="3">
        <f>+'Indice PondENGHO'!AA21/'Indice PondENGHO'!AA20-1</f>
        <v>3.8814088089377474E-2</v>
      </c>
      <c r="AB23" s="7">
        <f>+'Indice PondENGHO'!AB21/'Indice PondENGHO'!AB20-1</f>
        <v>4.8152898894542551E-2</v>
      </c>
      <c r="AC23" s="3">
        <f>+'Indice PondENGHO'!AC21/'Indice PondENGHO'!AC20-1</f>
        <v>3.2010298968694562E-2</v>
      </c>
      <c r="AD23" s="3">
        <f>+'Indice PondENGHO'!AD21/'Indice PondENGHO'!AD20-1</f>
        <v>2.1102150537634312E-2</v>
      </c>
      <c r="AE23" s="3">
        <f>+'Indice PondENGHO'!AE21/'Indice PondENGHO'!AE20-1</f>
        <v>1.0942170939325147E-2</v>
      </c>
      <c r="AF23" s="3">
        <f>+'Indice PondENGHO'!AF21/'Indice PondENGHO'!AF20-1</f>
        <v>3.5190305327796434E-2</v>
      </c>
      <c r="AG23" s="3">
        <f>+'Indice PondENGHO'!AG21/'Indice PondENGHO'!AG20-1</f>
        <v>2.8978576803895706E-2</v>
      </c>
      <c r="AH23" s="3">
        <f>+'Indice PondENGHO'!AH21/'Indice PondENGHO'!AH20-1</f>
        <v>5.3047212479322425E-2</v>
      </c>
      <c r="AI23" s="3">
        <f>+'Indice PondENGHO'!AI21/'Indice PondENGHO'!AI20-1</f>
        <v>1.971816900724499E-2</v>
      </c>
      <c r="AJ23" s="3">
        <f>+'Indice PondENGHO'!AJ21/'Indice PondENGHO'!AJ20-1</f>
        <v>5.1292829035853638E-2</v>
      </c>
      <c r="AK23" s="3">
        <f>+'Indice PondENGHO'!AK21/'Indice PondENGHO'!AK20-1</f>
        <v>2.8143793877503098E-2</v>
      </c>
      <c r="AL23" s="3">
        <f>+'Indice PondENGHO'!AL21/'Indice PondENGHO'!AL20-1</f>
        <v>2.8384619274683054E-2</v>
      </c>
      <c r="AM23" s="8">
        <f>+'Indice PondENGHO'!AM21/'Indice PondENGHO'!AM20-1</f>
        <v>3.8884890565793695E-2</v>
      </c>
      <c r="AN23" s="3">
        <f>+'Indice PondENGHO'!AN21/'Indice PondENGHO'!AN20-1</f>
        <v>4.800423139093879E-2</v>
      </c>
      <c r="AO23" s="3">
        <f>+'Indice PondENGHO'!AO21/'Indice PondENGHO'!AO20-1</f>
        <v>3.180578693881464E-2</v>
      </c>
      <c r="AP23" s="3">
        <f>+'Indice PondENGHO'!AP21/'Indice PondENGHO'!AP20-1</f>
        <v>2.0501183666120193E-2</v>
      </c>
      <c r="AQ23" s="3">
        <f>+'Indice PondENGHO'!AQ21/'Indice PondENGHO'!AQ20-1</f>
        <v>1.0627941815680941E-2</v>
      </c>
      <c r="AR23" s="3">
        <f>+'Indice PondENGHO'!AR21/'Indice PondENGHO'!AR20-1</f>
        <v>3.5251344628423498E-2</v>
      </c>
      <c r="AS23" s="3">
        <f>+'Indice PondENGHO'!AS21/'Indice PondENGHO'!AS20-1</f>
        <v>2.7834408349947326E-2</v>
      </c>
      <c r="AT23" s="3">
        <f>+'Indice PondENGHO'!AT21/'Indice PondENGHO'!AT20-1</f>
        <v>5.2108089849966843E-2</v>
      </c>
      <c r="AU23" s="3">
        <f>+'Indice PondENGHO'!AU21/'Indice PondENGHO'!AU20-1</f>
        <v>1.918087595541218E-2</v>
      </c>
      <c r="AV23" s="3">
        <f>+'Indice PondENGHO'!AV21/'Indice PondENGHO'!AV20-1</f>
        <v>5.1366224880420752E-2</v>
      </c>
      <c r="AW23" s="3">
        <f>+'Indice PondENGHO'!AW21/'Indice PondENGHO'!AW20-1</f>
        <v>2.804310941386623E-2</v>
      </c>
      <c r="AX23" s="3">
        <f>+'Indice PondENGHO'!AX21/'Indice PondENGHO'!AX20-1</f>
        <v>2.7895384894735642E-2</v>
      </c>
      <c r="AY23" s="3">
        <f>+'Indice PondENGHO'!AY21/'Indice PondENGHO'!AY20-1</f>
        <v>3.8931262128461208E-2</v>
      </c>
      <c r="AZ23" s="7">
        <f>+'Indice PondENGHO'!AZ21/'Indice PondENGHO'!AZ20-1</f>
        <v>4.7881179133278495E-2</v>
      </c>
      <c r="BA23" s="3">
        <f>+'Indice PondENGHO'!BA21/'Indice PondENGHO'!BA20-1</f>
        <v>3.1619504770481477E-2</v>
      </c>
      <c r="BB23" s="3">
        <f>+'Indice PondENGHO'!BB21/'Indice PondENGHO'!BB20-1</f>
        <v>1.9877747346459751E-2</v>
      </c>
      <c r="BC23" s="3">
        <f>+'Indice PondENGHO'!BC21/'Indice PondENGHO'!BC20-1</f>
        <v>9.216679577539022E-3</v>
      </c>
      <c r="BD23" s="3">
        <f>+'Indice PondENGHO'!BD21/'Indice PondENGHO'!BD20-1</f>
        <v>3.466984189902611E-2</v>
      </c>
      <c r="BE23" s="3">
        <f>+'Indice PondENGHO'!BE21/'Indice PondENGHO'!BE20-1</f>
        <v>2.7053468981791395E-2</v>
      </c>
      <c r="BF23" s="3">
        <f>+'Indice PondENGHO'!BF21/'Indice PondENGHO'!BF20-1</f>
        <v>5.1367181171781517E-2</v>
      </c>
      <c r="BG23" s="3">
        <f>+'Indice PondENGHO'!BG21/'Indice PondENGHO'!BG20-1</f>
        <v>1.8896560795135242E-2</v>
      </c>
      <c r="BH23" s="3">
        <f>+'Indice PondENGHO'!BH21/'Indice PondENGHO'!BH20-1</f>
        <v>5.1427846261703491E-2</v>
      </c>
      <c r="BI23" s="3">
        <f>+'Indice PondENGHO'!BI21/'Indice PondENGHO'!BI20-1</f>
        <v>2.9540912636992989E-2</v>
      </c>
      <c r="BJ23" s="3">
        <f>+'Indice PondENGHO'!BJ21/'Indice PondENGHO'!BJ20-1</f>
        <v>2.7603414242641122E-2</v>
      </c>
      <c r="BK23" s="8">
        <f>+'Indice PondENGHO'!BK21/'Indice PondENGHO'!BK20-1</f>
        <v>3.9492601168951369E-2</v>
      </c>
      <c r="BL23" s="2">
        <f t="shared" si="3"/>
        <v>43282</v>
      </c>
      <c r="BM23" s="3">
        <f>+'Indice PondENGHO'!BL21/'Indice PondENGHO'!BL20-1</f>
        <v>3.7427490071448188E-2</v>
      </c>
      <c r="BN23" s="3">
        <f>+'Indice PondENGHO'!BM21/'Indice PondENGHO'!BM20-1</f>
        <v>3.6455343766643944E-2</v>
      </c>
      <c r="BO23" s="3">
        <f>+'Indice PondENGHO'!BN21/'Indice PondENGHO'!BN20-1</f>
        <v>3.6016549843435941E-2</v>
      </c>
      <c r="BP23" s="3">
        <f>+'Indice PondENGHO'!BO21/'Indice PondENGHO'!BO20-1</f>
        <v>3.555328243621414E-2</v>
      </c>
      <c r="BQ23" s="3">
        <f>+'Indice PondENGHO'!BP21/'Indice PondENGHO'!BP20-1</f>
        <v>3.4293808080264832E-2</v>
      </c>
      <c r="BR23" s="7">
        <f>+'Indice PondENGHO'!BQ21/'Indice PondENGHO'!BQ20-1</f>
        <v>4.8098556738991771E-2</v>
      </c>
      <c r="BS23" s="3">
        <f>+'Indice PondENGHO'!BR21/'Indice PondENGHO'!BR20-1</f>
        <v>3.1990535480565852E-2</v>
      </c>
      <c r="BT23" s="3">
        <f>+'Indice PondENGHO'!BS21/'Indice PondENGHO'!BS20-1</f>
        <v>2.0835906808385651E-2</v>
      </c>
      <c r="BU23" s="3">
        <f>+'Indice PondENGHO'!BT21/'Indice PondENGHO'!BT20-1</f>
        <v>1.0340831042868981E-2</v>
      </c>
      <c r="BV23" s="3">
        <f>+'Indice PondENGHO'!BU21/'Indice PondENGHO'!BU20-1</f>
        <v>3.4767779966650147E-2</v>
      </c>
      <c r="BW23" s="3">
        <f>+'Indice PondENGHO'!BV21/'Indice PondENGHO'!BV20-1</f>
        <v>2.7910412283646435E-2</v>
      </c>
      <c r="BX23" s="3">
        <f>+'Indice PondENGHO'!BW21/'Indice PondENGHO'!BW20-1</f>
        <v>5.2285740407576276E-2</v>
      </c>
      <c r="BY23" s="3">
        <f>+'Indice PondENGHO'!BX21/'Indice PondENGHO'!BX20-1</f>
        <v>1.9527713161914706E-2</v>
      </c>
      <c r="BZ23" s="3">
        <f>+'Indice PondENGHO'!BY21/'Indice PondENGHO'!BY20-1</f>
        <v>5.1017726012529963E-2</v>
      </c>
      <c r="CA23" s="3">
        <f>+'Indice PondENGHO'!BZ21/'Indice PondENGHO'!BZ20-1</f>
        <v>2.8515498533431716E-2</v>
      </c>
      <c r="CB23" s="3">
        <f>+'Indice PondENGHO'!CA21/'Indice PondENGHO'!CA20-1</f>
        <v>2.8151840766670322E-2</v>
      </c>
      <c r="CC23" s="8">
        <f>+'Indice PondENGHO'!CB21/'Indice PondENGHO'!CB20-1</f>
        <v>3.9097316609826738E-2</v>
      </c>
      <c r="CD23" s="7">
        <f>+'Indice PondENGHO'!CC21/'Indice PondENGHO'!CC20-1</f>
        <v>3.5595223705031209E-2</v>
      </c>
      <c r="CE23" s="8">
        <f>+'Indice PondENGHO'!CD21/'Indice PondENGHO'!CD20-1</f>
        <v>3.5595223705031209E-2</v>
      </c>
      <c r="CG23" s="3">
        <f>+'Indice PondENGHO'!CF21/'Indice PondENGHO'!CF20-1</f>
        <v>3.4085133861122996E-2</v>
      </c>
      <c r="CI23" s="3">
        <f t="shared" si="4"/>
        <v>3.1336819911833569E-3</v>
      </c>
      <c r="CJ23" s="3">
        <f>+'[3]Infla Mensual PondENGHO'!CF23</f>
        <v>1.1486332057260018E-3</v>
      </c>
      <c r="CK23" s="3">
        <f t="shared" si="5"/>
        <v>1.9850487854573551E-3</v>
      </c>
    </row>
    <row r="24" spans="1:89" x14ac:dyDescent="0.2">
      <c r="A24" s="2">
        <f t="shared" si="1"/>
        <v>43313</v>
      </c>
      <c r="B24" s="1">
        <f t="shared" si="2"/>
        <v>8</v>
      </c>
      <c r="C24" s="1">
        <v>2018</v>
      </c>
      <c r="D24" s="7">
        <f>+'Indice PondENGHO'!D22/'Indice PondENGHO'!D21-1</f>
        <v>4.1677711472516865E-2</v>
      </c>
      <c r="E24" s="3">
        <f>+'Indice PondENGHO'!E22/'Indice PondENGHO'!E21-1</f>
        <v>1.9039790839919801E-2</v>
      </c>
      <c r="F24" s="3">
        <f>+'Indice PondENGHO'!F22/'Indice PondENGHO'!F21-1</f>
        <v>7.5749111534013647E-3</v>
      </c>
      <c r="G24" s="3">
        <f>+'Indice PondENGHO'!G22/'Indice PondENGHO'!G21-1</f>
        <v>5.8746927112286462E-2</v>
      </c>
      <c r="H24" s="3">
        <f>+'Indice PondENGHO'!H22/'Indice PondENGHO'!H21-1</f>
        <v>2.9646779068012608E-2</v>
      </c>
      <c r="I24" s="3">
        <f>+'Indice PondENGHO'!I22/'Indice PondENGHO'!I21-1</f>
        <v>3.7687299874127334E-2</v>
      </c>
      <c r="J24" s="3">
        <f>+'Indice PondENGHO'!J22/'Indice PondENGHO'!J21-1</f>
        <v>4.1531131872364568E-2</v>
      </c>
      <c r="K24" s="3">
        <f>+'Indice PondENGHO'!K22/'Indice PondENGHO'!K21-1</f>
        <v>0.12551022410106083</v>
      </c>
      <c r="L24" s="3">
        <f>+'Indice PondENGHO'!L22/'Indice PondENGHO'!L21-1</f>
        <v>3.447996369831885E-2</v>
      </c>
      <c r="M24" s="3">
        <f>+'Indice PondENGHO'!M22/'Indice PondENGHO'!M21-1</f>
        <v>2.1028322117843778E-2</v>
      </c>
      <c r="N24" s="3">
        <f>+'Indice PondENGHO'!N22/'Indice PondENGHO'!N21-1</f>
        <v>2.5106491224995642E-2</v>
      </c>
      <c r="O24" s="8">
        <f>+'Indice PondENGHO'!O22/'Indice PondENGHO'!O21-1</f>
        <v>3.610640269921439E-2</v>
      </c>
      <c r="P24" s="3">
        <f>+'Indice PondENGHO'!P22/'Indice PondENGHO'!P21-1</f>
        <v>4.0833807082627294E-2</v>
      </c>
      <c r="Q24" s="3">
        <f>+'Indice PondENGHO'!Q22/'Indice PondENGHO'!Q21-1</f>
        <v>1.8955755493308857E-2</v>
      </c>
      <c r="R24" s="3">
        <f>+'Indice PondENGHO'!R22/'Indice PondENGHO'!R21-1</f>
        <v>8.1423404804070731E-3</v>
      </c>
      <c r="S24" s="3">
        <f>+'Indice PondENGHO'!S22/'Indice PondENGHO'!S21-1</f>
        <v>6.0332737182395402E-2</v>
      </c>
      <c r="T24" s="3">
        <f>+'Indice PondENGHO'!T22/'Indice PondENGHO'!T21-1</f>
        <v>2.9751477159218442E-2</v>
      </c>
      <c r="U24" s="3">
        <f>+'Indice PondENGHO'!U22/'Indice PondENGHO'!U21-1</f>
        <v>3.9036393099086242E-2</v>
      </c>
      <c r="V24" s="3">
        <f>+'Indice PondENGHO'!V22/'Indice PondENGHO'!V21-1</f>
        <v>4.0941035383233348E-2</v>
      </c>
      <c r="W24" s="3">
        <f>+'Indice PondENGHO'!W22/'Indice PondENGHO'!W21-1</f>
        <v>0.1313741278141336</v>
      </c>
      <c r="X24" s="3">
        <f>+'Indice PondENGHO'!X22/'Indice PondENGHO'!X21-1</f>
        <v>3.4966135193796877E-2</v>
      </c>
      <c r="Y24" s="3">
        <f>+'Indice PondENGHO'!Y22/'Indice PondENGHO'!Y21-1</f>
        <v>2.1565480060549591E-2</v>
      </c>
      <c r="Z24" s="3">
        <f>+'Indice PondENGHO'!Z22/'Indice PondENGHO'!Z21-1</f>
        <v>2.4432557176059744E-2</v>
      </c>
      <c r="AA24" s="3">
        <f>+'Indice PondENGHO'!AA22/'Indice PondENGHO'!AA21-1</f>
        <v>3.6954370248545532E-2</v>
      </c>
      <c r="AB24" s="7">
        <f>+'Indice PondENGHO'!AB22/'Indice PondENGHO'!AB21-1</f>
        <v>4.0210526469144581E-2</v>
      </c>
      <c r="AC24" s="3">
        <f>+'Indice PondENGHO'!AC22/'Indice PondENGHO'!AC21-1</f>
        <v>1.9368460083443617E-2</v>
      </c>
      <c r="AD24" s="3">
        <f>+'Indice PondENGHO'!AD22/'Indice PondENGHO'!AD21-1</f>
        <v>8.2228110638637997E-3</v>
      </c>
      <c r="AE24" s="3">
        <f>+'Indice PondENGHO'!AE22/'Indice PondENGHO'!AE21-1</f>
        <v>5.9374368627226115E-2</v>
      </c>
      <c r="AF24" s="3">
        <f>+'Indice PondENGHO'!AF22/'Indice PondENGHO'!AF21-1</f>
        <v>2.9894302414651186E-2</v>
      </c>
      <c r="AG24" s="3">
        <f>+'Indice PondENGHO'!AG22/'Indice PondENGHO'!AG21-1</f>
        <v>3.8918418038377922E-2</v>
      </c>
      <c r="AH24" s="3">
        <f>+'Indice PondENGHO'!AH22/'Indice PondENGHO'!AH21-1</f>
        <v>4.1308397130126684E-2</v>
      </c>
      <c r="AI24" s="3">
        <f>+'Indice PondENGHO'!AI22/'Indice PondENGHO'!AI21-1</f>
        <v>0.13504320879501397</v>
      </c>
      <c r="AJ24" s="3">
        <f>+'Indice PondENGHO'!AJ22/'Indice PondENGHO'!AJ21-1</f>
        <v>3.5728210842668195E-2</v>
      </c>
      <c r="AK24" s="3">
        <f>+'Indice PondENGHO'!AK22/'Indice PondENGHO'!AK21-1</f>
        <v>2.1757659634677351E-2</v>
      </c>
      <c r="AL24" s="3">
        <f>+'Indice PondENGHO'!AL22/'Indice PondENGHO'!AL21-1</f>
        <v>2.43159589898998E-2</v>
      </c>
      <c r="AM24" s="8">
        <f>+'Indice PondENGHO'!AM22/'Indice PondENGHO'!AM21-1</f>
        <v>3.7329568519392842E-2</v>
      </c>
      <c r="AN24" s="3">
        <f>+'Indice PondENGHO'!AN22/'Indice PondENGHO'!AN21-1</f>
        <v>3.9797422041645936E-2</v>
      </c>
      <c r="AO24" s="3">
        <f>+'Indice PondENGHO'!AO22/'Indice PondENGHO'!AO21-1</f>
        <v>1.9301777507645612E-2</v>
      </c>
      <c r="AP24" s="3">
        <f>+'Indice PondENGHO'!AP22/'Indice PondENGHO'!AP21-1</f>
        <v>9.0225142087738686E-3</v>
      </c>
      <c r="AQ24" s="3">
        <f>+'Indice PondENGHO'!AQ22/'Indice PondENGHO'!AQ21-1</f>
        <v>5.9688943598809718E-2</v>
      </c>
      <c r="AR24" s="3">
        <f>+'Indice PondENGHO'!AR22/'Indice PondENGHO'!AR21-1</f>
        <v>2.9985176198819685E-2</v>
      </c>
      <c r="AS24" s="3">
        <f>+'Indice PondENGHO'!AS22/'Indice PondENGHO'!AS21-1</f>
        <v>4.1380494522908817E-2</v>
      </c>
      <c r="AT24" s="3">
        <f>+'Indice PondENGHO'!AT22/'Indice PondENGHO'!AT21-1</f>
        <v>4.0524457150951987E-2</v>
      </c>
      <c r="AU24" s="3">
        <f>+'Indice PondENGHO'!AU22/'Indice PondENGHO'!AU21-1</f>
        <v>0.13531919943761217</v>
      </c>
      <c r="AV24" s="3">
        <f>+'Indice PondENGHO'!AV22/'Indice PondENGHO'!AV21-1</f>
        <v>3.3594693516697971E-2</v>
      </c>
      <c r="AW24" s="3">
        <f>+'Indice PondENGHO'!AW22/'Indice PondENGHO'!AW21-1</f>
        <v>2.1462979102399471E-2</v>
      </c>
      <c r="AX24" s="3">
        <f>+'Indice PondENGHO'!AX22/'Indice PondENGHO'!AX21-1</f>
        <v>2.4207241422336212E-2</v>
      </c>
      <c r="AY24" s="3">
        <f>+'Indice PondENGHO'!AY22/'Indice PondENGHO'!AY21-1</f>
        <v>3.7573386423306765E-2</v>
      </c>
      <c r="AZ24" s="7">
        <f>+'Indice PondENGHO'!AZ22/'Indice PondENGHO'!AZ21-1</f>
        <v>3.914837937462301E-2</v>
      </c>
      <c r="BA24" s="3">
        <f>+'Indice PondENGHO'!BA22/'Indice PondENGHO'!BA21-1</f>
        <v>1.9041011940198915E-2</v>
      </c>
      <c r="BB24" s="3">
        <f>+'Indice PondENGHO'!BB22/'Indice PondENGHO'!BB21-1</f>
        <v>9.7142309584310471E-3</v>
      </c>
      <c r="BC24" s="3">
        <f>+'Indice PondENGHO'!BC22/'Indice PondENGHO'!BC21-1</f>
        <v>6.2511935489767634E-2</v>
      </c>
      <c r="BD24" s="3">
        <f>+'Indice PondENGHO'!BD22/'Indice PondENGHO'!BD21-1</f>
        <v>3.0108847072564338E-2</v>
      </c>
      <c r="BE24" s="3">
        <f>+'Indice PondENGHO'!BE22/'Indice PondENGHO'!BE21-1</f>
        <v>4.3424918307012561E-2</v>
      </c>
      <c r="BF24" s="3">
        <f>+'Indice PondENGHO'!BF22/'Indice PondENGHO'!BF21-1</f>
        <v>4.0313881371044635E-2</v>
      </c>
      <c r="BG24" s="3">
        <f>+'Indice PondENGHO'!BG22/'Indice PondENGHO'!BG21-1</f>
        <v>0.14016038732354197</v>
      </c>
      <c r="BH24" s="3">
        <f>+'Indice PondENGHO'!BH22/'Indice PondENGHO'!BH21-1</f>
        <v>3.1337371529301494E-2</v>
      </c>
      <c r="BI24" s="3">
        <f>+'Indice PondENGHO'!BI22/'Indice PondENGHO'!BI21-1</f>
        <v>2.1765324342379433E-2</v>
      </c>
      <c r="BJ24" s="3">
        <f>+'Indice PondENGHO'!BJ22/'Indice PondENGHO'!BJ21-1</f>
        <v>2.4375313268196308E-2</v>
      </c>
      <c r="BK24" s="8">
        <f>+'Indice PondENGHO'!BK22/'Indice PondENGHO'!BK21-1</f>
        <v>3.8137528649750063E-2</v>
      </c>
      <c r="BL24" s="2">
        <f t="shared" si="3"/>
        <v>43313</v>
      </c>
      <c r="BM24" s="3">
        <f>+'Indice PondENGHO'!BL22/'Indice PondENGHO'!BL21-1</f>
        <v>3.933998579321818E-2</v>
      </c>
      <c r="BN24" s="3">
        <f>+'Indice PondENGHO'!BM22/'Indice PondENGHO'!BM21-1</f>
        <v>3.9590109054040479E-2</v>
      </c>
      <c r="BO24" s="3">
        <f>+'Indice PondENGHO'!BN22/'Indice PondENGHO'!BN21-1</f>
        <v>3.9492280645637701E-2</v>
      </c>
      <c r="BP24" s="3">
        <f>+'Indice PondENGHO'!BO22/'Indice PondENGHO'!BO21-1</f>
        <v>3.9057296704815725E-2</v>
      </c>
      <c r="BQ24" s="3">
        <f>+'Indice PondENGHO'!BP22/'Indice PondENGHO'!BP21-1</f>
        <v>3.8817817407294619E-2</v>
      </c>
      <c r="BR24" s="7">
        <f>+'Indice PondENGHO'!BQ22/'Indice PondENGHO'!BQ21-1</f>
        <v>4.0264882550829606E-2</v>
      </c>
      <c r="BS24" s="3">
        <f>+'Indice PondENGHO'!BR22/'Indice PondENGHO'!BR21-1</f>
        <v>1.9133748413310725E-2</v>
      </c>
      <c r="BT24" s="3">
        <f>+'Indice PondENGHO'!BS22/'Indice PondENGHO'!BS21-1</f>
        <v>8.7266080301615645E-3</v>
      </c>
      <c r="BU24" s="3">
        <f>+'Indice PondENGHO'!BT22/'Indice PondENGHO'!BT21-1</f>
        <v>6.0549458646739662E-2</v>
      </c>
      <c r="BV24" s="3">
        <f>+'Indice PondENGHO'!BU22/'Indice PondENGHO'!BU21-1</f>
        <v>2.9963536221317311E-2</v>
      </c>
      <c r="BW24" s="3">
        <f>+'Indice PondENGHO'!BV22/'Indice PondENGHO'!BV21-1</f>
        <v>4.1249212066750918E-2</v>
      </c>
      <c r="BX24" s="3">
        <f>+'Indice PondENGHO'!BW22/'Indice PondENGHO'!BW21-1</f>
        <v>4.072324182168785E-2</v>
      </c>
      <c r="BY24" s="3">
        <f>+'Indice PondENGHO'!BX22/'Indice PondENGHO'!BX21-1</f>
        <v>0.13485584139907125</v>
      </c>
      <c r="BZ24" s="3">
        <f>+'Indice PondENGHO'!BY22/'Indice PondENGHO'!BY21-1</f>
        <v>3.3392718898727969E-2</v>
      </c>
      <c r="CA24" s="3">
        <f>+'Indice PondENGHO'!BZ22/'Indice PondENGHO'!BZ21-1</f>
        <v>2.1620049920284767E-2</v>
      </c>
      <c r="CB24" s="3">
        <f>+'Indice PondENGHO'!CA22/'Indice PondENGHO'!CA21-1</f>
        <v>2.4391955829959899E-2</v>
      </c>
      <c r="CC24" s="8">
        <f>+'Indice PondENGHO'!CB22/'Indice PondENGHO'!CB21-1</f>
        <v>3.7512676501972431E-2</v>
      </c>
      <c r="CD24" s="7">
        <f>+'Indice PondENGHO'!CC22/'Indice PondENGHO'!CC21-1</f>
        <v>3.9173996651090004E-2</v>
      </c>
      <c r="CE24" s="8">
        <f>+'Indice PondENGHO'!CD22/'Indice PondENGHO'!CD21-1</f>
        <v>3.9173996651090004E-2</v>
      </c>
      <c r="CG24" s="3">
        <f>+'Indice PondENGHO'!CF22/'Indice PondENGHO'!CF21-1</f>
        <v>3.8580032698937394E-2</v>
      </c>
      <c r="CI24" s="3">
        <f t="shared" si="4"/>
        <v>5.2216838592356041E-4</v>
      </c>
      <c r="CJ24" s="3">
        <f>+'[3]Infla Mensual PondENGHO'!CF24</f>
        <v>6.7578179720717557E-4</v>
      </c>
      <c r="CK24" s="3">
        <f t="shared" si="5"/>
        <v>-1.5361341128361516E-4</v>
      </c>
    </row>
    <row r="25" spans="1:89" x14ac:dyDescent="0.2">
      <c r="A25" s="2">
        <f t="shared" si="1"/>
        <v>43344</v>
      </c>
      <c r="B25" s="1">
        <f t="shared" si="2"/>
        <v>9</v>
      </c>
      <c r="C25" s="1">
        <v>2018</v>
      </c>
      <c r="D25" s="7">
        <f>+'Indice PondENGHO'!D23/'Indice PondENGHO'!D22-1</f>
        <v>6.5045814024563553E-2</v>
      </c>
      <c r="E25" s="3">
        <f>+'Indice PondENGHO'!E23/'Indice PondENGHO'!E22-1</f>
        <v>3.8432489128912284E-2</v>
      </c>
      <c r="F25" s="3">
        <f>+'Indice PondENGHO'!F23/'Indice PondENGHO'!F22-1</f>
        <v>5.6660114760856306E-2</v>
      </c>
      <c r="G25" s="3">
        <f>+'Indice PondENGHO'!G23/'Indice PondENGHO'!G22-1</f>
        <v>2.7857257988533446E-2</v>
      </c>
      <c r="H25" s="3">
        <f>+'Indice PondENGHO'!H23/'Indice PondENGHO'!H22-1</f>
        <v>9.0501282860730559E-2</v>
      </c>
      <c r="I25" s="3">
        <f>+'Indice PondENGHO'!I23/'Indice PondENGHO'!I22-1</f>
        <v>4.6354497590192834E-2</v>
      </c>
      <c r="J25" s="3">
        <f>+'Indice PondENGHO'!J23/'Indice PondENGHO'!J22-1</f>
        <v>9.9880849595816779E-2</v>
      </c>
      <c r="K25" s="3">
        <f>+'Indice PondENGHO'!K23/'Indice PondENGHO'!K22-1</f>
        <v>2.3736512369049834E-2</v>
      </c>
      <c r="L25" s="3">
        <f>+'Indice PondENGHO'!L23/'Indice PondENGHO'!L22-1</f>
        <v>6.6660441319658759E-2</v>
      </c>
      <c r="M25" s="3">
        <f>+'Indice PondENGHO'!M23/'Indice PondENGHO'!M22-1</f>
        <v>2.5132151378787437E-2</v>
      </c>
      <c r="N25" s="3">
        <f>+'Indice PondENGHO'!N23/'Indice PondENGHO'!N22-1</f>
        <v>6.0010723749478689E-2</v>
      </c>
      <c r="O25" s="8">
        <f>+'Indice PondENGHO'!O23/'Indice PondENGHO'!O22-1</f>
        <v>7.3465119199275897E-2</v>
      </c>
      <c r="P25" s="3">
        <f>+'Indice PondENGHO'!P23/'Indice PondENGHO'!P22-1</f>
        <v>6.5788460719386821E-2</v>
      </c>
      <c r="Q25" s="3">
        <f>+'Indice PondENGHO'!Q23/'Indice PondENGHO'!Q22-1</f>
        <v>3.8114677344080361E-2</v>
      </c>
      <c r="R25" s="3">
        <f>+'Indice PondENGHO'!R23/'Indice PondENGHO'!R22-1</f>
        <v>5.7526919365719076E-2</v>
      </c>
      <c r="S25" s="3">
        <f>+'Indice PondENGHO'!S23/'Indice PondENGHO'!S22-1</f>
        <v>2.4940495188637168E-2</v>
      </c>
      <c r="T25" s="3">
        <f>+'Indice PondENGHO'!T23/'Indice PondENGHO'!T22-1</f>
        <v>9.1423715277465067E-2</v>
      </c>
      <c r="U25" s="3">
        <f>+'Indice PondENGHO'!U23/'Indice PondENGHO'!U22-1</f>
        <v>4.5587018665069978E-2</v>
      </c>
      <c r="V25" s="3">
        <f>+'Indice PondENGHO'!V23/'Indice PondENGHO'!V22-1</f>
        <v>0.1011697438983119</v>
      </c>
      <c r="W25" s="3">
        <f>+'Indice PondENGHO'!W23/'Indice PondENGHO'!W22-1</f>
        <v>2.220367824983227E-2</v>
      </c>
      <c r="X25" s="3">
        <f>+'Indice PondENGHO'!X23/'Indice PondENGHO'!X22-1</f>
        <v>6.6500803612593584E-2</v>
      </c>
      <c r="Y25" s="3">
        <f>+'Indice PondENGHO'!Y23/'Indice PondENGHO'!Y22-1</f>
        <v>2.5814406019222025E-2</v>
      </c>
      <c r="Z25" s="3">
        <f>+'Indice PondENGHO'!Z23/'Indice PondENGHO'!Z22-1</f>
        <v>5.9513423372388408E-2</v>
      </c>
      <c r="AA25" s="3">
        <f>+'Indice PondENGHO'!AA23/'Indice PondENGHO'!AA22-1</f>
        <v>7.2863284043166221E-2</v>
      </c>
      <c r="AB25" s="7">
        <f>+'Indice PondENGHO'!AB23/'Indice PondENGHO'!AB22-1</f>
        <v>6.5916162124747268E-2</v>
      </c>
      <c r="AC25" s="3">
        <f>+'Indice PondENGHO'!AC23/'Indice PondENGHO'!AC22-1</f>
        <v>3.8214908141442017E-2</v>
      </c>
      <c r="AD25" s="3">
        <f>+'Indice PondENGHO'!AD23/'Indice PondENGHO'!AD22-1</f>
        <v>5.7751990744278059E-2</v>
      </c>
      <c r="AE25" s="3">
        <f>+'Indice PondENGHO'!AE23/'Indice PondENGHO'!AE22-1</f>
        <v>2.4027576399018979E-2</v>
      </c>
      <c r="AF25" s="3">
        <f>+'Indice PondENGHO'!AF23/'Indice PondENGHO'!AF22-1</f>
        <v>9.2275422806183061E-2</v>
      </c>
      <c r="AG25" s="3">
        <f>+'Indice PondENGHO'!AG23/'Indice PondENGHO'!AG22-1</f>
        <v>4.5197386870462708E-2</v>
      </c>
      <c r="AH25" s="3">
        <f>+'Indice PondENGHO'!AH23/'Indice PondENGHO'!AH22-1</f>
        <v>0.10226636575306336</v>
      </c>
      <c r="AI25" s="3">
        <f>+'Indice PondENGHO'!AI23/'Indice PondENGHO'!AI22-1</f>
        <v>2.1633136924488872E-2</v>
      </c>
      <c r="AJ25" s="3">
        <f>+'Indice PondENGHO'!AJ23/'Indice PondENGHO'!AJ22-1</f>
        <v>6.6170222870897133E-2</v>
      </c>
      <c r="AK25" s="3">
        <f>+'Indice PondENGHO'!AK23/'Indice PondENGHO'!AK22-1</f>
        <v>2.6047945930141037E-2</v>
      </c>
      <c r="AL25" s="3">
        <f>+'Indice PondENGHO'!AL23/'Indice PondENGHO'!AL22-1</f>
        <v>5.8068578550526384E-2</v>
      </c>
      <c r="AM25" s="8">
        <f>+'Indice PondENGHO'!AM23/'Indice PondENGHO'!AM22-1</f>
        <v>7.2774968714136135E-2</v>
      </c>
      <c r="AN25" s="3">
        <f>+'Indice PondENGHO'!AN23/'Indice PondENGHO'!AN22-1</f>
        <v>6.598017521707944E-2</v>
      </c>
      <c r="AO25" s="3">
        <f>+'Indice PondENGHO'!AO23/'Indice PondENGHO'!AO22-1</f>
        <v>3.7891723882369499E-2</v>
      </c>
      <c r="AP25" s="3">
        <f>+'Indice PondENGHO'!AP23/'Indice PondENGHO'!AP22-1</f>
        <v>5.8323857579217098E-2</v>
      </c>
      <c r="AQ25" s="3">
        <f>+'Indice PondENGHO'!AQ23/'Indice PondENGHO'!AQ22-1</f>
        <v>2.4028436845681789E-2</v>
      </c>
      <c r="AR25" s="3">
        <f>+'Indice PondENGHO'!AR23/'Indice PondENGHO'!AR22-1</f>
        <v>9.2213787006846681E-2</v>
      </c>
      <c r="AS25" s="3">
        <f>+'Indice PondENGHO'!AS23/'Indice PondENGHO'!AS22-1</f>
        <v>4.4789515746851194E-2</v>
      </c>
      <c r="AT25" s="3">
        <f>+'Indice PondENGHO'!AT23/'Indice PondENGHO'!AT22-1</f>
        <v>0.10382517736971475</v>
      </c>
      <c r="AU25" s="3">
        <f>+'Indice PondENGHO'!AU23/'Indice PondENGHO'!AU22-1</f>
        <v>2.0774820036836728E-2</v>
      </c>
      <c r="AV25" s="3">
        <f>+'Indice PondENGHO'!AV23/'Indice PondENGHO'!AV22-1</f>
        <v>6.7114973416088519E-2</v>
      </c>
      <c r="AW25" s="3">
        <f>+'Indice PondENGHO'!AW23/'Indice PondENGHO'!AW22-1</f>
        <v>2.5854894342038026E-2</v>
      </c>
      <c r="AX25" s="3">
        <f>+'Indice PondENGHO'!AX23/'Indice PondENGHO'!AX22-1</f>
        <v>5.8028555598685916E-2</v>
      </c>
      <c r="AY25" s="3">
        <f>+'Indice PondENGHO'!AY23/'Indice PondENGHO'!AY22-1</f>
        <v>7.2074717747693029E-2</v>
      </c>
      <c r="AZ25" s="7">
        <f>+'Indice PondENGHO'!AZ23/'Indice PondENGHO'!AZ22-1</f>
        <v>6.6099977852297709E-2</v>
      </c>
      <c r="BA25" s="3">
        <f>+'Indice PondENGHO'!BA23/'Indice PondENGHO'!BA22-1</f>
        <v>3.7448563026494019E-2</v>
      </c>
      <c r="BB25" s="3">
        <f>+'Indice PondENGHO'!BB23/'Indice PondENGHO'!BB22-1</f>
        <v>5.9080426551040066E-2</v>
      </c>
      <c r="BC25" s="3">
        <f>+'Indice PondENGHO'!BC23/'Indice PondENGHO'!BC22-1</f>
        <v>2.2043819983755153E-2</v>
      </c>
      <c r="BD25" s="3">
        <f>+'Indice PondENGHO'!BD23/'Indice PondENGHO'!BD22-1</f>
        <v>9.2069262874613367E-2</v>
      </c>
      <c r="BE25" s="3">
        <f>+'Indice PondENGHO'!BE23/'Indice PondENGHO'!BE22-1</f>
        <v>4.4281599821983431E-2</v>
      </c>
      <c r="BF25" s="3">
        <f>+'Indice PondENGHO'!BF23/'Indice PondENGHO'!BF22-1</f>
        <v>0.10507137640288056</v>
      </c>
      <c r="BG25" s="3">
        <f>+'Indice PondENGHO'!BG23/'Indice PondENGHO'!BG22-1</f>
        <v>1.924940477684256E-2</v>
      </c>
      <c r="BH25" s="3">
        <f>+'Indice PondENGHO'!BH23/'Indice PondENGHO'!BH22-1</f>
        <v>6.8159972562722881E-2</v>
      </c>
      <c r="BI25" s="3">
        <f>+'Indice PondENGHO'!BI23/'Indice PondENGHO'!BI22-1</f>
        <v>2.716151355301144E-2</v>
      </c>
      <c r="BJ25" s="3">
        <f>+'Indice PondENGHO'!BJ23/'Indice PondENGHO'!BJ22-1</f>
        <v>5.7756516868820329E-2</v>
      </c>
      <c r="BK25" s="8">
        <f>+'Indice PondENGHO'!BK23/'Indice PondENGHO'!BK22-1</f>
        <v>7.0582263424887381E-2</v>
      </c>
      <c r="BL25" s="2">
        <f t="shared" si="3"/>
        <v>43344</v>
      </c>
      <c r="BM25" s="3">
        <f>+'Indice PondENGHO'!BL23/'Indice PondENGHO'!BL22-1</f>
        <v>6.0334419367702452E-2</v>
      </c>
      <c r="BN25" s="3">
        <f>+'Indice PondENGHO'!BM23/'Indice PondENGHO'!BM22-1</f>
        <v>6.0400490460480905E-2</v>
      </c>
      <c r="BO25" s="3">
        <f>+'Indice PondENGHO'!BN23/'Indice PondENGHO'!BN22-1</f>
        <v>6.003083391017161E-2</v>
      </c>
      <c r="BP25" s="3">
        <f>+'Indice PondENGHO'!BO23/'Indice PondENGHO'!BO22-1</f>
        <v>6.1354553649783261E-2</v>
      </c>
      <c r="BQ25" s="3">
        <f>+'Indice PondENGHO'!BP23/'Indice PondENGHO'!BP22-1</f>
        <v>6.1092086846258775E-2</v>
      </c>
      <c r="BR25" s="7">
        <f>+'Indice PondENGHO'!BQ23/'Indice PondENGHO'!BQ22-1</f>
        <v>6.5790363486053716E-2</v>
      </c>
      <c r="BS25" s="3">
        <f>+'Indice PondENGHO'!BR23/'Indice PondENGHO'!BR22-1</f>
        <v>3.7926106288376005E-2</v>
      </c>
      <c r="BT25" s="3">
        <f>+'Indice PondENGHO'!BS23/'Indice PondENGHO'!BS22-1</f>
        <v>5.8073533553053114E-2</v>
      </c>
      <c r="BU25" s="3">
        <f>+'Indice PondENGHO'!BT23/'Indice PondENGHO'!BT22-1</f>
        <v>2.3970773677971735E-2</v>
      </c>
      <c r="BV25" s="3">
        <f>+'Indice PondENGHO'!BU23/'Indice PondENGHO'!BU22-1</f>
        <v>9.1911888234770034E-2</v>
      </c>
      <c r="BW25" s="3">
        <f>+'Indice PondENGHO'!BV23/'Indice PondENGHO'!BV22-1</f>
        <v>4.4861186410994014E-2</v>
      </c>
      <c r="BX25" s="3">
        <f>+'Indice PondENGHO'!BW23/'Indice PondENGHO'!BW22-1</f>
        <v>0.10329451437500103</v>
      </c>
      <c r="BY25" s="3">
        <f>+'Indice PondENGHO'!BX23/'Indice PondENGHO'!BX22-1</f>
        <v>2.1083032478946606E-2</v>
      </c>
      <c r="BZ25" s="3">
        <f>+'Indice PondENGHO'!BY23/'Indice PondENGHO'!BY22-1</f>
        <v>6.7212400855102938E-2</v>
      </c>
      <c r="CA25" s="3">
        <f>+'Indice PondENGHO'!BZ23/'Indice PondENGHO'!BZ22-1</f>
        <v>2.6356233225456549E-2</v>
      </c>
      <c r="CB25" s="3">
        <f>+'Indice PondENGHO'!CA23/'Indice PondENGHO'!CA22-1</f>
        <v>5.8265159551415202E-2</v>
      </c>
      <c r="CC25" s="8">
        <f>+'Indice PondENGHO'!CB23/'Indice PondENGHO'!CB22-1</f>
        <v>7.188240348205821E-2</v>
      </c>
      <c r="CD25" s="7">
        <f>+'Indice PondENGHO'!CC23/'Indice PondENGHO'!CC22-1</f>
        <v>6.076321692173714E-2</v>
      </c>
      <c r="CE25" s="8">
        <f>+'Indice PondENGHO'!CD23/'Indice PondENGHO'!CD22-1</f>
        <v>6.076321692173714E-2</v>
      </c>
      <c r="CG25" s="3">
        <f>+'Indice PondENGHO'!CF23/'Indice PondENGHO'!CF22-1</f>
        <v>5.8846824131505659E-2</v>
      </c>
      <c r="CI25" s="3">
        <f t="shared" si="4"/>
        <v>-7.576674785563231E-4</v>
      </c>
      <c r="CJ25" s="3">
        <f>+'[3]Infla Mensual PondENGHO'!CF25</f>
        <v>3.0887145771174573E-4</v>
      </c>
      <c r="CK25" s="3">
        <f t="shared" si="5"/>
        <v>-1.0665389362680688E-3</v>
      </c>
    </row>
    <row r="26" spans="1:89" x14ac:dyDescent="0.2">
      <c r="A26" s="2">
        <f t="shared" si="1"/>
        <v>43374</v>
      </c>
      <c r="B26" s="1">
        <f t="shared" si="2"/>
        <v>10</v>
      </c>
      <c r="C26" s="1">
        <v>2018</v>
      </c>
      <c r="D26" s="7">
        <f>+'Indice PondENGHO'!D24/'Indice PondENGHO'!D23-1</f>
        <v>5.5645819457603496E-2</v>
      </c>
      <c r="E26" s="3">
        <f>+'Indice PondENGHO'!E24/'Indice PondENGHO'!E23-1</f>
        <v>2.3309656339870477E-2</v>
      </c>
      <c r="F26" s="3">
        <f>+'Indice PondENGHO'!F24/'Indice PondENGHO'!F23-1</f>
        <v>3.7448309415083703E-2</v>
      </c>
      <c r="G26" s="3">
        <f>+'Indice PondENGHO'!G24/'Indice PondENGHO'!G23-1</f>
        <v>8.4480977825682757E-2</v>
      </c>
      <c r="H26" s="3">
        <f>+'Indice PondENGHO'!H24/'Indice PondENGHO'!H23-1</f>
        <v>4.2830544522850511E-2</v>
      </c>
      <c r="I26" s="3">
        <f>+'Indice PondENGHO'!I24/'Indice PondENGHO'!I23-1</f>
        <v>5.2723309431452314E-2</v>
      </c>
      <c r="J26" s="3">
        <f>+'Indice PondENGHO'!J24/'Indice PondENGHO'!J23-1</f>
        <v>7.6570247884576448E-2</v>
      </c>
      <c r="K26" s="3">
        <f>+'Indice PondENGHO'!K24/'Indice PondENGHO'!K23-1</f>
        <v>1.4957268961096615E-2</v>
      </c>
      <c r="L26" s="3">
        <f>+'Indice PondENGHO'!L24/'Indice PondENGHO'!L23-1</f>
        <v>3.0499379110691116E-2</v>
      </c>
      <c r="M26" s="3">
        <f>+'Indice PondENGHO'!M24/'Indice PondENGHO'!M23-1</f>
        <v>3.1037064570640593E-2</v>
      </c>
      <c r="N26" s="3">
        <f>+'Indice PondENGHO'!N24/'Indice PondENGHO'!N23-1</f>
        <v>3.1440765299075801E-2</v>
      </c>
      <c r="O26" s="8">
        <f>+'Indice PondENGHO'!O24/'Indice PondENGHO'!O23-1</f>
        <v>5.7947724484829655E-2</v>
      </c>
      <c r="P26" s="3">
        <f>+'Indice PondENGHO'!P24/'Indice PondENGHO'!P23-1</f>
        <v>5.5752972162257164E-2</v>
      </c>
      <c r="Q26" s="3">
        <f>+'Indice PondENGHO'!Q24/'Indice PondENGHO'!Q23-1</f>
        <v>2.347145724947497E-2</v>
      </c>
      <c r="R26" s="3">
        <f>+'Indice PondENGHO'!R24/'Indice PondENGHO'!R23-1</f>
        <v>3.7200741049846497E-2</v>
      </c>
      <c r="S26" s="3">
        <f>+'Indice PondENGHO'!S24/'Indice PondENGHO'!S23-1</f>
        <v>8.7633370995816362E-2</v>
      </c>
      <c r="T26" s="3">
        <f>+'Indice PondENGHO'!T24/'Indice PondENGHO'!T23-1</f>
        <v>4.1201072503331826E-2</v>
      </c>
      <c r="U26" s="3">
        <f>+'Indice PondENGHO'!U24/'Indice PondENGHO'!U23-1</f>
        <v>5.378334387943462E-2</v>
      </c>
      <c r="V26" s="3">
        <f>+'Indice PondENGHO'!V24/'Indice PondENGHO'!V23-1</f>
        <v>7.6535657807737634E-2</v>
      </c>
      <c r="W26" s="3">
        <f>+'Indice PondENGHO'!W24/'Indice PondENGHO'!W23-1</f>
        <v>1.4370381446185521E-2</v>
      </c>
      <c r="X26" s="3">
        <f>+'Indice PondENGHO'!X24/'Indice PondENGHO'!X23-1</f>
        <v>2.8718242930505955E-2</v>
      </c>
      <c r="Y26" s="3">
        <f>+'Indice PondENGHO'!Y24/'Indice PondENGHO'!Y23-1</f>
        <v>3.3150293171268164E-2</v>
      </c>
      <c r="Z26" s="3">
        <f>+'Indice PondENGHO'!Z24/'Indice PondENGHO'!Z23-1</f>
        <v>3.1021353770183779E-2</v>
      </c>
      <c r="AA26" s="3">
        <f>+'Indice PondENGHO'!AA24/'Indice PondENGHO'!AA23-1</f>
        <v>5.8664571449333236E-2</v>
      </c>
      <c r="AB26" s="7">
        <f>+'Indice PondENGHO'!AB24/'Indice PondENGHO'!AB23-1</f>
        <v>5.5685297258142752E-2</v>
      </c>
      <c r="AC26" s="3">
        <f>+'Indice PondENGHO'!AC24/'Indice PondENGHO'!AC23-1</f>
        <v>2.3222087610893949E-2</v>
      </c>
      <c r="AD26" s="3">
        <f>+'Indice PondENGHO'!AD24/'Indice PondENGHO'!AD23-1</f>
        <v>3.7017240681667785E-2</v>
      </c>
      <c r="AE26" s="3">
        <f>+'Indice PondENGHO'!AE24/'Indice PondENGHO'!AE23-1</f>
        <v>9.053460396207802E-2</v>
      </c>
      <c r="AF26" s="3">
        <f>+'Indice PondENGHO'!AF24/'Indice PondENGHO'!AF23-1</f>
        <v>4.033951742762687E-2</v>
      </c>
      <c r="AG26" s="3">
        <f>+'Indice PondENGHO'!AG24/'Indice PondENGHO'!AG23-1</f>
        <v>5.4285114883735108E-2</v>
      </c>
      <c r="AH26" s="3">
        <f>+'Indice PondENGHO'!AH24/'Indice PondENGHO'!AH23-1</f>
        <v>7.6947913468791818E-2</v>
      </c>
      <c r="AI26" s="3">
        <f>+'Indice PondENGHO'!AI24/'Indice PondENGHO'!AI23-1</f>
        <v>1.4077723077068116E-2</v>
      </c>
      <c r="AJ26" s="3">
        <f>+'Indice PondENGHO'!AJ24/'Indice PondENGHO'!AJ23-1</f>
        <v>2.7932725628724953E-2</v>
      </c>
      <c r="AK26" s="3">
        <f>+'Indice PondENGHO'!AK24/'Indice PondENGHO'!AK23-1</f>
        <v>3.3521212102746833E-2</v>
      </c>
      <c r="AL26" s="3">
        <f>+'Indice PondENGHO'!AL24/'Indice PondENGHO'!AL23-1</f>
        <v>3.1245484048084471E-2</v>
      </c>
      <c r="AM26" s="8">
        <f>+'Indice PondENGHO'!AM24/'Indice PondENGHO'!AM23-1</f>
        <v>5.9011299288237895E-2</v>
      </c>
      <c r="AN26" s="3">
        <f>+'Indice PondENGHO'!AN24/'Indice PondENGHO'!AN23-1</f>
        <v>5.5603988704580054E-2</v>
      </c>
      <c r="AO26" s="3">
        <f>+'Indice PondENGHO'!AO24/'Indice PondENGHO'!AO23-1</f>
        <v>2.3194204029475252E-2</v>
      </c>
      <c r="AP26" s="3">
        <f>+'Indice PondENGHO'!AP24/'Indice PondENGHO'!AP23-1</f>
        <v>3.7006738186408539E-2</v>
      </c>
      <c r="AQ26" s="3">
        <f>+'Indice PondENGHO'!AQ24/'Indice PondENGHO'!AQ23-1</f>
        <v>9.0156577756490108E-2</v>
      </c>
      <c r="AR26" s="3">
        <f>+'Indice PondENGHO'!AR24/'Indice PondENGHO'!AR23-1</f>
        <v>4.0044519280144186E-2</v>
      </c>
      <c r="AS26" s="3">
        <f>+'Indice PondENGHO'!AS24/'Indice PondENGHO'!AS23-1</f>
        <v>5.5071371656486789E-2</v>
      </c>
      <c r="AT26" s="3">
        <f>+'Indice PondENGHO'!AT24/'Indice PondENGHO'!AT23-1</f>
        <v>7.6383719493080537E-2</v>
      </c>
      <c r="AU26" s="3">
        <f>+'Indice PondENGHO'!AU24/'Indice PondENGHO'!AU23-1</f>
        <v>1.3883961878331075E-2</v>
      </c>
      <c r="AV26" s="3">
        <f>+'Indice PondENGHO'!AV24/'Indice PondENGHO'!AV23-1</f>
        <v>2.7360396641386675E-2</v>
      </c>
      <c r="AW26" s="3">
        <f>+'Indice PondENGHO'!AW24/'Indice PondENGHO'!AW23-1</f>
        <v>3.324150530244574E-2</v>
      </c>
      <c r="AX26" s="3">
        <f>+'Indice PondENGHO'!AX24/'Indice PondENGHO'!AX23-1</f>
        <v>3.0721253021689821E-2</v>
      </c>
      <c r="AY26" s="3">
        <f>+'Indice PondENGHO'!AY24/'Indice PondENGHO'!AY23-1</f>
        <v>5.91725332655757E-2</v>
      </c>
      <c r="AZ26" s="7">
        <f>+'Indice PondENGHO'!AZ24/'Indice PondENGHO'!AZ23-1</f>
        <v>5.5519872197331566E-2</v>
      </c>
      <c r="BA26" s="3">
        <f>+'Indice PondENGHO'!BA24/'Indice PondENGHO'!BA23-1</f>
        <v>2.3389494651557374E-2</v>
      </c>
      <c r="BB26" s="3">
        <f>+'Indice PondENGHO'!BB24/'Indice PondENGHO'!BB23-1</f>
        <v>3.6892464513336387E-2</v>
      </c>
      <c r="BC26" s="3">
        <f>+'Indice PondENGHO'!BC24/'Indice PondENGHO'!BC23-1</f>
        <v>8.8259793202173364E-2</v>
      </c>
      <c r="BD26" s="3">
        <f>+'Indice PondENGHO'!BD24/'Indice PondENGHO'!BD23-1</f>
        <v>3.8389974995995502E-2</v>
      </c>
      <c r="BE26" s="3">
        <f>+'Indice PondENGHO'!BE24/'Indice PondENGHO'!BE23-1</f>
        <v>5.5976033913275547E-2</v>
      </c>
      <c r="BF26" s="3">
        <f>+'Indice PondENGHO'!BF24/'Indice PondENGHO'!BF23-1</f>
        <v>7.6120221845882519E-2</v>
      </c>
      <c r="BG26" s="3">
        <f>+'Indice PondENGHO'!BG24/'Indice PondENGHO'!BG23-1</f>
        <v>1.3469884924675268E-2</v>
      </c>
      <c r="BH26" s="3">
        <f>+'Indice PondENGHO'!BH24/'Indice PondENGHO'!BH23-1</f>
        <v>2.6665220862947647E-2</v>
      </c>
      <c r="BI26" s="3">
        <f>+'Indice PondENGHO'!BI24/'Indice PondENGHO'!BI23-1</f>
        <v>3.3907686864895981E-2</v>
      </c>
      <c r="BJ26" s="3">
        <f>+'Indice PondENGHO'!BJ24/'Indice PondENGHO'!BJ23-1</f>
        <v>3.0334817390972324E-2</v>
      </c>
      <c r="BK26" s="8">
        <f>+'Indice PondENGHO'!BK24/'Indice PondENGHO'!BK23-1</f>
        <v>5.9070236964867462E-2</v>
      </c>
      <c r="BL26" s="2">
        <f t="shared" si="3"/>
        <v>43374</v>
      </c>
      <c r="BM26" s="3">
        <f>+'Indice PondENGHO'!BL24/'Indice PondENGHO'!BL23-1</f>
        <v>5.2652466742119319E-2</v>
      </c>
      <c r="BN26" s="3">
        <f>+'Indice PondENGHO'!BM24/'Indice PondENGHO'!BM23-1</f>
        <v>5.282048220473623E-2</v>
      </c>
      <c r="BO26" s="3">
        <f>+'Indice PondENGHO'!BN24/'Indice PondENGHO'!BN23-1</f>
        <v>5.2852505325994059E-2</v>
      </c>
      <c r="BP26" s="3">
        <f>+'Indice PondENGHO'!BO24/'Indice PondENGHO'!BO23-1</f>
        <v>5.2767627368344616E-2</v>
      </c>
      <c r="BQ26" s="3">
        <f>+'Indice PondENGHO'!BP24/'Indice PondENGHO'!BP23-1</f>
        <v>5.1618844598396718E-2</v>
      </c>
      <c r="BR26" s="7">
        <f>+'Indice PondENGHO'!BQ24/'Indice PondENGHO'!BQ23-1</f>
        <v>5.5636521699463648E-2</v>
      </c>
      <c r="BS26" s="3">
        <f>+'Indice PondENGHO'!BR24/'Indice PondENGHO'!BR23-1</f>
        <v>2.3325937204585534E-2</v>
      </c>
      <c r="BT26" s="3">
        <f>+'Indice PondENGHO'!BS24/'Indice PondENGHO'!BS23-1</f>
        <v>3.7068784482103379E-2</v>
      </c>
      <c r="BU26" s="3">
        <f>+'Indice PondENGHO'!BT24/'Indice PondENGHO'!BT23-1</f>
        <v>8.8532530064314052E-2</v>
      </c>
      <c r="BV26" s="3">
        <f>+'Indice PondENGHO'!BU24/'Indice PondENGHO'!BU23-1</f>
        <v>3.979109726496044E-2</v>
      </c>
      <c r="BW26" s="3">
        <f>+'Indice PondENGHO'!BV24/'Indice PondENGHO'!BV23-1</f>
        <v>5.4981770627707816E-2</v>
      </c>
      <c r="BX26" s="3">
        <f>+'Indice PondENGHO'!BW24/'Indice PondENGHO'!BW23-1</f>
        <v>7.6419038492482994E-2</v>
      </c>
      <c r="BY26" s="3">
        <f>+'Indice PondENGHO'!BX24/'Indice PondENGHO'!BX23-1</f>
        <v>1.4008156203899835E-2</v>
      </c>
      <c r="BZ26" s="3">
        <f>+'Indice PondENGHO'!BY24/'Indice PondENGHO'!BY23-1</f>
        <v>2.7717821434436241E-2</v>
      </c>
      <c r="CA26" s="3">
        <f>+'Indice PondENGHO'!BZ24/'Indice PondENGHO'!BZ23-1</f>
        <v>3.3403056628547922E-2</v>
      </c>
      <c r="CB26" s="3">
        <f>+'Indice PondENGHO'!CA24/'Indice PondENGHO'!CA23-1</f>
        <v>3.0741656991429833E-2</v>
      </c>
      <c r="CC26" s="8">
        <f>+'Indice PondENGHO'!CB24/'Indice PondENGHO'!CB23-1</f>
        <v>5.8916954537163724E-2</v>
      </c>
      <c r="CD26" s="7">
        <f>+'Indice PondENGHO'!CC24/'Indice PondENGHO'!CC23-1</f>
        <v>5.2405474944020369E-2</v>
      </c>
      <c r="CE26" s="8">
        <f>+'Indice PondENGHO'!CD24/'Indice PondENGHO'!CD23-1</f>
        <v>5.2405474944020369E-2</v>
      </c>
      <c r="CG26" s="3">
        <f>+'Indice PondENGHO'!CF24/'Indice PondENGHO'!CF23-1</f>
        <v>5.1303106365261808E-2</v>
      </c>
      <c r="CI26" s="3">
        <f t="shared" si="4"/>
        <v>1.0336221437226012E-3</v>
      </c>
      <c r="CJ26" s="3">
        <f>+'[3]Infla Mensual PondENGHO'!CF26</f>
        <v>1.6163255786914021E-3</v>
      </c>
      <c r="CK26" s="3">
        <f t="shared" si="5"/>
        <v>-5.8270343496880095E-4</v>
      </c>
    </row>
    <row r="27" spans="1:89" x14ac:dyDescent="0.2">
      <c r="A27" s="2">
        <f t="shared" si="1"/>
        <v>43405</v>
      </c>
      <c r="B27" s="1">
        <f t="shared" si="2"/>
        <v>11</v>
      </c>
      <c r="C27" s="1">
        <v>2018</v>
      </c>
      <c r="D27" s="7">
        <f>+'Indice PondENGHO'!D25/'Indice PondENGHO'!D24-1</f>
        <v>3.9853944935214436E-2</v>
      </c>
      <c r="E27" s="3">
        <f>+'Indice PondENGHO'!E25/'Indice PondENGHO'!E24-1</f>
        <v>4.0487672848269929E-2</v>
      </c>
      <c r="F27" s="3">
        <f>+'Indice PondENGHO'!F25/'Indice PondENGHO'!F24-1</f>
        <v>2.6272858137411426E-2</v>
      </c>
      <c r="G27" s="3">
        <f>+'Indice PondENGHO'!G25/'Indice PondENGHO'!G24-1</f>
        <v>2.253259672769059E-2</v>
      </c>
      <c r="H27" s="3">
        <f>+'Indice PondENGHO'!H25/'Indice PondENGHO'!H24-1</f>
        <v>3.65169844774198E-2</v>
      </c>
      <c r="I27" s="3">
        <f>+'Indice PondENGHO'!I25/'Indice PondENGHO'!I24-1</f>
        <v>6.333744008814679E-2</v>
      </c>
      <c r="J27" s="3">
        <f>+'Indice PondENGHO'!J25/'Indice PondENGHO'!J24-1</f>
        <v>2.5437239416106872E-2</v>
      </c>
      <c r="K27" s="3">
        <f>+'Indice PondENGHO'!K25/'Indice PondENGHO'!K24-1</f>
        <v>2.9446079561822991E-2</v>
      </c>
      <c r="L27" s="3">
        <f>+'Indice PondENGHO'!L25/'Indice PondENGHO'!L24-1</f>
        <v>2.6505742514367991E-2</v>
      </c>
      <c r="M27" s="3">
        <f>+'Indice PondENGHO'!M25/'Indice PondENGHO'!M24-1</f>
        <v>2.8593558399039987E-2</v>
      </c>
      <c r="N27" s="3">
        <f>+'Indice PondENGHO'!N25/'Indice PondENGHO'!N24-1</f>
        <v>2.572115136310682E-2</v>
      </c>
      <c r="O27" s="8">
        <f>+'Indice PondENGHO'!O25/'Indice PondENGHO'!O24-1</f>
        <v>4.2033362510277783E-2</v>
      </c>
      <c r="P27" s="3">
        <f>+'Indice PondENGHO'!P25/'Indice PondENGHO'!P24-1</f>
        <v>4.0299218836495232E-2</v>
      </c>
      <c r="Q27" s="3">
        <f>+'Indice PondENGHO'!Q25/'Indice PondENGHO'!Q24-1</f>
        <v>4.1139823204459969E-2</v>
      </c>
      <c r="R27" s="3">
        <f>+'Indice PondENGHO'!R25/'Indice PondENGHO'!R24-1</f>
        <v>2.6966422292092895E-2</v>
      </c>
      <c r="S27" s="3">
        <f>+'Indice PondENGHO'!S25/'Indice PondENGHO'!S24-1</f>
        <v>2.2278926223715745E-2</v>
      </c>
      <c r="T27" s="3">
        <f>+'Indice PondENGHO'!T25/'Indice PondENGHO'!T24-1</f>
        <v>3.6377449342353652E-2</v>
      </c>
      <c r="U27" s="3">
        <f>+'Indice PondENGHO'!U25/'Indice PondENGHO'!U24-1</f>
        <v>6.0775965865628612E-2</v>
      </c>
      <c r="V27" s="3">
        <f>+'Indice PondENGHO'!V25/'Indice PondENGHO'!V24-1</f>
        <v>2.5750314470297742E-2</v>
      </c>
      <c r="W27" s="3">
        <f>+'Indice PondENGHO'!W25/'Indice PondENGHO'!W24-1</f>
        <v>3.1106920177978115E-2</v>
      </c>
      <c r="X27" s="3">
        <f>+'Indice PondENGHO'!X25/'Indice PondENGHO'!X24-1</f>
        <v>2.6476279144340253E-2</v>
      </c>
      <c r="Y27" s="3">
        <f>+'Indice PondENGHO'!Y25/'Indice PondENGHO'!Y24-1</f>
        <v>2.7038029988007084E-2</v>
      </c>
      <c r="Z27" s="3">
        <f>+'Indice PondENGHO'!Z25/'Indice PondENGHO'!Z24-1</f>
        <v>2.5870113805890327E-2</v>
      </c>
      <c r="AA27" s="3">
        <f>+'Indice PondENGHO'!AA25/'Indice PondENGHO'!AA24-1</f>
        <v>4.0158915377168425E-2</v>
      </c>
      <c r="AB27" s="7">
        <f>+'Indice PondENGHO'!AB25/'Indice PondENGHO'!AB24-1</f>
        <v>4.065342052197618E-2</v>
      </c>
      <c r="AC27" s="3">
        <f>+'Indice PondENGHO'!AC25/'Indice PondENGHO'!AC24-1</f>
        <v>4.0455667700509013E-2</v>
      </c>
      <c r="AD27" s="3">
        <f>+'Indice PondENGHO'!AD25/'Indice PondENGHO'!AD24-1</f>
        <v>2.7030783739654396E-2</v>
      </c>
      <c r="AE27" s="3">
        <f>+'Indice PondENGHO'!AE25/'Indice PondENGHO'!AE24-1</f>
        <v>2.2530253065622619E-2</v>
      </c>
      <c r="AF27" s="3">
        <f>+'Indice PondENGHO'!AF25/'Indice PondENGHO'!AF24-1</f>
        <v>3.5892638595835358E-2</v>
      </c>
      <c r="AG27" s="3">
        <f>+'Indice PondENGHO'!AG25/'Indice PondENGHO'!AG24-1</f>
        <v>6.0832701683285695E-2</v>
      </c>
      <c r="AH27" s="3">
        <f>+'Indice PondENGHO'!AH25/'Indice PondENGHO'!AH24-1</f>
        <v>2.5755780613274659E-2</v>
      </c>
      <c r="AI27" s="3">
        <f>+'Indice PondENGHO'!AI25/'Indice PondENGHO'!AI24-1</f>
        <v>3.1887796527558576E-2</v>
      </c>
      <c r="AJ27" s="3">
        <f>+'Indice PondENGHO'!AJ25/'Indice PondENGHO'!AJ24-1</f>
        <v>2.6133828786450097E-2</v>
      </c>
      <c r="AK27" s="3">
        <f>+'Indice PondENGHO'!AK25/'Indice PondENGHO'!AK24-1</f>
        <v>2.6980432228973061E-2</v>
      </c>
      <c r="AL27" s="3">
        <f>+'Indice PondENGHO'!AL25/'Indice PondENGHO'!AL24-1</f>
        <v>2.6339700901036212E-2</v>
      </c>
      <c r="AM27" s="8">
        <f>+'Indice PondENGHO'!AM25/'Indice PondENGHO'!AM24-1</f>
        <v>3.9317191857033418E-2</v>
      </c>
      <c r="AN27" s="3">
        <f>+'Indice PondENGHO'!AN25/'Indice PondENGHO'!AN24-1</f>
        <v>4.092029703736566E-2</v>
      </c>
      <c r="AO27" s="3">
        <f>+'Indice PondENGHO'!AO25/'Indice PondENGHO'!AO24-1</f>
        <v>4.0817353854373239E-2</v>
      </c>
      <c r="AP27" s="3">
        <f>+'Indice PondENGHO'!AP25/'Indice PondENGHO'!AP24-1</f>
        <v>2.7313694647165931E-2</v>
      </c>
      <c r="AQ27" s="3">
        <f>+'Indice PondENGHO'!AQ25/'Indice PondENGHO'!AQ24-1</f>
        <v>2.2611523851441717E-2</v>
      </c>
      <c r="AR27" s="3">
        <f>+'Indice PondENGHO'!AR25/'Indice PondENGHO'!AR24-1</f>
        <v>3.5952391100346315E-2</v>
      </c>
      <c r="AS27" s="3">
        <f>+'Indice PondENGHO'!AS25/'Indice PondENGHO'!AS24-1</f>
        <v>5.4997348607802587E-2</v>
      </c>
      <c r="AT27" s="3">
        <f>+'Indice PondENGHO'!AT25/'Indice PondENGHO'!AT24-1</f>
        <v>2.6103430284292406E-2</v>
      </c>
      <c r="AU27" s="3">
        <f>+'Indice PondENGHO'!AU25/'Indice PondENGHO'!AU24-1</f>
        <v>3.2113644954479659E-2</v>
      </c>
      <c r="AV27" s="3">
        <f>+'Indice PondENGHO'!AV25/'Indice PondENGHO'!AV24-1</f>
        <v>2.7511954082600099E-2</v>
      </c>
      <c r="AW27" s="3">
        <f>+'Indice PondENGHO'!AW25/'Indice PondENGHO'!AW24-1</f>
        <v>2.6615916878278023E-2</v>
      </c>
      <c r="AX27" s="3">
        <f>+'Indice PondENGHO'!AX25/'Indice PondENGHO'!AX24-1</f>
        <v>2.6569897054194103E-2</v>
      </c>
      <c r="AY27" s="3">
        <f>+'Indice PondENGHO'!AY25/'Indice PondENGHO'!AY24-1</f>
        <v>3.9115272549819835E-2</v>
      </c>
      <c r="AZ27" s="7">
        <f>+'Indice PondENGHO'!AZ25/'Indice PondENGHO'!AZ24-1</f>
        <v>4.1190348952941935E-2</v>
      </c>
      <c r="BA27" s="3">
        <f>+'Indice PondENGHO'!BA25/'Indice PondENGHO'!BA24-1</f>
        <v>4.1770827785680975E-2</v>
      </c>
      <c r="BB27" s="3">
        <f>+'Indice PondENGHO'!BB25/'Indice PondENGHO'!BB24-1</f>
        <v>2.7401827434744952E-2</v>
      </c>
      <c r="BC27" s="3">
        <f>+'Indice PondENGHO'!BC25/'Indice PondENGHO'!BC24-1</f>
        <v>2.1505571025081105E-2</v>
      </c>
      <c r="BD27" s="3">
        <f>+'Indice PondENGHO'!BD25/'Indice PondENGHO'!BD24-1</f>
        <v>3.6198392473359542E-2</v>
      </c>
      <c r="BE27" s="3">
        <f>+'Indice PondENGHO'!BE25/'Indice PondENGHO'!BE24-1</f>
        <v>5.0139131559073347E-2</v>
      </c>
      <c r="BF27" s="3">
        <f>+'Indice PondENGHO'!BF25/'Indice PondENGHO'!BF24-1</f>
        <v>2.6415179932208543E-2</v>
      </c>
      <c r="BG27" s="3">
        <f>+'Indice PondENGHO'!BG25/'Indice PondENGHO'!BG24-1</f>
        <v>3.3854235187445347E-2</v>
      </c>
      <c r="BH27" s="3">
        <f>+'Indice PondENGHO'!BH25/'Indice PondENGHO'!BH24-1</f>
        <v>2.896848258064999E-2</v>
      </c>
      <c r="BI27" s="3">
        <f>+'Indice PondENGHO'!BI25/'Indice PondENGHO'!BI24-1</f>
        <v>2.5695719781456683E-2</v>
      </c>
      <c r="BJ27" s="3">
        <f>+'Indice PondENGHO'!BJ25/'Indice PondENGHO'!BJ24-1</f>
        <v>2.7070954438165762E-2</v>
      </c>
      <c r="BK27" s="8">
        <f>+'Indice PondENGHO'!BK25/'Indice PondENGHO'!BK24-1</f>
        <v>3.6901237225406058E-2</v>
      </c>
      <c r="BL27" s="2">
        <f t="shared" si="3"/>
        <v>43405</v>
      </c>
      <c r="BM27" s="3">
        <f>+'Indice PondENGHO'!BL25/'Indice PondENGHO'!BL24-1</f>
        <v>3.4485353877099501E-2</v>
      </c>
      <c r="BN27" s="3">
        <f>+'Indice PondENGHO'!BM25/'Indice PondENGHO'!BM24-1</f>
        <v>3.3987164707589335E-2</v>
      </c>
      <c r="BO27" s="3">
        <f>+'Indice PondENGHO'!BN25/'Indice PondENGHO'!BN24-1</f>
        <v>3.4264793917373249E-2</v>
      </c>
      <c r="BP27" s="3">
        <f>+'Indice PondENGHO'!BO25/'Indice PondENGHO'!BO24-1</f>
        <v>3.3732505967424053E-2</v>
      </c>
      <c r="BQ27" s="3">
        <f>+'Indice PondENGHO'!BP25/'Indice PondENGHO'!BP24-1</f>
        <v>3.3127195529149001E-2</v>
      </c>
      <c r="BR27" s="7">
        <f>+'Indice PondENGHO'!BQ25/'Indice PondENGHO'!BQ24-1</f>
        <v>4.062000993533843E-2</v>
      </c>
      <c r="BS27" s="3">
        <f>+'Indice PondENGHO'!BR25/'Indice PondENGHO'!BR24-1</f>
        <v>4.1062398890779672E-2</v>
      </c>
      <c r="BT27" s="3">
        <f>+'Indice PondENGHO'!BS25/'Indice PondENGHO'!BS24-1</f>
        <v>2.7085507354402738E-2</v>
      </c>
      <c r="BU27" s="3">
        <f>+'Indice PondENGHO'!BT25/'Indice PondENGHO'!BT24-1</f>
        <v>2.2172543926174626E-2</v>
      </c>
      <c r="BV27" s="3">
        <f>+'Indice PondENGHO'!BU25/'Indice PondENGHO'!BU24-1</f>
        <v>3.6149628760667296E-2</v>
      </c>
      <c r="BW27" s="3">
        <f>+'Indice PondENGHO'!BV25/'Indice PondENGHO'!BV24-1</f>
        <v>5.5285355170551442E-2</v>
      </c>
      <c r="BX27" s="3">
        <f>+'Indice PondENGHO'!BW25/'Indice PondENGHO'!BW24-1</f>
        <v>2.6050334930494801E-2</v>
      </c>
      <c r="BY27" s="3">
        <f>+'Indice PondENGHO'!BX25/'Indice PondENGHO'!BX24-1</f>
        <v>3.2094310987649921E-2</v>
      </c>
      <c r="BZ27" s="3">
        <f>+'Indice PondENGHO'!BY25/'Indice PondENGHO'!BY24-1</f>
        <v>2.7572998325850806E-2</v>
      </c>
      <c r="CA27" s="3">
        <f>+'Indice PondENGHO'!BZ25/'Indice PondENGHO'!BZ24-1</f>
        <v>2.6494039282084048E-2</v>
      </c>
      <c r="CB27" s="3">
        <f>+'Indice PondENGHO'!CA25/'Indice PondENGHO'!CA24-1</f>
        <v>2.6582854941652689E-2</v>
      </c>
      <c r="CC27" s="8">
        <f>+'Indice PondENGHO'!CB25/'Indice PondENGHO'!CB24-1</f>
        <v>3.8757026969647779E-2</v>
      </c>
      <c r="CD27" s="7">
        <f>+'Indice PondENGHO'!CC25/'Indice PondENGHO'!CC24-1</f>
        <v>3.3762329174719996E-2</v>
      </c>
      <c r="CE27" s="8">
        <f>+'Indice PondENGHO'!CD25/'Indice PondENGHO'!CD24-1</f>
        <v>3.3762329174719996E-2</v>
      </c>
      <c r="CG27" s="3">
        <f>+'Indice PondENGHO'!CF25/'Indice PondENGHO'!CF24-1</f>
        <v>3.4580438394058666E-2</v>
      </c>
      <c r="CI27" s="3">
        <f t="shared" si="4"/>
        <v>1.3581583479504999E-3</v>
      </c>
      <c r="CJ27" s="3">
        <f>+'[3]Infla Mensual PondENGHO'!CF27</f>
        <v>3.3784729961028326E-4</v>
      </c>
      <c r="CK27" s="3">
        <f t="shared" si="5"/>
        <v>1.0203110483402167E-3</v>
      </c>
    </row>
    <row r="28" spans="1:89" x14ac:dyDescent="0.2">
      <c r="A28" s="2">
        <f t="shared" si="1"/>
        <v>43435</v>
      </c>
      <c r="B28" s="1">
        <f t="shared" si="2"/>
        <v>12</v>
      </c>
      <c r="C28" s="1">
        <v>2018</v>
      </c>
      <c r="D28" s="7">
        <f>+'Indice PondENGHO'!D26/'Indice PondENGHO'!D25-1</f>
        <v>1.9010188024418229E-2</v>
      </c>
      <c r="E28" s="3">
        <f>+'Indice PondENGHO'!E26/'Indice PondENGHO'!E25-1</f>
        <v>7.2584701976265986E-3</v>
      </c>
      <c r="F28" s="3">
        <f>+'Indice PondENGHO'!F26/'Indice PondENGHO'!F25-1</f>
        <v>2.3008637879695648E-2</v>
      </c>
      <c r="G28" s="3">
        <f>+'Indice PondENGHO'!G26/'Indice PondENGHO'!G25-1</f>
        <v>2.541160627811645E-2</v>
      </c>
      <c r="H28" s="3">
        <f>+'Indice PondENGHO'!H26/'Indice PondENGHO'!H25-1</f>
        <v>2.3365873042897611E-2</v>
      </c>
      <c r="I28" s="3">
        <f>+'Indice PondENGHO'!I26/'Indice PondENGHO'!I25-1</f>
        <v>4.9282946958391971E-2</v>
      </c>
      <c r="J28" s="3">
        <f>+'Indice PondENGHO'!J26/'Indice PondENGHO'!J25-1</f>
        <v>2.5352549163635496E-2</v>
      </c>
      <c r="K28" s="3">
        <f>+'Indice PondENGHO'!K26/'Indice PondENGHO'!K25-1</f>
        <v>6.4106095865069879E-2</v>
      </c>
      <c r="L28" s="3">
        <f>+'Indice PondENGHO'!L26/'Indice PondENGHO'!L25-1</f>
        <v>2.6843217389080465E-2</v>
      </c>
      <c r="M28" s="3">
        <f>+'Indice PondENGHO'!M26/'Indice PondENGHO'!M25-1</f>
        <v>2.917120341344237E-2</v>
      </c>
      <c r="N28" s="3">
        <f>+'Indice PondENGHO'!N26/'Indice PondENGHO'!N25-1</f>
        <v>2.5717438834710116E-2</v>
      </c>
      <c r="O28" s="8">
        <f>+'Indice PondENGHO'!O26/'Indice PondENGHO'!O25-1</f>
        <v>3.5502469227383981E-2</v>
      </c>
      <c r="P28" s="3">
        <f>+'Indice PondENGHO'!P26/'Indice PondENGHO'!P25-1</f>
        <v>1.8741733591566279E-2</v>
      </c>
      <c r="Q28" s="3">
        <f>+'Indice PondENGHO'!Q26/'Indice PondENGHO'!Q25-1</f>
        <v>7.4889052896247588E-3</v>
      </c>
      <c r="R28" s="3">
        <f>+'Indice PondENGHO'!R26/'Indice PondENGHO'!R25-1</f>
        <v>2.30182109457715E-2</v>
      </c>
      <c r="S28" s="3">
        <f>+'Indice PondENGHO'!S26/'Indice PondENGHO'!S25-1</f>
        <v>2.7841143283004355E-2</v>
      </c>
      <c r="T28" s="3">
        <f>+'Indice PondENGHO'!T26/'Indice PondENGHO'!T25-1</f>
        <v>2.3997035807224787E-2</v>
      </c>
      <c r="U28" s="3">
        <f>+'Indice PondENGHO'!U26/'Indice PondENGHO'!U25-1</f>
        <v>5.0651265624150676E-2</v>
      </c>
      <c r="V28" s="3">
        <f>+'Indice PondENGHO'!V26/'Indice PondENGHO'!V25-1</f>
        <v>2.522575413643513E-2</v>
      </c>
      <c r="W28" s="3">
        <f>+'Indice PondENGHO'!W26/'Indice PondENGHO'!W25-1</f>
        <v>6.4175871031108223E-2</v>
      </c>
      <c r="X28" s="3">
        <f>+'Indice PondENGHO'!X26/'Indice PondENGHO'!X25-1</f>
        <v>2.6233111644524243E-2</v>
      </c>
      <c r="Y28" s="3">
        <f>+'Indice PondENGHO'!Y26/'Indice PondENGHO'!Y25-1</f>
        <v>2.9308585169952162E-2</v>
      </c>
      <c r="Z28" s="3">
        <f>+'Indice PondENGHO'!Z26/'Indice PondENGHO'!Z25-1</f>
        <v>2.5986091563611424E-2</v>
      </c>
      <c r="AA28" s="3">
        <f>+'Indice PondENGHO'!AA26/'Indice PondENGHO'!AA25-1</f>
        <v>3.5305949899382849E-2</v>
      </c>
      <c r="AB28" s="7">
        <f>+'Indice PondENGHO'!AB26/'Indice PondENGHO'!AB25-1</f>
        <v>1.8596588587927787E-2</v>
      </c>
      <c r="AC28" s="3">
        <f>+'Indice PondENGHO'!AC26/'Indice PondENGHO'!AC25-1</f>
        <v>7.4674949950368497E-3</v>
      </c>
      <c r="AD28" s="3">
        <f>+'Indice PondENGHO'!AD26/'Indice PondENGHO'!AD25-1</f>
        <v>2.3170251799956798E-2</v>
      </c>
      <c r="AE28" s="3">
        <f>+'Indice PondENGHO'!AE26/'Indice PondENGHO'!AE25-1</f>
        <v>2.8579241247906673E-2</v>
      </c>
      <c r="AF28" s="3">
        <f>+'Indice PondENGHO'!AF26/'Indice PondENGHO'!AF25-1</f>
        <v>2.4264374690207813E-2</v>
      </c>
      <c r="AG28" s="3">
        <f>+'Indice PondENGHO'!AG26/'Indice PondENGHO'!AG25-1</f>
        <v>5.1003699319596807E-2</v>
      </c>
      <c r="AH28" s="3">
        <f>+'Indice PondENGHO'!AH26/'Indice PondENGHO'!AH25-1</f>
        <v>2.3693206271562017E-2</v>
      </c>
      <c r="AI28" s="3">
        <f>+'Indice PondENGHO'!AI26/'Indice PondENGHO'!AI25-1</f>
        <v>6.4108436453976125E-2</v>
      </c>
      <c r="AJ28" s="3">
        <f>+'Indice PondENGHO'!AJ26/'Indice PondENGHO'!AJ25-1</f>
        <v>2.595133513591974E-2</v>
      </c>
      <c r="AK28" s="3">
        <f>+'Indice PondENGHO'!AK26/'Indice PondENGHO'!AK25-1</f>
        <v>2.9235871577310446E-2</v>
      </c>
      <c r="AL28" s="3">
        <f>+'Indice PondENGHO'!AL26/'Indice PondENGHO'!AL25-1</f>
        <v>2.6205166911389188E-2</v>
      </c>
      <c r="AM28" s="8">
        <f>+'Indice PondENGHO'!AM26/'Indice PondENGHO'!AM25-1</f>
        <v>3.4956165839312714E-2</v>
      </c>
      <c r="AN28" s="3">
        <f>+'Indice PondENGHO'!AN26/'Indice PondENGHO'!AN25-1</f>
        <v>1.8579289891069495E-2</v>
      </c>
      <c r="AO28" s="3">
        <f>+'Indice PondENGHO'!AO26/'Indice PondENGHO'!AO25-1</f>
        <v>7.663727983501234E-3</v>
      </c>
      <c r="AP28" s="3">
        <f>+'Indice PondENGHO'!AP26/'Indice PondENGHO'!AP25-1</f>
        <v>2.2806158022965706E-2</v>
      </c>
      <c r="AQ28" s="3">
        <f>+'Indice PondENGHO'!AQ26/'Indice PondENGHO'!AQ25-1</f>
        <v>2.9416425662148304E-2</v>
      </c>
      <c r="AR28" s="3">
        <f>+'Indice PondENGHO'!AR26/'Indice PondENGHO'!AR25-1</f>
        <v>2.4374767965016364E-2</v>
      </c>
      <c r="AS28" s="3">
        <f>+'Indice PondENGHO'!AS26/'Indice PondENGHO'!AS25-1</f>
        <v>5.3283314381939118E-2</v>
      </c>
      <c r="AT28" s="3">
        <f>+'Indice PondENGHO'!AT26/'Indice PondENGHO'!AT25-1</f>
        <v>2.4342723013784262E-2</v>
      </c>
      <c r="AU28" s="3">
        <f>+'Indice PondENGHO'!AU26/'Indice PondENGHO'!AU25-1</f>
        <v>6.4506376703742374E-2</v>
      </c>
      <c r="AV28" s="3">
        <f>+'Indice PondENGHO'!AV26/'Indice PondENGHO'!AV25-1</f>
        <v>2.5706793864802124E-2</v>
      </c>
      <c r="AW28" s="3">
        <f>+'Indice PondENGHO'!AW26/'Indice PondENGHO'!AW25-1</f>
        <v>2.9085622988816118E-2</v>
      </c>
      <c r="AX28" s="3">
        <f>+'Indice PondENGHO'!AX26/'Indice PondENGHO'!AX25-1</f>
        <v>2.6256034576569887E-2</v>
      </c>
      <c r="AY28" s="3">
        <f>+'Indice PondENGHO'!AY26/'Indice PondENGHO'!AY25-1</f>
        <v>3.5708314852678891E-2</v>
      </c>
      <c r="AZ28" s="7">
        <f>+'Indice PondENGHO'!AZ26/'Indice PondENGHO'!AZ25-1</f>
        <v>1.8523976706737777E-2</v>
      </c>
      <c r="BA28" s="3">
        <f>+'Indice PondENGHO'!BA26/'Indice PondENGHO'!BA25-1</f>
        <v>7.9381778218960974E-3</v>
      </c>
      <c r="BB28" s="3">
        <f>+'Indice PondENGHO'!BB26/'Indice PondENGHO'!BB25-1</f>
        <v>2.2494112035537306E-2</v>
      </c>
      <c r="BC28" s="3">
        <f>+'Indice PondENGHO'!BC26/'Indice PondENGHO'!BC25-1</f>
        <v>3.2244581185673971E-2</v>
      </c>
      <c r="BD28" s="3">
        <f>+'Indice PondENGHO'!BD26/'Indice PondENGHO'!BD25-1</f>
        <v>2.4864137160827804E-2</v>
      </c>
      <c r="BE28" s="3">
        <f>+'Indice PondENGHO'!BE26/'Indice PondENGHO'!BE25-1</f>
        <v>5.5241959934002161E-2</v>
      </c>
      <c r="BF28" s="3">
        <f>+'Indice PondENGHO'!BF26/'Indice PondENGHO'!BF25-1</f>
        <v>2.4237963227955905E-2</v>
      </c>
      <c r="BG28" s="3">
        <f>+'Indice PondENGHO'!BG26/'Indice PondENGHO'!BG25-1</f>
        <v>6.4233548264100992E-2</v>
      </c>
      <c r="BH28" s="3">
        <f>+'Indice PondENGHO'!BH26/'Indice PondENGHO'!BH25-1</f>
        <v>2.527415220639706E-2</v>
      </c>
      <c r="BI28" s="3">
        <f>+'Indice PondENGHO'!BI26/'Indice PondENGHO'!BI25-1</f>
        <v>2.9831767409212784E-2</v>
      </c>
      <c r="BJ28" s="3">
        <f>+'Indice PondENGHO'!BJ26/'Indice PondENGHO'!BJ25-1</f>
        <v>2.58852315271898E-2</v>
      </c>
      <c r="BK28" s="8">
        <f>+'Indice PondENGHO'!BK26/'Indice PondENGHO'!BK25-1</f>
        <v>3.6355024330865682E-2</v>
      </c>
      <c r="BL28" s="2">
        <f t="shared" si="3"/>
        <v>43435</v>
      </c>
      <c r="BM28" s="3">
        <f>+'Indice PondENGHO'!BL26/'Indice PondENGHO'!BL25-1</f>
        <v>2.4701092989373397E-2</v>
      </c>
      <c r="BN28" s="3">
        <f>+'Indice PondENGHO'!BM26/'Indice PondENGHO'!BM25-1</f>
        <v>2.5802141727262029E-2</v>
      </c>
      <c r="BO28" s="3">
        <f>+'Indice PondENGHO'!BN26/'Indice PondENGHO'!BN25-1</f>
        <v>2.6511785716740066E-2</v>
      </c>
      <c r="BP28" s="3">
        <f>+'Indice PondENGHO'!BO26/'Indice PondENGHO'!BO25-1</f>
        <v>2.7400387959136685E-2</v>
      </c>
      <c r="BQ28" s="3">
        <f>+'Indice PondENGHO'!BP26/'Indice PondENGHO'!BP25-1</f>
        <v>2.8668844417274908E-2</v>
      </c>
      <c r="BR28" s="7">
        <f>+'Indice PondENGHO'!BQ26/'Indice PondENGHO'!BQ25-1</f>
        <v>1.8678240348133146E-2</v>
      </c>
      <c r="BS28" s="3">
        <f>+'Indice PondENGHO'!BR26/'Indice PondENGHO'!BR25-1</f>
        <v>7.6267631408677428E-3</v>
      </c>
      <c r="BT28" s="3">
        <f>+'Indice PondENGHO'!BS26/'Indice PondENGHO'!BS25-1</f>
        <v>2.2847142867366221E-2</v>
      </c>
      <c r="BU28" s="3">
        <f>+'Indice PondENGHO'!BT26/'Indice PondENGHO'!BT25-1</f>
        <v>2.9472929057965613E-2</v>
      </c>
      <c r="BV28" s="3">
        <f>+'Indice PondENGHO'!BU26/'Indice PondENGHO'!BU25-1</f>
        <v>2.4424798102450795E-2</v>
      </c>
      <c r="BW28" s="3">
        <f>+'Indice PondENGHO'!BV26/'Indice PondENGHO'!BV25-1</f>
        <v>5.3086527678969819E-2</v>
      </c>
      <c r="BX28" s="3">
        <f>+'Indice PondENGHO'!BW26/'Indice PondENGHO'!BW25-1</f>
        <v>2.4413298114176252E-2</v>
      </c>
      <c r="BY28" s="3">
        <f>+'Indice PondENGHO'!BX26/'Indice PondENGHO'!BX25-1</f>
        <v>6.4247341770316657E-2</v>
      </c>
      <c r="BZ28" s="3">
        <f>+'Indice PondENGHO'!BY26/'Indice PondENGHO'!BY25-1</f>
        <v>2.5780338771844269E-2</v>
      </c>
      <c r="CA28" s="3">
        <f>+'Indice PondENGHO'!BZ26/'Indice PondENGHO'!BZ25-1</f>
        <v>2.9442394886082246E-2</v>
      </c>
      <c r="CB28" s="3">
        <f>+'Indice PondENGHO'!CA26/'Indice PondENGHO'!CA25-1</f>
        <v>2.6020843103182756E-2</v>
      </c>
      <c r="CC28" s="8">
        <f>+'Indice PondENGHO'!CB26/'Indice PondENGHO'!CB25-1</f>
        <v>3.5745725088517588E-2</v>
      </c>
      <c r="CD28" s="7">
        <f>+'Indice PondENGHO'!CC26/'Indice PondENGHO'!CC25-1</f>
        <v>2.7075430242657017E-2</v>
      </c>
      <c r="CE28" s="8">
        <f>+'Indice PondENGHO'!CD26/'Indice PondENGHO'!CD25-1</f>
        <v>2.7075430242657017E-2</v>
      </c>
      <c r="CG28" s="3">
        <f>+'Indice PondENGHO'!CF26/'Indice PondENGHO'!CF25-1</f>
        <v>2.8530689290419131E-2</v>
      </c>
      <c r="CI28" s="3">
        <f t="shared" si="4"/>
        <v>-3.9677514279015114E-3</v>
      </c>
      <c r="CJ28" s="3">
        <f>+'[3]Infla Mensual PondENGHO'!CF28</f>
        <v>-3.6335044431303753E-3</v>
      </c>
      <c r="CK28" s="3">
        <f t="shared" si="5"/>
        <v>-3.3424698477113601E-4</v>
      </c>
    </row>
    <row r="29" spans="1:89" x14ac:dyDescent="0.2">
      <c r="A29" s="2">
        <f t="shared" si="1"/>
        <v>43466</v>
      </c>
      <c r="B29" s="1">
        <f t="shared" si="2"/>
        <v>1</v>
      </c>
      <c r="C29" s="1">
        <v>2019</v>
      </c>
      <c r="D29" s="7">
        <f>+'Indice PondENGHO'!D27/'Indice PondENGHO'!D26-1</f>
        <v>2.7063044987974516E-2</v>
      </c>
      <c r="E29" s="3">
        <f>+'Indice PondENGHO'!E27/'Indice PondENGHO'!E26-1</f>
        <v>2.4093800336825399E-2</v>
      </c>
      <c r="F29" s="3">
        <f>+'Indice PondENGHO'!F27/'Indice PondENGHO'!F26-1</f>
        <v>2.3343076335212931E-2</v>
      </c>
      <c r="G29" s="3">
        <f>+'Indice PondENGHO'!G27/'Indice PondENGHO'!G26-1</f>
        <v>3.7013960956915781E-2</v>
      </c>
      <c r="H29" s="3">
        <f>+'Indice PondENGHO'!H27/'Indice PondENGHO'!H26-1</f>
        <v>3.2811358403042057E-2</v>
      </c>
      <c r="I29" s="3">
        <f>+'Indice PondENGHO'!I27/'Indice PondENGHO'!I26-1</f>
        <v>3.249958706938183E-2</v>
      </c>
      <c r="J29" s="3">
        <f>+'Indice PondENGHO'!J27/'Indice PondENGHO'!J26-1</f>
        <v>2.1395062497171713E-2</v>
      </c>
      <c r="K29" s="3">
        <f>+'Indice PondENGHO'!K27/'Indice PondENGHO'!K26-1</f>
        <v>5.6347522994883992E-2</v>
      </c>
      <c r="L29" s="3">
        <f>+'Indice PondENGHO'!L27/'Indice PondENGHO'!L26-1</f>
        <v>3.5480813874402273E-2</v>
      </c>
      <c r="M29" s="3">
        <f>+'Indice PondENGHO'!M27/'Indice PondENGHO'!M26-1</f>
        <v>3.0711129356188804E-2</v>
      </c>
      <c r="N29" s="3">
        <f>+'Indice PondENGHO'!N27/'Indice PondENGHO'!N26-1</f>
        <v>3.8081790622750411E-2</v>
      </c>
      <c r="O29" s="8">
        <f>+'Indice PondENGHO'!O27/'Indice PondENGHO'!O26-1</f>
        <v>3.6965103910725272E-2</v>
      </c>
      <c r="P29" s="3">
        <f>+'Indice PondENGHO'!P27/'Indice PondENGHO'!P26-1</f>
        <v>2.6887452787532018E-2</v>
      </c>
      <c r="Q29" s="3">
        <f>+'Indice PondENGHO'!Q27/'Indice PondENGHO'!Q26-1</f>
        <v>2.4567535222106418E-2</v>
      </c>
      <c r="R29" s="3">
        <f>+'Indice PondENGHO'!R27/'Indice PondENGHO'!R26-1</f>
        <v>2.286911283610582E-2</v>
      </c>
      <c r="S29" s="3">
        <f>+'Indice PondENGHO'!S27/'Indice PondENGHO'!S26-1</f>
        <v>3.329306498635165E-2</v>
      </c>
      <c r="T29" s="3">
        <f>+'Indice PondENGHO'!T27/'Indice PondENGHO'!T26-1</f>
        <v>3.2676029388988725E-2</v>
      </c>
      <c r="U29" s="3">
        <f>+'Indice PondENGHO'!U27/'Indice PondENGHO'!U26-1</f>
        <v>3.106705000937704E-2</v>
      </c>
      <c r="V29" s="3">
        <f>+'Indice PondENGHO'!V27/'Indice PondENGHO'!V26-1</f>
        <v>2.2711539224517185E-2</v>
      </c>
      <c r="W29" s="3">
        <f>+'Indice PondENGHO'!W27/'Indice PondENGHO'!W26-1</f>
        <v>5.6830351041141425E-2</v>
      </c>
      <c r="X29" s="3">
        <f>+'Indice PondENGHO'!X27/'Indice PondENGHO'!X26-1</f>
        <v>3.5571530357316972E-2</v>
      </c>
      <c r="Y29" s="3">
        <f>+'Indice PondENGHO'!Y27/'Indice PondENGHO'!Y26-1</f>
        <v>2.9135165407662811E-2</v>
      </c>
      <c r="Z29" s="3">
        <f>+'Indice PondENGHO'!Z27/'Indice PondENGHO'!Z26-1</f>
        <v>3.7251970557392822E-2</v>
      </c>
      <c r="AA29" s="3">
        <f>+'Indice PondENGHO'!AA27/'Indice PondENGHO'!AA26-1</f>
        <v>3.5911464421714667E-2</v>
      </c>
      <c r="AB29" s="7">
        <f>+'Indice PondENGHO'!AB27/'Indice PondENGHO'!AB26-1</f>
        <v>2.672877630257009E-2</v>
      </c>
      <c r="AC29" s="3">
        <f>+'Indice PondENGHO'!AC27/'Indice PondENGHO'!AC26-1</f>
        <v>2.4579668413311051E-2</v>
      </c>
      <c r="AD29" s="3">
        <f>+'Indice PondENGHO'!AD27/'Indice PondENGHO'!AD26-1</f>
        <v>2.2410349099095672E-2</v>
      </c>
      <c r="AE29" s="3">
        <f>+'Indice PondENGHO'!AE27/'Indice PondENGHO'!AE26-1</f>
        <v>3.1982875416335155E-2</v>
      </c>
      <c r="AF29" s="3">
        <f>+'Indice PondENGHO'!AF27/'Indice PondENGHO'!AF26-1</f>
        <v>3.2097667864368296E-2</v>
      </c>
      <c r="AG29" s="3">
        <f>+'Indice PondENGHO'!AG27/'Indice PondENGHO'!AG26-1</f>
        <v>3.0409159125482921E-2</v>
      </c>
      <c r="AH29" s="3">
        <f>+'Indice PondENGHO'!AH27/'Indice PondENGHO'!AH26-1</f>
        <v>2.323912130509842E-2</v>
      </c>
      <c r="AI29" s="3">
        <f>+'Indice PondENGHO'!AI27/'Indice PondENGHO'!AI26-1</f>
        <v>5.706102422829562E-2</v>
      </c>
      <c r="AJ29" s="3">
        <f>+'Indice PondENGHO'!AJ27/'Indice PondENGHO'!AJ26-1</f>
        <v>3.5627996712129351E-2</v>
      </c>
      <c r="AK29" s="3">
        <f>+'Indice PondENGHO'!AK27/'Indice PondENGHO'!AK26-1</f>
        <v>2.8244263765011768E-2</v>
      </c>
      <c r="AL29" s="3">
        <f>+'Indice PondENGHO'!AL27/'Indice PondENGHO'!AL26-1</f>
        <v>3.6153417007823929E-2</v>
      </c>
      <c r="AM29" s="8">
        <f>+'Indice PondENGHO'!AM27/'Indice PondENGHO'!AM26-1</f>
        <v>3.544003951292285E-2</v>
      </c>
      <c r="AN29" s="3">
        <f>+'Indice PondENGHO'!AN27/'Indice PondENGHO'!AN26-1</f>
        <v>2.6658847100635708E-2</v>
      </c>
      <c r="AO29" s="3">
        <f>+'Indice PondENGHO'!AO27/'Indice PondENGHO'!AO26-1</f>
        <v>2.4865284028677825E-2</v>
      </c>
      <c r="AP29" s="3">
        <f>+'Indice PondENGHO'!AP27/'Indice PondENGHO'!AP26-1</f>
        <v>2.3226907750259818E-2</v>
      </c>
      <c r="AQ29" s="3">
        <f>+'Indice PondENGHO'!AQ27/'Indice PondENGHO'!AQ26-1</f>
        <v>3.1307258850572728E-2</v>
      </c>
      <c r="AR29" s="3">
        <f>+'Indice PondENGHO'!AR27/'Indice PondENGHO'!AR26-1</f>
        <v>3.214762097252355E-2</v>
      </c>
      <c r="AS29" s="3">
        <f>+'Indice PondENGHO'!AS27/'Indice PondENGHO'!AS26-1</f>
        <v>2.840085188164676E-2</v>
      </c>
      <c r="AT29" s="3">
        <f>+'Indice PondENGHO'!AT27/'Indice PondENGHO'!AT26-1</f>
        <v>2.4476477423045262E-2</v>
      </c>
      <c r="AU29" s="3">
        <f>+'Indice PondENGHO'!AU27/'Indice PondENGHO'!AU26-1</f>
        <v>5.7579142712073095E-2</v>
      </c>
      <c r="AV29" s="3">
        <f>+'Indice PondENGHO'!AV27/'Indice PondENGHO'!AV26-1</f>
        <v>3.55050158537773E-2</v>
      </c>
      <c r="AW29" s="3">
        <f>+'Indice PondENGHO'!AW27/'Indice PondENGHO'!AW26-1</f>
        <v>2.9099219409555843E-2</v>
      </c>
      <c r="AX29" s="3">
        <f>+'Indice PondENGHO'!AX27/'Indice PondENGHO'!AX26-1</f>
        <v>3.5503471793557173E-2</v>
      </c>
      <c r="AY29" s="3">
        <f>+'Indice PondENGHO'!AY27/'Indice PondENGHO'!AY26-1</f>
        <v>3.5190324473431289E-2</v>
      </c>
      <c r="AZ29" s="7">
        <f>+'Indice PondENGHO'!AZ27/'Indice PondENGHO'!AZ26-1</f>
        <v>2.6631335646149168E-2</v>
      </c>
      <c r="BA29" s="3">
        <f>+'Indice PondENGHO'!BA27/'Indice PondENGHO'!BA26-1</f>
        <v>2.5322181474511041E-2</v>
      </c>
      <c r="BB29" s="3">
        <f>+'Indice PondENGHO'!BB27/'Indice PondENGHO'!BB26-1</f>
        <v>2.377803113402277E-2</v>
      </c>
      <c r="BC29" s="3">
        <f>+'Indice PondENGHO'!BC27/'Indice PondENGHO'!BC26-1</f>
        <v>2.8723488971598821E-2</v>
      </c>
      <c r="BD29" s="3">
        <f>+'Indice PondENGHO'!BD27/'Indice PondENGHO'!BD26-1</f>
        <v>3.2950036961493012E-2</v>
      </c>
      <c r="BE29" s="3">
        <f>+'Indice PondENGHO'!BE27/'Indice PondENGHO'!BE26-1</f>
        <v>2.649030551405307E-2</v>
      </c>
      <c r="BF29" s="3">
        <f>+'Indice PondENGHO'!BF27/'Indice PondENGHO'!BF26-1</f>
        <v>2.5113039754988575E-2</v>
      </c>
      <c r="BG29" s="3">
        <f>+'Indice PondENGHO'!BG27/'Indice PondENGHO'!BG26-1</f>
        <v>5.8480750914170931E-2</v>
      </c>
      <c r="BH29" s="3">
        <f>+'Indice PondENGHO'!BH27/'Indice PondENGHO'!BH26-1</f>
        <v>3.5094206593746513E-2</v>
      </c>
      <c r="BI29" s="3">
        <f>+'Indice PondENGHO'!BI27/'Indice PondENGHO'!BI26-1</f>
        <v>2.9419119091670387E-2</v>
      </c>
      <c r="BJ29" s="3">
        <f>+'Indice PondENGHO'!BJ27/'Indice PondENGHO'!BJ26-1</f>
        <v>3.4616392637160542E-2</v>
      </c>
      <c r="BK29" s="8">
        <f>+'Indice PondENGHO'!BK27/'Indice PondENGHO'!BK26-1</f>
        <v>3.4523574604187646E-2</v>
      </c>
      <c r="BL29" s="2">
        <f t="shared" si="3"/>
        <v>43466</v>
      </c>
      <c r="BM29" s="3">
        <f>+'Indice PondENGHO'!BL27/'Indice PondENGHO'!BL26-1</f>
        <v>3.0087924940477517E-2</v>
      </c>
      <c r="BN29" s="3">
        <f>+'Indice PondENGHO'!BM27/'Indice PondENGHO'!BM26-1</f>
        <v>2.9862527666274064E-2</v>
      </c>
      <c r="BO29" s="3">
        <f>+'Indice PondENGHO'!BN27/'Indice PondENGHO'!BN26-1</f>
        <v>2.9749760720466867E-2</v>
      </c>
      <c r="BP29" s="3">
        <f>+'Indice PondENGHO'!BO27/'Indice PondENGHO'!BO26-1</f>
        <v>2.9770555593483961E-2</v>
      </c>
      <c r="BQ29" s="3">
        <f>+'Indice PondENGHO'!BP27/'Indice PondENGHO'!BP26-1</f>
        <v>2.9705462416868222E-2</v>
      </c>
      <c r="BR29" s="7">
        <f>+'Indice PondENGHO'!BQ27/'Indice PondENGHO'!BQ26-1</f>
        <v>2.6782127779287013E-2</v>
      </c>
      <c r="BS29" s="3">
        <f>+'Indice PondENGHO'!BR27/'Indice PondENGHO'!BR26-1</f>
        <v>2.4796875177312883E-2</v>
      </c>
      <c r="BT29" s="3">
        <f>+'Indice PondENGHO'!BS27/'Indice PondENGHO'!BS26-1</f>
        <v>2.3190294115299492E-2</v>
      </c>
      <c r="BU29" s="3">
        <f>+'Indice PondENGHO'!BT27/'Indice PondENGHO'!BT26-1</f>
        <v>3.1561502625770954E-2</v>
      </c>
      <c r="BV29" s="3">
        <f>+'Indice PondENGHO'!BU27/'Indice PondENGHO'!BU26-1</f>
        <v>3.259971146238283E-2</v>
      </c>
      <c r="BW29" s="3">
        <f>+'Indice PondENGHO'!BV27/'Indice PondENGHO'!BV26-1</f>
        <v>2.8579164191779416E-2</v>
      </c>
      <c r="BX29" s="3">
        <f>+'Indice PondENGHO'!BW27/'Indice PondENGHO'!BW26-1</f>
        <v>2.3984519856189213E-2</v>
      </c>
      <c r="BY29" s="3">
        <f>+'Indice PondENGHO'!BX27/'Indice PondENGHO'!BX26-1</f>
        <v>5.7470514279135188E-2</v>
      </c>
      <c r="BZ29" s="3">
        <f>+'Indice PondENGHO'!BY27/'Indice PondENGHO'!BY26-1</f>
        <v>3.5380052686990737E-2</v>
      </c>
      <c r="CA29" s="3">
        <f>+'Indice PondENGHO'!BZ27/'Indice PondENGHO'!BZ26-1</f>
        <v>2.9183181820207515E-2</v>
      </c>
      <c r="CB29" s="3">
        <f>+'Indice PondENGHO'!CA27/'Indice PondENGHO'!CA26-1</f>
        <v>3.5667092052217741E-2</v>
      </c>
      <c r="CC29" s="8">
        <f>+'Indice PondENGHO'!CB27/'Indice PondENGHO'!CB26-1</f>
        <v>3.5259095033916887E-2</v>
      </c>
      <c r="CD29" s="7">
        <f>+'Indice PondENGHO'!CC27/'Indice PondENGHO'!CC26-1</f>
        <v>2.9798649637701402E-2</v>
      </c>
      <c r="CE29" s="8">
        <f>+'Indice PondENGHO'!CD27/'Indice PondENGHO'!CD26-1</f>
        <v>2.9798649637701402E-2</v>
      </c>
      <c r="CG29" s="3">
        <f>+'Indice PondENGHO'!CF27/'Indice PondENGHO'!CF26-1</f>
        <v>3.0928765337371766E-2</v>
      </c>
      <c r="CI29" s="3">
        <f t="shared" si="4"/>
        <v>3.8246252360929489E-4</v>
      </c>
      <c r="CJ29" s="3">
        <f>+'[3]Infla Mensual PondENGHO'!CF29</f>
        <v>1.6592336276666231E-3</v>
      </c>
      <c r="CK29" s="3">
        <f t="shared" si="5"/>
        <v>-1.2767711040573282E-3</v>
      </c>
    </row>
    <row r="30" spans="1:89" x14ac:dyDescent="0.2">
      <c r="A30" s="2">
        <f t="shared" si="1"/>
        <v>43497</v>
      </c>
      <c r="B30" s="1">
        <f t="shared" si="2"/>
        <v>2</v>
      </c>
      <c r="C30" s="1">
        <v>2019</v>
      </c>
      <c r="D30" s="7">
        <f>+'Indice PondENGHO'!D28/'Indice PondENGHO'!D27-1</f>
        <v>4.6076010679241719E-2</v>
      </c>
      <c r="E30" s="3">
        <f>+'Indice PondENGHO'!E28/'Indice PondENGHO'!E27-1</f>
        <v>2.3449699518470313E-2</v>
      </c>
      <c r="F30" s="3">
        <f>+'Indice PondENGHO'!F28/'Indice PondENGHO'!F27-1</f>
        <v>2.9882213012815795E-2</v>
      </c>
      <c r="G30" s="3">
        <f>+'Indice PondENGHO'!G28/'Indice PondENGHO'!G27-1</f>
        <v>6.6598340381823773E-2</v>
      </c>
      <c r="H30" s="3">
        <f>+'Indice PondENGHO'!H28/'Indice PondENGHO'!H27-1</f>
        <v>3.3107725917561615E-2</v>
      </c>
      <c r="I30" s="3">
        <f>+'Indice PondENGHO'!I28/'Indice PondENGHO'!I27-1</f>
        <v>3.0323925683448438E-2</v>
      </c>
      <c r="J30" s="3">
        <f>+'Indice PondENGHO'!J28/'Indice PondENGHO'!J27-1</f>
        <v>2.1753473801572998E-2</v>
      </c>
      <c r="K30" s="3">
        <f>+'Indice PondENGHO'!K28/'Indice PondENGHO'!K27-1</f>
        <v>-2.4097973453385269E-4</v>
      </c>
      <c r="L30" s="3">
        <f>+'Indice PondENGHO'!L28/'Indice PondENGHO'!L27-1</f>
        <v>2.2471850057607767E-2</v>
      </c>
      <c r="M30" s="3">
        <f>+'Indice PondENGHO'!M28/'Indice PondENGHO'!M27-1</f>
        <v>3.2050348045587596E-2</v>
      </c>
      <c r="N30" s="3">
        <f>+'Indice PondENGHO'!N28/'Indice PondENGHO'!N27-1</f>
        <v>3.497134723691997E-2</v>
      </c>
      <c r="O30" s="8">
        <f>+'Indice PondENGHO'!O28/'Indice PondENGHO'!O27-1</f>
        <v>3.5202916849060628E-2</v>
      </c>
      <c r="P30" s="3">
        <f>+'Indice PondENGHO'!P28/'Indice PondENGHO'!P27-1</f>
        <v>4.5159693207589724E-2</v>
      </c>
      <c r="Q30" s="3">
        <f>+'Indice PondENGHO'!Q28/'Indice PondENGHO'!Q27-1</f>
        <v>2.3242913470125748E-2</v>
      </c>
      <c r="R30" s="3">
        <f>+'Indice PondENGHO'!R28/'Indice PondENGHO'!R27-1</f>
        <v>2.9261714161195274E-2</v>
      </c>
      <c r="S30" s="3">
        <f>+'Indice PondENGHO'!S28/'Indice PondENGHO'!S27-1</f>
        <v>6.4820260361468485E-2</v>
      </c>
      <c r="T30" s="3">
        <f>+'Indice PondENGHO'!T28/'Indice PondENGHO'!T27-1</f>
        <v>3.2462165821806499E-2</v>
      </c>
      <c r="U30" s="3">
        <f>+'Indice PondENGHO'!U28/'Indice PondENGHO'!U27-1</f>
        <v>3.1110007106749826E-2</v>
      </c>
      <c r="V30" s="3">
        <f>+'Indice PondENGHO'!V28/'Indice PondENGHO'!V27-1</f>
        <v>2.1652339747197047E-2</v>
      </c>
      <c r="W30" s="3">
        <f>+'Indice PondENGHO'!W28/'Indice PondENGHO'!W27-1</f>
        <v>-1.1233175593470257E-3</v>
      </c>
      <c r="X30" s="3">
        <f>+'Indice PondENGHO'!X28/'Indice PondENGHO'!X27-1</f>
        <v>2.1947553282638088E-2</v>
      </c>
      <c r="Y30" s="3">
        <f>+'Indice PondENGHO'!Y28/'Indice PondENGHO'!Y27-1</f>
        <v>3.3176073915174742E-2</v>
      </c>
      <c r="Z30" s="3">
        <f>+'Indice PondENGHO'!Z28/'Indice PondENGHO'!Z27-1</f>
        <v>3.5310563213300838E-2</v>
      </c>
      <c r="AA30" s="3">
        <f>+'Indice PondENGHO'!AA28/'Indice PondENGHO'!AA27-1</f>
        <v>3.3704095178114457E-2</v>
      </c>
      <c r="AB30" s="7">
        <f>+'Indice PondENGHO'!AB28/'Indice PondENGHO'!AB27-1</f>
        <v>4.4562408970495682E-2</v>
      </c>
      <c r="AC30" s="3">
        <f>+'Indice PondENGHO'!AC28/'Indice PondENGHO'!AC27-1</f>
        <v>2.3387665658954671E-2</v>
      </c>
      <c r="AD30" s="3">
        <f>+'Indice PondENGHO'!AD28/'Indice PondENGHO'!AD27-1</f>
        <v>2.8970934369855428E-2</v>
      </c>
      <c r="AE30" s="3">
        <f>+'Indice PondENGHO'!AE28/'Indice PondENGHO'!AE27-1</f>
        <v>6.2928185574697038E-2</v>
      </c>
      <c r="AF30" s="3">
        <f>+'Indice PondENGHO'!AF28/'Indice PondENGHO'!AF27-1</f>
        <v>3.1924407225332629E-2</v>
      </c>
      <c r="AG30" s="3">
        <f>+'Indice PondENGHO'!AG28/'Indice PondENGHO'!AG27-1</f>
        <v>3.1221542172963579E-2</v>
      </c>
      <c r="AH30" s="3">
        <f>+'Indice PondENGHO'!AH28/'Indice PondENGHO'!AH27-1</f>
        <v>2.1103041427871672E-2</v>
      </c>
      <c r="AI30" s="3">
        <f>+'Indice PondENGHO'!AI28/'Indice PondENGHO'!AI27-1</f>
        <v>-1.927728623453806E-3</v>
      </c>
      <c r="AJ30" s="3">
        <f>+'Indice PondENGHO'!AJ28/'Indice PondENGHO'!AJ27-1</f>
        <v>2.1603818463494573E-2</v>
      </c>
      <c r="AK30" s="3">
        <f>+'Indice PondENGHO'!AK28/'Indice PondENGHO'!AK27-1</f>
        <v>3.4186218695951176E-2</v>
      </c>
      <c r="AL30" s="3">
        <f>+'Indice PondENGHO'!AL28/'Indice PondENGHO'!AL27-1</f>
        <v>3.5833458618780512E-2</v>
      </c>
      <c r="AM30" s="8">
        <f>+'Indice PondENGHO'!AM28/'Indice PondENGHO'!AM27-1</f>
        <v>3.3050095925948764E-2</v>
      </c>
      <c r="AN30" s="3">
        <f>+'Indice PondENGHO'!AN28/'Indice PondENGHO'!AN27-1</f>
        <v>4.3727805244643037E-2</v>
      </c>
      <c r="AO30" s="3">
        <f>+'Indice PondENGHO'!AO28/'Indice PondENGHO'!AO27-1</f>
        <v>2.3555386829582137E-2</v>
      </c>
      <c r="AP30" s="3">
        <f>+'Indice PondENGHO'!AP28/'Indice PondENGHO'!AP27-1</f>
        <v>2.9114327455237232E-2</v>
      </c>
      <c r="AQ30" s="3">
        <f>+'Indice PondENGHO'!AQ28/'Indice PondENGHO'!AQ27-1</f>
        <v>6.2915480896434728E-2</v>
      </c>
      <c r="AR30" s="3">
        <f>+'Indice PondENGHO'!AR28/'Indice PondENGHO'!AR27-1</f>
        <v>3.1901944830633022E-2</v>
      </c>
      <c r="AS30" s="3">
        <f>+'Indice PondENGHO'!AS28/'Indice PondENGHO'!AS27-1</f>
        <v>3.2271574229035371E-2</v>
      </c>
      <c r="AT30" s="3">
        <f>+'Indice PondENGHO'!AT28/'Indice PondENGHO'!AT27-1</f>
        <v>2.1815614284023344E-2</v>
      </c>
      <c r="AU30" s="3">
        <f>+'Indice PondENGHO'!AU28/'Indice PondENGHO'!AU27-1</f>
        <v>-1.9717651821413718E-3</v>
      </c>
      <c r="AV30" s="3">
        <f>+'Indice PondENGHO'!AV28/'Indice PondENGHO'!AV27-1</f>
        <v>2.1593030475991482E-2</v>
      </c>
      <c r="AW30" s="3">
        <f>+'Indice PondENGHO'!AW28/'Indice PondENGHO'!AW27-1</f>
        <v>3.4875142492009736E-2</v>
      </c>
      <c r="AX30" s="3">
        <f>+'Indice PondENGHO'!AX28/'Indice PondENGHO'!AX27-1</f>
        <v>3.5788485584762109E-2</v>
      </c>
      <c r="AY30" s="3">
        <f>+'Indice PondENGHO'!AY28/'Indice PondENGHO'!AY27-1</f>
        <v>3.2801032678319686E-2</v>
      </c>
      <c r="AZ30" s="7">
        <f>+'Indice PondENGHO'!AZ28/'Indice PondENGHO'!AZ27-1</f>
        <v>4.2520212207956209E-2</v>
      </c>
      <c r="BA30" s="3">
        <f>+'Indice PondENGHO'!BA28/'Indice PondENGHO'!BA27-1</f>
        <v>2.3499181732380636E-2</v>
      </c>
      <c r="BB30" s="3">
        <f>+'Indice PondENGHO'!BB28/'Indice PondENGHO'!BB27-1</f>
        <v>2.9238509466853024E-2</v>
      </c>
      <c r="BC30" s="3">
        <f>+'Indice PondENGHO'!BC28/'Indice PondENGHO'!BC27-1</f>
        <v>6.328121575740675E-2</v>
      </c>
      <c r="BD30" s="3">
        <f>+'Indice PondENGHO'!BD28/'Indice PondENGHO'!BD27-1</f>
        <v>3.1680714889627426E-2</v>
      </c>
      <c r="BE30" s="3">
        <f>+'Indice PondENGHO'!BE28/'Indice PondENGHO'!BE27-1</f>
        <v>3.3230035597905383E-2</v>
      </c>
      <c r="BF30" s="3">
        <f>+'Indice PondENGHO'!BF28/'Indice PondENGHO'!BF27-1</f>
        <v>2.2029809228000685E-2</v>
      </c>
      <c r="BG30" s="3">
        <f>+'Indice PondENGHO'!BG28/'Indice PondENGHO'!BG27-1</f>
        <v>-2.7327852100267336E-3</v>
      </c>
      <c r="BH30" s="3">
        <f>+'Indice PondENGHO'!BH28/'Indice PondENGHO'!BH27-1</f>
        <v>2.1355362112134069E-2</v>
      </c>
      <c r="BI30" s="3">
        <f>+'Indice PondENGHO'!BI28/'Indice PondENGHO'!BI27-1</f>
        <v>3.5398537172087075E-2</v>
      </c>
      <c r="BJ30" s="3">
        <f>+'Indice PondENGHO'!BJ28/'Indice PondENGHO'!BJ27-1</f>
        <v>3.6113116812409807E-2</v>
      </c>
      <c r="BK30" s="8">
        <f>+'Indice PondENGHO'!BK28/'Indice PondENGHO'!BK27-1</f>
        <v>3.2343182893418865E-2</v>
      </c>
      <c r="BL30" s="2">
        <f t="shared" si="3"/>
        <v>43497</v>
      </c>
      <c r="BM30" s="3">
        <f>+'Indice PondENGHO'!BL28/'Indice PondENGHO'!BL27-1</f>
        <v>3.8750236277007133E-2</v>
      </c>
      <c r="BN30" s="3">
        <f>+'Indice PondENGHO'!BM28/'Indice PondENGHO'!BM27-1</f>
        <v>3.6929826098095031E-2</v>
      </c>
      <c r="BO30" s="3">
        <f>+'Indice PondENGHO'!BN28/'Indice PondENGHO'!BN27-1</f>
        <v>3.6062987664018165E-2</v>
      </c>
      <c r="BP30" s="3">
        <f>+'Indice PondENGHO'!BO28/'Indice PondENGHO'!BO27-1</f>
        <v>3.5170301610440324E-2</v>
      </c>
      <c r="BQ30" s="3">
        <f>+'Indice PondENGHO'!BP28/'Indice PondENGHO'!BP27-1</f>
        <v>3.4658493649821764E-2</v>
      </c>
      <c r="BR30" s="7">
        <f>+'Indice PondENGHO'!BQ28/'Indice PondENGHO'!BQ27-1</f>
        <v>4.4311025442373309E-2</v>
      </c>
      <c r="BS30" s="3">
        <f>+'Indice PondENGHO'!BR28/'Indice PondENGHO'!BR27-1</f>
        <v>2.3436742660164267E-2</v>
      </c>
      <c r="BT30" s="3">
        <f>+'Indice PondENGHO'!BS28/'Indice PondENGHO'!BS27-1</f>
        <v>2.9253442643728533E-2</v>
      </c>
      <c r="BU30" s="3">
        <f>+'Indice PondENGHO'!BT28/'Indice PondENGHO'!BT27-1</f>
        <v>6.3772944512327845E-2</v>
      </c>
      <c r="BV30" s="3">
        <f>+'Indice PondENGHO'!BU28/'Indice PondENGHO'!BU27-1</f>
        <v>3.1990619982245283E-2</v>
      </c>
      <c r="BW30" s="3">
        <f>+'Indice PondENGHO'!BV28/'Indice PondENGHO'!BV27-1</f>
        <v>3.2201377407465648E-2</v>
      </c>
      <c r="BX30" s="3">
        <f>+'Indice PondENGHO'!BW28/'Indice PondENGHO'!BW27-1</f>
        <v>2.1748018388914048E-2</v>
      </c>
      <c r="BY30" s="3">
        <f>+'Indice PondENGHO'!BX28/'Indice PondENGHO'!BX27-1</f>
        <v>-1.8416378456230786E-3</v>
      </c>
      <c r="BZ30" s="3">
        <f>+'Indice PondENGHO'!BY28/'Indice PondENGHO'!BY27-1</f>
        <v>2.1649431177431788E-2</v>
      </c>
      <c r="CA30" s="3">
        <f>+'Indice PondENGHO'!BZ28/'Indice PondENGHO'!BZ27-1</f>
        <v>3.4564499549107452E-2</v>
      </c>
      <c r="CB30" s="3">
        <f>+'Indice PondENGHO'!CA28/'Indice PondENGHO'!CA27-1</f>
        <v>3.5803390725343442E-2</v>
      </c>
      <c r="CC30" s="8">
        <f>+'Indice PondENGHO'!CB28/'Indice PondENGHO'!CB27-1</f>
        <v>3.3034717270715497E-2</v>
      </c>
      <c r="CD30" s="7">
        <f>+'Indice PondENGHO'!CC28/'Indice PondENGHO'!CC27-1</f>
        <v>3.5871108341711144E-2</v>
      </c>
      <c r="CE30" s="8">
        <f>+'Indice PondENGHO'!CD28/'Indice PondENGHO'!CD27-1</f>
        <v>3.5871108341711144E-2</v>
      </c>
      <c r="CG30" s="3">
        <f>+'Indice PondENGHO'!CF28/'Indice PondENGHO'!CF27-1</f>
        <v>3.9001710272650314E-2</v>
      </c>
      <c r="CI30" s="3">
        <f t="shared" si="4"/>
        <v>4.0917426271853685E-3</v>
      </c>
      <c r="CJ30" s="3">
        <f>+'[3]Infla Mensual PondENGHO'!CF30</f>
        <v>6.6008044064729265E-3</v>
      </c>
      <c r="CK30" s="3">
        <f t="shared" si="5"/>
        <v>-2.509061779287558E-3</v>
      </c>
    </row>
    <row r="31" spans="1:89" x14ac:dyDescent="0.2">
      <c r="A31" s="2">
        <f t="shared" si="1"/>
        <v>43525</v>
      </c>
      <c r="B31" s="1">
        <f t="shared" si="2"/>
        <v>3</v>
      </c>
      <c r="C31" s="1">
        <v>2019</v>
      </c>
      <c r="D31" s="7">
        <f>+'Indice PondENGHO'!D29/'Indice PondENGHO'!D28-1</f>
        <v>4.5634582854554129E-2</v>
      </c>
      <c r="E31" s="3">
        <f>+'Indice PondENGHO'!E29/'Indice PondENGHO'!E28-1</f>
        <v>3.1992132769769199E-2</v>
      </c>
      <c r="F31" s="3">
        <f>+'Indice PondENGHO'!F29/'Indice PondENGHO'!F28-1</f>
        <v>3.9057189872033771E-2</v>
      </c>
      <c r="G31" s="3">
        <f>+'Indice PondENGHO'!G29/'Indice PondENGHO'!G28-1</f>
        <v>2.775888296361706E-2</v>
      </c>
      <c r="H31" s="3">
        <f>+'Indice PondENGHO'!H29/'Indice PondENGHO'!H28-1</f>
        <v>3.7228654750588897E-2</v>
      </c>
      <c r="I31" s="3">
        <f>+'Indice PondENGHO'!I29/'Indice PondENGHO'!I28-1</f>
        <v>3.5156899408416598E-2</v>
      </c>
      <c r="J31" s="3">
        <f>+'Indice PondENGHO'!J29/'Indice PondENGHO'!J28-1</f>
        <v>4.1529508429495543E-2</v>
      </c>
      <c r="K31" s="3">
        <f>+'Indice PondENGHO'!K29/'Indice PondENGHO'!K28-1</f>
        <v>4.0436002307968399E-2</v>
      </c>
      <c r="L31" s="3">
        <f>+'Indice PondENGHO'!L29/'Indice PondENGHO'!L28-1</f>
        <v>2.108677391773961E-2</v>
      </c>
      <c r="M31" s="3">
        <f>+'Indice PondENGHO'!M29/'Indice PondENGHO'!M28-1</f>
        <v>3.0578806997752173E-2</v>
      </c>
      <c r="N31" s="3">
        <f>+'Indice PondENGHO'!N29/'Indice PondENGHO'!N28-1</f>
        <v>4.384892168659893E-2</v>
      </c>
      <c r="O31" s="8">
        <f>+'Indice PondENGHO'!O29/'Indice PondENGHO'!O28-1</f>
        <v>3.4375408624149895E-2</v>
      </c>
      <c r="P31" s="3">
        <f>+'Indice PondENGHO'!P29/'Indice PondENGHO'!P28-1</f>
        <v>4.5140060129667869E-2</v>
      </c>
      <c r="Q31" s="3">
        <f>+'Indice PondENGHO'!Q29/'Indice PondENGHO'!Q28-1</f>
        <v>3.1995369602821677E-2</v>
      </c>
      <c r="R31" s="3">
        <f>+'Indice PondENGHO'!R29/'Indice PondENGHO'!R28-1</f>
        <v>3.9326091542660535E-2</v>
      </c>
      <c r="S31" s="3">
        <f>+'Indice PondENGHO'!S29/'Indice PondENGHO'!S28-1</f>
        <v>2.7148261926679851E-2</v>
      </c>
      <c r="T31" s="3">
        <f>+'Indice PondENGHO'!T29/'Indice PondENGHO'!T28-1</f>
        <v>3.7793953446221051E-2</v>
      </c>
      <c r="U31" s="3">
        <f>+'Indice PondENGHO'!U29/'Indice PondENGHO'!U28-1</f>
        <v>3.4130746164726222E-2</v>
      </c>
      <c r="V31" s="3">
        <f>+'Indice PondENGHO'!V29/'Indice PondENGHO'!V28-1</f>
        <v>4.135574969866318E-2</v>
      </c>
      <c r="W31" s="3">
        <f>+'Indice PondENGHO'!W29/'Indice PondENGHO'!W28-1</f>
        <v>4.1016252324191482E-2</v>
      </c>
      <c r="X31" s="3">
        <f>+'Indice PondENGHO'!X29/'Indice PondENGHO'!X28-1</f>
        <v>2.1020559686436124E-2</v>
      </c>
      <c r="Y31" s="3">
        <f>+'Indice PondENGHO'!Y29/'Indice PondENGHO'!Y28-1</f>
        <v>2.9813963524951914E-2</v>
      </c>
      <c r="Z31" s="3">
        <f>+'Indice PondENGHO'!Z29/'Indice PondENGHO'!Z28-1</f>
        <v>4.4178446474384403E-2</v>
      </c>
      <c r="AA31" s="3">
        <f>+'Indice PondENGHO'!AA29/'Indice PondENGHO'!AA28-1</f>
        <v>3.4218115237523605E-2</v>
      </c>
      <c r="AB31" s="7">
        <f>+'Indice PondENGHO'!AB29/'Indice PondENGHO'!AB28-1</f>
        <v>4.4707231838994499E-2</v>
      </c>
      <c r="AC31" s="3">
        <f>+'Indice PondENGHO'!AC29/'Indice PondENGHO'!AC28-1</f>
        <v>3.2130334017798079E-2</v>
      </c>
      <c r="AD31" s="3">
        <f>+'Indice PondENGHO'!AD29/'Indice PondENGHO'!AD28-1</f>
        <v>3.9647714843455528E-2</v>
      </c>
      <c r="AE31" s="3">
        <f>+'Indice PondENGHO'!AE29/'Indice PondENGHO'!AE28-1</f>
        <v>2.6924483237147578E-2</v>
      </c>
      <c r="AF31" s="3">
        <f>+'Indice PondENGHO'!AF29/'Indice PondENGHO'!AF28-1</f>
        <v>3.7898137993655823E-2</v>
      </c>
      <c r="AG31" s="3">
        <f>+'Indice PondENGHO'!AG29/'Indice PondENGHO'!AG28-1</f>
        <v>3.3403547320621119E-2</v>
      </c>
      <c r="AH31" s="3">
        <f>+'Indice PondENGHO'!AH29/'Indice PondENGHO'!AH28-1</f>
        <v>4.1195448560908954E-2</v>
      </c>
      <c r="AI31" s="3">
        <f>+'Indice PondENGHO'!AI29/'Indice PondENGHO'!AI28-1</f>
        <v>4.1242472809494224E-2</v>
      </c>
      <c r="AJ31" s="3">
        <f>+'Indice PondENGHO'!AJ29/'Indice PondENGHO'!AJ28-1</f>
        <v>2.1316730132377337E-2</v>
      </c>
      <c r="AK31" s="3">
        <f>+'Indice PondENGHO'!AK29/'Indice PondENGHO'!AK28-1</f>
        <v>2.9648187129096559E-2</v>
      </c>
      <c r="AL31" s="3">
        <f>+'Indice PondENGHO'!AL29/'Indice PondENGHO'!AL28-1</f>
        <v>4.3247261456540453E-2</v>
      </c>
      <c r="AM31" s="8">
        <f>+'Indice PondENGHO'!AM29/'Indice PondENGHO'!AM28-1</f>
        <v>3.4173987009090023E-2</v>
      </c>
      <c r="AN31" s="3">
        <f>+'Indice PondENGHO'!AN29/'Indice PondENGHO'!AN28-1</f>
        <v>4.4681810636691965E-2</v>
      </c>
      <c r="AO31" s="3">
        <f>+'Indice PondENGHO'!AO29/'Indice PondENGHO'!AO28-1</f>
        <v>3.2174313620816797E-2</v>
      </c>
      <c r="AP31" s="3">
        <f>+'Indice PondENGHO'!AP29/'Indice PondENGHO'!AP28-1</f>
        <v>3.9860723460922287E-2</v>
      </c>
      <c r="AQ31" s="3">
        <f>+'Indice PondENGHO'!AQ29/'Indice PondENGHO'!AQ28-1</f>
        <v>2.7023609047949648E-2</v>
      </c>
      <c r="AR31" s="3">
        <f>+'Indice PondENGHO'!AR29/'Indice PondENGHO'!AR28-1</f>
        <v>3.7897191886762549E-2</v>
      </c>
      <c r="AS31" s="3">
        <f>+'Indice PondENGHO'!AS29/'Indice PondENGHO'!AS28-1</f>
        <v>3.2127869775513851E-2</v>
      </c>
      <c r="AT31" s="3">
        <f>+'Indice PondENGHO'!AT29/'Indice PondENGHO'!AT28-1</f>
        <v>4.1100332412485008E-2</v>
      </c>
      <c r="AU31" s="3">
        <f>+'Indice PondENGHO'!AU29/'Indice PondENGHO'!AU28-1</f>
        <v>4.174294323786798E-2</v>
      </c>
      <c r="AV31" s="3">
        <f>+'Indice PondENGHO'!AV29/'Indice PondENGHO'!AV28-1</f>
        <v>2.0294104480769404E-2</v>
      </c>
      <c r="AW31" s="3">
        <f>+'Indice PondENGHO'!AW29/'Indice PondENGHO'!AW28-1</f>
        <v>2.7192327005367556E-2</v>
      </c>
      <c r="AX31" s="3">
        <f>+'Indice PondENGHO'!AX29/'Indice PondENGHO'!AX28-1</f>
        <v>4.3281862755151668E-2</v>
      </c>
      <c r="AY31" s="3">
        <f>+'Indice PondENGHO'!AY29/'Indice PondENGHO'!AY28-1</f>
        <v>3.4068257267890978E-2</v>
      </c>
      <c r="AZ31" s="7">
        <f>+'Indice PondENGHO'!AZ29/'Indice PondENGHO'!AZ28-1</f>
        <v>4.4586019217641271E-2</v>
      </c>
      <c r="BA31" s="3">
        <f>+'Indice PondENGHO'!BA29/'Indice PondENGHO'!BA28-1</f>
        <v>3.2293784017470406E-2</v>
      </c>
      <c r="BB31" s="3">
        <f>+'Indice PondENGHO'!BB29/'Indice PondENGHO'!BB28-1</f>
        <v>4.0283030970242217E-2</v>
      </c>
      <c r="BC31" s="3">
        <f>+'Indice PondENGHO'!BC29/'Indice PondENGHO'!BC28-1</f>
        <v>2.8069115913512244E-2</v>
      </c>
      <c r="BD31" s="3">
        <f>+'Indice PondENGHO'!BD29/'Indice PondENGHO'!BD28-1</f>
        <v>3.8417410084799153E-2</v>
      </c>
      <c r="BE31" s="3">
        <f>+'Indice PondENGHO'!BE29/'Indice PondENGHO'!BE28-1</f>
        <v>3.0812023089150431E-2</v>
      </c>
      <c r="BF31" s="3">
        <f>+'Indice PondENGHO'!BF29/'Indice PondENGHO'!BF28-1</f>
        <v>4.115233771261706E-2</v>
      </c>
      <c r="BG31" s="3">
        <f>+'Indice PondENGHO'!BG29/'Indice PondENGHO'!BG28-1</f>
        <v>4.2046579789869254E-2</v>
      </c>
      <c r="BH31" s="3">
        <f>+'Indice PondENGHO'!BH29/'Indice PondENGHO'!BH28-1</f>
        <v>1.9092767431731827E-2</v>
      </c>
      <c r="BI31" s="3">
        <f>+'Indice PondENGHO'!BI29/'Indice PondENGHO'!BI28-1</f>
        <v>2.68912833943733E-2</v>
      </c>
      <c r="BJ31" s="3">
        <f>+'Indice PondENGHO'!BJ29/'Indice PondENGHO'!BJ28-1</f>
        <v>4.2344974517132927E-2</v>
      </c>
      <c r="BK31" s="8">
        <f>+'Indice PondENGHO'!BK29/'Indice PondENGHO'!BK28-1</f>
        <v>3.4092676446918047E-2</v>
      </c>
      <c r="BL31" s="2">
        <f t="shared" si="3"/>
        <v>43525</v>
      </c>
      <c r="BM31" s="3">
        <f>+'Indice PondENGHO'!BL29/'Indice PondENGHO'!BL28-1</f>
        <v>3.9065089550014642E-2</v>
      </c>
      <c r="BN31" s="3">
        <f>+'Indice PondENGHO'!BM29/'Indice PondENGHO'!BM28-1</f>
        <v>3.8237786334495372E-2</v>
      </c>
      <c r="BO31" s="3">
        <f>+'Indice PondENGHO'!BN29/'Indice PondENGHO'!BN28-1</f>
        <v>3.7770440586061937E-2</v>
      </c>
      <c r="BP31" s="3">
        <f>+'Indice PondENGHO'!BO29/'Indice PondENGHO'!BO28-1</f>
        <v>3.7265595390380213E-2</v>
      </c>
      <c r="BQ31" s="3">
        <f>+'Indice PondENGHO'!BP29/'Indice PondENGHO'!BP28-1</f>
        <v>3.6368862343050035E-2</v>
      </c>
      <c r="BR31" s="7">
        <f>+'Indice PondENGHO'!BQ29/'Indice PondENGHO'!BQ28-1</f>
        <v>4.4923301965753781E-2</v>
      </c>
      <c r="BS31" s="3">
        <f>+'Indice PondENGHO'!BR29/'Indice PondENGHO'!BR28-1</f>
        <v>3.2145698337300077E-2</v>
      </c>
      <c r="BT31" s="3">
        <f>+'Indice PondENGHO'!BS29/'Indice PondENGHO'!BS28-1</f>
        <v>3.9743528921444726E-2</v>
      </c>
      <c r="BU31" s="3">
        <f>+'Indice PondENGHO'!BT29/'Indice PondENGHO'!BT28-1</f>
        <v>2.7454779748941061E-2</v>
      </c>
      <c r="BV31" s="3">
        <f>+'Indice PondENGHO'!BU29/'Indice PondENGHO'!BU28-1</f>
        <v>3.8041843492759186E-2</v>
      </c>
      <c r="BW31" s="3">
        <f>+'Indice PondENGHO'!BV29/'Indice PondENGHO'!BV28-1</f>
        <v>3.2268972386779726E-2</v>
      </c>
      <c r="BX31" s="3">
        <f>+'Indice PondENGHO'!BW29/'Indice PondENGHO'!BW28-1</f>
        <v>4.1207852839043824E-2</v>
      </c>
      <c r="BY31" s="3">
        <f>+'Indice PondENGHO'!BX29/'Indice PondENGHO'!BX28-1</f>
        <v>4.1459528041386084E-2</v>
      </c>
      <c r="BZ31" s="3">
        <f>+'Indice PondENGHO'!BY29/'Indice PondENGHO'!BY28-1</f>
        <v>2.0203060192760969E-2</v>
      </c>
      <c r="CA31" s="3">
        <f>+'Indice PondENGHO'!BZ29/'Indice PondENGHO'!BZ28-1</f>
        <v>2.8054366897360516E-2</v>
      </c>
      <c r="CB31" s="3">
        <f>+'Indice PondENGHO'!CA29/'Indice PondENGHO'!CA28-1</f>
        <v>4.3051777687227011E-2</v>
      </c>
      <c r="CC31" s="8">
        <f>+'Indice PondENGHO'!CB29/'Indice PondENGHO'!CB28-1</f>
        <v>3.4146110397482277E-2</v>
      </c>
      <c r="CD31" s="7">
        <f>+'Indice PondENGHO'!CC29/'Indice PondENGHO'!CC28-1</f>
        <v>3.7435767881991433E-2</v>
      </c>
      <c r="CE31" s="8">
        <f>+'Indice PondENGHO'!CD29/'Indice PondENGHO'!CD28-1</f>
        <v>3.7435845399670598E-2</v>
      </c>
      <c r="CG31" s="3">
        <f>+'Indice PondENGHO'!CF29/'Indice PondENGHO'!CF28-1</f>
        <v>3.9302435648156386E-2</v>
      </c>
      <c r="CI31" s="3">
        <f t="shared" si="4"/>
        <v>2.6962272069646076E-3</v>
      </c>
      <c r="CJ31" s="3">
        <f>+'[3]Infla Mensual PondENGHO'!CF31</f>
        <v>3.5478110935767138E-3</v>
      </c>
      <c r="CK31" s="3">
        <f t="shared" si="5"/>
        <v>-8.5158388661210616E-4</v>
      </c>
    </row>
    <row r="32" spans="1:89" x14ac:dyDescent="0.2">
      <c r="A32" s="2">
        <f t="shared" si="1"/>
        <v>43556</v>
      </c>
      <c r="B32" s="1">
        <f t="shared" si="2"/>
        <v>4</v>
      </c>
      <c r="C32" s="1">
        <v>2019</v>
      </c>
      <c r="D32" s="7">
        <f>+'Indice PondENGHO'!D30/'Indice PondENGHO'!D29-1</f>
        <v>2.5939204210972067E-2</v>
      </c>
      <c r="E32" s="3">
        <f>+'Indice PondENGHO'!E30/'Indice PondENGHO'!E29-1</f>
        <v>2.0124532594478772E-2</v>
      </c>
      <c r="F32" s="3">
        <f>+'Indice PondENGHO'!F30/'Indice PondENGHO'!F29-1</f>
        <v>3.8867610560359811E-2</v>
      </c>
      <c r="G32" s="3">
        <f>+'Indice PondENGHO'!G30/'Indice PondENGHO'!G29-1</f>
        <v>2.7381231040118248E-2</v>
      </c>
      <c r="H32" s="3">
        <f>+'Indice PondENGHO'!H30/'Indice PondENGHO'!H29-1</f>
        <v>4.8325826214024703E-2</v>
      </c>
      <c r="I32" s="3">
        <f>+'Indice PondENGHO'!I30/'Indice PondENGHO'!I29-1</f>
        <v>3.6901855768328495E-2</v>
      </c>
      <c r="J32" s="3">
        <f>+'Indice PondENGHO'!J30/'Indice PondENGHO'!J29-1</f>
        <v>4.4781063681968991E-2</v>
      </c>
      <c r="K32" s="3">
        <f>+'Indice PondENGHO'!K30/'Indice PondENGHO'!K29-1</f>
        <v>4.0127993346255941E-2</v>
      </c>
      <c r="L32" s="3">
        <f>+'Indice PondENGHO'!L30/'Indice PondENGHO'!L29-1</f>
        <v>3.2414362587181555E-2</v>
      </c>
      <c r="M32" s="3">
        <f>+'Indice PondENGHO'!M30/'Indice PondENGHO'!M29-1</f>
        <v>2.6604667789686065E-2</v>
      </c>
      <c r="N32" s="3">
        <f>+'Indice PondENGHO'!N30/'Indice PondENGHO'!N29-1</f>
        <v>4.1986401048593747E-2</v>
      </c>
      <c r="O32" s="8">
        <f>+'Indice PondENGHO'!O30/'Indice PondENGHO'!O29-1</f>
        <v>3.5542744985682884E-2</v>
      </c>
      <c r="P32" s="3">
        <f>+'Indice PondENGHO'!P30/'Indice PondENGHO'!P29-1</f>
        <v>2.520270815706005E-2</v>
      </c>
      <c r="Q32" s="3">
        <f>+'Indice PondENGHO'!Q30/'Indice PondENGHO'!Q29-1</f>
        <v>2.0506834397109319E-2</v>
      </c>
      <c r="R32" s="3">
        <f>+'Indice PondENGHO'!R30/'Indice PondENGHO'!R29-1</f>
        <v>3.9580282915081311E-2</v>
      </c>
      <c r="S32" s="3">
        <f>+'Indice PondENGHO'!S30/'Indice PondENGHO'!S29-1</f>
        <v>2.8181302209242753E-2</v>
      </c>
      <c r="T32" s="3">
        <f>+'Indice PondENGHO'!T30/'Indice PondENGHO'!T29-1</f>
        <v>4.7507636377559281E-2</v>
      </c>
      <c r="U32" s="3">
        <f>+'Indice PondENGHO'!U30/'Indice PondENGHO'!U29-1</f>
        <v>3.604672812893206E-2</v>
      </c>
      <c r="V32" s="3">
        <f>+'Indice PondENGHO'!V30/'Indice PondENGHO'!V29-1</f>
        <v>4.4536698916217921E-2</v>
      </c>
      <c r="W32" s="3">
        <f>+'Indice PondENGHO'!W30/'Indice PondENGHO'!W29-1</f>
        <v>3.9345074798107227E-2</v>
      </c>
      <c r="X32" s="3">
        <f>+'Indice PondENGHO'!X30/'Indice PondENGHO'!X29-1</f>
        <v>3.1953087984838646E-2</v>
      </c>
      <c r="Y32" s="3">
        <f>+'Indice PondENGHO'!Y30/'Indice PondENGHO'!Y29-1</f>
        <v>2.4290228533195624E-2</v>
      </c>
      <c r="Z32" s="3">
        <f>+'Indice PondENGHO'!Z30/'Indice PondENGHO'!Z29-1</f>
        <v>4.1011403301382643E-2</v>
      </c>
      <c r="AA32" s="3">
        <f>+'Indice PondENGHO'!AA30/'Indice PondENGHO'!AA29-1</f>
        <v>3.5863111720491947E-2</v>
      </c>
      <c r="AB32" s="7">
        <f>+'Indice PondENGHO'!AB30/'Indice PondENGHO'!AB29-1</f>
        <v>2.4985234816937929E-2</v>
      </c>
      <c r="AC32" s="3">
        <f>+'Indice PondENGHO'!AC30/'Indice PondENGHO'!AC29-1</f>
        <v>2.0449056760737605E-2</v>
      </c>
      <c r="AD32" s="3">
        <f>+'Indice PondENGHO'!AD30/'Indice PondENGHO'!AD29-1</f>
        <v>4.0034892899833308E-2</v>
      </c>
      <c r="AE32" s="3">
        <f>+'Indice PondENGHO'!AE30/'Indice PondENGHO'!AE29-1</f>
        <v>2.8905245806492452E-2</v>
      </c>
      <c r="AF32" s="3">
        <f>+'Indice PondENGHO'!AF30/'Indice PondENGHO'!AF29-1</f>
        <v>4.7070688581685172E-2</v>
      </c>
      <c r="AG32" s="3">
        <f>+'Indice PondENGHO'!AG30/'Indice PondENGHO'!AG29-1</f>
        <v>3.591649316646861E-2</v>
      </c>
      <c r="AH32" s="3">
        <f>+'Indice PondENGHO'!AH30/'Indice PondENGHO'!AH29-1</f>
        <v>4.4923900860957655E-2</v>
      </c>
      <c r="AI32" s="3">
        <f>+'Indice PondENGHO'!AI30/'Indice PondENGHO'!AI29-1</f>
        <v>3.8788729178939274E-2</v>
      </c>
      <c r="AJ32" s="3">
        <f>+'Indice PondENGHO'!AJ30/'Indice PondENGHO'!AJ29-1</f>
        <v>3.1534843787539346E-2</v>
      </c>
      <c r="AK32" s="3">
        <f>+'Indice PondENGHO'!AK30/'Indice PondENGHO'!AK29-1</f>
        <v>2.3403512162598616E-2</v>
      </c>
      <c r="AL32" s="3">
        <f>+'Indice PondENGHO'!AL30/'Indice PondENGHO'!AL29-1</f>
        <v>4.0731324896944088E-2</v>
      </c>
      <c r="AM32" s="8">
        <f>+'Indice PondENGHO'!AM30/'Indice PondENGHO'!AM29-1</f>
        <v>3.6019500590892983E-2</v>
      </c>
      <c r="AN32" s="3">
        <f>+'Indice PondENGHO'!AN30/'Indice PondENGHO'!AN29-1</f>
        <v>2.4953268926646732E-2</v>
      </c>
      <c r="AO32" s="3">
        <f>+'Indice PondENGHO'!AO30/'Indice PondENGHO'!AO29-1</f>
        <v>2.0505839489784572E-2</v>
      </c>
      <c r="AP32" s="3">
        <f>+'Indice PondENGHO'!AP30/'Indice PondENGHO'!AP29-1</f>
        <v>3.9713573492832666E-2</v>
      </c>
      <c r="AQ32" s="3">
        <f>+'Indice PondENGHO'!AQ30/'Indice PondENGHO'!AQ29-1</f>
        <v>2.8731868823133944E-2</v>
      </c>
      <c r="AR32" s="3">
        <f>+'Indice PondENGHO'!AR30/'Indice PondENGHO'!AR29-1</f>
        <v>4.7034349773544593E-2</v>
      </c>
      <c r="AS32" s="3">
        <f>+'Indice PondENGHO'!AS30/'Indice PondENGHO'!AS29-1</f>
        <v>3.4725888218421375E-2</v>
      </c>
      <c r="AT32" s="3">
        <f>+'Indice PondENGHO'!AT30/'Indice PondENGHO'!AT29-1</f>
        <v>4.4151003131712718E-2</v>
      </c>
      <c r="AU32" s="3">
        <f>+'Indice PondENGHO'!AU30/'Indice PondENGHO'!AU29-1</f>
        <v>3.8479955420190004E-2</v>
      </c>
      <c r="AV32" s="3">
        <f>+'Indice PondENGHO'!AV30/'Indice PondENGHO'!AV29-1</f>
        <v>3.1853476494640987E-2</v>
      </c>
      <c r="AW32" s="3">
        <f>+'Indice PondENGHO'!AW30/'Indice PondENGHO'!AW29-1</f>
        <v>2.3248201465596585E-2</v>
      </c>
      <c r="AX32" s="3">
        <f>+'Indice PondENGHO'!AX30/'Indice PondENGHO'!AX29-1</f>
        <v>3.9962689037196686E-2</v>
      </c>
      <c r="AY32" s="3">
        <f>+'Indice PondENGHO'!AY30/'Indice PondENGHO'!AY29-1</f>
        <v>3.5805114011932204E-2</v>
      </c>
      <c r="AZ32" s="7">
        <f>+'Indice PondENGHO'!AZ30/'Indice PondENGHO'!AZ29-1</f>
        <v>2.4186893393323139E-2</v>
      </c>
      <c r="BA32" s="3">
        <f>+'Indice PondENGHO'!BA30/'Indice PondENGHO'!BA29-1</f>
        <v>2.0702133938919731E-2</v>
      </c>
      <c r="BB32" s="3">
        <f>+'Indice PondENGHO'!BB30/'Indice PondENGHO'!BB29-1</f>
        <v>3.9621738357537684E-2</v>
      </c>
      <c r="BC32" s="3">
        <f>+'Indice PondENGHO'!BC30/'Indice PondENGHO'!BC29-1</f>
        <v>2.9418186365035348E-2</v>
      </c>
      <c r="BD32" s="3">
        <f>+'Indice PondENGHO'!BD30/'Indice PondENGHO'!BD29-1</f>
        <v>4.6847524138934782E-2</v>
      </c>
      <c r="BE32" s="3">
        <f>+'Indice PondENGHO'!BE30/'Indice PondENGHO'!BE29-1</f>
        <v>3.3701350264121244E-2</v>
      </c>
      <c r="BF32" s="3">
        <f>+'Indice PondENGHO'!BF30/'Indice PondENGHO'!BF29-1</f>
        <v>4.3771415309953099E-2</v>
      </c>
      <c r="BG32" s="3">
        <f>+'Indice PondENGHO'!BG30/'Indice PondENGHO'!BG29-1</f>
        <v>3.7776449173032356E-2</v>
      </c>
      <c r="BH32" s="3">
        <f>+'Indice PondENGHO'!BH30/'Indice PondENGHO'!BH29-1</f>
        <v>3.2308685604178766E-2</v>
      </c>
      <c r="BI32" s="3">
        <f>+'Indice PondENGHO'!BI30/'Indice PondENGHO'!BI29-1</f>
        <v>2.1347684203217643E-2</v>
      </c>
      <c r="BJ32" s="3">
        <f>+'Indice PondENGHO'!BJ30/'Indice PondENGHO'!BJ29-1</f>
        <v>4.0095065160362875E-2</v>
      </c>
      <c r="BK32" s="8">
        <f>+'Indice PondENGHO'!BK30/'Indice PondENGHO'!BK29-1</f>
        <v>3.5808203877614408E-2</v>
      </c>
      <c r="BL32" s="2">
        <f t="shared" si="3"/>
        <v>43556</v>
      </c>
      <c r="BM32" s="3">
        <f>+'Indice PondENGHO'!BL30/'Indice PondENGHO'!BL29-1</f>
        <v>3.2156996758023526E-2</v>
      </c>
      <c r="BN32" s="3">
        <f>+'Indice PondENGHO'!BM30/'Indice PondENGHO'!BM29-1</f>
        <v>3.2756465181187133E-2</v>
      </c>
      <c r="BO32" s="3">
        <f>+'Indice PondENGHO'!BN30/'Indice PondENGHO'!BN29-1</f>
        <v>3.3140284869658698E-2</v>
      </c>
      <c r="BP32" s="3">
        <f>+'Indice PondENGHO'!BO30/'Indice PondENGHO'!BO29-1</f>
        <v>3.3717643970528455E-2</v>
      </c>
      <c r="BQ32" s="3">
        <f>+'Indice PondENGHO'!BP30/'Indice PondENGHO'!BP29-1</f>
        <v>3.4214696116467991E-2</v>
      </c>
      <c r="BR32" s="7">
        <f>+'Indice PondENGHO'!BQ30/'Indice PondENGHO'!BQ29-1</f>
        <v>2.5011238419561987E-2</v>
      </c>
      <c r="BS32" s="3">
        <f>+'Indice PondENGHO'!BR30/'Indice PondENGHO'!BR29-1</f>
        <v>2.0505127147956825E-2</v>
      </c>
      <c r="BT32" s="3">
        <f>+'Indice PondENGHO'!BS30/'Indice PondENGHO'!BS29-1</f>
        <v>3.9608223166498036E-2</v>
      </c>
      <c r="BU32" s="3">
        <f>+'Indice PondENGHO'!BT30/'Indice PondENGHO'!BT29-1</f>
        <v>2.8740898739226139E-2</v>
      </c>
      <c r="BV32" s="3">
        <f>+'Indice PondENGHO'!BU30/'Indice PondENGHO'!BU29-1</f>
        <v>4.7135990642075187E-2</v>
      </c>
      <c r="BW32" s="3">
        <f>+'Indice PondENGHO'!BV30/'Indice PondENGHO'!BV29-1</f>
        <v>3.4829010608231181E-2</v>
      </c>
      <c r="BX32" s="3">
        <f>+'Indice PondENGHO'!BW30/'Indice PondENGHO'!BW29-1</f>
        <v>4.4249770473630656E-2</v>
      </c>
      <c r="BY32" s="3">
        <f>+'Indice PondENGHO'!BX30/'Indice PondENGHO'!BX29-1</f>
        <v>3.8672222834811754E-2</v>
      </c>
      <c r="BZ32" s="3">
        <f>+'Indice PondENGHO'!BY30/'Indice PondENGHO'!BY29-1</f>
        <v>3.2042560401293274E-2</v>
      </c>
      <c r="CA32" s="3">
        <f>+'Indice PondENGHO'!BZ30/'Indice PondENGHO'!BZ29-1</f>
        <v>2.2868231875343925E-2</v>
      </c>
      <c r="CB32" s="3">
        <f>+'Indice PondENGHO'!CA30/'Indice PondENGHO'!CA29-1</f>
        <v>4.0430093130604527E-2</v>
      </c>
      <c r="CC32" s="8">
        <f>+'Indice PondENGHO'!CB30/'Indice PondENGHO'!CB29-1</f>
        <v>3.5824419390839468E-2</v>
      </c>
      <c r="CD32" s="7">
        <f>+'Indice PondENGHO'!CC30/'Indice PondENGHO'!CC29-1</f>
        <v>3.343576263252146E-2</v>
      </c>
      <c r="CE32" s="8">
        <f>+'Indice PondENGHO'!CD30/'Indice PondENGHO'!CD29-1</f>
        <v>3.3435685413730099E-2</v>
      </c>
      <c r="CG32" s="3">
        <f>+'Indice PondENGHO'!CF30/'Indice PondENGHO'!CF29-1</f>
        <v>3.4589612156905147E-2</v>
      </c>
      <c r="CI32" s="3">
        <f t="shared" si="4"/>
        <v>-2.0576993584444647E-3</v>
      </c>
      <c r="CJ32" s="3">
        <f>+'[3]Infla Mensual PondENGHO'!CF32</f>
        <v>-1.4653372072401805E-3</v>
      </c>
      <c r="CK32" s="3">
        <f t="shared" si="5"/>
        <v>-5.9236215120428426E-4</v>
      </c>
    </row>
    <row r="33" spans="1:89" x14ac:dyDescent="0.2">
      <c r="A33" s="2">
        <f t="shared" si="1"/>
        <v>43586</v>
      </c>
      <c r="B33" s="1">
        <f t="shared" si="2"/>
        <v>5</v>
      </c>
      <c r="C33" s="1">
        <v>2019</v>
      </c>
      <c r="D33" s="7">
        <f>+'Indice PondENGHO'!D31/'Indice PondENGHO'!D30-1</f>
        <v>3.6359865942340086E-2</v>
      </c>
      <c r="E33" s="3">
        <f>+'Indice PondENGHO'!E31/'Indice PondENGHO'!E30-1</f>
        <v>2.7984248049713001E-2</v>
      </c>
      <c r="F33" s="3">
        <f>+'Indice PondENGHO'!F31/'Indice PondENGHO'!F30-1</f>
        <v>3.5073991854758235E-2</v>
      </c>
      <c r="G33" s="3">
        <f>+'Indice PondENGHO'!G31/'Indice PondENGHO'!G30-1</f>
        <v>4.6569441731666883E-2</v>
      </c>
      <c r="H33" s="3">
        <f>+'Indice PondENGHO'!H31/'Indice PondENGHO'!H30-1</f>
        <v>3.4639808335818367E-2</v>
      </c>
      <c r="I33" s="3">
        <f>+'Indice PondENGHO'!I31/'Indice PondENGHO'!I30-1</f>
        <v>4.9153093605428966E-2</v>
      </c>
      <c r="J33" s="3">
        <f>+'Indice PondENGHO'!J31/'Indice PondENGHO'!J30-1</f>
        <v>3.6657230212354674E-2</v>
      </c>
      <c r="K33" s="3">
        <f>+'Indice PondENGHO'!K31/'Indice PondENGHO'!K30-1</f>
        <v>2.9179074071283839E-2</v>
      </c>
      <c r="L33" s="3">
        <f>+'Indice PondENGHO'!L31/'Indice PondENGHO'!L30-1</f>
        <v>2.3134507371597834E-2</v>
      </c>
      <c r="M33" s="3">
        <f>+'Indice PondENGHO'!M31/'Indice PondENGHO'!M30-1</f>
        <v>4.5406302644772856E-2</v>
      </c>
      <c r="N33" s="3">
        <f>+'Indice PondENGHO'!N31/'Indice PondENGHO'!N30-1</f>
        <v>2.4160744507497389E-2</v>
      </c>
      <c r="O33" s="8">
        <f>+'Indice PondENGHO'!O31/'Indice PondENGHO'!O30-1</f>
        <v>3.4876312571449963E-2</v>
      </c>
      <c r="P33" s="3">
        <f>+'Indice PondENGHO'!P31/'Indice PondENGHO'!P30-1</f>
        <v>3.6926301450500576E-2</v>
      </c>
      <c r="Q33" s="3">
        <f>+'Indice PondENGHO'!Q31/'Indice PondENGHO'!Q30-1</f>
        <v>2.8676006877470295E-2</v>
      </c>
      <c r="R33" s="3">
        <f>+'Indice PondENGHO'!R31/'Indice PondENGHO'!R30-1</f>
        <v>3.5849386819718276E-2</v>
      </c>
      <c r="S33" s="3">
        <f>+'Indice PondENGHO'!S31/'Indice PondENGHO'!S30-1</f>
        <v>4.2442941466690698E-2</v>
      </c>
      <c r="T33" s="3">
        <f>+'Indice PondENGHO'!T31/'Indice PondENGHO'!T30-1</f>
        <v>3.4610597911001184E-2</v>
      </c>
      <c r="U33" s="3">
        <f>+'Indice PondENGHO'!U31/'Indice PondENGHO'!U30-1</f>
        <v>4.9781847051551642E-2</v>
      </c>
      <c r="V33" s="3">
        <f>+'Indice PondENGHO'!V31/'Indice PondENGHO'!V30-1</f>
        <v>3.6044742643786876E-2</v>
      </c>
      <c r="W33" s="3">
        <f>+'Indice PondENGHO'!W31/'Indice PondENGHO'!W30-1</f>
        <v>2.7479417118259519E-2</v>
      </c>
      <c r="X33" s="3">
        <f>+'Indice PondENGHO'!X31/'Indice PondENGHO'!X30-1</f>
        <v>2.3751738194046412E-2</v>
      </c>
      <c r="Y33" s="3">
        <f>+'Indice PondENGHO'!Y31/'Indice PondENGHO'!Y30-1</f>
        <v>5.0379321847025649E-2</v>
      </c>
      <c r="Z33" s="3">
        <f>+'Indice PondENGHO'!Z31/'Indice PondENGHO'!Z30-1</f>
        <v>2.3670436622646784E-2</v>
      </c>
      <c r="AA33" s="3">
        <f>+'Indice PondENGHO'!AA31/'Indice PondENGHO'!AA30-1</f>
        <v>3.5263980122869132E-2</v>
      </c>
      <c r="AB33" s="7">
        <f>+'Indice PondENGHO'!AB31/'Indice PondENGHO'!AB30-1</f>
        <v>3.7309159462147967E-2</v>
      </c>
      <c r="AC33" s="3">
        <f>+'Indice PondENGHO'!AC31/'Indice PondENGHO'!AC30-1</f>
        <v>2.9190409975172749E-2</v>
      </c>
      <c r="AD33" s="3">
        <f>+'Indice PondENGHO'!AD31/'Indice PondENGHO'!AD30-1</f>
        <v>3.6250827855496492E-2</v>
      </c>
      <c r="AE33" s="3">
        <f>+'Indice PondENGHO'!AE31/'Indice PondENGHO'!AE30-1</f>
        <v>3.9395615120885408E-2</v>
      </c>
      <c r="AF33" s="3">
        <f>+'Indice PondENGHO'!AF31/'Indice PondENGHO'!AF30-1</f>
        <v>3.4264348471873873E-2</v>
      </c>
      <c r="AG33" s="3">
        <f>+'Indice PondENGHO'!AG31/'Indice PondENGHO'!AG30-1</f>
        <v>4.9869085519394174E-2</v>
      </c>
      <c r="AH33" s="3">
        <f>+'Indice PondENGHO'!AH31/'Indice PondENGHO'!AH30-1</f>
        <v>3.6247263529209928E-2</v>
      </c>
      <c r="AI33" s="3">
        <f>+'Indice PondENGHO'!AI31/'Indice PondENGHO'!AI30-1</f>
        <v>2.6484607284380512E-2</v>
      </c>
      <c r="AJ33" s="3">
        <f>+'Indice PondENGHO'!AJ31/'Indice PondENGHO'!AJ30-1</f>
        <v>2.3802373153899214E-2</v>
      </c>
      <c r="AK33" s="3">
        <f>+'Indice PondENGHO'!AK31/'Indice PondENGHO'!AK30-1</f>
        <v>5.1573115795730429E-2</v>
      </c>
      <c r="AL33" s="3">
        <f>+'Indice PondENGHO'!AL31/'Indice PondENGHO'!AL30-1</f>
        <v>2.3320432530745228E-2</v>
      </c>
      <c r="AM33" s="8">
        <f>+'Indice PondENGHO'!AM31/'Indice PondENGHO'!AM30-1</f>
        <v>3.5300064771292217E-2</v>
      </c>
      <c r="AN33" s="3">
        <f>+'Indice PondENGHO'!AN31/'Indice PondENGHO'!AN30-1</f>
        <v>3.7781583847120936E-2</v>
      </c>
      <c r="AO33" s="3">
        <f>+'Indice PondENGHO'!AO31/'Indice PondENGHO'!AO30-1</f>
        <v>2.9245134131455019E-2</v>
      </c>
      <c r="AP33" s="3">
        <f>+'Indice PondENGHO'!AP31/'Indice PondENGHO'!AP30-1</f>
        <v>3.6326569029357492E-2</v>
      </c>
      <c r="AQ33" s="3">
        <f>+'Indice PondENGHO'!AQ31/'Indice PondENGHO'!AQ30-1</f>
        <v>3.8239129189184595E-2</v>
      </c>
      <c r="AR33" s="3">
        <f>+'Indice PondENGHO'!AR31/'Indice PondENGHO'!AR30-1</f>
        <v>3.4363610202386985E-2</v>
      </c>
      <c r="AS33" s="3">
        <f>+'Indice PondENGHO'!AS31/'Indice PondENGHO'!AS30-1</f>
        <v>5.110977367764491E-2</v>
      </c>
      <c r="AT33" s="3">
        <f>+'Indice PondENGHO'!AT31/'Indice PondENGHO'!AT30-1</f>
        <v>3.5090628467925988E-2</v>
      </c>
      <c r="AU33" s="3">
        <f>+'Indice PondENGHO'!AU31/'Indice PondENGHO'!AU30-1</f>
        <v>2.6169649100775683E-2</v>
      </c>
      <c r="AV33" s="3">
        <f>+'Indice PondENGHO'!AV31/'Indice PondENGHO'!AV30-1</f>
        <v>2.4423898976140945E-2</v>
      </c>
      <c r="AW33" s="3">
        <f>+'Indice PondENGHO'!AW31/'Indice PondENGHO'!AW30-1</f>
        <v>5.0871582623013278E-2</v>
      </c>
      <c r="AX33" s="3">
        <f>+'Indice PondENGHO'!AX31/'Indice PondENGHO'!AX30-1</f>
        <v>2.3307766382711925E-2</v>
      </c>
      <c r="AY33" s="3">
        <f>+'Indice PondENGHO'!AY31/'Indice PondENGHO'!AY30-1</f>
        <v>3.5764563680239503E-2</v>
      </c>
      <c r="AZ33" s="7">
        <f>+'Indice PondENGHO'!AZ31/'Indice PondENGHO'!AZ30-1</f>
        <v>3.8665493583937449E-2</v>
      </c>
      <c r="BA33" s="3">
        <f>+'Indice PondENGHO'!BA31/'Indice PondENGHO'!BA30-1</f>
        <v>2.9371289040553306E-2</v>
      </c>
      <c r="BB33" s="3">
        <f>+'Indice PondENGHO'!BB31/'Indice PondENGHO'!BB30-1</f>
        <v>3.6490068934922126E-2</v>
      </c>
      <c r="BC33" s="3">
        <f>+'Indice PondENGHO'!BC31/'Indice PondENGHO'!BC30-1</f>
        <v>3.6878699724507635E-2</v>
      </c>
      <c r="BD33" s="3">
        <f>+'Indice PondENGHO'!BD31/'Indice PondENGHO'!BD30-1</f>
        <v>3.4897287601429072E-2</v>
      </c>
      <c r="BE33" s="3">
        <f>+'Indice PondENGHO'!BE31/'Indice PondENGHO'!BE30-1</f>
        <v>5.2191721598704888E-2</v>
      </c>
      <c r="BF33" s="3">
        <f>+'Indice PondENGHO'!BF31/'Indice PondENGHO'!BF30-1</f>
        <v>3.4486518761232654E-2</v>
      </c>
      <c r="BG33" s="3">
        <f>+'Indice PondENGHO'!BG31/'Indice PondENGHO'!BG30-1</f>
        <v>2.4551488221065343E-2</v>
      </c>
      <c r="BH33" s="3">
        <f>+'Indice PondENGHO'!BH31/'Indice PondENGHO'!BH30-1</f>
        <v>2.4923203898666202E-2</v>
      </c>
      <c r="BI33" s="3">
        <f>+'Indice PondENGHO'!BI31/'Indice PondENGHO'!BI30-1</f>
        <v>5.6812960229181364E-2</v>
      </c>
      <c r="BJ33" s="3">
        <f>+'Indice PondENGHO'!BJ31/'Indice PondENGHO'!BJ30-1</f>
        <v>2.2821702180191306E-2</v>
      </c>
      <c r="BK33" s="8">
        <f>+'Indice PondENGHO'!BK31/'Indice PondENGHO'!BK30-1</f>
        <v>3.6029911723207464E-2</v>
      </c>
      <c r="BL33" s="2">
        <f t="shared" si="3"/>
        <v>43586</v>
      </c>
      <c r="BM33" s="3">
        <f>+'Indice PondENGHO'!BL31/'Indice PondENGHO'!BL30-1</f>
        <v>3.6159034694575931E-2</v>
      </c>
      <c r="BN33" s="3">
        <f>+'Indice PondENGHO'!BM31/'Indice PondENGHO'!BM30-1</f>
        <v>3.5952781857527372E-2</v>
      </c>
      <c r="BO33" s="3">
        <f>+'Indice PondENGHO'!BN31/'Indice PondENGHO'!BN30-1</f>
        <v>3.5904026826336866E-2</v>
      </c>
      <c r="BP33" s="3">
        <f>+'Indice PondENGHO'!BO31/'Indice PondENGHO'!BO30-1</f>
        <v>3.580180939257338E-2</v>
      </c>
      <c r="BQ33" s="3">
        <f>+'Indice PondENGHO'!BP31/'Indice PondENGHO'!BP30-1</f>
        <v>3.5836427827559358E-2</v>
      </c>
      <c r="BR33" s="7">
        <f>+'Indice PondENGHO'!BQ31/'Indice PondENGHO'!BQ30-1</f>
        <v>3.7470110938264467E-2</v>
      </c>
      <c r="BS33" s="3">
        <f>+'Indice PondENGHO'!BR31/'Indice PondENGHO'!BR30-1</f>
        <v>2.8999410477756671E-2</v>
      </c>
      <c r="BT33" s="3">
        <f>+'Indice PondENGHO'!BS31/'Indice PondENGHO'!BS30-1</f>
        <v>3.6108400601675417E-2</v>
      </c>
      <c r="BU33" s="3">
        <f>+'Indice PondENGHO'!BT31/'Indice PondENGHO'!BT30-1</f>
        <v>3.9647649024798781E-2</v>
      </c>
      <c r="BV33" s="3">
        <f>+'Indice PondENGHO'!BU31/'Indice PondENGHO'!BU30-1</f>
        <v>3.4626590720190586E-2</v>
      </c>
      <c r="BW33" s="3">
        <f>+'Indice PondENGHO'!BV31/'Indice PondENGHO'!BV30-1</f>
        <v>5.1036515670130234E-2</v>
      </c>
      <c r="BX33" s="3">
        <f>+'Indice PondENGHO'!BW31/'Indice PondENGHO'!BW30-1</f>
        <v>3.533351845159638E-2</v>
      </c>
      <c r="BY33" s="3">
        <f>+'Indice PondENGHO'!BX31/'Indice PondENGHO'!BX30-1</f>
        <v>2.6330853514866526E-2</v>
      </c>
      <c r="BZ33" s="3">
        <f>+'Indice PondENGHO'!BY31/'Indice PondENGHO'!BY30-1</f>
        <v>2.4275701072608236E-2</v>
      </c>
      <c r="CA33" s="3">
        <f>+'Indice PondENGHO'!BZ31/'Indice PondENGHO'!BZ30-1</f>
        <v>5.29384595909419E-2</v>
      </c>
      <c r="CB33" s="3">
        <f>+'Indice PondENGHO'!CA31/'Indice PondENGHO'!CA30-1</f>
        <v>2.3225148554097519E-2</v>
      </c>
      <c r="CC33" s="8">
        <f>+'Indice PondENGHO'!CB31/'Indice PondENGHO'!CB30-1</f>
        <v>3.5627814702013705E-2</v>
      </c>
      <c r="CD33" s="7">
        <f>+'Indice PondENGHO'!CC31/'Indice PondENGHO'!CC30-1</f>
        <v>3.5898128893468995E-2</v>
      </c>
      <c r="CE33" s="8">
        <f>+'Indice PondENGHO'!CD31/'Indice PondENGHO'!CD30-1</f>
        <v>3.5898128893468995E-2</v>
      </c>
      <c r="CG33" s="3">
        <f>+'Indice PondENGHO'!CF31/'Indice PondENGHO'!CF30-1</f>
        <v>3.3876408785981083E-2</v>
      </c>
      <c r="CI33" s="3">
        <f t="shared" si="4"/>
        <v>3.2260686701657271E-4</v>
      </c>
      <c r="CJ33" s="3">
        <f>+'[3]Infla Mensual PondENGHO'!CF33</f>
        <v>-1.5434988884623912E-3</v>
      </c>
      <c r="CK33" s="3">
        <f t="shared" si="5"/>
        <v>1.866105755478964E-3</v>
      </c>
    </row>
    <row r="34" spans="1:89" x14ac:dyDescent="0.2">
      <c r="A34" s="2">
        <f t="shared" si="1"/>
        <v>43617</v>
      </c>
      <c r="B34" s="1">
        <f t="shared" si="2"/>
        <v>6</v>
      </c>
      <c r="C34" s="1">
        <v>2019</v>
      </c>
      <c r="D34" s="7">
        <f>+'Indice PondENGHO'!D32/'Indice PondENGHO'!D31-1</f>
        <v>3.7372342966525585E-2</v>
      </c>
      <c r="E34" s="3">
        <f>+'Indice PondENGHO'!E32/'Indice PondENGHO'!E31-1</f>
        <v>3.3555940985245059E-2</v>
      </c>
      <c r="F34" s="3">
        <f>+'Indice PondENGHO'!F32/'Indice PondENGHO'!F31-1</f>
        <v>2.2676478328643501E-2</v>
      </c>
      <c r="G34" s="3">
        <f>+'Indice PondENGHO'!G32/'Indice PondENGHO'!G31-1</f>
        <v>2.8128185198549316E-2</v>
      </c>
      <c r="H34" s="3">
        <f>+'Indice PondENGHO'!H32/'Indice PondENGHO'!H31-1</f>
        <v>3.1362785906911217E-2</v>
      </c>
      <c r="I34" s="3">
        <f>+'Indice PondENGHO'!I32/'Indice PondENGHO'!I31-1</f>
        <v>3.8260636357115851E-2</v>
      </c>
      <c r="J34" s="3">
        <f>+'Indice PondENGHO'!J32/'Indice PondENGHO'!J31-1</f>
        <v>1.5674970664795396E-2</v>
      </c>
      <c r="K34" s="3">
        <f>+'Indice PondENGHO'!K32/'Indice PondENGHO'!K31-1</f>
        <v>6.8936901756923907E-2</v>
      </c>
      <c r="L34" s="3">
        <f>+'Indice PondENGHO'!L32/'Indice PondENGHO'!L31-1</f>
        <v>3.8376009482966156E-2</v>
      </c>
      <c r="M34" s="3">
        <f>+'Indice PondENGHO'!M32/'Indice PondENGHO'!M31-1</f>
        <v>2.9406263817881584E-2</v>
      </c>
      <c r="N34" s="3">
        <f>+'Indice PondENGHO'!N32/'Indice PondENGHO'!N31-1</f>
        <v>2.7901092074725131E-2</v>
      </c>
      <c r="O34" s="8">
        <f>+'Indice PondENGHO'!O32/'Indice PondENGHO'!O31-1</f>
        <v>2.8470913578757084E-2</v>
      </c>
      <c r="P34" s="3">
        <f>+'Indice PondENGHO'!P32/'Indice PondENGHO'!P31-1</f>
        <v>3.7883621767051512E-2</v>
      </c>
      <c r="Q34" s="3">
        <f>+'Indice PondENGHO'!Q32/'Indice PondENGHO'!Q31-1</f>
        <v>3.3590838691350822E-2</v>
      </c>
      <c r="R34" s="3">
        <f>+'Indice PondENGHO'!R32/'Indice PondENGHO'!R31-1</f>
        <v>2.142380216937978E-2</v>
      </c>
      <c r="S34" s="3">
        <f>+'Indice PondENGHO'!S32/'Indice PondENGHO'!S31-1</f>
        <v>2.737087197881416E-2</v>
      </c>
      <c r="T34" s="3">
        <f>+'Indice PondENGHO'!T32/'Indice PondENGHO'!T31-1</f>
        <v>3.1006634029704827E-2</v>
      </c>
      <c r="U34" s="3">
        <f>+'Indice PondENGHO'!U32/'Indice PondENGHO'!U31-1</f>
        <v>3.7180067561820129E-2</v>
      </c>
      <c r="V34" s="3">
        <f>+'Indice PondENGHO'!V32/'Indice PondENGHO'!V31-1</f>
        <v>1.5721015724474929E-2</v>
      </c>
      <c r="W34" s="3">
        <f>+'Indice PondENGHO'!W32/'Indice PondENGHO'!W31-1</f>
        <v>7.0003960281469269E-2</v>
      </c>
      <c r="X34" s="3">
        <f>+'Indice PondENGHO'!X32/'Indice PondENGHO'!X31-1</f>
        <v>3.7707300724796777E-2</v>
      </c>
      <c r="Y34" s="3">
        <f>+'Indice PondENGHO'!Y32/'Indice PondENGHO'!Y31-1</f>
        <v>3.13797186536664E-2</v>
      </c>
      <c r="Z34" s="3">
        <f>+'Indice PondENGHO'!Z32/'Indice PondENGHO'!Z31-1</f>
        <v>2.6939637974194852E-2</v>
      </c>
      <c r="AA34" s="3">
        <f>+'Indice PondENGHO'!AA32/'Indice PondENGHO'!AA31-1</f>
        <v>2.7566683473148501E-2</v>
      </c>
      <c r="AB34" s="7">
        <f>+'Indice PondENGHO'!AB32/'Indice PondENGHO'!AB31-1</f>
        <v>3.8388367267253143E-2</v>
      </c>
      <c r="AC34" s="3">
        <f>+'Indice PondENGHO'!AC32/'Indice PondENGHO'!AC31-1</f>
        <v>3.3250513754174316E-2</v>
      </c>
      <c r="AD34" s="3">
        <f>+'Indice PondENGHO'!AD32/'Indice PondENGHO'!AD31-1</f>
        <v>2.0669120691304776E-2</v>
      </c>
      <c r="AE34" s="3">
        <f>+'Indice PondENGHO'!AE32/'Indice PondENGHO'!AE31-1</f>
        <v>2.6945184086132334E-2</v>
      </c>
      <c r="AF34" s="3">
        <f>+'Indice PondENGHO'!AF32/'Indice PondENGHO'!AF31-1</f>
        <v>3.1314968034632518E-2</v>
      </c>
      <c r="AG34" s="3">
        <f>+'Indice PondENGHO'!AG32/'Indice PondENGHO'!AG31-1</f>
        <v>3.7006466216138012E-2</v>
      </c>
      <c r="AH34" s="3">
        <f>+'Indice PondENGHO'!AH32/'Indice PondENGHO'!AH31-1</f>
        <v>1.5438250235507711E-2</v>
      </c>
      <c r="AI34" s="3">
        <f>+'Indice PondENGHO'!AI32/'Indice PondENGHO'!AI31-1</f>
        <v>7.0359450371932253E-2</v>
      </c>
      <c r="AJ34" s="3">
        <f>+'Indice PondENGHO'!AJ32/'Indice PondENGHO'!AJ31-1</f>
        <v>3.7594717694438451E-2</v>
      </c>
      <c r="AK34" s="3">
        <f>+'Indice PondENGHO'!AK32/'Indice PondENGHO'!AK31-1</f>
        <v>3.1700653745408092E-2</v>
      </c>
      <c r="AL34" s="3">
        <f>+'Indice PondENGHO'!AL32/'Indice PondENGHO'!AL31-1</f>
        <v>2.6125184216525543E-2</v>
      </c>
      <c r="AM34" s="8">
        <f>+'Indice PondENGHO'!AM32/'Indice PondENGHO'!AM31-1</f>
        <v>2.7261941302652914E-2</v>
      </c>
      <c r="AN34" s="3">
        <f>+'Indice PondENGHO'!AN32/'Indice PondENGHO'!AN31-1</f>
        <v>3.8802962759195259E-2</v>
      </c>
      <c r="AO34" s="3">
        <f>+'Indice PondENGHO'!AO32/'Indice PondENGHO'!AO31-1</f>
        <v>3.3148047017160343E-2</v>
      </c>
      <c r="AP34" s="3">
        <f>+'Indice PondENGHO'!AP32/'Indice PondENGHO'!AP31-1</f>
        <v>2.0107584391881428E-2</v>
      </c>
      <c r="AQ34" s="3">
        <f>+'Indice PondENGHO'!AQ32/'Indice PondENGHO'!AQ31-1</f>
        <v>2.6855275812556201E-2</v>
      </c>
      <c r="AR34" s="3">
        <f>+'Indice PondENGHO'!AR32/'Indice PondENGHO'!AR31-1</f>
        <v>3.1297119761800829E-2</v>
      </c>
      <c r="AS34" s="3">
        <f>+'Indice PondENGHO'!AS32/'Indice PondENGHO'!AS31-1</f>
        <v>3.4942761622528851E-2</v>
      </c>
      <c r="AT34" s="3">
        <f>+'Indice PondENGHO'!AT32/'Indice PondENGHO'!AT31-1</f>
        <v>1.6046875770197699E-2</v>
      </c>
      <c r="AU34" s="3">
        <f>+'Indice PondENGHO'!AU32/'Indice PondENGHO'!AU31-1</f>
        <v>7.0327537496051473E-2</v>
      </c>
      <c r="AV34" s="3">
        <f>+'Indice PondENGHO'!AV32/'Indice PondENGHO'!AV31-1</f>
        <v>3.6780787589544062E-2</v>
      </c>
      <c r="AW34" s="3">
        <f>+'Indice PondENGHO'!AW32/'Indice PondENGHO'!AW31-1</f>
        <v>3.1650193816606276E-2</v>
      </c>
      <c r="AX34" s="3">
        <f>+'Indice PondENGHO'!AX32/'Indice PondENGHO'!AX31-1</f>
        <v>2.5516924499972227E-2</v>
      </c>
      <c r="AY34" s="3">
        <f>+'Indice PondENGHO'!AY32/'Indice PondENGHO'!AY31-1</f>
        <v>2.6759531483242061E-2</v>
      </c>
      <c r="AZ34" s="7">
        <f>+'Indice PondENGHO'!AZ32/'Indice PondENGHO'!AZ31-1</f>
        <v>3.9491679312249506E-2</v>
      </c>
      <c r="BA34" s="3">
        <f>+'Indice PondENGHO'!BA32/'Indice PondENGHO'!BA31-1</f>
        <v>3.3226057854011781E-2</v>
      </c>
      <c r="BB34" s="3">
        <f>+'Indice PondENGHO'!BB32/'Indice PondENGHO'!BB31-1</f>
        <v>1.9235928386570178E-2</v>
      </c>
      <c r="BC34" s="3">
        <f>+'Indice PondENGHO'!BC32/'Indice PondENGHO'!BC31-1</f>
        <v>2.6645989066764075E-2</v>
      </c>
      <c r="BD34" s="3">
        <f>+'Indice PondENGHO'!BD32/'Indice PondENGHO'!BD31-1</f>
        <v>3.0784141340013838E-2</v>
      </c>
      <c r="BE34" s="3">
        <f>+'Indice PondENGHO'!BE32/'Indice PondENGHO'!BE31-1</f>
        <v>3.3110852790174006E-2</v>
      </c>
      <c r="BF34" s="3">
        <f>+'Indice PondENGHO'!BF32/'Indice PondENGHO'!BF31-1</f>
        <v>1.6226798796281861E-2</v>
      </c>
      <c r="BG34" s="3">
        <f>+'Indice PondENGHO'!BG32/'Indice PondENGHO'!BG31-1</f>
        <v>7.0851232645585682E-2</v>
      </c>
      <c r="BH34" s="3">
        <f>+'Indice PondENGHO'!BH32/'Indice PondENGHO'!BH31-1</f>
        <v>3.6128930412537619E-2</v>
      </c>
      <c r="BI34" s="3">
        <f>+'Indice PondENGHO'!BI32/'Indice PondENGHO'!BI31-1</f>
        <v>3.3230934414099966E-2</v>
      </c>
      <c r="BJ34" s="3">
        <f>+'Indice PondENGHO'!BJ32/'Indice PondENGHO'!BJ31-1</f>
        <v>2.4652345252849095E-2</v>
      </c>
      <c r="BK34" s="8">
        <f>+'Indice PondENGHO'!BK32/'Indice PondENGHO'!BK31-1</f>
        <v>2.5737630135793221E-2</v>
      </c>
      <c r="BL34" s="2">
        <f t="shared" si="3"/>
        <v>43617</v>
      </c>
      <c r="BM34" s="3">
        <f>+'Indice PondENGHO'!BL32/'Indice PondENGHO'!BL31-1</f>
        <v>3.2948249201029567E-2</v>
      </c>
      <c r="BN34" s="3">
        <f>+'Indice PondENGHO'!BM32/'Indice PondENGHO'!BM31-1</f>
        <v>3.213349190010395E-2</v>
      </c>
      <c r="BO34" s="3">
        <f>+'Indice PondENGHO'!BN32/'Indice PondENGHO'!BN31-1</f>
        <v>3.202275824753853E-2</v>
      </c>
      <c r="BP34" s="3">
        <f>+'Indice PondENGHO'!BO32/'Indice PondENGHO'!BO31-1</f>
        <v>3.1085100834371104E-2</v>
      </c>
      <c r="BQ34" s="3">
        <f>+'Indice PondENGHO'!BP32/'Indice PondENGHO'!BP31-1</f>
        <v>3.0252548038042226E-2</v>
      </c>
      <c r="BR34" s="7">
        <f>+'Indice PondENGHO'!BQ32/'Indice PondENGHO'!BQ31-1</f>
        <v>3.8445721021203916E-2</v>
      </c>
      <c r="BS34" s="3">
        <f>+'Indice PondENGHO'!BR32/'Indice PondENGHO'!BR31-1</f>
        <v>3.3326728927433269E-2</v>
      </c>
      <c r="BT34" s="3">
        <f>+'Indice PondENGHO'!BS32/'Indice PondENGHO'!BS31-1</f>
        <v>2.0531614584146984E-2</v>
      </c>
      <c r="BU34" s="3">
        <f>+'Indice PondENGHO'!BT32/'Indice PondENGHO'!BT31-1</f>
        <v>2.7035802717080726E-2</v>
      </c>
      <c r="BV34" s="3">
        <f>+'Indice PondENGHO'!BU32/'Indice PondENGHO'!BU31-1</f>
        <v>3.1055011635812368E-2</v>
      </c>
      <c r="BW34" s="3">
        <f>+'Indice PondENGHO'!BV32/'Indice PondENGHO'!BV31-1</f>
        <v>3.5057918117632481E-2</v>
      </c>
      <c r="BX34" s="3">
        <f>+'Indice PondENGHO'!BW32/'Indice PondENGHO'!BW31-1</f>
        <v>1.5933700734363621E-2</v>
      </c>
      <c r="BY34" s="3">
        <f>+'Indice PondENGHO'!BX32/'Indice PondENGHO'!BX31-1</f>
        <v>7.0269509462740354E-2</v>
      </c>
      <c r="BZ34" s="3">
        <f>+'Indice PondENGHO'!BY32/'Indice PondENGHO'!BY31-1</f>
        <v>3.6971648209275898E-2</v>
      </c>
      <c r="CA34" s="3">
        <f>+'Indice PondENGHO'!BZ32/'Indice PondENGHO'!BZ31-1</f>
        <v>3.2111077756653339E-2</v>
      </c>
      <c r="CB34" s="3">
        <f>+'Indice PondENGHO'!CA32/'Indice PondENGHO'!CA31-1</f>
        <v>2.5629487995319389E-2</v>
      </c>
      <c r="CC34" s="8">
        <f>+'Indice PondENGHO'!CB32/'Indice PondENGHO'!CB31-1</f>
        <v>2.6745736980394286E-2</v>
      </c>
      <c r="CD34" s="7">
        <f>+'Indice PondENGHO'!CC32/'Indice PondENGHO'!CC31-1</f>
        <v>3.1372448566149291E-2</v>
      </c>
      <c r="CE34" s="8">
        <f>+'Indice PondENGHO'!CD32/'Indice PondENGHO'!CD31-1</f>
        <v>3.1372448566149291E-2</v>
      </c>
      <c r="CG34" s="3">
        <f>+'Indice PondENGHO'!CF32/'Indice PondENGHO'!CF31-1</f>
        <v>2.8654606910637925E-2</v>
      </c>
      <c r="CI34" s="3">
        <f t="shared" si="4"/>
        <v>2.6957011629873406E-3</v>
      </c>
      <c r="CJ34" s="3">
        <f>+'[3]Infla Mensual PondENGHO'!CF34</f>
        <v>2.6761715118950313E-4</v>
      </c>
      <c r="CK34" s="3">
        <f t="shared" si="5"/>
        <v>2.4280840117978375E-3</v>
      </c>
    </row>
    <row r="35" spans="1:89" x14ac:dyDescent="0.2">
      <c r="A35" s="2">
        <f t="shared" si="1"/>
        <v>43647</v>
      </c>
      <c r="B35" s="1">
        <f t="shared" si="2"/>
        <v>7</v>
      </c>
      <c r="C35" s="1">
        <v>2019</v>
      </c>
      <c r="D35" s="7">
        <f>+'Indice PondENGHO'!D33/'Indice PondENGHO'!D32-1</f>
        <v>2.8845085277890758E-2</v>
      </c>
      <c r="E35" s="3">
        <f>+'Indice PondENGHO'!E33/'Indice PondENGHO'!E32-1</f>
        <v>1.4527078070945221E-2</v>
      </c>
      <c r="F35" s="3">
        <f>+'Indice PondENGHO'!F33/'Indice PondENGHO'!F32-1</f>
        <v>2.4869689468494105E-2</v>
      </c>
      <c r="G35" s="3">
        <f>+'Indice PondENGHO'!G33/'Indice PondENGHO'!G32-1</f>
        <v>2.0673780695338762E-2</v>
      </c>
      <c r="H35" s="3">
        <f>+'Indice PondENGHO'!H33/'Indice PondENGHO'!H32-1</f>
        <v>1.8556681012329879E-2</v>
      </c>
      <c r="I35" s="3">
        <f>+'Indice PondENGHO'!I33/'Indice PondENGHO'!I32-1</f>
        <v>4.1095121793170097E-2</v>
      </c>
      <c r="J35" s="3">
        <f>+'Indice PondENGHO'!J33/'Indice PondENGHO'!J32-1</f>
        <v>1.436724336523354E-2</v>
      </c>
      <c r="K35" s="3">
        <f>+'Indice PondENGHO'!K33/'Indice PondENGHO'!K32-1</f>
        <v>1.5008292482845853E-2</v>
      </c>
      <c r="L35" s="3">
        <f>+'Indice PondENGHO'!L33/'Indice PondENGHO'!L32-1</f>
        <v>3.7423737841958182E-2</v>
      </c>
      <c r="M35" s="3">
        <f>+'Indice PondENGHO'!M33/'Indice PondENGHO'!M32-1</f>
        <v>2.9392847118386189E-2</v>
      </c>
      <c r="N35" s="3">
        <f>+'Indice PondENGHO'!N33/'Indice PondENGHO'!N32-1</f>
        <v>3.0108040664778013E-2</v>
      </c>
      <c r="O35" s="8">
        <f>+'Indice PondENGHO'!O33/'Indice PondENGHO'!O32-1</f>
        <v>2.6832829957742499E-2</v>
      </c>
      <c r="P35" s="3">
        <f>+'Indice PondENGHO'!P33/'Indice PondENGHO'!P32-1</f>
        <v>2.9578075922149116E-2</v>
      </c>
      <c r="Q35" s="3">
        <f>+'Indice PondENGHO'!Q33/'Indice PondENGHO'!Q32-1</f>
        <v>1.4663461203807682E-2</v>
      </c>
      <c r="R35" s="3">
        <f>+'Indice PondENGHO'!R33/'Indice PondENGHO'!R32-1</f>
        <v>2.5029916062633273E-2</v>
      </c>
      <c r="S35" s="3">
        <f>+'Indice PondENGHO'!S33/'Indice PondENGHO'!S32-1</f>
        <v>2.1824254432181167E-2</v>
      </c>
      <c r="T35" s="3">
        <f>+'Indice PondENGHO'!T33/'Indice PondENGHO'!T32-1</f>
        <v>1.8600674242053472E-2</v>
      </c>
      <c r="U35" s="3">
        <f>+'Indice PondENGHO'!U33/'Indice PondENGHO'!U32-1</f>
        <v>4.0950351767963911E-2</v>
      </c>
      <c r="V35" s="3">
        <f>+'Indice PondENGHO'!V33/'Indice PondENGHO'!V32-1</f>
        <v>1.3744878536022131E-2</v>
      </c>
      <c r="W35" s="3">
        <f>+'Indice PondENGHO'!W33/'Indice PondENGHO'!W32-1</f>
        <v>1.487850304357119E-2</v>
      </c>
      <c r="X35" s="3">
        <f>+'Indice PondENGHO'!X33/'Indice PondENGHO'!X32-1</f>
        <v>3.8253371498128352E-2</v>
      </c>
      <c r="Y35" s="3">
        <f>+'Indice PondENGHO'!Y33/'Indice PondENGHO'!Y32-1</f>
        <v>2.954054107980264E-2</v>
      </c>
      <c r="Z35" s="3">
        <f>+'Indice PondENGHO'!Z33/'Indice PondENGHO'!Z32-1</f>
        <v>2.9885277563433732E-2</v>
      </c>
      <c r="AA35" s="3">
        <f>+'Indice PondENGHO'!AA33/'Indice PondENGHO'!AA32-1</f>
        <v>2.6604902072728587E-2</v>
      </c>
      <c r="AB35" s="7">
        <f>+'Indice PondENGHO'!AB33/'Indice PondENGHO'!AB32-1</f>
        <v>3.0181689088687902E-2</v>
      </c>
      <c r="AC35" s="3">
        <f>+'Indice PondENGHO'!AC33/'Indice PondENGHO'!AC32-1</f>
        <v>1.3992061167537706E-2</v>
      </c>
      <c r="AD35" s="3">
        <f>+'Indice PondENGHO'!AD33/'Indice PondENGHO'!AD32-1</f>
        <v>2.5049394353796606E-2</v>
      </c>
      <c r="AE35" s="3">
        <f>+'Indice PondENGHO'!AE33/'Indice PondENGHO'!AE32-1</f>
        <v>2.2111501126711675E-2</v>
      </c>
      <c r="AF35" s="3">
        <f>+'Indice PondENGHO'!AF33/'Indice PondENGHO'!AF32-1</f>
        <v>1.9365722257671525E-2</v>
      </c>
      <c r="AG35" s="3">
        <f>+'Indice PondENGHO'!AG33/'Indice PondENGHO'!AG32-1</f>
        <v>4.1571745078480271E-2</v>
      </c>
      <c r="AH35" s="3">
        <f>+'Indice PondENGHO'!AH33/'Indice PondENGHO'!AH32-1</f>
        <v>1.3778362687959067E-2</v>
      </c>
      <c r="AI35" s="3">
        <f>+'Indice PondENGHO'!AI33/'Indice PondENGHO'!AI32-1</f>
        <v>1.4911822886207293E-2</v>
      </c>
      <c r="AJ35" s="3">
        <f>+'Indice PondENGHO'!AJ33/'Indice PondENGHO'!AJ32-1</f>
        <v>3.8541112365194641E-2</v>
      </c>
      <c r="AK35" s="3">
        <f>+'Indice PondENGHO'!AK33/'Indice PondENGHO'!AK32-1</f>
        <v>2.953220958791869E-2</v>
      </c>
      <c r="AL35" s="3">
        <f>+'Indice PondENGHO'!AL33/'Indice PondENGHO'!AL32-1</f>
        <v>2.8888382138710478E-2</v>
      </c>
      <c r="AM35" s="8">
        <f>+'Indice PondENGHO'!AM33/'Indice PondENGHO'!AM32-1</f>
        <v>2.6467818302324142E-2</v>
      </c>
      <c r="AN35" s="3">
        <f>+'Indice PondENGHO'!AN33/'Indice PondENGHO'!AN32-1</f>
        <v>3.0545506442082093E-2</v>
      </c>
      <c r="AO35" s="3">
        <f>+'Indice PondENGHO'!AO33/'Indice PondENGHO'!AO32-1</f>
        <v>1.4003470148657993E-2</v>
      </c>
      <c r="AP35" s="3">
        <f>+'Indice PondENGHO'!AP33/'Indice PondENGHO'!AP32-1</f>
        <v>2.5866249099967265E-2</v>
      </c>
      <c r="AQ35" s="3">
        <f>+'Indice PondENGHO'!AQ33/'Indice PondENGHO'!AQ32-1</f>
        <v>2.23067618738646E-2</v>
      </c>
      <c r="AR35" s="3">
        <f>+'Indice PondENGHO'!AR33/'Indice PondENGHO'!AR32-1</f>
        <v>1.9297760156399502E-2</v>
      </c>
      <c r="AS35" s="3">
        <f>+'Indice PondENGHO'!AS33/'Indice PondENGHO'!AS32-1</f>
        <v>4.1010146006176473E-2</v>
      </c>
      <c r="AT35" s="3">
        <f>+'Indice PondENGHO'!AT33/'Indice PondENGHO'!AT32-1</f>
        <v>1.220440401093259E-2</v>
      </c>
      <c r="AU35" s="3">
        <f>+'Indice PondENGHO'!AU33/'Indice PondENGHO'!AU32-1</f>
        <v>1.4909313203131935E-2</v>
      </c>
      <c r="AV35" s="3">
        <f>+'Indice PondENGHO'!AV33/'Indice PondENGHO'!AV32-1</f>
        <v>3.8804290301240218E-2</v>
      </c>
      <c r="AW35" s="3">
        <f>+'Indice PondENGHO'!AW33/'Indice PondENGHO'!AW32-1</f>
        <v>2.9543795348184076E-2</v>
      </c>
      <c r="AX35" s="3">
        <f>+'Indice PondENGHO'!AX33/'Indice PondENGHO'!AX32-1</f>
        <v>2.8819476712383496E-2</v>
      </c>
      <c r="AY35" s="3">
        <f>+'Indice PondENGHO'!AY33/'Indice PondENGHO'!AY32-1</f>
        <v>2.6644557673275671E-2</v>
      </c>
      <c r="AZ35" s="7">
        <f>+'Indice PondENGHO'!AZ33/'Indice PondENGHO'!AZ32-1</f>
        <v>3.1148646993244045E-2</v>
      </c>
      <c r="BA35" s="3">
        <f>+'Indice PondENGHO'!BA33/'Indice PondENGHO'!BA32-1</f>
        <v>1.4210797797064023E-2</v>
      </c>
      <c r="BB35" s="3">
        <f>+'Indice PondENGHO'!BB33/'Indice PondENGHO'!BB32-1</f>
        <v>2.6591928755721916E-2</v>
      </c>
      <c r="BC35" s="3">
        <f>+'Indice PondENGHO'!BC33/'Indice PondENGHO'!BC32-1</f>
        <v>2.2519091674708891E-2</v>
      </c>
      <c r="BD35" s="3">
        <f>+'Indice PondENGHO'!BD33/'Indice PondENGHO'!BD32-1</f>
        <v>1.7959842196997311E-2</v>
      </c>
      <c r="BE35" s="3">
        <f>+'Indice PondENGHO'!BE33/'Indice PondENGHO'!BE32-1</f>
        <v>4.0790731112589462E-2</v>
      </c>
      <c r="BF35" s="3">
        <f>+'Indice PondENGHO'!BF33/'Indice PondENGHO'!BF32-1</f>
        <v>1.105362343149574E-2</v>
      </c>
      <c r="BG35" s="3">
        <f>+'Indice PondENGHO'!BG33/'Indice PondENGHO'!BG32-1</f>
        <v>1.5215057076232164E-2</v>
      </c>
      <c r="BH35" s="3">
        <f>+'Indice PondENGHO'!BH33/'Indice PondENGHO'!BH32-1</f>
        <v>3.9074790407612747E-2</v>
      </c>
      <c r="BI35" s="3">
        <f>+'Indice PondENGHO'!BI33/'Indice PondENGHO'!BI32-1</f>
        <v>3.0142723753872946E-2</v>
      </c>
      <c r="BJ35" s="3">
        <f>+'Indice PondENGHO'!BJ33/'Indice PondENGHO'!BJ32-1</f>
        <v>2.8050794430946491E-2</v>
      </c>
      <c r="BK35" s="8">
        <f>+'Indice PondENGHO'!BK33/'Indice PondENGHO'!BK32-1</f>
        <v>2.6760398388439244E-2</v>
      </c>
      <c r="BL35" s="2">
        <f t="shared" si="3"/>
        <v>43647</v>
      </c>
      <c r="BM35" s="3">
        <f>+'Indice PondENGHO'!BL33/'Indice PondENGHO'!BL32-1</f>
        <v>2.6174566468745386E-2</v>
      </c>
      <c r="BN35" s="3">
        <f>+'Indice PondENGHO'!BM33/'Indice PondENGHO'!BM32-1</f>
        <v>2.6097446690463766E-2</v>
      </c>
      <c r="BO35" s="3">
        <f>+'Indice PondENGHO'!BN33/'Indice PondENGHO'!BN32-1</f>
        <v>2.6634479448206072E-2</v>
      </c>
      <c r="BP35" s="3">
        <f>+'Indice PondENGHO'!BO33/'Indice PondENGHO'!BO32-1</f>
        <v>2.6333756719182144E-2</v>
      </c>
      <c r="BQ35" s="3">
        <f>+'Indice PondENGHO'!BP33/'Indice PondENGHO'!BP32-1</f>
        <v>2.628517462192681E-2</v>
      </c>
      <c r="BR35" s="7">
        <f>+'Indice PondENGHO'!BQ33/'Indice PondENGHO'!BQ32-1</f>
        <v>3.0121776875781991E-2</v>
      </c>
      <c r="BS35" s="3">
        <f>+'Indice PondENGHO'!BR33/'Indice PondENGHO'!BR32-1</f>
        <v>1.4258010285789879E-2</v>
      </c>
      <c r="BT35" s="3">
        <f>+'Indice PondENGHO'!BS33/'Indice PondENGHO'!BS32-1</f>
        <v>2.5647424037416267E-2</v>
      </c>
      <c r="BU35" s="3">
        <f>+'Indice PondENGHO'!BT33/'Indice PondENGHO'!BT32-1</f>
        <v>2.2070630224863441E-2</v>
      </c>
      <c r="BV35" s="3">
        <f>+'Indice PondENGHO'!BU33/'Indice PondENGHO'!BU32-1</f>
        <v>1.859696067170824E-2</v>
      </c>
      <c r="BW35" s="3">
        <f>+'Indice PondENGHO'!BV33/'Indice PondENGHO'!BV32-1</f>
        <v>4.1015361297614295E-2</v>
      </c>
      <c r="BX35" s="3">
        <f>+'Indice PondENGHO'!BW33/'Indice PondENGHO'!BW32-1</f>
        <v>1.2455298562309869E-2</v>
      </c>
      <c r="BY35" s="3">
        <f>+'Indice PondENGHO'!BX33/'Indice PondENGHO'!BX32-1</f>
        <v>1.5004567171050587E-2</v>
      </c>
      <c r="BZ35" s="3">
        <f>+'Indice PondENGHO'!BY33/'Indice PondENGHO'!BY32-1</f>
        <v>3.8637557200601469E-2</v>
      </c>
      <c r="CA35" s="3">
        <f>+'Indice PondENGHO'!BZ33/'Indice PondENGHO'!BZ32-1</f>
        <v>2.977053324404344E-2</v>
      </c>
      <c r="CB35" s="3">
        <f>+'Indice PondENGHO'!CA33/'Indice PondENGHO'!CA32-1</f>
        <v>2.8754206397841431E-2</v>
      </c>
      <c r="CC35" s="8">
        <f>+'Indice PondENGHO'!CB33/'Indice PondENGHO'!CB32-1</f>
        <v>2.6670795848810602E-2</v>
      </c>
      <c r="CD35" s="7">
        <f>+'Indice PondENGHO'!CC33/'Indice PondENGHO'!CC32-1</f>
        <v>2.6315066427695433E-2</v>
      </c>
      <c r="CE35" s="8">
        <f>+'Indice PondENGHO'!CD33/'Indice PondENGHO'!CD32-1</f>
        <v>2.6315066427695433E-2</v>
      </c>
      <c r="CG35" s="3">
        <f>+'Indice PondENGHO'!CF33/'Indice PondENGHO'!CF32-1</f>
        <v>2.4794659716619982E-2</v>
      </c>
      <c r="CI35" s="3">
        <f t="shared" si="4"/>
        <v>-1.1060815318142403E-4</v>
      </c>
      <c r="CJ35" s="3">
        <f>+'[3]Infla Mensual PondENGHO'!CF35</f>
        <v>-2.0951979405861021E-3</v>
      </c>
      <c r="CK35" s="3">
        <f t="shared" si="5"/>
        <v>1.9845897874046781E-3</v>
      </c>
    </row>
    <row r="36" spans="1:89" x14ac:dyDescent="0.2">
      <c r="A36" s="2">
        <f t="shared" si="1"/>
        <v>43678</v>
      </c>
      <c r="B36" s="1">
        <f t="shared" si="2"/>
        <v>8</v>
      </c>
      <c r="C36" s="1">
        <v>2019</v>
      </c>
      <c r="D36" s="7">
        <f>+'Indice PondENGHO'!D34/'Indice PondENGHO'!D33-1</f>
        <v>4.6255319691994368E-2</v>
      </c>
      <c r="E36" s="3">
        <f>+'Indice PondENGHO'!E34/'Indice PondENGHO'!E33-1</f>
        <v>4.9126382443814176E-2</v>
      </c>
      <c r="F36" s="3">
        <f>+'Indice PondENGHO'!F34/'Indice PondENGHO'!F33-1</f>
        <v>3.485180923089759E-2</v>
      </c>
      <c r="G36" s="3">
        <f>+'Indice PondENGHO'!G34/'Indice PondENGHO'!G33-1</f>
        <v>2.2130208089318648E-2</v>
      </c>
      <c r="H36" s="3">
        <f>+'Indice PondENGHO'!H34/'Indice PondENGHO'!H33-1</f>
        <v>5.9877488578015337E-2</v>
      </c>
      <c r="I36" s="3">
        <f>+'Indice PondENGHO'!I34/'Indice PondENGHO'!I33-1</f>
        <v>5.0577534570005023E-2</v>
      </c>
      <c r="J36" s="3">
        <f>+'Indice PondENGHO'!J34/'Indice PondENGHO'!J33-1</f>
        <v>3.6924146433116034E-2</v>
      </c>
      <c r="K36" s="3">
        <f>+'Indice PondENGHO'!K34/'Indice PondENGHO'!K33-1</f>
        <v>2.2796392374101693E-2</v>
      </c>
      <c r="L36" s="3">
        <f>+'Indice PondENGHO'!L34/'Indice PondENGHO'!L33-1</f>
        <v>4.0327343365720081E-2</v>
      </c>
      <c r="M36" s="3">
        <f>+'Indice PondENGHO'!M34/'Indice PondENGHO'!M33-1</f>
        <v>2.6970034775798402E-2</v>
      </c>
      <c r="N36" s="3">
        <f>+'Indice PondENGHO'!N34/'Indice PondENGHO'!N33-1</f>
        <v>3.6951264776504233E-2</v>
      </c>
      <c r="O36" s="8">
        <f>+'Indice PondENGHO'!O34/'Indice PondENGHO'!O33-1</f>
        <v>3.526546496031302E-2</v>
      </c>
      <c r="P36" s="3">
        <f>+'Indice PondENGHO'!P34/'Indice PondENGHO'!P33-1</f>
        <v>4.56640239359134E-2</v>
      </c>
      <c r="Q36" s="3">
        <f>+'Indice PondENGHO'!Q34/'Indice PondENGHO'!Q33-1</f>
        <v>4.9309072196499493E-2</v>
      </c>
      <c r="R36" s="3">
        <f>+'Indice PondENGHO'!R34/'Indice PondENGHO'!R33-1</f>
        <v>3.5369996380887558E-2</v>
      </c>
      <c r="S36" s="3">
        <f>+'Indice PondENGHO'!S34/'Indice PondENGHO'!S33-1</f>
        <v>2.2233959260453018E-2</v>
      </c>
      <c r="T36" s="3">
        <f>+'Indice PondENGHO'!T34/'Indice PondENGHO'!T33-1</f>
        <v>5.9277942234220671E-2</v>
      </c>
      <c r="U36" s="3">
        <f>+'Indice PondENGHO'!U34/'Indice PondENGHO'!U33-1</f>
        <v>5.0907249687833334E-2</v>
      </c>
      <c r="V36" s="3">
        <f>+'Indice PondENGHO'!V34/'Indice PondENGHO'!V33-1</f>
        <v>3.7768856261962913E-2</v>
      </c>
      <c r="W36" s="3">
        <f>+'Indice PondENGHO'!W34/'Indice PondENGHO'!W33-1</f>
        <v>2.3325036276895528E-2</v>
      </c>
      <c r="X36" s="3">
        <f>+'Indice PondENGHO'!X34/'Indice PondENGHO'!X33-1</f>
        <v>4.0363056499447714E-2</v>
      </c>
      <c r="Y36" s="3">
        <f>+'Indice PondENGHO'!Y34/'Indice PondENGHO'!Y33-1</f>
        <v>2.5082015520747625E-2</v>
      </c>
      <c r="Z36" s="3">
        <f>+'Indice PondENGHO'!Z34/'Indice PondENGHO'!Z33-1</f>
        <v>3.6803944204067518E-2</v>
      </c>
      <c r="AA36" s="3">
        <f>+'Indice PondENGHO'!AA34/'Indice PondENGHO'!AA33-1</f>
        <v>3.381757239489569E-2</v>
      </c>
      <c r="AB36" s="7">
        <f>+'Indice PondENGHO'!AB34/'Indice PondENGHO'!AB33-1</f>
        <v>4.5038982985144305E-2</v>
      </c>
      <c r="AC36" s="3">
        <f>+'Indice PondENGHO'!AC34/'Indice PondENGHO'!AC33-1</f>
        <v>4.9280923566091817E-2</v>
      </c>
      <c r="AD36" s="3">
        <f>+'Indice PondENGHO'!AD34/'Indice PondENGHO'!AD33-1</f>
        <v>3.5566793156226684E-2</v>
      </c>
      <c r="AE36" s="3">
        <f>+'Indice PondENGHO'!AE34/'Indice PondENGHO'!AE33-1</f>
        <v>2.2086601746060142E-2</v>
      </c>
      <c r="AF36" s="3">
        <f>+'Indice PondENGHO'!AF34/'Indice PondENGHO'!AF33-1</f>
        <v>5.8710085264080503E-2</v>
      </c>
      <c r="AG36" s="3">
        <f>+'Indice PondENGHO'!AG34/'Indice PondENGHO'!AG33-1</f>
        <v>5.1159911938658542E-2</v>
      </c>
      <c r="AH36" s="3">
        <f>+'Indice PondENGHO'!AH34/'Indice PondENGHO'!AH33-1</f>
        <v>3.8360133073368941E-2</v>
      </c>
      <c r="AI36" s="3">
        <f>+'Indice PondENGHO'!AI34/'Indice PondENGHO'!AI33-1</f>
        <v>2.3783552102128347E-2</v>
      </c>
      <c r="AJ36" s="3">
        <f>+'Indice PondENGHO'!AJ34/'Indice PondENGHO'!AJ33-1</f>
        <v>4.0112816791772143E-2</v>
      </c>
      <c r="AK36" s="3">
        <f>+'Indice PondENGHO'!AK34/'Indice PondENGHO'!AK33-1</f>
        <v>2.4528873161758558E-2</v>
      </c>
      <c r="AL36" s="3">
        <f>+'Indice PondENGHO'!AL34/'Indice PondENGHO'!AL33-1</f>
        <v>3.6283903326079114E-2</v>
      </c>
      <c r="AM36" s="8">
        <f>+'Indice PondENGHO'!AM34/'Indice PondENGHO'!AM33-1</f>
        <v>3.3309443596742927E-2</v>
      </c>
      <c r="AN36" s="3">
        <f>+'Indice PondENGHO'!AN34/'Indice PondENGHO'!AN33-1</f>
        <v>4.4628436651454662E-2</v>
      </c>
      <c r="AO36" s="3">
        <f>+'Indice PondENGHO'!AO34/'Indice PondENGHO'!AO33-1</f>
        <v>4.9418262009921055E-2</v>
      </c>
      <c r="AP36" s="3">
        <f>+'Indice PondENGHO'!AP34/'Indice PondENGHO'!AP33-1</f>
        <v>3.5686580412535029E-2</v>
      </c>
      <c r="AQ36" s="3">
        <f>+'Indice PondENGHO'!AQ34/'Indice PondENGHO'!AQ33-1</f>
        <v>2.166944421386896E-2</v>
      </c>
      <c r="AR36" s="3">
        <f>+'Indice PondENGHO'!AR34/'Indice PondENGHO'!AR33-1</f>
        <v>5.8692986226937416E-2</v>
      </c>
      <c r="AS36" s="3">
        <f>+'Indice PondENGHO'!AS34/'Indice PondENGHO'!AS33-1</f>
        <v>5.2017984706002274E-2</v>
      </c>
      <c r="AT36" s="3">
        <f>+'Indice PondENGHO'!AT34/'Indice PondENGHO'!AT33-1</f>
        <v>3.9592080048757916E-2</v>
      </c>
      <c r="AU36" s="3">
        <f>+'Indice PondENGHO'!AU34/'Indice PondENGHO'!AU33-1</f>
        <v>2.3586066253580062E-2</v>
      </c>
      <c r="AV36" s="3">
        <f>+'Indice PondENGHO'!AV34/'Indice PondENGHO'!AV33-1</f>
        <v>4.1334832895420837E-2</v>
      </c>
      <c r="AW36" s="3">
        <f>+'Indice PondENGHO'!AW34/'Indice PondENGHO'!AW33-1</f>
        <v>2.4893525133822925E-2</v>
      </c>
      <c r="AX36" s="3">
        <f>+'Indice PondENGHO'!AX34/'Indice PondENGHO'!AX33-1</f>
        <v>3.6096719183653869E-2</v>
      </c>
      <c r="AY36" s="3">
        <f>+'Indice PondENGHO'!AY34/'Indice PondENGHO'!AY33-1</f>
        <v>3.2460532630298022E-2</v>
      </c>
      <c r="AZ36" s="7">
        <f>+'Indice PondENGHO'!AZ34/'Indice PondENGHO'!AZ33-1</f>
        <v>4.4166757110051247E-2</v>
      </c>
      <c r="BA36" s="3">
        <f>+'Indice PondENGHO'!BA34/'Indice PondENGHO'!BA33-1</f>
        <v>4.9640930965145325E-2</v>
      </c>
      <c r="BB36" s="3">
        <f>+'Indice PondENGHO'!BB34/'Indice PondENGHO'!BB33-1</f>
        <v>3.5828092448001891E-2</v>
      </c>
      <c r="BC36" s="3">
        <f>+'Indice PondENGHO'!BC34/'Indice PondENGHO'!BC33-1</f>
        <v>2.0436617386430989E-2</v>
      </c>
      <c r="BD36" s="3">
        <f>+'Indice PondENGHO'!BD34/'Indice PondENGHO'!BD33-1</f>
        <v>5.910299451508827E-2</v>
      </c>
      <c r="BE36" s="3">
        <f>+'Indice PondENGHO'!BE34/'Indice PondENGHO'!BE33-1</f>
        <v>5.2728650063148752E-2</v>
      </c>
      <c r="BF36" s="3">
        <f>+'Indice PondENGHO'!BF34/'Indice PondENGHO'!BF33-1</f>
        <v>4.0644221094713995E-2</v>
      </c>
      <c r="BG36" s="3">
        <f>+'Indice PondENGHO'!BG34/'Indice PondENGHO'!BG33-1</f>
        <v>2.4038924757461722E-2</v>
      </c>
      <c r="BH36" s="3">
        <f>+'Indice PondENGHO'!BH34/'Indice PondENGHO'!BH33-1</f>
        <v>4.2849956817166746E-2</v>
      </c>
      <c r="BI36" s="3">
        <f>+'Indice PondENGHO'!BI34/'Indice PondENGHO'!BI33-1</f>
        <v>2.3696362049252739E-2</v>
      </c>
      <c r="BJ36" s="3">
        <f>+'Indice PondENGHO'!BJ34/'Indice PondENGHO'!BJ33-1</f>
        <v>3.5190811470041439E-2</v>
      </c>
      <c r="BK36" s="8">
        <f>+'Indice PondENGHO'!BK34/'Indice PondENGHO'!BK33-1</f>
        <v>3.0439753767677269E-2</v>
      </c>
      <c r="BL36" s="2">
        <f t="shared" si="3"/>
        <v>43678</v>
      </c>
      <c r="BM36" s="3">
        <f>+'Indice PondENGHO'!BL34/'Indice PondENGHO'!BL33-1</f>
        <v>4.053562007678857E-2</v>
      </c>
      <c r="BN36" s="3">
        <f>+'Indice PondENGHO'!BM34/'Indice PondENGHO'!BM33-1</f>
        <v>3.9829615967946319E-2</v>
      </c>
      <c r="BO36" s="3">
        <f>+'Indice PondENGHO'!BN34/'Indice PondENGHO'!BN33-1</f>
        <v>3.9576770725638921E-2</v>
      </c>
      <c r="BP36" s="3">
        <f>+'Indice PondENGHO'!BO34/'Indice PondENGHO'!BO33-1</f>
        <v>3.9720837611042281E-2</v>
      </c>
      <c r="BQ36" s="3">
        <f>+'Indice PondENGHO'!BP34/'Indice PondENGHO'!BP33-1</f>
        <v>3.9802700193833473E-2</v>
      </c>
      <c r="BR36" s="7">
        <f>+'Indice PondENGHO'!BQ34/'Indice PondENGHO'!BQ33-1</f>
        <v>4.5092376670754719E-2</v>
      </c>
      <c r="BS36" s="3">
        <f>+'Indice PondENGHO'!BR34/'Indice PondENGHO'!BR33-1</f>
        <v>4.9403401337646091E-2</v>
      </c>
      <c r="BT36" s="3">
        <f>+'Indice PondENGHO'!BS34/'Indice PondENGHO'!BS33-1</f>
        <v>3.5537879058789912E-2</v>
      </c>
      <c r="BU36" s="3">
        <f>+'Indice PondENGHO'!BT34/'Indice PondENGHO'!BT33-1</f>
        <v>2.1485055837332956E-2</v>
      </c>
      <c r="BV36" s="3">
        <f>+'Indice PondENGHO'!BU34/'Indice PondENGHO'!BU33-1</f>
        <v>5.9045022427250293E-2</v>
      </c>
      <c r="BW36" s="3">
        <f>+'Indice PondENGHO'!BV34/'Indice PondENGHO'!BV33-1</f>
        <v>5.1922699644843195E-2</v>
      </c>
      <c r="BX36" s="3">
        <f>+'Indice PondENGHO'!BW34/'Indice PondENGHO'!BW33-1</f>
        <v>3.9275832462305926E-2</v>
      </c>
      <c r="BY36" s="3">
        <f>+'Indice PondENGHO'!BX34/'Indice PondENGHO'!BX33-1</f>
        <v>2.3620516956987858E-2</v>
      </c>
      <c r="BZ36" s="3">
        <f>+'Indice PondENGHO'!BY34/'Indice PondENGHO'!BY33-1</f>
        <v>4.1451597549432728E-2</v>
      </c>
      <c r="CA36" s="3">
        <f>+'Indice PondENGHO'!BZ34/'Indice PondENGHO'!BZ33-1</f>
        <v>2.4507888155701707E-2</v>
      </c>
      <c r="CB36" s="3">
        <f>+'Indice PondENGHO'!CA34/'Indice PondENGHO'!CA33-1</f>
        <v>3.5915792175548855E-2</v>
      </c>
      <c r="CC36" s="8">
        <f>+'Indice PondENGHO'!CB34/'Indice PondENGHO'!CB33-1</f>
        <v>3.2320016398803775E-2</v>
      </c>
      <c r="CD36" s="7">
        <f>+'Indice PondENGHO'!CC34/'Indice PondENGHO'!CC33-1</f>
        <v>3.9838206636806373E-2</v>
      </c>
      <c r="CE36" s="8">
        <f>+'Indice PondENGHO'!CD34/'Indice PondENGHO'!CD33-1</f>
        <v>3.9838206636806373E-2</v>
      </c>
      <c r="CG36" s="3">
        <f>+'Indice PondENGHO'!CF34/'Indice PondENGHO'!CF33-1</f>
        <v>3.9325666250030977E-2</v>
      </c>
      <c r="CI36" s="3">
        <f t="shared" si="4"/>
        <v>7.3291988295509647E-4</v>
      </c>
      <c r="CJ36" s="3">
        <f>+'[3]Infla Mensual PondENGHO'!CF36</f>
        <v>9.2283933378034533E-4</v>
      </c>
      <c r="CK36" s="3">
        <f t="shared" si="5"/>
        <v>-1.8991945082524886E-4</v>
      </c>
    </row>
    <row r="37" spans="1:89" x14ac:dyDescent="0.2">
      <c r="A37" s="2">
        <f t="shared" si="1"/>
        <v>43709</v>
      </c>
      <c r="B37" s="1">
        <f t="shared" si="2"/>
        <v>9</v>
      </c>
      <c r="C37" s="1">
        <v>2019</v>
      </c>
      <c r="D37" s="7">
        <f>+'Indice PondENGHO'!D35/'Indice PondENGHO'!D34-1</f>
        <v>5.2665534505859535E-2</v>
      </c>
      <c r="E37" s="3">
        <f>+'Indice PondENGHO'!E35/'Indice PondENGHO'!E34-1</f>
        <v>4.9994733509016287E-2</v>
      </c>
      <c r="F37" s="3">
        <f>+'Indice PondENGHO'!F35/'Indice PondENGHO'!F34-1</f>
        <v>5.9838420617333243E-2</v>
      </c>
      <c r="G37" s="3">
        <f>+'Indice PondENGHO'!G35/'Indice PondENGHO'!G34-1</f>
        <v>2.0951627707209042E-2</v>
      </c>
      <c r="H37" s="3">
        <f>+'Indice PondENGHO'!H35/'Indice PondENGHO'!H34-1</f>
        <v>6.7070832120335044E-2</v>
      </c>
      <c r="I37" s="3">
        <f>+'Indice PondENGHO'!I35/'Indice PondENGHO'!I34-1</f>
        <v>8.5496606741457537E-2</v>
      </c>
      <c r="J37" s="3">
        <f>+'Indice PondENGHO'!J35/'Indice PondENGHO'!J34-1</f>
        <v>4.7062055111963819E-2</v>
      </c>
      <c r="K37" s="3">
        <f>+'Indice PondENGHO'!K35/'Indice PondENGHO'!K34-1</f>
        <v>7.0533021299834298E-2</v>
      </c>
      <c r="L37" s="3">
        <f>+'Indice PondENGHO'!L35/'Indice PondENGHO'!L34-1</f>
        <v>7.4834975614786137E-2</v>
      </c>
      <c r="M37" s="3">
        <f>+'Indice PondENGHO'!M35/'Indice PondENGHO'!M34-1</f>
        <v>2.0106031313304573E-2</v>
      </c>
      <c r="N37" s="3">
        <f>+'Indice PondENGHO'!N35/'Indice PondENGHO'!N34-1</f>
        <v>5.4271033555560066E-2</v>
      </c>
      <c r="O37" s="8">
        <f>+'Indice PondENGHO'!O35/'Indice PondENGHO'!O34-1</f>
        <v>7.7867206496871066E-2</v>
      </c>
      <c r="P37" s="3">
        <f>+'Indice PondENGHO'!P35/'Indice PondENGHO'!P34-1</f>
        <v>5.2882868608526312E-2</v>
      </c>
      <c r="Q37" s="3">
        <f>+'Indice PondENGHO'!Q35/'Indice PondENGHO'!Q34-1</f>
        <v>5.0225785982117133E-2</v>
      </c>
      <c r="R37" s="3">
        <f>+'Indice PondENGHO'!R35/'Indice PondENGHO'!R34-1</f>
        <v>5.8837493485138781E-2</v>
      </c>
      <c r="S37" s="3">
        <f>+'Indice PondENGHO'!S35/'Indice PondENGHO'!S34-1</f>
        <v>2.0466733618056621E-2</v>
      </c>
      <c r="T37" s="3">
        <f>+'Indice PondENGHO'!T35/'Indice PondENGHO'!T34-1</f>
        <v>6.8072354783024203E-2</v>
      </c>
      <c r="U37" s="3">
        <f>+'Indice PondENGHO'!U35/'Indice PondENGHO'!U34-1</f>
        <v>8.464222833707602E-2</v>
      </c>
      <c r="V37" s="3">
        <f>+'Indice PondENGHO'!V35/'Indice PondENGHO'!V34-1</f>
        <v>4.7052232867174082E-2</v>
      </c>
      <c r="W37" s="3">
        <f>+'Indice PondENGHO'!W35/'Indice PondENGHO'!W34-1</f>
        <v>6.9357042012190062E-2</v>
      </c>
      <c r="X37" s="3">
        <f>+'Indice PondENGHO'!X35/'Indice PondENGHO'!X34-1</f>
        <v>7.529770505754585E-2</v>
      </c>
      <c r="Y37" s="3">
        <f>+'Indice PondENGHO'!Y35/'Indice PondENGHO'!Y34-1</f>
        <v>1.8964276579464867E-2</v>
      </c>
      <c r="Z37" s="3">
        <f>+'Indice PondENGHO'!Z35/'Indice PondENGHO'!Z34-1</f>
        <v>5.3691602310505626E-2</v>
      </c>
      <c r="AA37" s="3">
        <f>+'Indice PondENGHO'!AA35/'Indice PondENGHO'!AA34-1</f>
        <v>7.7178528631773879E-2</v>
      </c>
      <c r="AB37" s="7">
        <f>+'Indice PondENGHO'!AB35/'Indice PondENGHO'!AB34-1</f>
        <v>5.3007823649099839E-2</v>
      </c>
      <c r="AC37" s="3">
        <f>+'Indice PondENGHO'!AC35/'Indice PondENGHO'!AC34-1</f>
        <v>5.0150985816871163E-2</v>
      </c>
      <c r="AD37" s="3">
        <f>+'Indice PondENGHO'!AD35/'Indice PondENGHO'!AD34-1</f>
        <v>5.8555913897974765E-2</v>
      </c>
      <c r="AE37" s="3">
        <f>+'Indice PondENGHO'!AE35/'Indice PondENGHO'!AE34-1</f>
        <v>2.0342690363889471E-2</v>
      </c>
      <c r="AF37" s="3">
        <f>+'Indice PondENGHO'!AF35/'Indice PondENGHO'!AF34-1</f>
        <v>6.915197739367418E-2</v>
      </c>
      <c r="AG37" s="3">
        <f>+'Indice PondENGHO'!AG35/'Indice PondENGHO'!AG34-1</f>
        <v>8.5269439592020824E-2</v>
      </c>
      <c r="AH37" s="3">
        <f>+'Indice PondENGHO'!AH35/'Indice PondENGHO'!AH34-1</f>
        <v>4.7211546382654124E-2</v>
      </c>
      <c r="AI37" s="3">
        <f>+'Indice PondENGHO'!AI35/'Indice PondENGHO'!AI34-1</f>
        <v>6.8966460591138423E-2</v>
      </c>
      <c r="AJ37" s="3">
        <f>+'Indice PondENGHO'!AJ35/'Indice PondENGHO'!AJ34-1</f>
        <v>7.5554006188393696E-2</v>
      </c>
      <c r="AK37" s="3">
        <f>+'Indice PondENGHO'!AK35/'Indice PondENGHO'!AK34-1</f>
        <v>1.8581620925036901E-2</v>
      </c>
      <c r="AL37" s="3">
        <f>+'Indice PondENGHO'!AL35/'Indice PondENGHO'!AL34-1</f>
        <v>5.2866161951760082E-2</v>
      </c>
      <c r="AM37" s="8">
        <f>+'Indice PondENGHO'!AM35/'Indice PondENGHO'!AM34-1</f>
        <v>7.6728615567805081E-2</v>
      </c>
      <c r="AN37" s="3">
        <f>+'Indice PondENGHO'!AN35/'Indice PondENGHO'!AN34-1</f>
        <v>5.2933504295584077E-2</v>
      </c>
      <c r="AO37" s="3">
        <f>+'Indice PondENGHO'!AO35/'Indice PondENGHO'!AO34-1</f>
        <v>5.0199541434735151E-2</v>
      </c>
      <c r="AP37" s="3">
        <f>+'Indice PondENGHO'!AP35/'Indice PondENGHO'!AP34-1</f>
        <v>5.8419521636163152E-2</v>
      </c>
      <c r="AQ37" s="3">
        <f>+'Indice PondENGHO'!AQ35/'Indice PondENGHO'!AQ34-1</f>
        <v>2.0241025298625592E-2</v>
      </c>
      <c r="AR37" s="3">
        <f>+'Indice PondENGHO'!AR35/'Indice PondENGHO'!AR34-1</f>
        <v>6.9106444771325881E-2</v>
      </c>
      <c r="AS37" s="3">
        <f>+'Indice PondENGHO'!AS35/'Indice PondENGHO'!AS34-1</f>
        <v>8.2873365920735464E-2</v>
      </c>
      <c r="AT37" s="3">
        <f>+'Indice PondENGHO'!AT35/'Indice PondENGHO'!AT34-1</f>
        <v>4.7019508834261092E-2</v>
      </c>
      <c r="AU37" s="3">
        <f>+'Indice PondENGHO'!AU35/'Indice PondENGHO'!AU34-1</f>
        <v>6.8596016011577721E-2</v>
      </c>
      <c r="AV37" s="3">
        <f>+'Indice PondENGHO'!AV35/'Indice PondENGHO'!AV34-1</f>
        <v>7.589930340411688E-2</v>
      </c>
      <c r="AW37" s="3">
        <f>+'Indice PondENGHO'!AW35/'Indice PondENGHO'!AW34-1</f>
        <v>1.890799453140013E-2</v>
      </c>
      <c r="AX37" s="3">
        <f>+'Indice PondENGHO'!AX35/'Indice PondENGHO'!AX34-1</f>
        <v>5.2544016301833363E-2</v>
      </c>
      <c r="AY37" s="3">
        <f>+'Indice PondENGHO'!AY35/'Indice PondENGHO'!AY34-1</f>
        <v>7.6661593142288043E-2</v>
      </c>
      <c r="AZ37" s="7">
        <f>+'Indice PondENGHO'!AZ35/'Indice PondENGHO'!AZ34-1</f>
        <v>5.2855952975412901E-2</v>
      </c>
      <c r="BA37" s="3">
        <f>+'Indice PondENGHO'!BA35/'Indice PondENGHO'!BA34-1</f>
        <v>5.0421390292771484E-2</v>
      </c>
      <c r="BB37" s="3">
        <f>+'Indice PondENGHO'!BB35/'Indice PondENGHO'!BB34-1</f>
        <v>5.831411897237837E-2</v>
      </c>
      <c r="BC37" s="3">
        <f>+'Indice PondENGHO'!BC35/'Indice PondENGHO'!BC34-1</f>
        <v>1.9425128252365198E-2</v>
      </c>
      <c r="BD37" s="3">
        <f>+'Indice PondENGHO'!BD35/'Indice PondENGHO'!BD34-1</f>
        <v>6.8651503404839831E-2</v>
      </c>
      <c r="BE37" s="3">
        <f>+'Indice PondENGHO'!BE35/'Indice PondENGHO'!BE34-1</f>
        <v>8.1242191366437622E-2</v>
      </c>
      <c r="BF37" s="3">
        <f>+'Indice PondENGHO'!BF35/'Indice PondENGHO'!BF34-1</f>
        <v>4.6847034441815705E-2</v>
      </c>
      <c r="BG37" s="3">
        <f>+'Indice PondENGHO'!BG35/'Indice PondENGHO'!BG34-1</f>
        <v>6.8114934931255533E-2</v>
      </c>
      <c r="BH37" s="3">
        <f>+'Indice PondENGHO'!BH35/'Indice PondENGHO'!BH34-1</f>
        <v>7.5807456926611616E-2</v>
      </c>
      <c r="BI37" s="3">
        <f>+'Indice PondENGHO'!BI35/'Indice PondENGHO'!BI34-1</f>
        <v>1.8423379284091101E-2</v>
      </c>
      <c r="BJ37" s="3">
        <f>+'Indice PondENGHO'!BJ35/'Indice PondENGHO'!BJ34-1</f>
        <v>5.2204399169890614E-2</v>
      </c>
      <c r="BK37" s="8">
        <f>+'Indice PondENGHO'!BK35/'Indice PondENGHO'!BK34-1</f>
        <v>7.5803665984736535E-2</v>
      </c>
      <c r="BL37" s="2">
        <f t="shared" si="3"/>
        <v>43709</v>
      </c>
      <c r="BM37" s="3">
        <f>+'Indice PondENGHO'!BL35/'Indice PondENGHO'!BL34-1</f>
        <v>5.3911868556768772E-2</v>
      </c>
      <c r="BN37" s="3">
        <f>+'Indice PondENGHO'!BM35/'Indice PondENGHO'!BM34-1</f>
        <v>5.3748518262362932E-2</v>
      </c>
      <c r="BO37" s="3">
        <f>+'Indice PondENGHO'!BN35/'Indice PondENGHO'!BN34-1</f>
        <v>5.4447519170562453E-2</v>
      </c>
      <c r="BP37" s="3">
        <f>+'Indice PondENGHO'!BO35/'Indice PondENGHO'!BO34-1</f>
        <v>5.4642682774113549E-2</v>
      </c>
      <c r="BQ37" s="3">
        <f>+'Indice PondENGHO'!BP35/'Indice PondENGHO'!BP34-1</f>
        <v>5.4945409555222424E-2</v>
      </c>
      <c r="BR37" s="7">
        <f>+'Indice PondENGHO'!BQ35/'Indice PondENGHO'!BQ34-1</f>
        <v>5.2872783426580749E-2</v>
      </c>
      <c r="BS37" s="3">
        <f>+'Indice PondENGHO'!BR35/'Indice PondENGHO'!BR34-1</f>
        <v>5.0236636833995485E-2</v>
      </c>
      <c r="BT37" s="3">
        <f>+'Indice PondENGHO'!BS35/'Indice PondENGHO'!BS34-1</f>
        <v>5.8678713761706414E-2</v>
      </c>
      <c r="BU37" s="3">
        <f>+'Indice PondENGHO'!BT35/'Indice PondENGHO'!BT34-1</f>
        <v>2.0112958595630115E-2</v>
      </c>
      <c r="BV37" s="3">
        <f>+'Indice PondENGHO'!BU35/'Indice PondENGHO'!BU34-1</f>
        <v>6.8612695165175763E-2</v>
      </c>
      <c r="BW37" s="3">
        <f>+'Indice PondENGHO'!BV35/'Indice PondENGHO'!BV34-1</f>
        <v>8.3020448259290225E-2</v>
      </c>
      <c r="BX37" s="3">
        <f>+'Indice PondENGHO'!BW35/'Indice PondENGHO'!BW34-1</f>
        <v>4.6997383392169079E-2</v>
      </c>
      <c r="BY37" s="3">
        <f>+'Indice PondENGHO'!BX35/'Indice PondENGHO'!BX34-1</f>
        <v>6.8881511493497749E-2</v>
      </c>
      <c r="BZ37" s="3">
        <f>+'Indice PondENGHO'!BY35/'Indice PondENGHO'!BY34-1</f>
        <v>7.5612346866769098E-2</v>
      </c>
      <c r="CA37" s="3">
        <f>+'Indice PondENGHO'!BZ35/'Indice PondENGHO'!BZ34-1</f>
        <v>1.8740907478256297E-2</v>
      </c>
      <c r="CB37" s="3">
        <f>+'Indice PondENGHO'!CA35/'Indice PondENGHO'!CA34-1</f>
        <v>5.2739188546365279E-2</v>
      </c>
      <c r="CC37" s="8">
        <f>+'Indice PondENGHO'!CB35/'Indice PondENGHO'!CB34-1</f>
        <v>7.6547070511894688E-2</v>
      </c>
      <c r="CD37" s="7">
        <f>+'Indice PondENGHO'!CC35/'Indice PondENGHO'!CC34-1</f>
        <v>5.4477439116725535E-2</v>
      </c>
      <c r="CE37" s="8">
        <f>+'Indice PondENGHO'!CD35/'Indice PondENGHO'!CD34-1</f>
        <v>5.4477439116725535E-2</v>
      </c>
      <c r="CG37" s="3">
        <f>+'Indice PondENGHO'!CF35/'Indice PondENGHO'!CF34-1</f>
        <v>5.2901703423351876E-2</v>
      </c>
      <c r="CI37" s="3">
        <f t="shared" si="4"/>
        <v>-1.0335409984536525E-3</v>
      </c>
      <c r="CJ37" s="3">
        <f>+'[3]Infla Mensual PondENGHO'!CF37</f>
        <v>3.3038605043556046E-5</v>
      </c>
      <c r="CK37" s="3">
        <f t="shared" si="5"/>
        <v>-1.0665796034972086E-3</v>
      </c>
    </row>
    <row r="38" spans="1:89" x14ac:dyDescent="0.2">
      <c r="A38" s="2">
        <f t="shared" si="1"/>
        <v>43739</v>
      </c>
      <c r="B38" s="1">
        <f t="shared" si="2"/>
        <v>10</v>
      </c>
      <c r="C38" s="1">
        <v>2019</v>
      </c>
      <c r="D38" s="7">
        <f>+'Indice PondENGHO'!D36/'Indice PondENGHO'!D35-1</f>
        <v>2.0860132936183939E-2</v>
      </c>
      <c r="E38" s="3">
        <f>+'Indice PondENGHO'!E36/'Indice PondENGHO'!E35-1</f>
        <v>6.152817924793208E-2</v>
      </c>
      <c r="F38" s="3">
        <f>+'Indice PondENGHO'!F36/'Indice PondENGHO'!F35-1</f>
        <v>3.6083576781833493E-2</v>
      </c>
      <c r="G38" s="3">
        <f>+'Indice PondENGHO'!G36/'Indice PondENGHO'!G35-1</f>
        <v>1.7052244685943796E-2</v>
      </c>
      <c r="H38" s="3">
        <f>+'Indice PondENGHO'!H36/'Indice PondENGHO'!H35-1</f>
        <v>7.6687863700547698E-2</v>
      </c>
      <c r="I38" s="3">
        <f>+'Indice PondENGHO'!I36/'Indice PondENGHO'!I35-1</f>
        <v>4.6992431424112135E-2</v>
      </c>
      <c r="J38" s="3">
        <f>+'Indice PondENGHO'!J36/'Indice PondENGHO'!J35-1</f>
        <v>3.5408013304007335E-2</v>
      </c>
      <c r="K38" s="3">
        <f>+'Indice PondENGHO'!K36/'Indice PondENGHO'!K35-1</f>
        <v>1.2685219804393411E-2</v>
      </c>
      <c r="L38" s="3">
        <f>+'Indice PondENGHO'!L36/'Indice PondENGHO'!L35-1</f>
        <v>2.1150264576343281E-2</v>
      </c>
      <c r="M38" s="3">
        <f>+'Indice PondENGHO'!M36/'Indice PondENGHO'!M35-1</f>
        <v>2.8983244163976574E-2</v>
      </c>
      <c r="N38" s="3">
        <f>+'Indice PondENGHO'!N36/'Indice PondENGHO'!N35-1</f>
        <v>2.555062630853433E-2</v>
      </c>
      <c r="O38" s="8">
        <f>+'Indice PondENGHO'!O36/'Indice PondENGHO'!O35-1</f>
        <v>3.5812280992258749E-2</v>
      </c>
      <c r="P38" s="3">
        <f>+'Indice PondENGHO'!P36/'Indice PondENGHO'!P35-1</f>
        <v>2.120900838401174E-2</v>
      </c>
      <c r="Q38" s="3">
        <f>+'Indice PondENGHO'!Q36/'Indice PondENGHO'!Q35-1</f>
        <v>6.1993088158351917E-2</v>
      </c>
      <c r="R38" s="3">
        <f>+'Indice PondENGHO'!R36/'Indice PondENGHO'!R35-1</f>
        <v>3.5494802207908238E-2</v>
      </c>
      <c r="S38" s="3">
        <f>+'Indice PondENGHO'!S36/'Indice PondENGHO'!S35-1</f>
        <v>1.8206939423444091E-2</v>
      </c>
      <c r="T38" s="3">
        <f>+'Indice PondENGHO'!T36/'Indice PondENGHO'!T35-1</f>
        <v>7.743710037977003E-2</v>
      </c>
      <c r="U38" s="3">
        <f>+'Indice PondENGHO'!U36/'Indice PondENGHO'!U35-1</f>
        <v>4.6796324412640145E-2</v>
      </c>
      <c r="V38" s="3">
        <f>+'Indice PondENGHO'!V36/'Indice PondENGHO'!V35-1</f>
        <v>3.540118800543901E-2</v>
      </c>
      <c r="W38" s="3">
        <f>+'Indice PondENGHO'!W36/'Indice PondENGHO'!W35-1</f>
        <v>1.1863347317680129E-2</v>
      </c>
      <c r="X38" s="3">
        <f>+'Indice PondENGHO'!X36/'Indice PondENGHO'!X35-1</f>
        <v>2.0024440760319617E-2</v>
      </c>
      <c r="Y38" s="3">
        <f>+'Indice PondENGHO'!Y36/'Indice PondENGHO'!Y35-1</f>
        <v>2.7288518304649179E-2</v>
      </c>
      <c r="Z38" s="3">
        <f>+'Indice PondENGHO'!Z36/'Indice PondENGHO'!Z35-1</f>
        <v>2.5749944063928609E-2</v>
      </c>
      <c r="AA38" s="3">
        <f>+'Indice PondENGHO'!AA36/'Indice PondENGHO'!AA35-1</f>
        <v>3.557695739592881E-2</v>
      </c>
      <c r="AB38" s="7">
        <f>+'Indice PondENGHO'!AB36/'Indice PondENGHO'!AB35-1</f>
        <v>2.1452362141384684E-2</v>
      </c>
      <c r="AC38" s="3">
        <f>+'Indice PondENGHO'!AC36/'Indice PondENGHO'!AC35-1</f>
        <v>6.183882750103753E-2</v>
      </c>
      <c r="AD38" s="3">
        <f>+'Indice PondENGHO'!AD36/'Indice PondENGHO'!AD35-1</f>
        <v>3.493596062271509E-2</v>
      </c>
      <c r="AE38" s="3">
        <f>+'Indice PondENGHO'!AE36/'Indice PondENGHO'!AE35-1</f>
        <v>1.9015785692825915E-2</v>
      </c>
      <c r="AF38" s="3">
        <f>+'Indice PondENGHO'!AF36/'Indice PondENGHO'!AF35-1</f>
        <v>7.7857107851512675E-2</v>
      </c>
      <c r="AG38" s="3">
        <f>+'Indice PondENGHO'!AG36/'Indice PondENGHO'!AG35-1</f>
        <v>4.6852628229344662E-2</v>
      </c>
      <c r="AH38" s="3">
        <f>+'Indice PondENGHO'!AH36/'Indice PondENGHO'!AH35-1</f>
        <v>3.6381443099468891E-2</v>
      </c>
      <c r="AI38" s="3">
        <f>+'Indice PondENGHO'!AI36/'Indice PondENGHO'!AI35-1</f>
        <v>1.1358926036188155E-2</v>
      </c>
      <c r="AJ38" s="3">
        <f>+'Indice PondENGHO'!AJ36/'Indice PondENGHO'!AJ35-1</f>
        <v>1.9351847265216771E-2</v>
      </c>
      <c r="AK38" s="3">
        <f>+'Indice PondENGHO'!AK36/'Indice PondENGHO'!AK35-1</f>
        <v>2.6811719343049711E-2</v>
      </c>
      <c r="AL38" s="3">
        <f>+'Indice PondENGHO'!AL36/'Indice PondENGHO'!AL35-1</f>
        <v>2.5690125067755476E-2</v>
      </c>
      <c r="AM38" s="8">
        <f>+'Indice PondENGHO'!AM36/'Indice PondENGHO'!AM35-1</f>
        <v>3.5438573242991156E-2</v>
      </c>
      <c r="AN38" s="3">
        <f>+'Indice PondENGHO'!AN36/'Indice PondENGHO'!AN35-1</f>
        <v>2.1602885036282826E-2</v>
      </c>
      <c r="AO38" s="3">
        <f>+'Indice PondENGHO'!AO36/'Indice PondENGHO'!AO35-1</f>
        <v>6.2050840730776713E-2</v>
      </c>
      <c r="AP38" s="3">
        <f>+'Indice PondENGHO'!AP36/'Indice PondENGHO'!AP35-1</f>
        <v>3.4525216297873751E-2</v>
      </c>
      <c r="AQ38" s="3">
        <f>+'Indice PondENGHO'!AQ36/'Indice PondENGHO'!AQ35-1</f>
        <v>1.9051479240101088E-2</v>
      </c>
      <c r="AR38" s="3">
        <f>+'Indice PondENGHO'!AR36/'Indice PondENGHO'!AR35-1</f>
        <v>7.7785873277942397E-2</v>
      </c>
      <c r="AS38" s="3">
        <f>+'Indice PondENGHO'!AS36/'Indice PondENGHO'!AS35-1</f>
        <v>4.6469275483737693E-2</v>
      </c>
      <c r="AT38" s="3">
        <f>+'Indice PondENGHO'!AT36/'Indice PondENGHO'!AT35-1</f>
        <v>3.5385443833990227E-2</v>
      </c>
      <c r="AU38" s="3">
        <f>+'Indice PondENGHO'!AU36/'Indice PondENGHO'!AU35-1</f>
        <v>1.12826767796812E-2</v>
      </c>
      <c r="AV38" s="3">
        <f>+'Indice PondENGHO'!AV36/'Indice PondENGHO'!AV35-1</f>
        <v>1.9359304377835951E-2</v>
      </c>
      <c r="AW38" s="3">
        <f>+'Indice PondENGHO'!AW36/'Indice PondENGHO'!AW35-1</f>
        <v>2.6830228581185667E-2</v>
      </c>
      <c r="AX38" s="3">
        <f>+'Indice PondENGHO'!AX36/'Indice PondENGHO'!AX35-1</f>
        <v>2.602261908202208E-2</v>
      </c>
      <c r="AY38" s="3">
        <f>+'Indice PondENGHO'!AY36/'Indice PondENGHO'!AY35-1</f>
        <v>3.557720129085018E-2</v>
      </c>
      <c r="AZ38" s="7">
        <f>+'Indice PondENGHO'!AZ36/'Indice PondENGHO'!AZ35-1</f>
        <v>2.1615831202362878E-2</v>
      </c>
      <c r="BA38" s="3">
        <f>+'Indice PondENGHO'!BA36/'Indice PondENGHO'!BA35-1</f>
        <v>6.248538158063055E-2</v>
      </c>
      <c r="BB38" s="3">
        <f>+'Indice PondENGHO'!BB36/'Indice PondENGHO'!BB35-1</f>
        <v>3.382399728493346E-2</v>
      </c>
      <c r="BC38" s="3">
        <f>+'Indice PondENGHO'!BC36/'Indice PondENGHO'!BC35-1</f>
        <v>1.919701632571047E-2</v>
      </c>
      <c r="BD38" s="3">
        <f>+'Indice PondENGHO'!BD36/'Indice PondENGHO'!BD35-1</f>
        <v>7.8043123982587836E-2</v>
      </c>
      <c r="BE38" s="3">
        <f>+'Indice PondENGHO'!BE36/'Indice PondENGHO'!BE35-1</f>
        <v>4.6221535080120946E-2</v>
      </c>
      <c r="BF38" s="3">
        <f>+'Indice PondENGHO'!BF36/'Indice PondENGHO'!BF35-1</f>
        <v>3.455578832136319E-2</v>
      </c>
      <c r="BG38" s="3">
        <f>+'Indice PondENGHO'!BG36/'Indice PondENGHO'!BG35-1</f>
        <v>1.0769907555392422E-2</v>
      </c>
      <c r="BH38" s="3">
        <f>+'Indice PondENGHO'!BH36/'Indice PondENGHO'!BH35-1</f>
        <v>1.9191351008332358E-2</v>
      </c>
      <c r="BI38" s="3">
        <f>+'Indice PondENGHO'!BI36/'Indice PondENGHO'!BI35-1</f>
        <v>2.5495517245639698E-2</v>
      </c>
      <c r="BJ38" s="3">
        <f>+'Indice PondENGHO'!BJ36/'Indice PondENGHO'!BJ35-1</f>
        <v>2.5965735312963201E-2</v>
      </c>
      <c r="BK38" s="8">
        <f>+'Indice PondENGHO'!BK36/'Indice PondENGHO'!BK35-1</f>
        <v>3.5216122679118333E-2</v>
      </c>
      <c r="BL38" s="2">
        <f t="shared" si="3"/>
        <v>43739</v>
      </c>
      <c r="BM38" s="3">
        <f>+'Indice PondENGHO'!BL36/'Indice PondENGHO'!BL35-1</f>
        <v>2.88141949776346E-2</v>
      </c>
      <c r="BN38" s="3">
        <f>+'Indice PondENGHO'!BM36/'Indice PondENGHO'!BM35-1</f>
        <v>3.0013322848203794E-2</v>
      </c>
      <c r="BO38" s="3">
        <f>+'Indice PondENGHO'!BN36/'Indice PondENGHO'!BN35-1</f>
        <v>3.0550528350055783E-2</v>
      </c>
      <c r="BP38" s="3">
        <f>+'Indice PondENGHO'!BO36/'Indice PondENGHO'!BO35-1</f>
        <v>3.1472283756454944E-2</v>
      </c>
      <c r="BQ38" s="3">
        <f>+'Indice PondENGHO'!BP36/'Indice PondENGHO'!BP35-1</f>
        <v>3.2863100621530972E-2</v>
      </c>
      <c r="BR38" s="7">
        <f>+'Indice PondENGHO'!BQ36/'Indice PondENGHO'!BQ35-1</f>
        <v>2.1368279677446811E-2</v>
      </c>
      <c r="BS38" s="3">
        <f>+'Indice PondENGHO'!BR36/'Indice PondENGHO'!BR35-1</f>
        <v>6.2066717280860662E-2</v>
      </c>
      <c r="BT38" s="3">
        <f>+'Indice PondENGHO'!BS36/'Indice PondENGHO'!BS35-1</f>
        <v>3.4774612230811464E-2</v>
      </c>
      <c r="BU38" s="3">
        <f>+'Indice PondENGHO'!BT36/'Indice PondENGHO'!BT35-1</f>
        <v>1.8720659386608274E-2</v>
      </c>
      <c r="BV38" s="3">
        <f>+'Indice PondENGHO'!BU36/'Indice PondENGHO'!BU35-1</f>
        <v>7.7762473415179389E-2</v>
      </c>
      <c r="BW38" s="3">
        <f>+'Indice PondENGHO'!BV36/'Indice PondENGHO'!BV35-1</f>
        <v>4.6511529336122903E-2</v>
      </c>
      <c r="BX38" s="3">
        <f>+'Indice PondENGHO'!BW36/'Indice PondENGHO'!BW35-1</f>
        <v>3.5254732679252054E-2</v>
      </c>
      <c r="BY38" s="3">
        <f>+'Indice PondENGHO'!BX36/'Indice PondENGHO'!BX35-1</f>
        <v>1.1409540453914513E-2</v>
      </c>
      <c r="BZ38" s="3">
        <f>+'Indice PondENGHO'!BY36/'Indice PondENGHO'!BY35-1</f>
        <v>1.9578169926015354E-2</v>
      </c>
      <c r="CA38" s="3">
        <f>+'Indice PondENGHO'!BZ36/'Indice PondENGHO'!BZ35-1</f>
        <v>2.6491117175243106E-2</v>
      </c>
      <c r="CB38" s="3">
        <f>+'Indice PondENGHO'!CA36/'Indice PondENGHO'!CA35-1</f>
        <v>2.5874559345800519E-2</v>
      </c>
      <c r="CC38" s="8">
        <f>+'Indice PondENGHO'!CB36/'Indice PondENGHO'!CB35-1</f>
        <v>3.544373403189871E-2</v>
      </c>
      <c r="CD38" s="7">
        <f>+'Indice PondENGHO'!CC36/'Indice PondENGHO'!CC35-1</f>
        <v>3.1206265572403025E-2</v>
      </c>
      <c r="CE38" s="8">
        <f>+'Indice PondENGHO'!CD36/'Indice PondENGHO'!CD35-1</f>
        <v>3.1206265572403025E-2</v>
      </c>
      <c r="CG38" s="3">
        <f>+'Indice PondENGHO'!CF36/'Indice PondENGHO'!CF35-1</f>
        <v>3.0233625161895983E-2</v>
      </c>
      <c r="CI38" s="3">
        <f t="shared" si="4"/>
        <v>-4.0489056438963722E-3</v>
      </c>
      <c r="CJ38" s="3">
        <f>+'[3]Infla Mensual PondENGHO'!CF38</f>
        <v>-3.5139248381992338E-3</v>
      </c>
      <c r="CK38" s="3">
        <f t="shared" si="5"/>
        <v>-5.3498080569713835E-4</v>
      </c>
    </row>
    <row r="39" spans="1:89" x14ac:dyDescent="0.2">
      <c r="A39" s="2">
        <f t="shared" si="1"/>
        <v>43770</v>
      </c>
      <c r="B39" s="1">
        <f t="shared" si="2"/>
        <v>11</v>
      </c>
      <c r="C39" s="1">
        <v>2019</v>
      </c>
      <c r="D39" s="7">
        <f>+'Indice PondENGHO'!D37/'Indice PondENGHO'!D36-1</f>
        <v>5.7448100425671944E-2</v>
      </c>
      <c r="E39" s="3">
        <f>+'Indice PondENGHO'!E37/'Indice PondENGHO'!E36-1</f>
        <v>5.1096509408636637E-2</v>
      </c>
      <c r="F39" s="3">
        <f>+'Indice PondENGHO'!F37/'Indice PondENGHO'!F36-1</f>
        <v>4.7082091497731904E-2</v>
      </c>
      <c r="G39" s="3">
        <f>+'Indice PondENGHO'!G37/'Indice PondENGHO'!G36-1</f>
        <v>1.4381538447684861E-2</v>
      </c>
      <c r="H39" s="3">
        <f>+'Indice PondENGHO'!H37/'Indice PondENGHO'!H36-1</f>
        <v>8.0481034713373312E-3</v>
      </c>
      <c r="I39" s="3">
        <f>+'Indice PondENGHO'!I37/'Indice PondENGHO'!I36-1</f>
        <v>6.416080249071543E-2</v>
      </c>
      <c r="J39" s="3">
        <f>+'Indice PondENGHO'!J37/'Indice PondENGHO'!J36-1</f>
        <v>4.7600544993315674E-2</v>
      </c>
      <c r="K39" s="3">
        <f>+'Indice PondENGHO'!K37/'Indice PondENGHO'!K36-1</f>
        <v>7.575217162383896E-2</v>
      </c>
      <c r="L39" s="3">
        <f>+'Indice PondENGHO'!L37/'Indice PondENGHO'!L36-1</f>
        <v>3.4859065701533964E-2</v>
      </c>
      <c r="M39" s="3">
        <f>+'Indice PondENGHO'!M37/'Indice PondENGHO'!M36-1</f>
        <v>5.8268103455810349E-2</v>
      </c>
      <c r="N39" s="3">
        <f>+'Indice PondENGHO'!N37/'Indice PondENGHO'!N36-1</f>
        <v>3.4014114339105062E-2</v>
      </c>
      <c r="O39" s="8">
        <f>+'Indice PondENGHO'!O37/'Indice PondENGHO'!O36-1</f>
        <v>4.7225203192304166E-2</v>
      </c>
      <c r="P39" s="3">
        <f>+'Indice PondENGHO'!P37/'Indice PondENGHO'!P36-1</f>
        <v>5.8685565803642481E-2</v>
      </c>
      <c r="Q39" s="3">
        <f>+'Indice PondENGHO'!Q37/'Indice PondENGHO'!Q36-1</f>
        <v>5.1111679512123365E-2</v>
      </c>
      <c r="R39" s="3">
        <f>+'Indice PondENGHO'!R37/'Indice PondENGHO'!R36-1</f>
        <v>4.7907697912488167E-2</v>
      </c>
      <c r="S39" s="3">
        <f>+'Indice PondENGHO'!S37/'Indice PondENGHO'!S36-1</f>
        <v>1.4811146042483792E-2</v>
      </c>
      <c r="T39" s="3">
        <f>+'Indice PondENGHO'!T37/'Indice PondENGHO'!T36-1</f>
        <v>7.2289993305518774E-3</v>
      </c>
      <c r="U39" s="3">
        <f>+'Indice PondENGHO'!U37/'Indice PondENGHO'!U36-1</f>
        <v>6.3849247454717206E-2</v>
      </c>
      <c r="V39" s="3">
        <f>+'Indice PondENGHO'!V37/'Indice PondENGHO'!V36-1</f>
        <v>4.6680773715679136E-2</v>
      </c>
      <c r="W39" s="3">
        <f>+'Indice PondENGHO'!W37/'Indice PondENGHO'!W36-1</f>
        <v>7.5673664974316157E-2</v>
      </c>
      <c r="X39" s="3">
        <f>+'Indice PondENGHO'!X37/'Indice PondENGHO'!X36-1</f>
        <v>3.4384704522832266E-2</v>
      </c>
      <c r="Y39" s="3">
        <f>+'Indice PondENGHO'!Y37/'Indice PondENGHO'!Y36-1</f>
        <v>6.5569533688706994E-2</v>
      </c>
      <c r="Z39" s="3">
        <f>+'Indice PondENGHO'!Z37/'Indice PondENGHO'!Z36-1</f>
        <v>3.3873983402871843E-2</v>
      </c>
      <c r="AA39" s="3">
        <f>+'Indice PondENGHO'!AA37/'Indice PondENGHO'!AA36-1</f>
        <v>4.5529842314203206E-2</v>
      </c>
      <c r="AB39" s="7">
        <f>+'Indice PondENGHO'!AB37/'Indice PondENGHO'!AB36-1</f>
        <v>5.9415894397870428E-2</v>
      </c>
      <c r="AC39" s="3">
        <f>+'Indice PondENGHO'!AC37/'Indice PondENGHO'!AC36-1</f>
        <v>5.0886343176835158E-2</v>
      </c>
      <c r="AD39" s="3">
        <f>+'Indice PondENGHO'!AD37/'Indice PondENGHO'!AD36-1</f>
        <v>4.8051264217964462E-2</v>
      </c>
      <c r="AE39" s="3">
        <f>+'Indice PondENGHO'!AE37/'Indice PondENGHO'!AE36-1</f>
        <v>1.5122779639966888E-2</v>
      </c>
      <c r="AF39" s="3">
        <f>+'Indice PondENGHO'!AF37/'Indice PondENGHO'!AF36-1</f>
        <v>6.991110295271552E-3</v>
      </c>
      <c r="AG39" s="3">
        <f>+'Indice PondENGHO'!AG37/'Indice PondENGHO'!AG36-1</f>
        <v>6.4165079557487514E-2</v>
      </c>
      <c r="AH39" s="3">
        <f>+'Indice PondENGHO'!AH37/'Indice PondENGHO'!AH36-1</f>
        <v>4.6966562168609727E-2</v>
      </c>
      <c r="AI39" s="3">
        <f>+'Indice PondENGHO'!AI37/'Indice PondENGHO'!AI36-1</f>
        <v>7.5810419608079771E-2</v>
      </c>
      <c r="AJ39" s="3">
        <f>+'Indice PondENGHO'!AJ37/'Indice PondENGHO'!AJ36-1</f>
        <v>3.4228324667591181E-2</v>
      </c>
      <c r="AK39" s="3">
        <f>+'Indice PondENGHO'!AK37/'Indice PondENGHO'!AK36-1</f>
        <v>6.7227631270519783E-2</v>
      </c>
      <c r="AL39" s="3">
        <f>+'Indice PondENGHO'!AL37/'Indice PondENGHO'!AL36-1</f>
        <v>3.3618139190889851E-2</v>
      </c>
      <c r="AM39" s="8">
        <f>+'Indice PondENGHO'!AM37/'Indice PondENGHO'!AM36-1</f>
        <v>4.483484597397891E-2</v>
      </c>
      <c r="AN39" s="3">
        <f>+'Indice PondENGHO'!AN37/'Indice PondENGHO'!AN36-1</f>
        <v>5.9872322394330491E-2</v>
      </c>
      <c r="AO39" s="3">
        <f>+'Indice PondENGHO'!AO37/'Indice PondENGHO'!AO36-1</f>
        <v>5.0918048628074253E-2</v>
      </c>
      <c r="AP39" s="3">
        <f>+'Indice PondENGHO'!AP37/'Indice PondENGHO'!AP36-1</f>
        <v>4.8280350960142382E-2</v>
      </c>
      <c r="AQ39" s="3">
        <f>+'Indice PondENGHO'!AQ37/'Indice PondENGHO'!AQ36-1</f>
        <v>1.5767940321373963E-2</v>
      </c>
      <c r="AR39" s="3">
        <f>+'Indice PondENGHO'!AR37/'Indice PondENGHO'!AR36-1</f>
        <v>7.0156288762093233E-3</v>
      </c>
      <c r="AS39" s="3">
        <f>+'Indice PondENGHO'!AS37/'Indice PondENGHO'!AS36-1</f>
        <v>6.2815738878583938E-2</v>
      </c>
      <c r="AT39" s="3">
        <f>+'Indice PondENGHO'!AT37/'Indice PondENGHO'!AT36-1</f>
        <v>4.5462227573729308E-2</v>
      </c>
      <c r="AU39" s="3">
        <f>+'Indice PondENGHO'!AU37/'Indice PondENGHO'!AU36-1</f>
        <v>7.6273215342888667E-2</v>
      </c>
      <c r="AV39" s="3">
        <f>+'Indice PondENGHO'!AV37/'Indice PondENGHO'!AV36-1</f>
        <v>3.3890820605809502E-2</v>
      </c>
      <c r="AW39" s="3">
        <f>+'Indice PondENGHO'!AW37/'Indice PondENGHO'!AW36-1</f>
        <v>6.6330255637258029E-2</v>
      </c>
      <c r="AX39" s="3">
        <f>+'Indice PondENGHO'!AX37/'Indice PondENGHO'!AX36-1</f>
        <v>3.3605038482088956E-2</v>
      </c>
      <c r="AY39" s="3">
        <f>+'Indice PondENGHO'!AY37/'Indice PondENGHO'!AY36-1</f>
        <v>4.4454129515240526E-2</v>
      </c>
      <c r="AZ39" s="7">
        <f>+'Indice PondENGHO'!AZ37/'Indice PondENGHO'!AZ36-1</f>
        <v>6.0759636392234029E-2</v>
      </c>
      <c r="BA39" s="3">
        <f>+'Indice PondENGHO'!BA37/'Indice PondENGHO'!BA36-1</f>
        <v>5.0980759514770657E-2</v>
      </c>
      <c r="BB39" s="3">
        <f>+'Indice PondENGHO'!BB37/'Indice PondENGHO'!BB36-1</f>
        <v>4.8508496967934134E-2</v>
      </c>
      <c r="BC39" s="3">
        <f>+'Indice PondENGHO'!BC37/'Indice PondENGHO'!BC36-1</f>
        <v>1.6566735873527083E-2</v>
      </c>
      <c r="BD39" s="3">
        <f>+'Indice PondENGHO'!BD37/'Indice PondENGHO'!BD36-1</f>
        <v>6.2104031768657197E-3</v>
      </c>
      <c r="BE39" s="3">
        <f>+'Indice PondENGHO'!BE37/'Indice PondENGHO'!BE36-1</f>
        <v>6.1824442001481072E-2</v>
      </c>
      <c r="BF39" s="3">
        <f>+'Indice PondENGHO'!BF37/'Indice PondENGHO'!BF36-1</f>
        <v>4.4689212421623381E-2</v>
      </c>
      <c r="BG39" s="3">
        <f>+'Indice PondENGHO'!BG37/'Indice PondENGHO'!BG36-1</f>
        <v>7.6451163101381114E-2</v>
      </c>
      <c r="BH39" s="3">
        <f>+'Indice PondENGHO'!BH37/'Indice PondENGHO'!BH36-1</f>
        <v>3.2857630482669986E-2</v>
      </c>
      <c r="BI39" s="3">
        <f>+'Indice PondENGHO'!BI37/'Indice PondENGHO'!BI36-1</f>
        <v>7.4081363171376147E-2</v>
      </c>
      <c r="BJ39" s="3">
        <f>+'Indice PondENGHO'!BJ37/'Indice PondENGHO'!BJ36-1</f>
        <v>3.3104658603739789E-2</v>
      </c>
      <c r="BK39" s="8">
        <f>+'Indice PondENGHO'!BK37/'Indice PondENGHO'!BK36-1</f>
        <v>4.2721057590151323E-2</v>
      </c>
      <c r="BL39" s="2">
        <f t="shared" si="3"/>
        <v>43770</v>
      </c>
      <c r="BM39" s="3">
        <f>+'Indice PondENGHO'!BL37/'Indice PondENGHO'!BL36-1</f>
        <v>4.6604691561167533E-2</v>
      </c>
      <c r="BN39" s="3">
        <f>+'Indice PondENGHO'!BM37/'Indice PondENGHO'!BM36-1</f>
        <v>4.6006098190936928E-2</v>
      </c>
      <c r="BO39" s="3">
        <f>+'Indice PondENGHO'!BN37/'Indice PondENGHO'!BN36-1</f>
        <v>4.6226524832515548E-2</v>
      </c>
      <c r="BP39" s="3">
        <f>+'Indice PondENGHO'!BO37/'Indice PondENGHO'!BO36-1</f>
        <v>4.5144449187852098E-2</v>
      </c>
      <c r="BQ39" s="3">
        <f>+'Indice PondENGHO'!BP37/'Indice PondENGHO'!BP36-1</f>
        <v>4.3212004792122727E-2</v>
      </c>
      <c r="BR39" s="7">
        <f>+'Indice PondENGHO'!BQ37/'Indice PondENGHO'!BQ36-1</f>
        <v>5.9323415395187595E-2</v>
      </c>
      <c r="BS39" s="3">
        <f>+'Indice PondENGHO'!BR37/'Indice PondENGHO'!BR36-1</f>
        <v>5.099175928582822E-2</v>
      </c>
      <c r="BT39" s="3">
        <f>+'Indice PondENGHO'!BS37/'Indice PondENGHO'!BS36-1</f>
        <v>4.80764900714441E-2</v>
      </c>
      <c r="BU39" s="3">
        <f>+'Indice PondENGHO'!BT37/'Indice PondENGHO'!BT36-1</f>
        <v>1.5597144475413272E-2</v>
      </c>
      <c r="BV39" s="3">
        <f>+'Indice PondENGHO'!BU37/'Indice PondENGHO'!BU36-1</f>
        <v>6.7948532111592463E-3</v>
      </c>
      <c r="BW39" s="3">
        <f>+'Indice PondENGHO'!BV37/'Indice PondENGHO'!BV36-1</f>
        <v>6.2865138154320155E-2</v>
      </c>
      <c r="BX39" s="3">
        <f>+'Indice PondENGHO'!BW37/'Indice PondENGHO'!BW36-1</f>
        <v>4.5789266287705077E-2</v>
      </c>
      <c r="BY39" s="3">
        <f>+'Indice PondENGHO'!BX37/'Indice PondENGHO'!BX36-1</f>
        <v>7.6072461430817917E-2</v>
      </c>
      <c r="BZ39" s="3">
        <f>+'Indice PondENGHO'!BY37/'Indice PondENGHO'!BY36-1</f>
        <v>3.3735640235921904E-2</v>
      </c>
      <c r="CA39" s="3">
        <f>+'Indice PondENGHO'!BZ37/'Indice PondENGHO'!BZ36-1</f>
        <v>6.8960076290038863E-2</v>
      </c>
      <c r="CB39" s="3">
        <f>+'Indice PondENGHO'!CA37/'Indice PondENGHO'!CA36-1</f>
        <v>3.3470718015937706E-2</v>
      </c>
      <c r="CC39" s="8">
        <f>+'Indice PondENGHO'!CB37/'Indice PondENGHO'!CB36-1</f>
        <v>4.430251543122754E-2</v>
      </c>
      <c r="CD39" s="7">
        <f>+'Indice PondENGHO'!CC37/'Indice PondENGHO'!CC36-1</f>
        <v>4.5023302836334045E-2</v>
      </c>
      <c r="CE39" s="8">
        <f>+'Indice PondENGHO'!CD37/'Indice PondENGHO'!CD36-1</f>
        <v>4.5023302836334045E-2</v>
      </c>
      <c r="CG39" s="3">
        <f>+'Indice PondENGHO'!CF37/'Indice PondENGHO'!CF36-1</f>
        <v>4.5862629634210172E-2</v>
      </c>
      <c r="CI39" s="3">
        <f t="shared" si="4"/>
        <v>3.3926867690448059E-3</v>
      </c>
      <c r="CJ39" s="3">
        <f>+'[3]Infla Mensual PondENGHO'!CF39</f>
        <v>2.4035051343989089E-3</v>
      </c>
      <c r="CK39" s="3">
        <f t="shared" si="5"/>
        <v>9.8918163464589703E-4</v>
      </c>
    </row>
    <row r="40" spans="1:89" x14ac:dyDescent="0.2">
      <c r="A40" s="2">
        <f t="shared" si="1"/>
        <v>43800</v>
      </c>
      <c r="B40" s="1">
        <f t="shared" si="2"/>
        <v>12</v>
      </c>
      <c r="C40" s="1">
        <v>2019</v>
      </c>
      <c r="D40" s="7">
        <f>+'Indice PondENGHO'!D38/'Indice PondENGHO'!D37-1</f>
        <v>3.3714216283293963E-2</v>
      </c>
      <c r="E40" s="3">
        <f>+'Indice PondENGHO'!E38/'Indice PondENGHO'!E37-1</f>
        <v>2.4299195538966645E-2</v>
      </c>
      <c r="F40" s="3">
        <f>+'Indice PondENGHO'!F38/'Indice PondENGHO'!F37-1</f>
        <v>3.4660799333905423E-2</v>
      </c>
      <c r="G40" s="3">
        <f>+'Indice PondENGHO'!G38/'Indice PondENGHO'!G37-1</f>
        <v>2.0399544101572964E-2</v>
      </c>
      <c r="H40" s="3">
        <f>+'Indice PondENGHO'!H38/'Indice PondENGHO'!H37-1</f>
        <v>5.8409044280198108E-2</v>
      </c>
      <c r="I40" s="3">
        <f>+'Indice PondENGHO'!I38/'Indice PondENGHO'!I37-1</f>
        <v>5.3153560527665844E-2</v>
      </c>
      <c r="J40" s="3">
        <f>+'Indice PondENGHO'!J38/'Indice PondENGHO'!J37-1</f>
        <v>5.1707036579942578E-2</v>
      </c>
      <c r="K40" s="3">
        <f>+'Indice PondENGHO'!K38/'Indice PondENGHO'!K37-1</f>
        <v>8.190306992226315E-2</v>
      </c>
      <c r="L40" s="3">
        <f>+'Indice PondENGHO'!L38/'Indice PondENGHO'!L37-1</f>
        <v>2.4215997257627908E-2</v>
      </c>
      <c r="M40" s="3">
        <f>+'Indice PondENGHO'!M38/'Indice PondENGHO'!M37-1</f>
        <v>3.8399855622391454E-2</v>
      </c>
      <c r="N40" s="3">
        <f>+'Indice PondENGHO'!N38/'Indice PondENGHO'!N37-1</f>
        <v>3.0983289307918493E-2</v>
      </c>
      <c r="O40" s="8">
        <f>+'Indice PondENGHO'!O38/'Indice PondENGHO'!O37-1</f>
        <v>3.6704541878363361E-2</v>
      </c>
      <c r="P40" s="3">
        <f>+'Indice PondENGHO'!P38/'Indice PondENGHO'!P37-1</f>
        <v>3.3364009629202274E-2</v>
      </c>
      <c r="Q40" s="3">
        <f>+'Indice PondENGHO'!Q38/'Indice PondENGHO'!Q37-1</f>
        <v>2.4515097324324886E-2</v>
      </c>
      <c r="R40" s="3">
        <f>+'Indice PondENGHO'!R38/'Indice PondENGHO'!R37-1</f>
        <v>3.4487856601868261E-2</v>
      </c>
      <c r="S40" s="3">
        <f>+'Indice PondENGHO'!S38/'Indice PondENGHO'!S37-1</f>
        <v>2.0596102358915847E-2</v>
      </c>
      <c r="T40" s="3">
        <f>+'Indice PondENGHO'!T38/'Indice PondENGHO'!T37-1</f>
        <v>5.8896570635291967E-2</v>
      </c>
      <c r="U40" s="3">
        <f>+'Indice PondENGHO'!U38/'Indice PondENGHO'!U37-1</f>
        <v>5.4544652247850545E-2</v>
      </c>
      <c r="V40" s="3">
        <f>+'Indice PondENGHO'!V38/'Indice PondENGHO'!V37-1</f>
        <v>5.1162626557298196E-2</v>
      </c>
      <c r="W40" s="3">
        <f>+'Indice PondENGHO'!W38/'Indice PondENGHO'!W37-1</f>
        <v>8.3036665699707024E-2</v>
      </c>
      <c r="X40" s="3">
        <f>+'Indice PondENGHO'!X38/'Indice PondENGHO'!X37-1</f>
        <v>2.3709400552620385E-2</v>
      </c>
      <c r="Y40" s="3">
        <f>+'Indice PondENGHO'!Y38/'Indice PondENGHO'!Y37-1</f>
        <v>4.0823149033183848E-2</v>
      </c>
      <c r="Z40" s="3">
        <f>+'Indice PondENGHO'!Z38/'Indice PondENGHO'!Z37-1</f>
        <v>3.1371621896435498E-2</v>
      </c>
      <c r="AA40" s="3">
        <f>+'Indice PondENGHO'!AA38/'Indice PondENGHO'!AA37-1</f>
        <v>3.7011674560981422E-2</v>
      </c>
      <c r="AB40" s="7">
        <f>+'Indice PondENGHO'!AB38/'Indice PondENGHO'!AB37-1</f>
        <v>3.3167647268191658E-2</v>
      </c>
      <c r="AC40" s="3">
        <f>+'Indice PondENGHO'!AC38/'Indice PondENGHO'!AC37-1</f>
        <v>2.4543262271483401E-2</v>
      </c>
      <c r="AD40" s="3">
        <f>+'Indice PondENGHO'!AD38/'Indice PondENGHO'!AD37-1</f>
        <v>3.4647598523879664E-2</v>
      </c>
      <c r="AE40" s="3">
        <f>+'Indice PondENGHO'!AE38/'Indice PondENGHO'!AE37-1</f>
        <v>2.0558461020287799E-2</v>
      </c>
      <c r="AF40" s="3">
        <f>+'Indice PondENGHO'!AF38/'Indice PondENGHO'!AF37-1</f>
        <v>5.8545735501655649E-2</v>
      </c>
      <c r="AG40" s="3">
        <f>+'Indice PondENGHO'!AG38/'Indice PondENGHO'!AG37-1</f>
        <v>5.4641830938371827E-2</v>
      </c>
      <c r="AH40" s="3">
        <f>+'Indice PondENGHO'!AH38/'Indice PondENGHO'!AH37-1</f>
        <v>5.0761003485129574E-2</v>
      </c>
      <c r="AI40" s="3">
        <f>+'Indice PondENGHO'!AI38/'Indice PondENGHO'!AI37-1</f>
        <v>8.3627914814265791E-2</v>
      </c>
      <c r="AJ40" s="3">
        <f>+'Indice PondENGHO'!AJ38/'Indice PondENGHO'!AJ37-1</f>
        <v>2.3243045213387603E-2</v>
      </c>
      <c r="AK40" s="3">
        <f>+'Indice PondENGHO'!AK38/'Indice PondENGHO'!AK37-1</f>
        <v>4.1350434294251004E-2</v>
      </c>
      <c r="AL40" s="3">
        <f>+'Indice PondENGHO'!AL38/'Indice PondENGHO'!AL37-1</f>
        <v>3.2240023436926002E-2</v>
      </c>
      <c r="AM40" s="8">
        <f>+'Indice PondENGHO'!AM38/'Indice PondENGHO'!AM37-1</f>
        <v>3.7219993624465042E-2</v>
      </c>
      <c r="AN40" s="3">
        <f>+'Indice PondENGHO'!AN38/'Indice PondENGHO'!AN37-1</f>
        <v>3.3080865775486412E-2</v>
      </c>
      <c r="AO40" s="3">
        <f>+'Indice PondENGHO'!AO38/'Indice PondENGHO'!AO37-1</f>
        <v>2.4760173597260238E-2</v>
      </c>
      <c r="AP40" s="3">
        <f>+'Indice PondENGHO'!AP38/'Indice PondENGHO'!AP37-1</f>
        <v>3.4872937071816157E-2</v>
      </c>
      <c r="AQ40" s="3">
        <f>+'Indice PondENGHO'!AQ38/'Indice PondENGHO'!AQ37-1</f>
        <v>2.0688817141897964E-2</v>
      </c>
      <c r="AR40" s="3">
        <f>+'Indice PondENGHO'!AR38/'Indice PondENGHO'!AR37-1</f>
        <v>5.8539826140238116E-2</v>
      </c>
      <c r="AS40" s="3">
        <f>+'Indice PondENGHO'!AS38/'Indice PondENGHO'!AS37-1</f>
        <v>5.6647820586121389E-2</v>
      </c>
      <c r="AT40" s="3">
        <f>+'Indice PondENGHO'!AT38/'Indice PondENGHO'!AT37-1</f>
        <v>5.0586452714015628E-2</v>
      </c>
      <c r="AU40" s="3">
        <f>+'Indice PondENGHO'!AU38/'Indice PondENGHO'!AU37-1</f>
        <v>8.3689333953093081E-2</v>
      </c>
      <c r="AV40" s="3">
        <f>+'Indice PondENGHO'!AV38/'Indice PondENGHO'!AV37-1</f>
        <v>2.3265635713344279E-2</v>
      </c>
      <c r="AW40" s="3">
        <f>+'Indice PondENGHO'!AW38/'Indice PondENGHO'!AW37-1</f>
        <v>4.1038621545297804E-2</v>
      </c>
      <c r="AX40" s="3">
        <f>+'Indice PondENGHO'!AX38/'Indice PondENGHO'!AX37-1</f>
        <v>3.2530808074504147E-2</v>
      </c>
      <c r="AY40" s="3">
        <f>+'Indice PondENGHO'!AY38/'Indice PondENGHO'!AY37-1</f>
        <v>3.7469178172049311E-2</v>
      </c>
      <c r="AZ40" s="7">
        <f>+'Indice PondENGHO'!AZ38/'Indice PondENGHO'!AZ37-1</f>
        <v>3.2685226966870262E-2</v>
      </c>
      <c r="BA40" s="3">
        <f>+'Indice PondENGHO'!BA38/'Indice PondENGHO'!BA37-1</f>
        <v>2.5066999916373067E-2</v>
      </c>
      <c r="BB40" s="3">
        <f>+'Indice PondENGHO'!BB38/'Indice PondENGHO'!BB37-1</f>
        <v>3.518815597916114E-2</v>
      </c>
      <c r="BC40" s="3">
        <f>+'Indice PondENGHO'!BC38/'Indice PondENGHO'!BC37-1</f>
        <v>2.1593873227286675E-2</v>
      </c>
      <c r="BD40" s="3">
        <f>+'Indice PondENGHO'!BD38/'Indice PondENGHO'!BD37-1</f>
        <v>5.9528454540398901E-2</v>
      </c>
      <c r="BE40" s="3">
        <f>+'Indice PondENGHO'!BE38/'Indice PondENGHO'!BE37-1</f>
        <v>5.8352521699886362E-2</v>
      </c>
      <c r="BF40" s="3">
        <f>+'Indice PondENGHO'!BF38/'Indice PondENGHO'!BF37-1</f>
        <v>5.0431465616585847E-2</v>
      </c>
      <c r="BG40" s="3">
        <f>+'Indice PondENGHO'!BG38/'Indice PondENGHO'!BG37-1</f>
        <v>8.502130159844401E-2</v>
      </c>
      <c r="BH40" s="3">
        <f>+'Indice PondENGHO'!BH38/'Indice PondENGHO'!BH37-1</f>
        <v>2.3657424136026783E-2</v>
      </c>
      <c r="BI40" s="3">
        <f>+'Indice PondENGHO'!BI38/'Indice PondENGHO'!BI37-1</f>
        <v>4.3536478667344891E-2</v>
      </c>
      <c r="BJ40" s="3">
        <f>+'Indice PondENGHO'!BJ38/'Indice PondENGHO'!BJ37-1</f>
        <v>3.3579798446482068E-2</v>
      </c>
      <c r="BK40" s="8">
        <f>+'Indice PondENGHO'!BK38/'Indice PondENGHO'!BK37-1</f>
        <v>3.8062700590105969E-2</v>
      </c>
      <c r="BL40" s="2">
        <f t="shared" si="3"/>
        <v>43800</v>
      </c>
      <c r="BM40" s="3">
        <f>+'Indice PondENGHO'!BL38/'Indice PondENGHO'!BL37-1</f>
        <v>3.6774737249487544E-2</v>
      </c>
      <c r="BN40" s="3">
        <f>+'Indice PondENGHO'!BM38/'Indice PondENGHO'!BM37-1</f>
        <v>3.7689383835838308E-2</v>
      </c>
      <c r="BO40" s="3">
        <f>+'Indice PondENGHO'!BN38/'Indice PondENGHO'!BN37-1</f>
        <v>3.8226965232403876E-2</v>
      </c>
      <c r="BP40" s="3">
        <f>+'Indice PondENGHO'!BO38/'Indice PondENGHO'!BO37-1</f>
        <v>3.9196078719911709E-2</v>
      </c>
      <c r="BQ40" s="3">
        <f>+'Indice PondENGHO'!BP38/'Indice PondENGHO'!BP37-1</f>
        <v>4.0264391508123332E-2</v>
      </c>
      <c r="BR40" s="7">
        <f>+'Indice PondENGHO'!BQ38/'Indice PondENGHO'!BQ37-1</f>
        <v>3.3175359117817882E-2</v>
      </c>
      <c r="BS40" s="3">
        <f>+'Indice PondENGHO'!BR38/'Indice PondENGHO'!BR37-1</f>
        <v>2.470951872063365E-2</v>
      </c>
      <c r="BT40" s="3">
        <f>+'Indice PondENGHO'!BS38/'Indice PondENGHO'!BS37-1</f>
        <v>3.4828813263014569E-2</v>
      </c>
      <c r="BU40" s="3">
        <f>+'Indice PondENGHO'!BT38/'Indice PondENGHO'!BT37-1</f>
        <v>2.0912424773520844E-2</v>
      </c>
      <c r="BV40" s="3">
        <f>+'Indice PondENGHO'!BU38/'Indice PondENGHO'!BU37-1</f>
        <v>5.8985806562354304E-2</v>
      </c>
      <c r="BW40" s="3">
        <f>+'Indice PondENGHO'!BV38/'Indice PondENGHO'!BV37-1</f>
        <v>5.6485198457190355E-2</v>
      </c>
      <c r="BX40" s="3">
        <f>+'Indice PondENGHO'!BW38/'Indice PondENGHO'!BW37-1</f>
        <v>5.0738900709925927E-2</v>
      </c>
      <c r="BY40" s="3">
        <f>+'Indice PondENGHO'!BX38/'Indice PondENGHO'!BX37-1</f>
        <v>8.3745434133783325E-2</v>
      </c>
      <c r="BZ40" s="3">
        <f>+'Indice PondENGHO'!BY38/'Indice PondENGHO'!BY37-1</f>
        <v>2.3569271531431291E-2</v>
      </c>
      <c r="CA40" s="3">
        <f>+'Indice PondENGHO'!BZ38/'Indice PondENGHO'!BZ37-1</f>
        <v>4.189761195151398E-2</v>
      </c>
      <c r="CB40" s="3">
        <f>+'Indice PondENGHO'!CA38/'Indice PondENGHO'!CA37-1</f>
        <v>3.2640353160128255E-2</v>
      </c>
      <c r="CC40" s="8">
        <f>+'Indice PondENGHO'!CB38/'Indice PondENGHO'!CB37-1</f>
        <v>3.7506217365725902E-2</v>
      </c>
      <c r="CD40" s="7">
        <f>+'Indice PondENGHO'!CC38/'Indice PondENGHO'!CC37-1</f>
        <v>3.883939413420201E-2</v>
      </c>
      <c r="CE40" s="8">
        <f>+'Indice PondENGHO'!CD38/'Indice PondENGHO'!CD37-1</f>
        <v>3.8839282525464647E-2</v>
      </c>
      <c r="CG40" s="3">
        <f>+'Indice PondENGHO'!CF38/'Indice PondENGHO'!CF37-1</f>
        <v>3.9769242694650986E-2</v>
      </c>
      <c r="CI40" s="3">
        <f t="shared" si="4"/>
        <v>-3.4896542586357882E-3</v>
      </c>
      <c r="CJ40" s="3">
        <f>+'[3]Infla Mensual PondENGHO'!CF40</f>
        <v>-3.1567737619258018E-3</v>
      </c>
      <c r="CK40" s="3">
        <f t="shared" si="5"/>
        <v>-3.3288049670998632E-4</v>
      </c>
    </row>
    <row r="41" spans="1:89" x14ac:dyDescent="0.2">
      <c r="A41" s="2">
        <f t="shared" si="1"/>
        <v>43831</v>
      </c>
      <c r="B41" s="1">
        <f t="shared" si="2"/>
        <v>1</v>
      </c>
      <c r="C41" s="1">
        <v>2020</v>
      </c>
      <c r="D41" s="7">
        <f>+'Indice PondENGHO'!D39/'Indice PondENGHO'!D38-1</f>
        <v>4.2187627791501647E-2</v>
      </c>
      <c r="E41" s="3">
        <f>+'Indice PondENGHO'!E39/'Indice PondENGHO'!E38-1</f>
        <v>3.3457656641983302E-2</v>
      </c>
      <c r="F41" s="3">
        <f>+'Indice PondENGHO'!F39/'Indice PondENGHO'!F38-1</f>
        <v>3.8341757351409766E-2</v>
      </c>
      <c r="G41" s="3">
        <f>+'Indice PondENGHO'!G39/'Indice PondENGHO'!G38-1</f>
        <v>8.5715282662799375E-3</v>
      </c>
      <c r="H41" s="3">
        <f>+'Indice PondENGHO'!H39/'Indice PondENGHO'!H38-1</f>
        <v>-5.6124619580838475E-3</v>
      </c>
      <c r="I41" s="3">
        <f>+'Indice PondENGHO'!I39/'Indice PondENGHO'!I38-1</f>
        <v>-1.8867957417782133E-2</v>
      </c>
      <c r="J41" s="3">
        <f>+'Indice PondENGHO'!J39/'Indice PondENGHO'!J38-1</f>
        <v>1.6261478022554732E-2</v>
      </c>
      <c r="K41" s="3">
        <f>+'Indice PondENGHO'!K39/'Indice PondENGHO'!K38-1</f>
        <v>-1.5163922865753077E-2</v>
      </c>
      <c r="L41" s="3">
        <f>+'Indice PondENGHO'!L39/'Indice PondENGHO'!L38-1</f>
        <v>4.6595206927942279E-2</v>
      </c>
      <c r="M41" s="3">
        <f>+'Indice PondENGHO'!M39/'Indice PondENGHO'!M38-1</f>
        <v>3.0282478020420944E-2</v>
      </c>
      <c r="N41" s="3">
        <f>+'Indice PondENGHO'!N39/'Indice PondENGHO'!N38-1</f>
        <v>4.0273027069709366E-2</v>
      </c>
      <c r="O41" s="8">
        <f>+'Indice PondENGHO'!O39/'Indice PondENGHO'!O38-1</f>
        <v>2.9628697394721959E-2</v>
      </c>
      <c r="P41" s="3">
        <f>+'Indice PondENGHO'!P39/'Indice PondENGHO'!P38-1</f>
        <v>4.0984563318873013E-2</v>
      </c>
      <c r="Q41" s="3">
        <f>+'Indice PondENGHO'!Q39/'Indice PondENGHO'!Q38-1</f>
        <v>3.3538473144265613E-2</v>
      </c>
      <c r="R41" s="3">
        <f>+'Indice PondENGHO'!R39/'Indice PondENGHO'!R38-1</f>
        <v>3.9435380290958832E-2</v>
      </c>
      <c r="S41" s="3">
        <f>+'Indice PondENGHO'!S39/'Indice PondENGHO'!S38-1</f>
        <v>7.5337327969373646E-3</v>
      </c>
      <c r="T41" s="3">
        <f>+'Indice PondENGHO'!T39/'Indice PondENGHO'!T38-1</f>
        <v>-6.5387901122710979E-3</v>
      </c>
      <c r="U41" s="3">
        <f>+'Indice PondENGHO'!U39/'Indice PondENGHO'!U38-1</f>
        <v>-1.9611226000740722E-2</v>
      </c>
      <c r="V41" s="3">
        <f>+'Indice PondENGHO'!V39/'Indice PondENGHO'!V38-1</f>
        <v>1.6079630002657552E-2</v>
      </c>
      <c r="W41" s="3">
        <f>+'Indice PondENGHO'!W39/'Indice PondENGHO'!W38-1</f>
        <v>-1.5134366236174257E-2</v>
      </c>
      <c r="X41" s="3">
        <f>+'Indice PondENGHO'!X39/'Indice PondENGHO'!X38-1</f>
        <v>4.8402740632842667E-2</v>
      </c>
      <c r="Y41" s="3">
        <f>+'Indice PondENGHO'!Y39/'Indice PondENGHO'!Y38-1</f>
        <v>3.1681707892865285E-2</v>
      </c>
      <c r="Z41" s="3">
        <f>+'Indice PondENGHO'!Z39/'Indice PondENGHO'!Z38-1</f>
        <v>3.976045247442328E-2</v>
      </c>
      <c r="AA41" s="3">
        <f>+'Indice PondENGHO'!AA39/'Indice PondENGHO'!AA38-1</f>
        <v>2.961206136558614E-2</v>
      </c>
      <c r="AB41" s="7">
        <f>+'Indice PondENGHO'!AB39/'Indice PondENGHO'!AB38-1</f>
        <v>4.0289764830868879E-2</v>
      </c>
      <c r="AC41" s="3">
        <f>+'Indice PondENGHO'!AC39/'Indice PondENGHO'!AC38-1</f>
        <v>3.3717840308036484E-2</v>
      </c>
      <c r="AD41" s="3">
        <f>+'Indice PondENGHO'!AD39/'Indice PondENGHO'!AD38-1</f>
        <v>4.0000560891126247E-2</v>
      </c>
      <c r="AE41" s="3">
        <f>+'Indice PondENGHO'!AE39/'Indice PondENGHO'!AE38-1</f>
        <v>7.5349030205560386E-3</v>
      </c>
      <c r="AF41" s="3">
        <f>+'Indice PondENGHO'!AF39/'Indice PondENGHO'!AF38-1</f>
        <v>-7.3010887280208214E-3</v>
      </c>
      <c r="AG41" s="3">
        <f>+'Indice PondENGHO'!AG39/'Indice PondENGHO'!AG38-1</f>
        <v>-1.9583618388768875E-2</v>
      </c>
      <c r="AH41" s="3">
        <f>+'Indice PondENGHO'!AH39/'Indice PondENGHO'!AH38-1</f>
        <v>1.6153785508364216E-2</v>
      </c>
      <c r="AI41" s="3">
        <f>+'Indice PondENGHO'!AI39/'Indice PondENGHO'!AI38-1</f>
        <v>-1.5162904748747152E-2</v>
      </c>
      <c r="AJ41" s="3">
        <f>+'Indice PondENGHO'!AJ39/'Indice PondENGHO'!AJ38-1</f>
        <v>4.9393813946614795E-2</v>
      </c>
      <c r="AK41" s="3">
        <f>+'Indice PondENGHO'!AK39/'Indice PondENGHO'!AK38-1</f>
        <v>3.1933991148360263E-2</v>
      </c>
      <c r="AL41" s="3">
        <f>+'Indice PondENGHO'!AL39/'Indice PondENGHO'!AL38-1</f>
        <v>3.9766238301964574E-2</v>
      </c>
      <c r="AM41" s="8">
        <f>+'Indice PondENGHO'!AM39/'Indice PondENGHO'!AM38-1</f>
        <v>2.9705021710101365E-2</v>
      </c>
      <c r="AN41" s="3">
        <f>+'Indice PondENGHO'!AN39/'Indice PondENGHO'!AN38-1</f>
        <v>3.9815911792244085E-2</v>
      </c>
      <c r="AO41" s="3">
        <f>+'Indice PondENGHO'!AO39/'Indice PondENGHO'!AO38-1</f>
        <v>3.3925075003644167E-2</v>
      </c>
      <c r="AP41" s="3">
        <f>+'Indice PondENGHO'!AP39/'Indice PondENGHO'!AP38-1</f>
        <v>4.0500942736575229E-2</v>
      </c>
      <c r="AQ41" s="3">
        <f>+'Indice PondENGHO'!AQ39/'Indice PondENGHO'!AQ38-1</f>
        <v>7.1290718088621308E-3</v>
      </c>
      <c r="AR41" s="3">
        <f>+'Indice PondENGHO'!AR39/'Indice PondENGHO'!AR38-1</f>
        <v>-7.3039809478292472E-3</v>
      </c>
      <c r="AS41" s="3">
        <f>+'Indice PondENGHO'!AS39/'Indice PondENGHO'!AS38-1</f>
        <v>-2.0271281635601324E-2</v>
      </c>
      <c r="AT41" s="3">
        <f>+'Indice PondENGHO'!AT39/'Indice PondENGHO'!AT38-1</f>
        <v>1.5530727642753206E-2</v>
      </c>
      <c r="AU41" s="3">
        <f>+'Indice PondENGHO'!AU39/'Indice PondENGHO'!AU38-1</f>
        <v>-1.4439024965149927E-2</v>
      </c>
      <c r="AV41" s="3">
        <f>+'Indice PondENGHO'!AV39/'Indice PondENGHO'!AV38-1</f>
        <v>4.9969170382995198E-2</v>
      </c>
      <c r="AW41" s="3">
        <f>+'Indice PondENGHO'!AW39/'Indice PondENGHO'!AW38-1</f>
        <v>3.1906275734068901E-2</v>
      </c>
      <c r="AX41" s="3">
        <f>+'Indice PondENGHO'!AX39/'Indice PondENGHO'!AX38-1</f>
        <v>3.9799110080300792E-2</v>
      </c>
      <c r="AY41" s="3">
        <f>+'Indice PondENGHO'!AY39/'Indice PondENGHO'!AY38-1</f>
        <v>2.9753405565007718E-2</v>
      </c>
      <c r="AZ41" s="7">
        <f>+'Indice PondENGHO'!AZ39/'Indice PondENGHO'!AZ38-1</f>
        <v>3.8875001176924773E-2</v>
      </c>
      <c r="BA41" s="3">
        <f>+'Indice PondENGHO'!BA39/'Indice PondENGHO'!BA38-1</f>
        <v>3.404219732792102E-2</v>
      </c>
      <c r="BB41" s="3">
        <f>+'Indice PondENGHO'!BB39/'Indice PondENGHO'!BB38-1</f>
        <v>4.120633379546601E-2</v>
      </c>
      <c r="BC41" s="3">
        <f>+'Indice PondENGHO'!BC39/'Indice PondENGHO'!BC38-1</f>
        <v>5.3061874823674415E-3</v>
      </c>
      <c r="BD41" s="3">
        <f>+'Indice PondENGHO'!BD39/'Indice PondENGHO'!BD38-1</f>
        <v>-7.5544413074974948E-3</v>
      </c>
      <c r="BE41" s="3">
        <f>+'Indice PondENGHO'!BE39/'Indice PondENGHO'!BE38-1</f>
        <v>-2.0903182859291491E-2</v>
      </c>
      <c r="BF41" s="3">
        <f>+'Indice PondENGHO'!BF39/'Indice PondENGHO'!BF38-1</f>
        <v>1.4906175581787862E-2</v>
      </c>
      <c r="BG41" s="3">
        <f>+'Indice PondENGHO'!BG39/'Indice PondENGHO'!BG38-1</f>
        <v>-1.4109341611418968E-2</v>
      </c>
      <c r="BH41" s="3">
        <f>+'Indice PondENGHO'!BH39/'Indice PondENGHO'!BH38-1</f>
        <v>5.1077663188320965E-2</v>
      </c>
      <c r="BI41" s="3">
        <f>+'Indice PondENGHO'!BI39/'Indice PondENGHO'!BI38-1</f>
        <v>3.3346913931160183E-2</v>
      </c>
      <c r="BJ41" s="3">
        <f>+'Indice PondENGHO'!BJ39/'Indice PondENGHO'!BJ38-1</f>
        <v>4.0301663635678553E-2</v>
      </c>
      <c r="BK41" s="8">
        <f>+'Indice PondENGHO'!BK39/'Indice PondENGHO'!BK38-1</f>
        <v>2.9509154634424828E-2</v>
      </c>
      <c r="BL41" s="2">
        <f t="shared" si="3"/>
        <v>43831</v>
      </c>
      <c r="BM41" s="3">
        <f>+'Indice PondENGHO'!BL39/'Indice PondENGHO'!BL38-1</f>
        <v>2.7959568337834639E-2</v>
      </c>
      <c r="BN41" s="3">
        <f>+'Indice PondENGHO'!BM39/'Indice PondENGHO'!BM38-1</f>
        <v>2.543131022027656E-2</v>
      </c>
      <c r="BO41" s="3">
        <f>+'Indice PondENGHO'!BN39/'Indice PondENGHO'!BN38-1</f>
        <v>2.4060297858130575E-2</v>
      </c>
      <c r="BP41" s="3">
        <f>+'Indice PondENGHO'!BO39/'Indice PondENGHO'!BO38-1</f>
        <v>2.2515572759808755E-2</v>
      </c>
      <c r="BQ41" s="3">
        <f>+'Indice PondENGHO'!BP39/'Indice PondENGHO'!BP38-1</f>
        <v>2.0403786691484127E-2</v>
      </c>
      <c r="BR41" s="7">
        <f>+'Indice PondENGHO'!BQ39/'Indice PondENGHO'!BQ38-1</f>
        <v>4.0342580442962905E-2</v>
      </c>
      <c r="BS41" s="3">
        <f>+'Indice PondENGHO'!BR39/'Indice PondENGHO'!BR38-1</f>
        <v>3.3790721792336331E-2</v>
      </c>
      <c r="BT41" s="3">
        <f>+'Indice PondENGHO'!BS39/'Indice PondENGHO'!BS38-1</f>
        <v>4.0137464838732706E-2</v>
      </c>
      <c r="BU41" s="3">
        <f>+'Indice PondENGHO'!BT39/'Indice PondENGHO'!BT38-1</f>
        <v>6.8402622145506964E-3</v>
      </c>
      <c r="BV41" s="3">
        <f>+'Indice PondENGHO'!BU39/'Indice PondENGHO'!BU38-1</f>
        <v>-7.1614026772073291E-3</v>
      </c>
      <c r="BW41" s="3">
        <f>+'Indice PondENGHO'!BV39/'Indice PondENGHO'!BV38-1</f>
        <v>-2.0226720912869256E-2</v>
      </c>
      <c r="BX41" s="3">
        <f>+'Indice PondENGHO'!BW39/'Indice PondENGHO'!BW38-1</f>
        <v>1.5551230841782893E-2</v>
      </c>
      <c r="BY41" s="3">
        <f>+'Indice PondENGHO'!BX39/'Indice PondENGHO'!BX38-1</f>
        <v>-1.4686502605152141E-2</v>
      </c>
      <c r="BZ41" s="3">
        <f>+'Indice PondENGHO'!BY39/'Indice PondENGHO'!BY38-1</f>
        <v>4.9707813398452094E-2</v>
      </c>
      <c r="CA41" s="3">
        <f>+'Indice PondENGHO'!BZ39/'Indice PondENGHO'!BZ38-1</f>
        <v>3.2357143433251911E-2</v>
      </c>
      <c r="CB41" s="3">
        <f>+'Indice PondENGHO'!CA39/'Indice PondENGHO'!CA38-1</f>
        <v>4.0030547435906616E-2</v>
      </c>
      <c r="CC41" s="8">
        <f>+'Indice PondENGHO'!CB39/'Indice PondENGHO'!CB38-1</f>
        <v>2.9623146453010119E-2</v>
      </c>
      <c r="CD41" s="7">
        <f>+'Indice PondENGHO'!CC39/'Indice PondENGHO'!CC38-1</f>
        <v>2.3222611235999446E-2</v>
      </c>
      <c r="CE41" s="8">
        <f>+'Indice PondENGHO'!CD39/'Indice PondENGHO'!CD38-1</f>
        <v>2.3222828602944112E-2</v>
      </c>
      <c r="CG41" s="3">
        <f>+'Indice PondENGHO'!CF39/'Indice PondENGHO'!CF38-1</f>
        <v>2.2279867172574352E-2</v>
      </c>
      <c r="CI41" s="3">
        <f t="shared" si="4"/>
        <v>7.5557816463505123E-3</v>
      </c>
      <c r="CJ41" s="3">
        <f>+'[3]Infla Mensual PondENGHO'!CF41</f>
        <v>8.8692952819378057E-3</v>
      </c>
      <c r="CK41" s="3">
        <f t="shared" si="5"/>
        <v>-1.3135136355872934E-3</v>
      </c>
    </row>
    <row r="42" spans="1:89" x14ac:dyDescent="0.2">
      <c r="A42" s="2">
        <f t="shared" si="1"/>
        <v>43862</v>
      </c>
      <c r="B42" s="1">
        <f t="shared" si="2"/>
        <v>2</v>
      </c>
      <c r="C42" s="1">
        <v>2020</v>
      </c>
      <c r="D42" s="7">
        <f>+'Indice PondENGHO'!D40/'Indice PondENGHO'!D39-1</f>
        <v>1.6387072479946863E-2</v>
      </c>
      <c r="E42" s="3">
        <f>+'Indice PondENGHO'!E40/'Indice PondENGHO'!E39-1</f>
        <v>1.2980117758101928E-2</v>
      </c>
      <c r="F42" s="3">
        <f>+'Indice PondENGHO'!F40/'Indice PondENGHO'!F39-1</f>
        <v>4.1242905520537443E-2</v>
      </c>
      <c r="G42" s="3">
        <f>+'Indice PondENGHO'!G40/'Indice PondENGHO'!G39-1</f>
        <v>2.5520890564696419E-3</v>
      </c>
      <c r="H42" s="3">
        <f>+'Indice PondENGHO'!H40/'Indice PondENGHO'!H39-1</f>
        <v>2.4162588686249542E-2</v>
      </c>
      <c r="I42" s="3">
        <f>+'Indice PondENGHO'!I40/'Indice PondENGHO'!I39-1</f>
        <v>4.9709202102785621E-3</v>
      </c>
      <c r="J42" s="3">
        <f>+'Indice PondENGHO'!J40/'Indice PondENGHO'!J39-1</f>
        <v>1.5741944444362277E-2</v>
      </c>
      <c r="K42" s="3">
        <f>+'Indice PondENGHO'!K40/'Indice PondENGHO'!K39-1</f>
        <v>9.7314647017670008E-3</v>
      </c>
      <c r="L42" s="3">
        <f>+'Indice PondENGHO'!L40/'Indice PondENGHO'!L39-1</f>
        <v>2.5541979520062874E-2</v>
      </c>
      <c r="M42" s="3">
        <f>+'Indice PondENGHO'!M40/'Indice PondENGHO'!M39-1</f>
        <v>3.381001841521214E-2</v>
      </c>
      <c r="N42" s="3">
        <f>+'Indice PondENGHO'!N40/'Indice PondENGHO'!N39-1</f>
        <v>2.7237661493235032E-2</v>
      </c>
      <c r="O42" s="8">
        <f>+'Indice PondENGHO'!O40/'Indice PondENGHO'!O39-1</f>
        <v>2.5580506393335201E-2</v>
      </c>
      <c r="P42" s="3">
        <f>+'Indice PondENGHO'!P40/'Indice PondENGHO'!P39-1</f>
        <v>1.5274152616755243E-2</v>
      </c>
      <c r="Q42" s="3">
        <f>+'Indice PondENGHO'!Q40/'Indice PondENGHO'!Q39-1</f>
        <v>1.2677230974177833E-2</v>
      </c>
      <c r="R42" s="3">
        <f>+'Indice PondENGHO'!R40/'Indice PondENGHO'!R39-1</f>
        <v>4.219969097148768E-2</v>
      </c>
      <c r="S42" s="3">
        <f>+'Indice PondENGHO'!S40/'Indice PondENGHO'!S39-1</f>
        <v>4.6747376947471331E-3</v>
      </c>
      <c r="T42" s="3">
        <f>+'Indice PondENGHO'!T40/'Indice PondENGHO'!T39-1</f>
        <v>2.3882914116018616E-2</v>
      </c>
      <c r="U42" s="3">
        <f>+'Indice PondENGHO'!U40/'Indice PondENGHO'!U39-1</f>
        <v>4.691161012165157E-3</v>
      </c>
      <c r="V42" s="3">
        <f>+'Indice PondENGHO'!V40/'Indice PondENGHO'!V39-1</f>
        <v>1.5658872827069015E-2</v>
      </c>
      <c r="W42" s="3">
        <f>+'Indice PondENGHO'!W40/'Indice PondENGHO'!W39-1</f>
        <v>9.2306454754444989E-3</v>
      </c>
      <c r="X42" s="3">
        <f>+'Indice PondENGHO'!X40/'Indice PondENGHO'!X39-1</f>
        <v>2.4216264723672998E-2</v>
      </c>
      <c r="Y42" s="3">
        <f>+'Indice PondENGHO'!Y40/'Indice PondENGHO'!Y39-1</f>
        <v>3.1270927146474392E-2</v>
      </c>
      <c r="Z42" s="3">
        <f>+'Indice PondENGHO'!Z40/'Indice PondENGHO'!Z39-1</f>
        <v>2.9195551389789687E-2</v>
      </c>
      <c r="AA42" s="3">
        <f>+'Indice PondENGHO'!AA40/'Indice PondENGHO'!AA39-1</f>
        <v>2.6010568147260438E-2</v>
      </c>
      <c r="AB42" s="7">
        <f>+'Indice PondENGHO'!AB40/'Indice PondENGHO'!AB39-1</f>
        <v>1.4472090941982207E-2</v>
      </c>
      <c r="AC42" s="3">
        <f>+'Indice PondENGHO'!AC40/'Indice PondENGHO'!AC39-1</f>
        <v>1.2957061872570952E-2</v>
      </c>
      <c r="AD42" s="3">
        <f>+'Indice PondENGHO'!AD40/'Indice PondENGHO'!AD39-1</f>
        <v>4.2702320753197576E-2</v>
      </c>
      <c r="AE42" s="3">
        <f>+'Indice PondENGHO'!AE40/'Indice PondENGHO'!AE39-1</f>
        <v>6.030237184742715E-3</v>
      </c>
      <c r="AF42" s="3">
        <f>+'Indice PondENGHO'!AF40/'Indice PondENGHO'!AF39-1</f>
        <v>2.3577433066430009E-2</v>
      </c>
      <c r="AG42" s="3">
        <f>+'Indice PondENGHO'!AG40/'Indice PondENGHO'!AG39-1</f>
        <v>4.7645892712713245E-3</v>
      </c>
      <c r="AH42" s="3">
        <f>+'Indice PondENGHO'!AH40/'Indice PondENGHO'!AH39-1</f>
        <v>1.6234709662982905E-2</v>
      </c>
      <c r="AI42" s="3">
        <f>+'Indice PondENGHO'!AI40/'Indice PondENGHO'!AI39-1</f>
        <v>8.8430194010409302E-3</v>
      </c>
      <c r="AJ42" s="3">
        <f>+'Indice PondENGHO'!AJ40/'Indice PondENGHO'!AJ39-1</f>
        <v>2.3689215020013865E-2</v>
      </c>
      <c r="AK42" s="3">
        <f>+'Indice PondENGHO'!AK40/'Indice PondENGHO'!AK39-1</f>
        <v>3.0801160181604503E-2</v>
      </c>
      <c r="AL42" s="3">
        <f>+'Indice PondENGHO'!AL40/'Indice PondENGHO'!AL39-1</f>
        <v>3.1093419005854717E-2</v>
      </c>
      <c r="AM42" s="8">
        <f>+'Indice PondENGHO'!AM40/'Indice PondENGHO'!AM39-1</f>
        <v>2.6146890280358104E-2</v>
      </c>
      <c r="AN42" s="3">
        <f>+'Indice PondENGHO'!AN40/'Indice PondENGHO'!AN39-1</f>
        <v>1.3985045465751744E-2</v>
      </c>
      <c r="AO42" s="3">
        <f>+'Indice PondENGHO'!AO40/'Indice PondENGHO'!AO39-1</f>
        <v>1.315151857908381E-2</v>
      </c>
      <c r="AP42" s="3">
        <f>+'Indice PondENGHO'!AP40/'Indice PondENGHO'!AP39-1</f>
        <v>4.2736835446931076E-2</v>
      </c>
      <c r="AQ42" s="3">
        <f>+'Indice PondENGHO'!AQ40/'Indice PondENGHO'!AQ39-1</f>
        <v>6.6665086713066923E-3</v>
      </c>
      <c r="AR42" s="3">
        <f>+'Indice PondENGHO'!AR40/'Indice PondENGHO'!AR39-1</f>
        <v>2.352934281243213E-2</v>
      </c>
      <c r="AS42" s="3">
        <f>+'Indice PondENGHO'!AS40/'Indice PondENGHO'!AS39-1</f>
        <v>4.3813041442792855E-3</v>
      </c>
      <c r="AT42" s="3">
        <f>+'Indice PondENGHO'!AT40/'Indice PondENGHO'!AT39-1</f>
        <v>1.6105424690940007E-2</v>
      </c>
      <c r="AU42" s="3">
        <f>+'Indice PondENGHO'!AU40/'Indice PondENGHO'!AU39-1</f>
        <v>8.5995143867587664E-3</v>
      </c>
      <c r="AV42" s="3">
        <f>+'Indice PondENGHO'!AV40/'Indice PondENGHO'!AV39-1</f>
        <v>2.2587112532364229E-2</v>
      </c>
      <c r="AW42" s="3">
        <f>+'Indice PondENGHO'!AW40/'Indice PondENGHO'!AW39-1</f>
        <v>3.1889435548715372E-2</v>
      </c>
      <c r="AX42" s="3">
        <f>+'Indice PondENGHO'!AX40/'Indice PondENGHO'!AX39-1</f>
        <v>3.0787175112511722E-2</v>
      </c>
      <c r="AY42" s="3">
        <f>+'Indice PondENGHO'!AY40/'Indice PondENGHO'!AY39-1</f>
        <v>2.6132678344642724E-2</v>
      </c>
      <c r="AZ42" s="7">
        <f>+'Indice PondENGHO'!AZ40/'Indice PondENGHO'!AZ39-1</f>
        <v>1.3072244108051079E-2</v>
      </c>
      <c r="BA42" s="3">
        <f>+'Indice PondENGHO'!BA40/'Indice PondENGHO'!BA39-1</f>
        <v>1.3061462980309857E-2</v>
      </c>
      <c r="BB42" s="3">
        <f>+'Indice PondENGHO'!BB40/'Indice PondENGHO'!BB39-1</f>
        <v>4.3002722038240071E-2</v>
      </c>
      <c r="BC42" s="3">
        <f>+'Indice PondENGHO'!BC40/'Indice PondENGHO'!BC39-1</f>
        <v>7.6454613706500307E-3</v>
      </c>
      <c r="BD42" s="3">
        <f>+'Indice PondENGHO'!BD40/'Indice PondENGHO'!BD39-1</f>
        <v>2.35999887202063E-2</v>
      </c>
      <c r="BE42" s="3">
        <f>+'Indice PondENGHO'!BE40/'Indice PondENGHO'!BE39-1</f>
        <v>4.0708065329384535E-3</v>
      </c>
      <c r="BF42" s="3">
        <f>+'Indice PondENGHO'!BF40/'Indice PondENGHO'!BF39-1</f>
        <v>1.6253409944813946E-2</v>
      </c>
      <c r="BG42" s="3">
        <f>+'Indice PondENGHO'!BG40/'Indice PondENGHO'!BG39-1</f>
        <v>7.7780954171289274E-3</v>
      </c>
      <c r="BH42" s="3">
        <f>+'Indice PondENGHO'!BH40/'Indice PondENGHO'!BH39-1</f>
        <v>2.0345458589891674E-2</v>
      </c>
      <c r="BI42" s="3">
        <f>+'Indice PondENGHO'!BI40/'Indice PondENGHO'!BI39-1</f>
        <v>3.0272554765440773E-2</v>
      </c>
      <c r="BJ42" s="3">
        <f>+'Indice PondENGHO'!BJ40/'Indice PondENGHO'!BJ39-1</f>
        <v>3.1840101851013713E-2</v>
      </c>
      <c r="BK42" s="8">
        <f>+'Indice PondENGHO'!BK40/'Indice PondENGHO'!BK39-1</f>
        <v>2.6625626925878665E-2</v>
      </c>
      <c r="BL42" s="2">
        <f t="shared" si="3"/>
        <v>43862</v>
      </c>
      <c r="BM42" s="3">
        <f>+'Indice PondENGHO'!BL40/'Indice PondENGHO'!BL39-1</f>
        <v>1.8209150333649005E-2</v>
      </c>
      <c r="BN42" s="3">
        <f>+'Indice PondENGHO'!BM40/'Indice PondENGHO'!BM39-1</f>
        <v>1.8080725943417253E-2</v>
      </c>
      <c r="BO42" s="3">
        <f>+'Indice PondENGHO'!BN40/'Indice PondENGHO'!BN39-1</f>
        <v>1.8176232312421714E-2</v>
      </c>
      <c r="BP42" s="3">
        <f>+'Indice PondENGHO'!BO40/'Indice PondENGHO'!BO39-1</f>
        <v>1.8202381339563756E-2</v>
      </c>
      <c r="BQ42" s="3">
        <f>+'Indice PondENGHO'!BP40/'Indice PondENGHO'!BP39-1</f>
        <v>1.831638017610393E-2</v>
      </c>
      <c r="BR42" s="7">
        <f>+'Indice PondENGHO'!BQ40/'Indice PondENGHO'!BQ39-1</f>
        <v>1.4549887289388108E-2</v>
      </c>
      <c r="BS42" s="3">
        <f>+'Indice PondENGHO'!BR40/'Indice PondENGHO'!BR39-1</f>
        <v>1.2979117708634025E-2</v>
      </c>
      <c r="BT42" s="3">
        <f>+'Indice PondENGHO'!BS40/'Indice PondENGHO'!BS39-1</f>
        <v>4.251291863306994E-2</v>
      </c>
      <c r="BU42" s="3">
        <f>+'Indice PondENGHO'!BT40/'Indice PondENGHO'!BT39-1</f>
        <v>6.0680461148139297E-3</v>
      </c>
      <c r="BV42" s="3">
        <f>+'Indice PondENGHO'!BU40/'Indice PondENGHO'!BU39-1</f>
        <v>2.3666785202355545E-2</v>
      </c>
      <c r="BW42" s="3">
        <f>+'Indice PondENGHO'!BV40/'Indice PondENGHO'!BV39-1</f>
        <v>4.4014652861079639E-3</v>
      </c>
      <c r="BX42" s="3">
        <f>+'Indice PondENGHO'!BW40/'Indice PondENGHO'!BW39-1</f>
        <v>1.6083630910940228E-2</v>
      </c>
      <c r="BY42" s="3">
        <f>+'Indice PondENGHO'!BX40/'Indice PondENGHO'!BX39-1</f>
        <v>8.6464703940509757E-3</v>
      </c>
      <c r="BZ42" s="3">
        <f>+'Indice PondENGHO'!BY40/'Indice PondENGHO'!BY39-1</f>
        <v>2.2478102393714616E-2</v>
      </c>
      <c r="CA42" s="3">
        <f>+'Indice PondENGHO'!BZ40/'Indice PondENGHO'!BZ39-1</f>
        <v>3.1092740501871718E-2</v>
      </c>
      <c r="CB42" s="3">
        <f>+'Indice PondENGHO'!CA40/'Indice PondENGHO'!CA39-1</f>
        <v>3.0780637346863315E-2</v>
      </c>
      <c r="CC42" s="8">
        <f>+'Indice PondENGHO'!CB40/'Indice PondENGHO'!CB39-1</f>
        <v>2.6245095312249944E-2</v>
      </c>
      <c r="CD42" s="7">
        <f>+'Indice PondENGHO'!CC40/'Indice PondENGHO'!CC39-1</f>
        <v>1.8216360505715068E-2</v>
      </c>
      <c r="CE42" s="8">
        <f>+'Indice PondENGHO'!CD40/'Indice PondENGHO'!CD39-1</f>
        <v>1.8216253595382259E-2</v>
      </c>
      <c r="CG42" s="3">
        <f>+'Indice PondENGHO'!CF40/'Indice PondENGHO'!CF39-1</f>
        <v>1.7683044990715269E-2</v>
      </c>
      <c r="CI42" s="3">
        <f t="shared" si="4"/>
        <v>-1.0722984245492562E-4</v>
      </c>
      <c r="CJ42" s="3">
        <f>+'[3]Infla Mensual PondENGHO'!CF42</f>
        <v>2.4058277310143872E-3</v>
      </c>
      <c r="CK42" s="3">
        <f t="shared" si="5"/>
        <v>-2.5130575734693128E-3</v>
      </c>
    </row>
    <row r="43" spans="1:89" x14ac:dyDescent="0.2">
      <c r="A43" s="2">
        <f t="shared" si="1"/>
        <v>43891</v>
      </c>
      <c r="B43" s="1">
        <f t="shared" si="2"/>
        <v>3</v>
      </c>
      <c r="C43" s="1">
        <v>2020</v>
      </c>
      <c r="D43" s="7">
        <f>+'Indice PondENGHO'!D41/'Indice PondENGHO'!D40-1</f>
        <v>2.5412695180350831E-2</v>
      </c>
      <c r="E43" s="3">
        <f>+'Indice PondENGHO'!E41/'Indice PondENGHO'!E40-1</f>
        <v>2.0236550275813947E-2</v>
      </c>
      <c r="F43" s="3">
        <f>+'Indice PondENGHO'!F41/'Indice PondENGHO'!F40-1</f>
        <v>2.2968314214485863E-2</v>
      </c>
      <c r="G43" s="3">
        <f>+'Indice PondENGHO'!G41/'Indice PondENGHO'!G40-1</f>
        <v>1.284869566908875E-2</v>
      </c>
      <c r="H43" s="3">
        <f>+'Indice PondENGHO'!H41/'Indice PondENGHO'!H40-1</f>
        <v>3.0316341023389315E-2</v>
      </c>
      <c r="I43" s="3">
        <f>+'Indice PondENGHO'!I41/'Indice PondENGHO'!I40-1</f>
        <v>2.7247629347382896E-2</v>
      </c>
      <c r="J43" s="3">
        <f>+'Indice PondENGHO'!J41/'Indice PondENGHO'!J40-1</f>
        <v>1.5371729233350839E-2</v>
      </c>
      <c r="K43" s="3">
        <f>+'Indice PondENGHO'!K41/'Indice PondENGHO'!K40-1</f>
        <v>8.0181562881082247E-2</v>
      </c>
      <c r="L43" s="3">
        <f>+'Indice PondENGHO'!L41/'Indice PondENGHO'!L40-1</f>
        <v>2.5298405042904593E-2</v>
      </c>
      <c r="M43" s="3">
        <f>+'Indice PondENGHO'!M41/'Indice PondENGHO'!M40-1</f>
        <v>1.5849127738208235E-2</v>
      </c>
      <c r="N43" s="3">
        <f>+'Indice PondENGHO'!N41/'Indice PondENGHO'!N40-1</f>
        <v>2.4117353027958366E-2</v>
      </c>
      <c r="O43" s="8">
        <f>+'Indice PondENGHO'!O41/'Indice PondENGHO'!O40-1</f>
        <v>2.3020789081140913E-2</v>
      </c>
      <c r="P43" s="3">
        <f>+'Indice PondENGHO'!P41/'Indice PondENGHO'!P40-1</f>
        <v>2.4977397772180998E-2</v>
      </c>
      <c r="Q43" s="3">
        <f>+'Indice PondENGHO'!Q41/'Indice PondENGHO'!Q40-1</f>
        <v>2.0280593600614738E-2</v>
      </c>
      <c r="R43" s="3">
        <f>+'Indice PondENGHO'!R41/'Indice PondENGHO'!R40-1</f>
        <v>2.0038565416488519E-2</v>
      </c>
      <c r="S43" s="3">
        <f>+'Indice PondENGHO'!S41/'Indice PondENGHO'!S40-1</f>
        <v>1.3049118890567257E-2</v>
      </c>
      <c r="T43" s="3">
        <f>+'Indice PondENGHO'!T41/'Indice PondENGHO'!T40-1</f>
        <v>3.0386833352185727E-2</v>
      </c>
      <c r="U43" s="3">
        <f>+'Indice PondENGHO'!U41/'Indice PondENGHO'!U40-1</f>
        <v>2.6955644581514671E-2</v>
      </c>
      <c r="V43" s="3">
        <f>+'Indice PondENGHO'!V41/'Indice PondENGHO'!V40-1</f>
        <v>1.5454854745910351E-2</v>
      </c>
      <c r="W43" s="3">
        <f>+'Indice PondENGHO'!W41/'Indice PondENGHO'!W40-1</f>
        <v>8.07036950897011E-2</v>
      </c>
      <c r="X43" s="3">
        <f>+'Indice PondENGHO'!X41/'Indice PondENGHO'!X40-1</f>
        <v>2.4143024300830263E-2</v>
      </c>
      <c r="Y43" s="3">
        <f>+'Indice PondENGHO'!Y41/'Indice PondENGHO'!Y40-1</f>
        <v>2.4807806533355459E-2</v>
      </c>
      <c r="Z43" s="3">
        <f>+'Indice PondENGHO'!Z41/'Indice PondENGHO'!Z40-1</f>
        <v>2.3304567705067614E-2</v>
      </c>
      <c r="AA43" s="3">
        <f>+'Indice PondENGHO'!AA41/'Indice PondENGHO'!AA40-1</f>
        <v>2.2789602633104034E-2</v>
      </c>
      <c r="AB43" s="7">
        <f>+'Indice PondENGHO'!AB41/'Indice PondENGHO'!AB40-1</f>
        <v>2.4716872429402015E-2</v>
      </c>
      <c r="AC43" s="3">
        <f>+'Indice PondENGHO'!AC41/'Indice PondENGHO'!AC40-1</f>
        <v>1.9910004601724207E-2</v>
      </c>
      <c r="AD43" s="3">
        <f>+'Indice PondENGHO'!AD41/'Indice PondENGHO'!AD40-1</f>
        <v>1.9101094201258384E-2</v>
      </c>
      <c r="AE43" s="3">
        <f>+'Indice PondENGHO'!AE41/'Indice PondENGHO'!AE40-1</f>
        <v>1.3019871645823855E-2</v>
      </c>
      <c r="AF43" s="3">
        <f>+'Indice PondENGHO'!AF41/'Indice PondENGHO'!AF40-1</f>
        <v>3.0323986617996068E-2</v>
      </c>
      <c r="AG43" s="3">
        <f>+'Indice PondENGHO'!AG41/'Indice PondENGHO'!AG40-1</f>
        <v>2.6676825288853179E-2</v>
      </c>
      <c r="AH43" s="3">
        <f>+'Indice PondENGHO'!AH41/'Indice PondENGHO'!AH40-1</f>
        <v>1.4847665182402547E-2</v>
      </c>
      <c r="AI43" s="3">
        <f>+'Indice PondENGHO'!AI41/'Indice PondENGHO'!AI40-1</f>
        <v>8.0641185512350555E-2</v>
      </c>
      <c r="AJ43" s="3">
        <f>+'Indice PondENGHO'!AJ41/'Indice PondENGHO'!AJ40-1</f>
        <v>2.3495247149629694E-2</v>
      </c>
      <c r="AK43" s="3">
        <f>+'Indice PondENGHO'!AK41/'Indice PondENGHO'!AK40-1</f>
        <v>2.6272998273665804E-2</v>
      </c>
      <c r="AL43" s="3">
        <f>+'Indice PondENGHO'!AL41/'Indice PondENGHO'!AL40-1</f>
        <v>2.1770392832102026E-2</v>
      </c>
      <c r="AM43" s="8">
        <f>+'Indice PondENGHO'!AM41/'Indice PondENGHO'!AM40-1</f>
        <v>2.2735612496154411E-2</v>
      </c>
      <c r="AN43" s="3">
        <f>+'Indice PondENGHO'!AN41/'Indice PondENGHO'!AN40-1</f>
        <v>2.451108830356441E-2</v>
      </c>
      <c r="AO43" s="3">
        <f>+'Indice PondENGHO'!AO41/'Indice PondENGHO'!AO40-1</f>
        <v>2.0070159289074629E-2</v>
      </c>
      <c r="AP43" s="3">
        <f>+'Indice PondENGHO'!AP41/'Indice PondENGHO'!AP40-1</f>
        <v>1.6407488300687056E-2</v>
      </c>
      <c r="AQ43" s="3">
        <f>+'Indice PondENGHO'!AQ41/'Indice PondENGHO'!AQ40-1</f>
        <v>1.3415617848234085E-2</v>
      </c>
      <c r="AR43" s="3">
        <f>+'Indice PondENGHO'!AR41/'Indice PondENGHO'!AR40-1</f>
        <v>3.0566609453159588E-2</v>
      </c>
      <c r="AS43" s="3">
        <f>+'Indice PondENGHO'!AS41/'Indice PondENGHO'!AS40-1</f>
        <v>2.6604294841312992E-2</v>
      </c>
      <c r="AT43" s="3">
        <f>+'Indice PondENGHO'!AT41/'Indice PondENGHO'!AT40-1</f>
        <v>1.5588070005991161E-2</v>
      </c>
      <c r="AU43" s="3">
        <f>+'Indice PondENGHO'!AU41/'Indice PondENGHO'!AU40-1</f>
        <v>8.0767054699403262E-2</v>
      </c>
      <c r="AV43" s="3">
        <f>+'Indice PondENGHO'!AV41/'Indice PondENGHO'!AV40-1</f>
        <v>2.3783335914881576E-2</v>
      </c>
      <c r="AW43" s="3">
        <f>+'Indice PondENGHO'!AW41/'Indice PondENGHO'!AW40-1</f>
        <v>2.3215779359735622E-2</v>
      </c>
      <c r="AX43" s="3">
        <f>+'Indice PondENGHO'!AX41/'Indice PondENGHO'!AX40-1</f>
        <v>2.13115316106256E-2</v>
      </c>
      <c r="AY43" s="3">
        <f>+'Indice PondENGHO'!AY41/'Indice PondENGHO'!AY40-1</f>
        <v>2.252521649443695E-2</v>
      </c>
      <c r="AZ43" s="7">
        <f>+'Indice PondENGHO'!AZ41/'Indice PondENGHO'!AZ40-1</f>
        <v>2.4430851078429905E-2</v>
      </c>
      <c r="BA43" s="3">
        <f>+'Indice PondENGHO'!BA41/'Indice PondENGHO'!BA40-1</f>
        <v>2.0408565589391525E-2</v>
      </c>
      <c r="BB43" s="3">
        <f>+'Indice PondENGHO'!BB41/'Indice PondENGHO'!BB40-1</f>
        <v>1.3678176433409295E-2</v>
      </c>
      <c r="BC43" s="3">
        <f>+'Indice PondENGHO'!BC41/'Indice PondENGHO'!BC40-1</f>
        <v>1.4469848077802494E-2</v>
      </c>
      <c r="BD43" s="3">
        <f>+'Indice PondENGHO'!BD41/'Indice PondENGHO'!BD40-1</f>
        <v>3.1439804422695117E-2</v>
      </c>
      <c r="BE43" s="3">
        <f>+'Indice PondENGHO'!BE41/'Indice PondENGHO'!BE40-1</f>
        <v>2.6424879634649123E-2</v>
      </c>
      <c r="BF43" s="3">
        <f>+'Indice PondENGHO'!BF41/'Indice PondENGHO'!BF40-1</f>
        <v>1.572550960419794E-2</v>
      </c>
      <c r="BG43" s="3">
        <f>+'Indice PondENGHO'!BG41/'Indice PondENGHO'!BG40-1</f>
        <v>8.0976620061245175E-2</v>
      </c>
      <c r="BH43" s="3">
        <f>+'Indice PondENGHO'!BH41/'Indice PondENGHO'!BH40-1</f>
        <v>2.4282295907878115E-2</v>
      </c>
      <c r="BI43" s="3">
        <f>+'Indice PondENGHO'!BI41/'Indice PondENGHO'!BI40-1</f>
        <v>2.986430387008876E-2</v>
      </c>
      <c r="BJ43" s="3">
        <f>+'Indice PondENGHO'!BJ41/'Indice PondENGHO'!BJ40-1</f>
        <v>2.017025318686283E-2</v>
      </c>
      <c r="BK43" s="8">
        <f>+'Indice PondENGHO'!BK41/'Indice PondENGHO'!BK40-1</f>
        <v>2.2375180515534998E-2</v>
      </c>
      <c r="BL43" s="2">
        <f t="shared" si="3"/>
        <v>43891</v>
      </c>
      <c r="BM43" s="3">
        <f>+'Indice PondENGHO'!BL41/'Indice PondENGHO'!BL40-1</f>
        <v>2.4712969822862751E-2</v>
      </c>
      <c r="BN43" s="3">
        <f>+'Indice PondENGHO'!BM41/'Indice PondENGHO'!BM40-1</f>
        <v>2.4240748440577109E-2</v>
      </c>
      <c r="BO43" s="3">
        <f>+'Indice PondENGHO'!BN41/'Indice PondENGHO'!BN40-1</f>
        <v>2.3980995012055084E-2</v>
      </c>
      <c r="BP43" s="3">
        <f>+'Indice PondENGHO'!BO41/'Indice PondENGHO'!BO40-1</f>
        <v>2.3481552188806099E-2</v>
      </c>
      <c r="BQ43" s="3">
        <f>+'Indice PondENGHO'!BP41/'Indice PondENGHO'!BP40-1</f>
        <v>2.3415769312573387E-2</v>
      </c>
      <c r="BR43" s="7">
        <f>+'Indice PondENGHO'!BQ41/'Indice PondENGHO'!BQ40-1</f>
        <v>2.478398799856163E-2</v>
      </c>
      <c r="BS43" s="3">
        <f>+'Indice PondENGHO'!BR41/'Indice PondENGHO'!BR40-1</f>
        <v>2.0207865503467648E-2</v>
      </c>
      <c r="BT43" s="3">
        <f>+'Indice PondENGHO'!BS41/'Indice PondENGHO'!BS40-1</f>
        <v>1.7622028052588279E-2</v>
      </c>
      <c r="BU43" s="3">
        <f>+'Indice PondENGHO'!BT41/'Indice PondENGHO'!BT40-1</f>
        <v>1.3564640486010804E-2</v>
      </c>
      <c r="BV43" s="3">
        <f>+'Indice PondENGHO'!BU41/'Indice PondENGHO'!BU40-1</f>
        <v>3.0848504602468463E-2</v>
      </c>
      <c r="BW43" s="3">
        <f>+'Indice PondENGHO'!BV41/'Indice PondENGHO'!BV40-1</f>
        <v>2.6634303833025896E-2</v>
      </c>
      <c r="BX43" s="3">
        <f>+'Indice PondENGHO'!BW41/'Indice PondENGHO'!BW40-1</f>
        <v>1.5478783603628088E-2</v>
      </c>
      <c r="BY43" s="3">
        <f>+'Indice PondENGHO'!BX41/'Indice PondENGHO'!BX40-1</f>
        <v>8.0724441164432781E-2</v>
      </c>
      <c r="BZ43" s="3">
        <f>+'Indice PondENGHO'!BY41/'Indice PondENGHO'!BY40-1</f>
        <v>2.4131351526478495E-2</v>
      </c>
      <c r="CA43" s="3">
        <f>+'Indice PondENGHO'!BZ41/'Indice PondENGHO'!BZ40-1</f>
        <v>2.6152430234617885E-2</v>
      </c>
      <c r="CB43" s="3">
        <f>+'Indice PondENGHO'!CA41/'Indice PondENGHO'!CA40-1</f>
        <v>2.1393720426534646E-2</v>
      </c>
      <c r="CC43" s="8">
        <f>+'Indice PondENGHO'!CB41/'Indice PondENGHO'!CB40-1</f>
        <v>2.2591189190641847E-2</v>
      </c>
      <c r="CD43" s="7">
        <f>+'Indice PondENGHO'!CC41/'Indice PondENGHO'!CC40-1</f>
        <v>2.381765058550056E-2</v>
      </c>
      <c r="CE43" s="8">
        <f>+'Indice PondENGHO'!CD41/'Indice PondENGHO'!CD40-1</f>
        <v>2.381765058550056E-2</v>
      </c>
      <c r="CG43" s="3">
        <f>+'Indice PondENGHO'!CF41/'Indice PondENGHO'!CF40-1</f>
        <v>2.3369756210330994E-2</v>
      </c>
      <c r="CI43" s="3">
        <f t="shared" si="4"/>
        <v>1.2972005102893647E-3</v>
      </c>
      <c r="CJ43" s="3">
        <f>+'[3]Infla Mensual PondENGHO'!CF43</f>
        <v>1.9959717074713446E-3</v>
      </c>
      <c r="CK43" s="3">
        <f t="shared" si="5"/>
        <v>-6.9877119718197989E-4</v>
      </c>
    </row>
    <row r="44" spans="1:89" x14ac:dyDescent="0.2">
      <c r="A44" s="2">
        <f t="shared" si="1"/>
        <v>43922</v>
      </c>
      <c r="B44" s="1">
        <f t="shared" si="2"/>
        <v>4</v>
      </c>
      <c r="C44" s="1">
        <v>2020</v>
      </c>
      <c r="D44" s="7">
        <f>+'Indice PondENGHO'!D42/'Indice PondENGHO'!D41-1</f>
        <v>3.311081268231697E-2</v>
      </c>
      <c r="E44" s="3">
        <f>+'Indice PondENGHO'!E42/'Indice PondENGHO'!E41-1</f>
        <v>2.5099989776961928E-2</v>
      </c>
      <c r="F44" s="3">
        <f>+'Indice PondENGHO'!F42/'Indice PondENGHO'!F41-1</f>
        <v>-4.0238534990585384E-3</v>
      </c>
      <c r="G44" s="3">
        <f>+'Indice PondENGHO'!G42/'Indice PondENGHO'!G41-1</f>
        <v>7.0006757840412881E-4</v>
      </c>
      <c r="H44" s="3">
        <f>+'Indice PondENGHO'!H42/'Indice PondENGHO'!H41-1</f>
        <v>1.4067642112634227E-2</v>
      </c>
      <c r="I44" s="3">
        <f>+'Indice PondENGHO'!I42/'Indice PondENGHO'!I41-1</f>
        <v>1.3908809779390685E-2</v>
      </c>
      <c r="J44" s="3">
        <f>+'Indice PondENGHO'!J42/'Indice PondENGHO'!J41-1</f>
        <v>1.2818912642422964E-2</v>
      </c>
      <c r="K44" s="3">
        <f>+'Indice PondENGHO'!K42/'Indice PondENGHO'!K41-1</f>
        <v>-4.0452723503360044E-2</v>
      </c>
      <c r="L44" s="3">
        <f>+'Indice PondENGHO'!L42/'Indice PondENGHO'!L41-1</f>
        <v>2.33524106512768E-2</v>
      </c>
      <c r="M44" s="3">
        <f>+'Indice PondENGHO'!M42/'Indice PondENGHO'!M41-1</f>
        <v>-2.7417694644178425E-3</v>
      </c>
      <c r="N44" s="3">
        <f>+'Indice PondENGHO'!N42/'Indice PondENGHO'!N41-1</f>
        <v>1.6728438486711239E-2</v>
      </c>
      <c r="O44" s="8">
        <f>+'Indice PondENGHO'!O42/'Indice PondENGHO'!O41-1</f>
        <v>7.4483611322351262E-3</v>
      </c>
      <c r="P44" s="3">
        <f>+'Indice PondENGHO'!P42/'Indice PondENGHO'!P41-1</f>
        <v>3.1957526916287726E-2</v>
      </c>
      <c r="Q44" s="3">
        <f>+'Indice PondENGHO'!Q42/'Indice PondENGHO'!Q41-1</f>
        <v>2.4393063902724776E-2</v>
      </c>
      <c r="R44" s="3">
        <f>+'Indice PondENGHO'!R42/'Indice PondENGHO'!R41-1</f>
        <v>-5.6596270669847515E-3</v>
      </c>
      <c r="S44" s="3">
        <f>+'Indice PondENGHO'!S42/'Indice PondENGHO'!S41-1</f>
        <v>-1.1642124447375224E-5</v>
      </c>
      <c r="T44" s="3">
        <f>+'Indice PondENGHO'!T42/'Indice PondENGHO'!T41-1</f>
        <v>1.3002058260415339E-2</v>
      </c>
      <c r="U44" s="3">
        <f>+'Indice PondENGHO'!U42/'Indice PondENGHO'!U41-1</f>
        <v>1.2932768152424279E-2</v>
      </c>
      <c r="V44" s="3">
        <f>+'Indice PondENGHO'!V42/'Indice PondENGHO'!V41-1</f>
        <v>1.2628981279058538E-2</v>
      </c>
      <c r="W44" s="3">
        <f>+'Indice PondENGHO'!W42/'Indice PondENGHO'!W41-1</f>
        <v>-3.9315448735308678E-2</v>
      </c>
      <c r="X44" s="3">
        <f>+'Indice PondENGHO'!X42/'Indice PondENGHO'!X41-1</f>
        <v>2.3305393262041729E-2</v>
      </c>
      <c r="Y44" s="3">
        <f>+'Indice PondENGHO'!Y42/'Indice PondENGHO'!Y41-1</f>
        <v>-5.7746742357142056E-3</v>
      </c>
      <c r="Z44" s="3">
        <f>+'Indice PondENGHO'!Z42/'Indice PondENGHO'!Z41-1</f>
        <v>1.5980698348814881E-2</v>
      </c>
      <c r="AA44" s="3">
        <f>+'Indice PondENGHO'!AA42/'Indice PondENGHO'!AA41-1</f>
        <v>6.743433262890175E-3</v>
      </c>
      <c r="AB44" s="7">
        <f>+'Indice PondENGHO'!AB42/'Indice PondENGHO'!AB41-1</f>
        <v>3.1125627658474597E-2</v>
      </c>
      <c r="AC44" s="3">
        <f>+'Indice PondENGHO'!AC42/'Indice PondENGHO'!AC41-1</f>
        <v>2.4902404433434278E-2</v>
      </c>
      <c r="AD44" s="3">
        <f>+'Indice PondENGHO'!AD42/'Indice PondENGHO'!AD41-1</f>
        <v>-6.4606357765621958E-3</v>
      </c>
      <c r="AE44" s="3">
        <f>+'Indice PondENGHO'!AE42/'Indice PondENGHO'!AE41-1</f>
        <v>-4.1479746838524179E-4</v>
      </c>
      <c r="AF44" s="3">
        <f>+'Indice PondENGHO'!AF42/'Indice PondENGHO'!AF41-1</f>
        <v>1.2586783220466691E-2</v>
      </c>
      <c r="AG44" s="3">
        <f>+'Indice PondENGHO'!AG42/'Indice PondENGHO'!AG41-1</f>
        <v>1.2065387600940003E-2</v>
      </c>
      <c r="AH44" s="3">
        <f>+'Indice PondENGHO'!AH42/'Indice PondENGHO'!AH41-1</f>
        <v>1.259627324192536E-2</v>
      </c>
      <c r="AI44" s="3">
        <f>+'Indice PondENGHO'!AI42/'Indice PondENGHO'!AI41-1</f>
        <v>-3.8786906003468569E-2</v>
      </c>
      <c r="AJ44" s="3">
        <f>+'Indice PondENGHO'!AJ42/'Indice PondENGHO'!AJ41-1</f>
        <v>2.3366858620329278E-2</v>
      </c>
      <c r="AK44" s="3">
        <f>+'Indice PondENGHO'!AK42/'Indice PondENGHO'!AK41-1</f>
        <v>-6.1508106128828066E-3</v>
      </c>
      <c r="AL44" s="3">
        <f>+'Indice PondENGHO'!AL42/'Indice PondENGHO'!AL41-1</f>
        <v>1.5220516638857706E-2</v>
      </c>
      <c r="AM44" s="8">
        <f>+'Indice PondENGHO'!AM42/'Indice PondENGHO'!AM41-1</f>
        <v>6.7250738738058313E-3</v>
      </c>
      <c r="AN44" s="3">
        <f>+'Indice PondENGHO'!AN42/'Indice PondENGHO'!AN41-1</f>
        <v>3.0202315158873505E-2</v>
      </c>
      <c r="AO44" s="3">
        <f>+'Indice PondENGHO'!AO42/'Indice PondENGHO'!AO41-1</f>
        <v>2.4702427867340226E-2</v>
      </c>
      <c r="AP44" s="3">
        <f>+'Indice PondENGHO'!AP42/'Indice PondENGHO'!AP41-1</f>
        <v>-7.235672046465802E-3</v>
      </c>
      <c r="AQ44" s="3">
        <f>+'Indice PondENGHO'!AQ42/'Indice PondENGHO'!AQ41-1</f>
        <v>-2.6898710366729528E-4</v>
      </c>
      <c r="AR44" s="3">
        <f>+'Indice PondENGHO'!AR42/'Indice PondENGHO'!AR41-1</f>
        <v>1.2364640514483494E-2</v>
      </c>
      <c r="AS44" s="3">
        <f>+'Indice PondENGHO'!AS42/'Indice PondENGHO'!AS41-1</f>
        <v>1.1380386525809971E-2</v>
      </c>
      <c r="AT44" s="3">
        <f>+'Indice PondENGHO'!AT42/'Indice PondENGHO'!AT41-1</f>
        <v>1.3025033130513952E-2</v>
      </c>
      <c r="AU44" s="3">
        <f>+'Indice PondENGHO'!AU42/'Indice PondENGHO'!AU41-1</f>
        <v>-3.8624909474686442E-2</v>
      </c>
      <c r="AV44" s="3">
        <f>+'Indice PondENGHO'!AV42/'Indice PondENGHO'!AV41-1</f>
        <v>2.3095130987595081E-2</v>
      </c>
      <c r="AW44" s="3">
        <f>+'Indice PondENGHO'!AW42/'Indice PondENGHO'!AW41-1</f>
        <v>-6.0254998488578071E-3</v>
      </c>
      <c r="AX44" s="3">
        <f>+'Indice PondENGHO'!AX42/'Indice PondENGHO'!AX41-1</f>
        <v>1.4560036807927057E-2</v>
      </c>
      <c r="AY44" s="3">
        <f>+'Indice PondENGHO'!AY42/'Indice PondENGHO'!AY41-1</f>
        <v>6.1717534072105451E-3</v>
      </c>
      <c r="AZ44" s="7">
        <f>+'Indice PondENGHO'!AZ42/'Indice PondENGHO'!AZ41-1</f>
        <v>2.9195456296971622E-2</v>
      </c>
      <c r="BA44" s="3">
        <f>+'Indice PondENGHO'!BA42/'Indice PondENGHO'!BA41-1</f>
        <v>2.4069882623591443E-2</v>
      </c>
      <c r="BB44" s="3">
        <f>+'Indice PondENGHO'!BB42/'Indice PondENGHO'!BB41-1</f>
        <v>-8.2420076914612173E-3</v>
      </c>
      <c r="BC44" s="3">
        <f>+'Indice PondENGHO'!BC42/'Indice PondENGHO'!BC41-1</f>
        <v>9.0371679848377795E-5</v>
      </c>
      <c r="BD44" s="3">
        <f>+'Indice PondENGHO'!BD42/'Indice PondENGHO'!BD41-1</f>
        <v>1.1379085998285632E-2</v>
      </c>
      <c r="BE44" s="3">
        <f>+'Indice PondENGHO'!BE42/'Indice PondENGHO'!BE41-1</f>
        <v>1.0402688523550419E-2</v>
      </c>
      <c r="BF44" s="3">
        <f>+'Indice PondENGHO'!BF42/'Indice PondENGHO'!BF41-1</f>
        <v>1.3879429971778157E-2</v>
      </c>
      <c r="BG44" s="3">
        <f>+'Indice PondENGHO'!BG42/'Indice PondENGHO'!BG41-1</f>
        <v>-3.7431426969670722E-2</v>
      </c>
      <c r="BH44" s="3">
        <f>+'Indice PondENGHO'!BH42/'Indice PondENGHO'!BH41-1</f>
        <v>2.3035468597014441E-2</v>
      </c>
      <c r="BI44" s="3">
        <f>+'Indice PondENGHO'!BI42/'Indice PondENGHO'!BI41-1</f>
        <v>-8.8568555735626386E-3</v>
      </c>
      <c r="BJ44" s="3">
        <f>+'Indice PondENGHO'!BJ42/'Indice PondENGHO'!BJ41-1</f>
        <v>1.4149370749134915E-2</v>
      </c>
      <c r="BK44" s="8">
        <f>+'Indice PondENGHO'!BK42/'Indice PondENGHO'!BK41-1</f>
        <v>5.4902611552947178E-3</v>
      </c>
      <c r="BL44" s="2">
        <f t="shared" si="3"/>
        <v>43922</v>
      </c>
      <c r="BM44" s="3">
        <f>+'Indice PondENGHO'!BL42/'Indice PondENGHO'!BL41-1</f>
        <v>1.7632559428856887E-2</v>
      </c>
      <c r="BN44" s="3">
        <f>+'Indice PondENGHO'!BM42/'Indice PondENGHO'!BM41-1</f>
        <v>1.507106750930598E-2</v>
      </c>
      <c r="BO44" s="3">
        <f>+'Indice PondENGHO'!BN42/'Indice PondENGHO'!BN41-1</f>
        <v>1.3936409578563014E-2</v>
      </c>
      <c r="BP44" s="3">
        <f>+'Indice PondENGHO'!BO42/'Indice PondENGHO'!BO41-1</f>
        <v>1.287566826494202E-2</v>
      </c>
      <c r="BQ44" s="3">
        <f>+'Indice PondENGHO'!BP42/'Indice PondENGHO'!BP41-1</f>
        <v>1.1681426229196878E-2</v>
      </c>
      <c r="BR44" s="7">
        <f>+'Indice PondENGHO'!BQ42/'Indice PondENGHO'!BQ41-1</f>
        <v>3.1012826275861105E-2</v>
      </c>
      <c r="BS44" s="3">
        <f>+'Indice PondENGHO'!BR42/'Indice PondENGHO'!BR41-1</f>
        <v>2.4538186258148187E-2</v>
      </c>
      <c r="BT44" s="3">
        <f>+'Indice PondENGHO'!BS42/'Indice PondENGHO'!BS41-1</f>
        <v>-6.6760774869935036E-3</v>
      </c>
      <c r="BU44" s="3">
        <f>+'Indice PondENGHO'!BT42/'Indice PondENGHO'!BT41-1</f>
        <v>-2.1973997436419701E-5</v>
      </c>
      <c r="BV44" s="3">
        <f>+'Indice PondENGHO'!BU42/'Indice PondENGHO'!BU41-1</f>
        <v>1.22190913228577E-2</v>
      </c>
      <c r="BW44" s="3">
        <f>+'Indice PondENGHO'!BV42/'Indice PondENGHO'!BV41-1</f>
        <v>1.1475185934537224E-2</v>
      </c>
      <c r="BX44" s="3">
        <f>+'Indice PondENGHO'!BW42/'Indice PondENGHO'!BW41-1</f>
        <v>1.31853467334615E-2</v>
      </c>
      <c r="BY44" s="3">
        <f>+'Indice PondENGHO'!BX42/'Indice PondENGHO'!BX41-1</f>
        <v>-3.8638956520382073E-2</v>
      </c>
      <c r="BZ44" s="3">
        <f>+'Indice PondENGHO'!BY42/'Indice PondENGHO'!BY41-1</f>
        <v>2.3174260261308977E-2</v>
      </c>
      <c r="CA44" s="3">
        <f>+'Indice PondENGHO'!BZ42/'Indice PondENGHO'!BZ41-1</f>
        <v>-6.9486893675164696E-3</v>
      </c>
      <c r="CB44" s="3">
        <f>+'Indice PondENGHO'!CA42/'Indice PondENGHO'!CA41-1</f>
        <v>1.4849650567520412E-2</v>
      </c>
      <c r="CC44" s="8">
        <f>+'Indice PondENGHO'!CB42/'Indice PondENGHO'!CB41-1</f>
        <v>6.2197519717042127E-3</v>
      </c>
      <c r="CD44" s="7">
        <f>+'Indice PondENGHO'!CC42/'Indice PondENGHO'!CC41-1</f>
        <v>1.3603282514574655E-2</v>
      </c>
      <c r="CE44" s="8">
        <f>+'Indice PondENGHO'!CD42/'Indice PondENGHO'!CD41-1</f>
        <v>1.3603282514574655E-2</v>
      </c>
      <c r="CG44" s="3">
        <f>+'Indice PondENGHO'!CF42/'Indice PondENGHO'!CF41-1</f>
        <v>1.4960329762748525E-2</v>
      </c>
      <c r="CI44" s="3">
        <f t="shared" si="4"/>
        <v>5.9511331996600081E-3</v>
      </c>
      <c r="CJ44" s="3">
        <f>+'[3]Infla Mensual PondENGHO'!CF44</f>
        <v>6.5913621520785615E-3</v>
      </c>
      <c r="CK44" s="3">
        <f t="shared" si="5"/>
        <v>-6.4022895241855338E-4</v>
      </c>
    </row>
    <row r="45" spans="1:89" x14ac:dyDescent="0.2">
      <c r="A45" s="2">
        <f t="shared" si="1"/>
        <v>43952</v>
      </c>
      <c r="B45" s="1">
        <f t="shared" si="2"/>
        <v>5</v>
      </c>
      <c r="C45" s="1">
        <v>2020</v>
      </c>
      <c r="D45" s="7">
        <f>+'Indice PondENGHO'!D43/'Indice PondENGHO'!D42-1</f>
        <v>1.9103772864923041E-2</v>
      </c>
      <c r="E45" s="3">
        <f>+'Indice PondENGHO'!E43/'Indice PondENGHO'!E42-1</f>
        <v>7.2676144754979521E-3</v>
      </c>
      <c r="F45" s="3">
        <f>+'Indice PondENGHO'!F43/'Indice PondENGHO'!F42-1</f>
        <v>6.928612927901967E-2</v>
      </c>
      <c r="G45" s="3">
        <f>+'Indice PondENGHO'!G43/'Indice PondENGHO'!G42-1</f>
        <v>1.3994324580306472E-3</v>
      </c>
      <c r="H45" s="3">
        <f>+'Indice PondENGHO'!H43/'Indice PondENGHO'!H42-1</f>
        <v>3.2695319495254394E-2</v>
      </c>
      <c r="I45" s="3">
        <f>+'Indice PondENGHO'!I43/'Indice PondENGHO'!I42-1</f>
        <v>1.1767724372692578E-2</v>
      </c>
      <c r="J45" s="3">
        <f>+'Indice PondENGHO'!J43/'Indice PondENGHO'!J42-1</f>
        <v>1.2145977995761115E-2</v>
      </c>
      <c r="K45" s="3">
        <f>+'Indice PondENGHO'!K43/'Indice PondENGHO'!K42-1</f>
        <v>9.404954610792382E-3</v>
      </c>
      <c r="L45" s="3">
        <f>+'Indice PondENGHO'!L43/'Indice PondENGHO'!L42-1</f>
        <v>2.5976089091175325E-2</v>
      </c>
      <c r="M45" s="3">
        <f>+'Indice PondENGHO'!M43/'Indice PondENGHO'!M42-1</f>
        <v>9.873133499585407E-3</v>
      </c>
      <c r="N45" s="3">
        <f>+'Indice PondENGHO'!N43/'Indice PondENGHO'!N42-1</f>
        <v>1.6582006637762436E-2</v>
      </c>
      <c r="O45" s="8">
        <f>+'Indice PondENGHO'!O43/'Indice PondENGHO'!O42-1</f>
        <v>2.4716269855105555E-2</v>
      </c>
      <c r="P45" s="3">
        <f>+'Indice PondENGHO'!P43/'Indice PondENGHO'!P42-1</f>
        <v>1.954652056965589E-2</v>
      </c>
      <c r="Q45" s="3">
        <f>+'Indice PondENGHO'!Q43/'Indice PondENGHO'!Q42-1</f>
        <v>7.748823971980956E-3</v>
      </c>
      <c r="R45" s="3">
        <f>+'Indice PondENGHO'!R43/'Indice PondENGHO'!R42-1</f>
        <v>7.2580239152316262E-2</v>
      </c>
      <c r="S45" s="3">
        <f>+'Indice PondENGHO'!S43/'Indice PondENGHO'!S42-1</f>
        <v>1.156029847774187E-3</v>
      </c>
      <c r="T45" s="3">
        <f>+'Indice PondENGHO'!T43/'Indice PondENGHO'!T42-1</f>
        <v>3.2192759637941881E-2</v>
      </c>
      <c r="U45" s="3">
        <f>+'Indice PondENGHO'!U43/'Indice PondENGHO'!U42-1</f>
        <v>1.0837376346795935E-2</v>
      </c>
      <c r="V45" s="3">
        <f>+'Indice PondENGHO'!V43/'Indice PondENGHO'!V42-1</f>
        <v>1.1678466503643792E-2</v>
      </c>
      <c r="W45" s="3">
        <f>+'Indice PondENGHO'!W43/'Indice PondENGHO'!W42-1</f>
        <v>8.999417831370593E-3</v>
      </c>
      <c r="X45" s="3">
        <f>+'Indice PondENGHO'!X43/'Indice PondENGHO'!X42-1</f>
        <v>2.4343680551540903E-2</v>
      </c>
      <c r="Y45" s="3">
        <f>+'Indice PondENGHO'!Y43/'Indice PondENGHO'!Y42-1</f>
        <v>6.7317233123056486E-3</v>
      </c>
      <c r="Z45" s="3">
        <f>+'Indice PondENGHO'!Z43/'Indice PondENGHO'!Z42-1</f>
        <v>1.6413081633741333E-2</v>
      </c>
      <c r="AA45" s="3">
        <f>+'Indice PondENGHO'!AA43/'Indice PondENGHO'!AA42-1</f>
        <v>2.5498251692903873E-2</v>
      </c>
      <c r="AB45" s="7">
        <f>+'Indice PondENGHO'!AB43/'Indice PondENGHO'!AB42-1</f>
        <v>2.0016650319214291E-2</v>
      </c>
      <c r="AC45" s="3">
        <f>+'Indice PondENGHO'!AC43/'Indice PondENGHO'!AC42-1</f>
        <v>8.1878037504607981E-3</v>
      </c>
      <c r="AD45" s="3">
        <f>+'Indice PondENGHO'!AD43/'Indice PondENGHO'!AD42-1</f>
        <v>7.3736594964235458E-2</v>
      </c>
      <c r="AE45" s="3">
        <f>+'Indice PondENGHO'!AE43/'Indice PondENGHO'!AE42-1</f>
        <v>8.8246699050054112E-4</v>
      </c>
      <c r="AF45" s="3">
        <f>+'Indice PondENGHO'!AF43/'Indice PondENGHO'!AF42-1</f>
        <v>3.132242715337874E-2</v>
      </c>
      <c r="AG45" s="3">
        <f>+'Indice PondENGHO'!AG43/'Indice PondENGHO'!AG42-1</f>
        <v>1.044409709947014E-2</v>
      </c>
      <c r="AH45" s="3">
        <f>+'Indice PondENGHO'!AH43/'Indice PondENGHO'!AH42-1</f>
        <v>1.2046629476352599E-2</v>
      </c>
      <c r="AI45" s="3">
        <f>+'Indice PondENGHO'!AI43/'Indice PondENGHO'!AI42-1</f>
        <v>8.8230697638496114E-3</v>
      </c>
      <c r="AJ45" s="3">
        <f>+'Indice PondENGHO'!AJ43/'Indice PondENGHO'!AJ42-1</f>
        <v>2.3256131921957302E-2</v>
      </c>
      <c r="AK45" s="3">
        <f>+'Indice PondENGHO'!AK43/'Indice PondENGHO'!AK42-1</f>
        <v>6.182086329097336E-3</v>
      </c>
      <c r="AL45" s="3">
        <f>+'Indice PondENGHO'!AL43/'Indice PondENGHO'!AL42-1</f>
        <v>1.6262473766520014E-2</v>
      </c>
      <c r="AM45" s="8">
        <f>+'Indice PondENGHO'!AM43/'Indice PondENGHO'!AM42-1</f>
        <v>2.5616952056532805E-2</v>
      </c>
      <c r="AN45" s="3">
        <f>+'Indice PondENGHO'!AN43/'Indice PondENGHO'!AN42-1</f>
        <v>2.0250357108416495E-2</v>
      </c>
      <c r="AO45" s="3">
        <f>+'Indice PondENGHO'!AO43/'Indice PondENGHO'!AO42-1</f>
        <v>7.9627615985418121E-3</v>
      </c>
      <c r="AP45" s="3">
        <f>+'Indice PondENGHO'!AP43/'Indice PondENGHO'!AP42-1</f>
        <v>7.6506041918881662E-2</v>
      </c>
      <c r="AQ45" s="3">
        <f>+'Indice PondENGHO'!AQ43/'Indice PondENGHO'!AQ42-1</f>
        <v>8.9485795352994835E-4</v>
      </c>
      <c r="AR45" s="3">
        <f>+'Indice PondENGHO'!AR43/'Indice PondENGHO'!AR42-1</f>
        <v>3.1161145445322891E-2</v>
      </c>
      <c r="AS45" s="3">
        <f>+'Indice PondENGHO'!AS43/'Indice PondENGHO'!AS42-1</f>
        <v>1.015672423459657E-2</v>
      </c>
      <c r="AT45" s="3">
        <f>+'Indice PondENGHO'!AT43/'Indice PondENGHO'!AT42-1</f>
        <v>1.0843953224985992E-2</v>
      </c>
      <c r="AU45" s="3">
        <f>+'Indice PondENGHO'!AU43/'Indice PondENGHO'!AU42-1</f>
        <v>8.5202099968966216E-3</v>
      </c>
      <c r="AV45" s="3">
        <f>+'Indice PondENGHO'!AV43/'Indice PondENGHO'!AV42-1</f>
        <v>2.4418233373248333E-2</v>
      </c>
      <c r="AW45" s="3">
        <f>+'Indice PondENGHO'!AW43/'Indice PondENGHO'!AW42-1</f>
        <v>6.3559338141783162E-3</v>
      </c>
      <c r="AX45" s="3">
        <f>+'Indice PondENGHO'!AX43/'Indice PondENGHO'!AX42-1</f>
        <v>1.6482559580645262E-2</v>
      </c>
      <c r="AY45" s="3">
        <f>+'Indice PondENGHO'!AY43/'Indice PondENGHO'!AY42-1</f>
        <v>2.5841090508720521E-2</v>
      </c>
      <c r="AZ45" s="7">
        <f>+'Indice PondENGHO'!AZ43/'Indice PondENGHO'!AZ42-1</f>
        <v>2.0352648362804482E-2</v>
      </c>
      <c r="BA45" s="3">
        <f>+'Indice PondENGHO'!BA43/'Indice PondENGHO'!BA42-1</f>
        <v>7.8510870385457565E-3</v>
      </c>
      <c r="BB45" s="3">
        <f>+'Indice PondENGHO'!BB43/'Indice PondENGHO'!BB42-1</f>
        <v>7.9868691759085397E-2</v>
      </c>
      <c r="BC45" s="3">
        <f>+'Indice PondENGHO'!BC43/'Indice PondENGHO'!BC42-1</f>
        <v>9.9314526849814122E-4</v>
      </c>
      <c r="BD45" s="3">
        <f>+'Indice PondENGHO'!BD43/'Indice PondENGHO'!BD42-1</f>
        <v>3.1228471005785741E-2</v>
      </c>
      <c r="BE45" s="3">
        <f>+'Indice PondENGHO'!BE43/'Indice PondENGHO'!BE42-1</f>
        <v>9.6807219401442435E-3</v>
      </c>
      <c r="BF45" s="3">
        <f>+'Indice PondENGHO'!BF43/'Indice PondENGHO'!BF42-1</f>
        <v>9.797306209843093E-3</v>
      </c>
      <c r="BG45" s="3">
        <f>+'Indice PondENGHO'!BG43/'Indice PondENGHO'!BG42-1</f>
        <v>8.2291963075280528E-3</v>
      </c>
      <c r="BH45" s="3">
        <f>+'Indice PondENGHO'!BH43/'Indice PondENGHO'!BH42-1</f>
        <v>2.5332447631160937E-2</v>
      </c>
      <c r="BI45" s="3">
        <f>+'Indice PondENGHO'!BI43/'Indice PondENGHO'!BI42-1</f>
        <v>2.8677411838451405E-3</v>
      </c>
      <c r="BJ45" s="3">
        <f>+'Indice PondENGHO'!BJ43/'Indice PondENGHO'!BJ42-1</f>
        <v>1.624304110667496E-2</v>
      </c>
      <c r="BK45" s="8">
        <f>+'Indice PondENGHO'!BK43/'Indice PondENGHO'!BK42-1</f>
        <v>2.7454749514592924E-2</v>
      </c>
      <c r="BL45" s="2">
        <f t="shared" si="3"/>
        <v>43952</v>
      </c>
      <c r="BM45" s="3">
        <f>+'Indice PondENGHO'!BL43/'Indice PondENGHO'!BL42-1</f>
        <v>2.1333971535813845E-2</v>
      </c>
      <c r="BN45" s="3">
        <f>+'Indice PondENGHO'!BM43/'Indice PondENGHO'!BM42-1</f>
        <v>2.082901057418729E-2</v>
      </c>
      <c r="BO45" s="3">
        <f>+'Indice PondENGHO'!BN43/'Indice PondENGHO'!BN42-1</f>
        <v>2.0759323283825903E-2</v>
      </c>
      <c r="BP45" s="3">
        <f>+'Indice PondENGHO'!BO43/'Indice PondENGHO'!BO42-1</f>
        <v>2.0623020242835244E-2</v>
      </c>
      <c r="BQ45" s="3">
        <f>+'Indice PondENGHO'!BP43/'Indice PondENGHO'!BP42-1</f>
        <v>2.0178093639472872E-2</v>
      </c>
      <c r="BR45" s="7">
        <f>+'Indice PondENGHO'!BQ43/'Indice PondENGHO'!BQ42-1</f>
        <v>1.9887122784316258E-2</v>
      </c>
      <c r="BS45" s="3">
        <f>+'Indice PondENGHO'!BR43/'Indice PondENGHO'!BR42-1</f>
        <v>7.8345752536557178E-3</v>
      </c>
      <c r="BT45" s="3">
        <f>+'Indice PondENGHO'!BS43/'Indice PondENGHO'!BS42-1</f>
        <v>7.5304532555267922E-2</v>
      </c>
      <c r="BU45" s="3">
        <f>+'Indice PondENGHO'!BT43/'Indice PondENGHO'!BT42-1</f>
        <v>1.0259452876759667E-3</v>
      </c>
      <c r="BV45" s="3">
        <f>+'Indice PondENGHO'!BU43/'Indice PondENGHO'!BU42-1</f>
        <v>3.1480427093838914E-2</v>
      </c>
      <c r="BW45" s="3">
        <f>+'Indice PondENGHO'!BV43/'Indice PondENGHO'!BV42-1</f>
        <v>1.0216699409133279E-2</v>
      </c>
      <c r="BX45" s="3">
        <f>+'Indice PondENGHO'!BW43/'Indice PondENGHO'!BW42-1</f>
        <v>1.0898164937296562E-2</v>
      </c>
      <c r="BY45" s="3">
        <f>+'Indice PondENGHO'!BX43/'Indice PondENGHO'!BX42-1</f>
        <v>8.6779366896438948E-3</v>
      </c>
      <c r="BZ45" s="3">
        <f>+'Indice PondENGHO'!BY43/'Indice PondENGHO'!BY42-1</f>
        <v>2.4720571340884234E-2</v>
      </c>
      <c r="CA45" s="3">
        <f>+'Indice PondENGHO'!BZ43/'Indice PondENGHO'!BZ42-1</f>
        <v>5.1943173192188219E-3</v>
      </c>
      <c r="CB45" s="3">
        <f>+'Indice PondENGHO'!CA43/'Indice PondENGHO'!CA42-1</f>
        <v>1.634970749273168E-2</v>
      </c>
      <c r="CC45" s="8">
        <f>+'Indice PondENGHO'!CB43/'Indice PondENGHO'!CB42-1</f>
        <v>2.6238784737383281E-2</v>
      </c>
      <c r="CD45" s="7">
        <f>+'Indice PondENGHO'!CC43/'Indice PondENGHO'!CC42-1</f>
        <v>2.062384372267978E-2</v>
      </c>
      <c r="CE45" s="8">
        <f>+'Indice PondENGHO'!CD43/'Indice PondENGHO'!CD42-1</f>
        <v>2.062384372267978E-2</v>
      </c>
      <c r="CG45" s="3">
        <f>+'Indice PondENGHO'!CF43/'Indice PondENGHO'!CF42-1</f>
        <v>2.0554563250611446E-2</v>
      </c>
      <c r="CI45" s="3">
        <f t="shared" si="4"/>
        <v>1.1558778963409733E-3</v>
      </c>
      <c r="CJ45" s="3">
        <f>+'[3]Infla Mensual PondENGHO'!CF45</f>
        <v>-7.2550420345507405E-4</v>
      </c>
      <c r="CK45" s="3">
        <f t="shared" si="5"/>
        <v>1.8813820997960473E-3</v>
      </c>
    </row>
    <row r="46" spans="1:89" x14ac:dyDescent="0.2">
      <c r="A46" s="2">
        <f t="shared" si="1"/>
        <v>43983</v>
      </c>
      <c r="B46" s="1">
        <f t="shared" si="2"/>
        <v>6</v>
      </c>
      <c r="C46" s="1">
        <v>2020</v>
      </c>
      <c r="D46" s="7">
        <f>+'Indice PondENGHO'!D44/'Indice PondENGHO'!D43-1</f>
        <v>2.3319135281145487E-2</v>
      </c>
      <c r="E46" s="3">
        <f>+'Indice PondENGHO'!E44/'Indice PondENGHO'!E43-1</f>
        <v>4.5860496494151359E-2</v>
      </c>
      <c r="F46" s="3">
        <f>+'Indice PondENGHO'!F44/'Indice PondENGHO'!F43-1</f>
        <v>7.077607450933332E-2</v>
      </c>
      <c r="G46" s="3">
        <f>+'Indice PondENGHO'!G44/'Indice PondENGHO'!G43-1</f>
        <v>9.438657891565283E-3</v>
      </c>
      <c r="H46" s="3">
        <f>+'Indice PondENGHO'!H44/'Indice PondENGHO'!H43-1</f>
        <v>4.0377942277495027E-2</v>
      </c>
      <c r="I46" s="3">
        <f>+'Indice PondENGHO'!I44/'Indice PondENGHO'!I43-1</f>
        <v>2.4113154429331818E-2</v>
      </c>
      <c r="J46" s="3">
        <f>+'Indice PondENGHO'!J44/'Indice PondENGHO'!J43-1</f>
        <v>1.7180749372773585E-2</v>
      </c>
      <c r="K46" s="3">
        <f>+'Indice PondENGHO'!K44/'Indice PondENGHO'!K43-1</f>
        <v>4.2917052718294268E-3</v>
      </c>
      <c r="L46" s="3">
        <f>+'Indice PondENGHO'!L44/'Indice PondENGHO'!L43-1</f>
        <v>3.8442237858619555E-2</v>
      </c>
      <c r="M46" s="3">
        <f>+'Indice PondENGHO'!M44/'Indice PondENGHO'!M43-1</f>
        <v>1.9387990453712423E-2</v>
      </c>
      <c r="N46" s="3">
        <f>+'Indice PondENGHO'!N44/'Indice PondENGHO'!N43-1</f>
        <v>2.3121975018900454E-2</v>
      </c>
      <c r="O46" s="8">
        <f>+'Indice PondENGHO'!O44/'Indice PondENGHO'!O43-1</f>
        <v>1.1154758462897929E-2</v>
      </c>
      <c r="P46" s="3">
        <f>+'Indice PondENGHO'!P44/'Indice PondENGHO'!P43-1</f>
        <v>2.3254102458631021E-2</v>
      </c>
      <c r="Q46" s="3">
        <f>+'Indice PondENGHO'!Q44/'Indice PondENGHO'!Q43-1</f>
        <v>4.4538184856645291E-2</v>
      </c>
      <c r="R46" s="3">
        <f>+'Indice PondENGHO'!R44/'Indice PondENGHO'!R43-1</f>
        <v>7.1179143571173276E-2</v>
      </c>
      <c r="S46" s="3">
        <f>+'Indice PondENGHO'!S44/'Indice PondENGHO'!S43-1</f>
        <v>9.2919827495341334E-3</v>
      </c>
      <c r="T46" s="3">
        <f>+'Indice PondENGHO'!T44/'Indice PondENGHO'!T43-1</f>
        <v>3.8865777862758133E-2</v>
      </c>
      <c r="U46" s="3">
        <f>+'Indice PondENGHO'!U44/'Indice PondENGHO'!U43-1</f>
        <v>2.3055115587684361E-2</v>
      </c>
      <c r="V46" s="3">
        <f>+'Indice PondENGHO'!V44/'Indice PondENGHO'!V43-1</f>
        <v>1.7806844248864806E-2</v>
      </c>
      <c r="W46" s="3">
        <f>+'Indice PondENGHO'!W44/'Indice PondENGHO'!W43-1</f>
        <v>4.1725405845336461E-3</v>
      </c>
      <c r="X46" s="3">
        <f>+'Indice PondENGHO'!X44/'Indice PondENGHO'!X43-1</f>
        <v>3.9560895324144196E-2</v>
      </c>
      <c r="Y46" s="3">
        <f>+'Indice PondENGHO'!Y44/'Indice PondENGHO'!Y43-1</f>
        <v>1.6056714278537054E-2</v>
      </c>
      <c r="Z46" s="3">
        <f>+'Indice PondENGHO'!Z44/'Indice PondENGHO'!Z43-1</f>
        <v>2.3101639141837715E-2</v>
      </c>
      <c r="AA46" s="3">
        <f>+'Indice PondENGHO'!AA44/'Indice PondENGHO'!AA43-1</f>
        <v>1.0197198719797962E-2</v>
      </c>
      <c r="AB46" s="7">
        <f>+'Indice PondENGHO'!AB44/'Indice PondENGHO'!AB43-1</f>
        <v>2.3260672381956171E-2</v>
      </c>
      <c r="AC46" s="3">
        <f>+'Indice PondENGHO'!AC44/'Indice PondENGHO'!AC43-1</f>
        <v>4.4039671531286073E-2</v>
      </c>
      <c r="AD46" s="3">
        <f>+'Indice PondENGHO'!AD44/'Indice PondENGHO'!AD43-1</f>
        <v>7.1440756390855453E-2</v>
      </c>
      <c r="AE46" s="3">
        <f>+'Indice PondENGHO'!AE44/'Indice PondENGHO'!AE43-1</f>
        <v>9.4023389872761598E-3</v>
      </c>
      <c r="AF46" s="3">
        <f>+'Indice PondENGHO'!AF44/'Indice PondENGHO'!AF43-1</f>
        <v>3.7138330250541696E-2</v>
      </c>
      <c r="AG46" s="3">
        <f>+'Indice PondENGHO'!AG44/'Indice PondENGHO'!AG43-1</f>
        <v>2.3886496517529388E-2</v>
      </c>
      <c r="AH46" s="3">
        <f>+'Indice PondENGHO'!AH44/'Indice PondENGHO'!AH43-1</f>
        <v>1.8438713911534288E-2</v>
      </c>
      <c r="AI46" s="3">
        <f>+'Indice PondENGHO'!AI44/'Indice PondENGHO'!AI43-1</f>
        <v>4.0349279054201492E-3</v>
      </c>
      <c r="AJ46" s="3">
        <f>+'Indice PondENGHO'!AJ44/'Indice PondENGHO'!AJ43-1</f>
        <v>4.0341291220949538E-2</v>
      </c>
      <c r="AK46" s="3">
        <f>+'Indice PondENGHO'!AK44/'Indice PondENGHO'!AK43-1</f>
        <v>1.584159115897088E-2</v>
      </c>
      <c r="AL46" s="3">
        <f>+'Indice PondENGHO'!AL44/'Indice PondENGHO'!AL43-1</f>
        <v>2.2954205593639365E-2</v>
      </c>
      <c r="AM46" s="8">
        <f>+'Indice PondENGHO'!AM44/'Indice PondENGHO'!AM43-1</f>
        <v>9.9211376253038885E-3</v>
      </c>
      <c r="AN46" s="3">
        <f>+'Indice PondENGHO'!AN44/'Indice PondENGHO'!AN43-1</f>
        <v>2.3384009367173997E-2</v>
      </c>
      <c r="AO46" s="3">
        <f>+'Indice PondENGHO'!AO44/'Indice PondENGHO'!AO43-1</f>
        <v>4.3772730353593081E-2</v>
      </c>
      <c r="AP46" s="3">
        <f>+'Indice PondENGHO'!AP44/'Indice PondENGHO'!AP43-1</f>
        <v>7.002648017680424E-2</v>
      </c>
      <c r="AQ46" s="3">
        <f>+'Indice PondENGHO'!AQ44/'Indice PondENGHO'!AQ43-1</f>
        <v>9.5888461577504636E-3</v>
      </c>
      <c r="AR46" s="3">
        <f>+'Indice PondENGHO'!AR44/'Indice PondENGHO'!AR43-1</f>
        <v>3.6690745997974394E-2</v>
      </c>
      <c r="AS46" s="3">
        <f>+'Indice PondENGHO'!AS44/'Indice PondENGHO'!AS43-1</f>
        <v>2.1822678590828204E-2</v>
      </c>
      <c r="AT46" s="3">
        <f>+'Indice PondENGHO'!AT44/'Indice PondENGHO'!AT43-1</f>
        <v>1.8904724207835955E-2</v>
      </c>
      <c r="AU46" s="3">
        <f>+'Indice PondENGHO'!AU44/'Indice PondENGHO'!AU43-1</f>
        <v>4.0996541334692438E-3</v>
      </c>
      <c r="AV46" s="3">
        <f>+'Indice PondENGHO'!AV44/'Indice PondENGHO'!AV43-1</f>
        <v>4.062554664368867E-2</v>
      </c>
      <c r="AW46" s="3">
        <f>+'Indice PondENGHO'!AW44/'Indice PondENGHO'!AW43-1</f>
        <v>1.5185786939213131E-2</v>
      </c>
      <c r="AX46" s="3">
        <f>+'Indice PondENGHO'!AX44/'Indice PondENGHO'!AX43-1</f>
        <v>2.2881453508824645E-2</v>
      </c>
      <c r="AY46" s="3">
        <f>+'Indice PondENGHO'!AY44/'Indice PondENGHO'!AY43-1</f>
        <v>9.5804665429748415E-3</v>
      </c>
      <c r="AZ46" s="7">
        <f>+'Indice PondENGHO'!AZ44/'Indice PondENGHO'!AZ43-1</f>
        <v>2.3750971200675153E-2</v>
      </c>
      <c r="BA46" s="3">
        <f>+'Indice PondENGHO'!BA44/'Indice PondENGHO'!BA43-1</f>
        <v>4.3183622074111971E-2</v>
      </c>
      <c r="BB46" s="3">
        <f>+'Indice PondENGHO'!BB44/'Indice PondENGHO'!BB43-1</f>
        <v>6.8648867903261301E-2</v>
      </c>
      <c r="BC46" s="3">
        <f>+'Indice PondENGHO'!BC44/'Indice PondENGHO'!BC43-1</f>
        <v>9.5306649782707087E-3</v>
      </c>
      <c r="BD46" s="3">
        <f>+'Indice PondENGHO'!BD44/'Indice PondENGHO'!BD43-1</f>
        <v>3.6442166943231324E-2</v>
      </c>
      <c r="BE46" s="3">
        <f>+'Indice PondENGHO'!BE44/'Indice PondENGHO'!BE43-1</f>
        <v>2.0470467146233462E-2</v>
      </c>
      <c r="BF46" s="3">
        <f>+'Indice PondENGHO'!BF44/'Indice PondENGHO'!BF43-1</f>
        <v>1.9135232039693584E-2</v>
      </c>
      <c r="BG46" s="3">
        <f>+'Indice PondENGHO'!BG44/'Indice PondENGHO'!BG43-1</f>
        <v>3.7191399091378585E-3</v>
      </c>
      <c r="BH46" s="3">
        <f>+'Indice PondENGHO'!BH44/'Indice PondENGHO'!BH43-1</f>
        <v>4.1244711319469829E-2</v>
      </c>
      <c r="BI46" s="3">
        <f>+'Indice PondENGHO'!BI44/'Indice PondENGHO'!BI43-1</f>
        <v>1.2982344910858812E-2</v>
      </c>
      <c r="BJ46" s="3">
        <f>+'Indice PondENGHO'!BJ44/'Indice PondENGHO'!BJ43-1</f>
        <v>2.2469603703677787E-2</v>
      </c>
      <c r="BK46" s="8">
        <f>+'Indice PondENGHO'!BK44/'Indice PondENGHO'!BK43-1</f>
        <v>8.7247465102258115E-3</v>
      </c>
      <c r="BL46" s="2">
        <f t="shared" si="3"/>
        <v>43983</v>
      </c>
      <c r="BM46" s="3">
        <f>+'Indice PondENGHO'!BL44/'Indice PondENGHO'!BL43-1</f>
        <v>2.7578254665486357E-2</v>
      </c>
      <c r="BN46" s="3">
        <f>+'Indice PondENGHO'!BM44/'Indice PondENGHO'!BM43-1</f>
        <v>2.7033220965082982E-2</v>
      </c>
      <c r="BO46" s="3">
        <f>+'Indice PondENGHO'!BN44/'Indice PondENGHO'!BN43-1</f>
        <v>2.692938686589974E-2</v>
      </c>
      <c r="BP46" s="3">
        <f>+'Indice PondENGHO'!BO44/'Indice PondENGHO'!BO43-1</f>
        <v>2.6582774165230916E-2</v>
      </c>
      <c r="BQ46" s="3">
        <f>+'Indice PondENGHO'!BP44/'Indice PondENGHO'!BP43-1</f>
        <v>2.6246263619708721E-2</v>
      </c>
      <c r="BR46" s="7">
        <f>+'Indice PondENGHO'!BQ44/'Indice PondENGHO'!BQ43-1</f>
        <v>2.3406335661689592E-2</v>
      </c>
      <c r="BS46" s="3">
        <f>+'Indice PondENGHO'!BR44/'Indice PondENGHO'!BR43-1</f>
        <v>4.4059629843061554E-2</v>
      </c>
      <c r="BT46" s="3">
        <f>+'Indice PondENGHO'!BS44/'Indice PondENGHO'!BS43-1</f>
        <v>7.018655154257103E-2</v>
      </c>
      <c r="BU46" s="3">
        <f>+'Indice PondENGHO'!BT44/'Indice PondENGHO'!BT43-1</f>
        <v>9.4717073492438519E-3</v>
      </c>
      <c r="BV46" s="3">
        <f>+'Indice PondENGHO'!BU44/'Indice PondENGHO'!BU43-1</f>
        <v>3.7258179318885754E-2</v>
      </c>
      <c r="BW46" s="3">
        <f>+'Indice PondENGHO'!BV44/'Indice PondENGHO'!BV43-1</f>
        <v>2.1945219104142932E-2</v>
      </c>
      <c r="BX46" s="3">
        <f>+'Indice PondENGHO'!BW44/'Indice PondENGHO'!BW43-1</f>
        <v>1.8604407870480788E-2</v>
      </c>
      <c r="BY46" s="3">
        <f>+'Indice PondENGHO'!BX44/'Indice PondENGHO'!BX43-1</f>
        <v>4.0111704955916316E-3</v>
      </c>
      <c r="BZ46" s="3">
        <f>+'Indice PondENGHO'!BY44/'Indice PondENGHO'!BY43-1</f>
        <v>4.0426882167157618E-2</v>
      </c>
      <c r="CA46" s="3">
        <f>+'Indice PondENGHO'!BZ44/'Indice PondENGHO'!BZ43-1</f>
        <v>1.4794433607622004E-2</v>
      </c>
      <c r="CB46" s="3">
        <f>+'Indice PondENGHO'!CA44/'Indice PondENGHO'!CA43-1</f>
        <v>2.2772959413217109E-2</v>
      </c>
      <c r="CC46" s="8">
        <f>+'Indice PondENGHO'!CB44/'Indice PondENGHO'!CB43-1</f>
        <v>9.5640204342011259E-3</v>
      </c>
      <c r="CD46" s="7">
        <f>+'Indice PondENGHO'!CC44/'Indice PondENGHO'!CC43-1</f>
        <v>2.6728698352025848E-2</v>
      </c>
      <c r="CE46" s="8">
        <f>+'Indice PondENGHO'!CD44/'Indice PondENGHO'!CD43-1</f>
        <v>2.6728698352025848E-2</v>
      </c>
      <c r="CG46" s="3">
        <f>+'Indice PondENGHO'!CF44/'Indice PondENGHO'!CF43-1</f>
        <v>2.8417542614118885E-2</v>
      </c>
      <c r="CI46" s="3">
        <f t="shared" si="4"/>
        <v>1.3319910457776363E-3</v>
      </c>
      <c r="CJ46" s="3">
        <f>+'[3]Infla Mensual PondENGHO'!CF46</f>
        <v>-1.1021277390634854E-3</v>
      </c>
      <c r="CK46" s="3">
        <f t="shared" si="5"/>
        <v>2.4341187848411217E-3</v>
      </c>
    </row>
    <row r="47" spans="1:89" x14ac:dyDescent="0.2">
      <c r="A47" s="2">
        <f t="shared" si="1"/>
        <v>44013</v>
      </c>
      <c r="B47" s="1">
        <f t="shared" si="2"/>
        <v>7</v>
      </c>
      <c r="C47" s="1">
        <v>2020</v>
      </c>
      <c r="D47" s="7">
        <f>+'Indice PondENGHO'!D45/'Indice PondENGHO'!D44-1</f>
        <v>2.0008512781567456E-2</v>
      </c>
      <c r="E47" s="3">
        <f>+'Indice PondENGHO'!E45/'Indice PondENGHO'!E44-1</f>
        <v>1.9540712541603389E-2</v>
      </c>
      <c r="F47" s="3">
        <f>+'Indice PondENGHO'!F45/'Indice PondENGHO'!F44-1</f>
        <v>5.8443342253190256E-2</v>
      </c>
      <c r="G47" s="3">
        <f>+'Indice PondENGHO'!G45/'Indice PondENGHO'!G44-1</f>
        <v>1.0777804278754521E-2</v>
      </c>
      <c r="H47" s="3">
        <f>+'Indice PondENGHO'!H45/'Indice PondENGHO'!H44-1</f>
        <v>3.1016471335400642E-2</v>
      </c>
      <c r="I47" s="3">
        <f>+'Indice PondENGHO'!I45/'Indice PondENGHO'!I44-1</f>
        <v>2.3300197929555289E-2</v>
      </c>
      <c r="J47" s="3">
        <f>+'Indice PondENGHO'!J45/'Indice PondENGHO'!J44-1</f>
        <v>1.9432849609497538E-2</v>
      </c>
      <c r="K47" s="3">
        <f>+'Indice PondENGHO'!K45/'Indice PondENGHO'!K44-1</f>
        <v>1.753562429336486E-2</v>
      </c>
      <c r="L47" s="3">
        <f>+'Indice PondENGHO'!L45/'Indice PondENGHO'!L44-1</f>
        <v>3.4377349447751282E-2</v>
      </c>
      <c r="M47" s="3">
        <f>+'Indice PondENGHO'!M45/'Indice PondENGHO'!M44-1</f>
        <v>8.7570207057316996E-3</v>
      </c>
      <c r="N47" s="3">
        <f>+'Indice PondENGHO'!N45/'Indice PondENGHO'!N44-1</f>
        <v>1.8843530752272519E-2</v>
      </c>
      <c r="O47" s="8">
        <f>+'Indice PondENGHO'!O45/'Indice PondENGHO'!O44-1</f>
        <v>2.2260534858527192E-2</v>
      </c>
      <c r="P47" s="3">
        <f>+'Indice PondENGHO'!P45/'Indice PondENGHO'!P44-1</f>
        <v>2.0224337310315477E-2</v>
      </c>
      <c r="Q47" s="3">
        <f>+'Indice PondENGHO'!Q45/'Indice PondENGHO'!Q44-1</f>
        <v>1.9870261855448268E-2</v>
      </c>
      <c r="R47" s="3">
        <f>+'Indice PondENGHO'!R45/'Indice PondENGHO'!R44-1</f>
        <v>5.7336469214159136E-2</v>
      </c>
      <c r="S47" s="3">
        <f>+'Indice PondENGHO'!S45/'Indice PondENGHO'!S44-1</f>
        <v>1.0600569266958182E-2</v>
      </c>
      <c r="T47" s="3">
        <f>+'Indice PondENGHO'!T45/'Indice PondENGHO'!T44-1</f>
        <v>3.2186271547460343E-2</v>
      </c>
      <c r="U47" s="3">
        <f>+'Indice PondENGHO'!U45/'Indice PondENGHO'!U44-1</f>
        <v>2.282448536635262E-2</v>
      </c>
      <c r="V47" s="3">
        <f>+'Indice PondENGHO'!V45/'Indice PondENGHO'!V44-1</f>
        <v>1.9017291089081123E-2</v>
      </c>
      <c r="W47" s="3">
        <f>+'Indice PondENGHO'!W45/'Indice PondENGHO'!W44-1</f>
        <v>1.8826413798675334E-2</v>
      </c>
      <c r="X47" s="3">
        <f>+'Indice PondENGHO'!X45/'Indice PondENGHO'!X44-1</f>
        <v>3.4394712572770603E-2</v>
      </c>
      <c r="Y47" s="3">
        <f>+'Indice PondENGHO'!Y45/'Indice PondENGHO'!Y44-1</f>
        <v>7.3188412458069507E-3</v>
      </c>
      <c r="Z47" s="3">
        <f>+'Indice PondENGHO'!Z45/'Indice PondENGHO'!Z44-1</f>
        <v>1.8504936791764903E-2</v>
      </c>
      <c r="AA47" s="3">
        <f>+'Indice PondENGHO'!AA45/'Indice PondENGHO'!AA44-1</f>
        <v>2.3043604876127333E-2</v>
      </c>
      <c r="AB47" s="7">
        <f>+'Indice PondENGHO'!AB45/'Indice PondENGHO'!AB44-1</f>
        <v>2.0529595012712676E-2</v>
      </c>
      <c r="AC47" s="3">
        <f>+'Indice PondENGHO'!AC45/'Indice PondENGHO'!AC44-1</f>
        <v>1.9436931594747575E-2</v>
      </c>
      <c r="AD47" s="3">
        <f>+'Indice PondENGHO'!AD45/'Indice PondENGHO'!AD44-1</f>
        <v>5.7219353188170397E-2</v>
      </c>
      <c r="AE47" s="3">
        <f>+'Indice PondENGHO'!AE45/'Indice PondENGHO'!AE44-1</f>
        <v>1.0835357254833644E-2</v>
      </c>
      <c r="AF47" s="3">
        <f>+'Indice PondENGHO'!AF45/'Indice PondENGHO'!AF44-1</f>
        <v>3.3022875576005806E-2</v>
      </c>
      <c r="AG47" s="3">
        <f>+'Indice PondENGHO'!AG45/'Indice PondENGHO'!AG44-1</f>
        <v>2.27545803430107E-2</v>
      </c>
      <c r="AH47" s="3">
        <f>+'Indice PondENGHO'!AH45/'Indice PondENGHO'!AH44-1</f>
        <v>1.86932776207267E-2</v>
      </c>
      <c r="AI47" s="3">
        <f>+'Indice PondENGHO'!AI45/'Indice PondENGHO'!AI44-1</f>
        <v>1.9387807987197858E-2</v>
      </c>
      <c r="AJ47" s="3">
        <f>+'Indice PondENGHO'!AJ45/'Indice PondENGHO'!AJ44-1</f>
        <v>3.4499323318505581E-2</v>
      </c>
      <c r="AK47" s="3">
        <f>+'Indice PondENGHO'!AK45/'Indice PondENGHO'!AK44-1</f>
        <v>6.9865577654151245E-3</v>
      </c>
      <c r="AL47" s="3">
        <f>+'Indice PondENGHO'!AL45/'Indice PondENGHO'!AL44-1</f>
        <v>1.8553490621991298E-2</v>
      </c>
      <c r="AM47" s="8">
        <f>+'Indice PondENGHO'!AM45/'Indice PondENGHO'!AM44-1</f>
        <v>2.3261466326689018E-2</v>
      </c>
      <c r="AN47" s="3">
        <f>+'Indice PondENGHO'!AN45/'Indice PondENGHO'!AN44-1</f>
        <v>2.0832870995560082E-2</v>
      </c>
      <c r="AO47" s="3">
        <f>+'Indice PondENGHO'!AO45/'Indice PondENGHO'!AO44-1</f>
        <v>1.9308073887171373E-2</v>
      </c>
      <c r="AP47" s="3">
        <f>+'Indice PondENGHO'!AP45/'Indice PondENGHO'!AP44-1</f>
        <v>5.6045643861174055E-2</v>
      </c>
      <c r="AQ47" s="3">
        <f>+'Indice PondENGHO'!AQ45/'Indice PondENGHO'!AQ44-1</f>
        <v>1.0551478245018231E-2</v>
      </c>
      <c r="AR47" s="3">
        <f>+'Indice PondENGHO'!AR45/'Indice PondENGHO'!AR44-1</f>
        <v>3.333212600274571E-2</v>
      </c>
      <c r="AS47" s="3">
        <f>+'Indice PondENGHO'!AS45/'Indice PondENGHO'!AS44-1</f>
        <v>2.1461973181152061E-2</v>
      </c>
      <c r="AT47" s="3">
        <f>+'Indice PondENGHO'!AT45/'Indice PondENGHO'!AT44-1</f>
        <v>1.8282841892159007E-2</v>
      </c>
      <c r="AU47" s="3">
        <f>+'Indice PondENGHO'!AU45/'Indice PondENGHO'!AU44-1</f>
        <v>1.917599339876852E-2</v>
      </c>
      <c r="AV47" s="3">
        <f>+'Indice PondENGHO'!AV45/'Indice PondENGHO'!AV44-1</f>
        <v>3.3693807903708572E-2</v>
      </c>
      <c r="AW47" s="3">
        <f>+'Indice PondENGHO'!AW45/'Indice PondENGHO'!AW44-1</f>
        <v>6.9697572135853925E-3</v>
      </c>
      <c r="AX47" s="3">
        <f>+'Indice PondENGHO'!AX45/'Indice PondENGHO'!AX44-1</f>
        <v>1.8353446943591978E-2</v>
      </c>
      <c r="AY47" s="3">
        <f>+'Indice PondENGHO'!AY45/'Indice PondENGHO'!AY44-1</f>
        <v>2.34947253734199E-2</v>
      </c>
      <c r="AZ47" s="7">
        <f>+'Indice PondENGHO'!AZ45/'Indice PondENGHO'!AZ44-1</f>
        <v>2.1150400499335253E-2</v>
      </c>
      <c r="BA47" s="3">
        <f>+'Indice PondENGHO'!BA45/'Indice PondENGHO'!BA44-1</f>
        <v>1.9479271338080029E-2</v>
      </c>
      <c r="BB47" s="3">
        <f>+'Indice PondENGHO'!BB45/'Indice PondENGHO'!BB44-1</f>
        <v>5.4885643292929442E-2</v>
      </c>
      <c r="BC47" s="3">
        <f>+'Indice PondENGHO'!BC45/'Indice PondENGHO'!BC44-1</f>
        <v>9.6930962106160923E-3</v>
      </c>
      <c r="BD47" s="3">
        <f>+'Indice PondENGHO'!BD45/'Indice PondENGHO'!BD44-1</f>
        <v>3.4083989121006297E-2</v>
      </c>
      <c r="BE47" s="3">
        <f>+'Indice PondENGHO'!BE45/'Indice PondENGHO'!BE44-1</f>
        <v>2.0357899915751432E-2</v>
      </c>
      <c r="BF47" s="3">
        <f>+'Indice PondENGHO'!BF45/'Indice PondENGHO'!BF44-1</f>
        <v>1.7872814171429274E-2</v>
      </c>
      <c r="BG47" s="3">
        <f>+'Indice PondENGHO'!BG45/'Indice PondENGHO'!BG44-1</f>
        <v>2.0382849246180168E-2</v>
      </c>
      <c r="BH47" s="3">
        <f>+'Indice PondENGHO'!BH45/'Indice PondENGHO'!BH44-1</f>
        <v>3.3262539870016372E-2</v>
      </c>
      <c r="BI47" s="3">
        <f>+'Indice PondENGHO'!BI45/'Indice PondENGHO'!BI44-1</f>
        <v>5.4577896025791439E-3</v>
      </c>
      <c r="BJ47" s="3">
        <f>+'Indice PondENGHO'!BJ45/'Indice PondENGHO'!BJ44-1</f>
        <v>1.8231533544666778E-2</v>
      </c>
      <c r="BK47" s="8">
        <f>+'Indice PondENGHO'!BK45/'Indice PondENGHO'!BK44-1</f>
        <v>2.430011995232273E-2</v>
      </c>
      <c r="BL47" s="2">
        <f t="shared" si="3"/>
        <v>44013</v>
      </c>
      <c r="BM47" s="3">
        <f>+'Indice PondENGHO'!BL45/'Indice PondENGHO'!BL44-1</f>
        <v>2.4329313098793603E-2</v>
      </c>
      <c r="BN47" s="3">
        <f>+'Indice PondENGHO'!BM45/'Indice PondENGHO'!BM44-1</f>
        <v>2.4084651220025455E-2</v>
      </c>
      <c r="BO47" s="3">
        <f>+'Indice PondENGHO'!BN45/'Indice PondENGHO'!BN44-1</f>
        <v>2.422557164791983E-2</v>
      </c>
      <c r="BP47" s="3">
        <f>+'Indice PondENGHO'!BO45/'Indice PondENGHO'!BO44-1</f>
        <v>2.3948660801315524E-2</v>
      </c>
      <c r="BQ47" s="3">
        <f>+'Indice PondENGHO'!BP45/'Indice PondENGHO'!BP44-1</f>
        <v>2.3652575005112864E-2</v>
      </c>
      <c r="BR47" s="7">
        <f>+'Indice PondENGHO'!BQ45/'Indice PondENGHO'!BQ44-1</f>
        <v>2.0580920598680885E-2</v>
      </c>
      <c r="BS47" s="3">
        <f>+'Indice PondENGHO'!BR45/'Indice PondENGHO'!BR44-1</f>
        <v>1.9518749369691335E-2</v>
      </c>
      <c r="BT47" s="3">
        <f>+'Indice PondENGHO'!BS45/'Indice PondENGHO'!BS44-1</f>
        <v>5.6474320722461391E-2</v>
      </c>
      <c r="BU47" s="3">
        <f>+'Indice PondENGHO'!BT45/'Indice PondENGHO'!BT44-1</f>
        <v>1.0355457675896629E-2</v>
      </c>
      <c r="BV47" s="3">
        <f>+'Indice PondENGHO'!BU45/'Indice PondENGHO'!BU44-1</f>
        <v>3.3246271022703944E-2</v>
      </c>
      <c r="BW47" s="3">
        <f>+'Indice PondENGHO'!BV45/'Indice PondENGHO'!BV44-1</f>
        <v>2.1535858865364688E-2</v>
      </c>
      <c r="BX47" s="3">
        <f>+'Indice PondENGHO'!BW45/'Indice PondENGHO'!BW44-1</f>
        <v>1.8407968501117367E-2</v>
      </c>
      <c r="BY47" s="3">
        <f>+'Indice PondENGHO'!BX45/'Indice PondENGHO'!BX44-1</f>
        <v>1.9318494977482947E-2</v>
      </c>
      <c r="BZ47" s="3">
        <f>+'Indice PondENGHO'!BY45/'Indice PondENGHO'!BY44-1</f>
        <v>3.3836430218100455E-2</v>
      </c>
      <c r="CA47" s="3">
        <f>+'Indice PondENGHO'!BZ45/'Indice PondENGHO'!BZ44-1</f>
        <v>6.5261504512472701E-3</v>
      </c>
      <c r="CB47" s="3">
        <f>+'Indice PondENGHO'!CA45/'Indice PondENGHO'!CA44-1</f>
        <v>1.8394262575124332E-2</v>
      </c>
      <c r="CC47" s="8">
        <f>+'Indice PondENGHO'!CB45/'Indice PondENGHO'!CB44-1</f>
        <v>2.3566945608669565E-2</v>
      </c>
      <c r="CD47" s="7">
        <f>+'Indice PondENGHO'!CC45/'Indice PondENGHO'!CC44-1</f>
        <v>2.3970786756369655E-2</v>
      </c>
      <c r="CE47" s="8">
        <f>+'Indice PondENGHO'!CD45/'Indice PondENGHO'!CD44-1</f>
        <v>2.3970786756369655E-2</v>
      </c>
      <c r="CG47" s="3">
        <f>+'Indice PondENGHO'!CF45/'Indice PondENGHO'!CF44-1</f>
        <v>2.6544375372652862E-2</v>
      </c>
      <c r="CI47" s="3">
        <f t="shared" si="4"/>
        <v>6.7673809368073989E-4</v>
      </c>
      <c r="CJ47" s="3">
        <f>+'[3]Infla Mensual PondENGHO'!CF47</f>
        <v>-1.3326215943694208E-3</v>
      </c>
      <c r="CK47" s="3">
        <f t="shared" si="5"/>
        <v>2.0093596880501607E-3</v>
      </c>
    </row>
    <row r="48" spans="1:89" x14ac:dyDescent="0.2">
      <c r="A48" s="2">
        <f t="shared" si="1"/>
        <v>44044</v>
      </c>
      <c r="B48" s="1">
        <f t="shared" si="2"/>
        <v>8</v>
      </c>
      <c r="C48" s="1">
        <v>2020</v>
      </c>
      <c r="D48" s="7">
        <f>+'Indice PondENGHO'!D46/'Indice PondENGHO'!D45-1</f>
        <v>3.2179468484267115E-2</v>
      </c>
      <c r="E48" s="3">
        <f>+'Indice PondENGHO'!E46/'Indice PondENGHO'!E45-1</f>
        <v>1.789025555031043E-2</v>
      </c>
      <c r="F48" s="3">
        <f>+'Indice PondENGHO'!F46/'Indice PondENGHO'!F45-1</f>
        <v>2.287848183385921E-2</v>
      </c>
      <c r="G48" s="3">
        <f>+'Indice PondENGHO'!G46/'Indice PondENGHO'!G45-1</f>
        <v>2.2793662937452996E-2</v>
      </c>
      <c r="H48" s="3">
        <f>+'Indice PondENGHO'!H46/'Indice PondENGHO'!H45-1</f>
        <v>3.2061524871065394E-2</v>
      </c>
      <c r="I48" s="3">
        <f>+'Indice PondENGHO'!I46/'Indice PondENGHO'!I45-1</f>
        <v>2.4663782920290256E-2</v>
      </c>
      <c r="J48" s="3">
        <f>+'Indice PondENGHO'!J46/'Indice PondENGHO'!J45-1</f>
        <v>2.8627629377407038E-2</v>
      </c>
      <c r="K48" s="3">
        <f>+'Indice PondENGHO'!K46/'Indice PondENGHO'!K45-1</f>
        <v>1.6949114241370467E-2</v>
      </c>
      <c r="L48" s="3">
        <f>+'Indice PondENGHO'!L46/'Indice PondENGHO'!L45-1</f>
        <v>3.1189011017400903E-2</v>
      </c>
      <c r="M48" s="3">
        <f>+'Indice PondENGHO'!M46/'Indice PondENGHO'!M45-1</f>
        <v>7.7368218713906867E-3</v>
      </c>
      <c r="N48" s="3">
        <f>+'Indice PondENGHO'!N46/'Indice PondENGHO'!N45-1</f>
        <v>1.8693634488717636E-2</v>
      </c>
      <c r="O48" s="8">
        <f>+'Indice PondENGHO'!O46/'Indice PondENGHO'!O45-1</f>
        <v>2.1134374812843193E-2</v>
      </c>
      <c r="P48" s="3">
        <f>+'Indice PondENGHO'!P46/'Indice PondENGHO'!P45-1</f>
        <v>3.315661959855376E-2</v>
      </c>
      <c r="Q48" s="3">
        <f>+'Indice PondENGHO'!Q46/'Indice PondENGHO'!Q45-1</f>
        <v>1.8352605064598793E-2</v>
      </c>
      <c r="R48" s="3">
        <f>+'Indice PondENGHO'!R46/'Indice PondENGHO'!R45-1</f>
        <v>2.4583850356288739E-2</v>
      </c>
      <c r="S48" s="3">
        <f>+'Indice PondENGHO'!S46/'Indice PondENGHO'!S45-1</f>
        <v>2.3303349876496293E-2</v>
      </c>
      <c r="T48" s="3">
        <f>+'Indice PondENGHO'!T46/'Indice PondENGHO'!T45-1</f>
        <v>3.2695484469692282E-2</v>
      </c>
      <c r="U48" s="3">
        <f>+'Indice PondENGHO'!U46/'Indice PondENGHO'!U45-1</f>
        <v>2.442532624817173E-2</v>
      </c>
      <c r="V48" s="3">
        <f>+'Indice PondENGHO'!V46/'Indice PondENGHO'!V45-1</f>
        <v>2.853661643323524E-2</v>
      </c>
      <c r="W48" s="3">
        <f>+'Indice PondENGHO'!W46/'Indice PondENGHO'!W45-1</f>
        <v>1.613109974887883E-2</v>
      </c>
      <c r="X48" s="3">
        <f>+'Indice PondENGHO'!X46/'Indice PondENGHO'!X45-1</f>
        <v>3.2647534039672355E-2</v>
      </c>
      <c r="Y48" s="3">
        <f>+'Indice PondENGHO'!Y46/'Indice PondENGHO'!Y45-1</f>
        <v>8.1925695962494771E-3</v>
      </c>
      <c r="Z48" s="3">
        <f>+'Indice PondENGHO'!Z46/'Indice PondENGHO'!Z45-1</f>
        <v>1.8610970150317652E-2</v>
      </c>
      <c r="AA48" s="3">
        <f>+'Indice PondENGHO'!AA46/'Indice PondENGHO'!AA45-1</f>
        <v>2.2462792102879714E-2</v>
      </c>
      <c r="AB48" s="7">
        <f>+'Indice PondENGHO'!AB46/'Indice PondENGHO'!AB45-1</f>
        <v>3.3813399561209101E-2</v>
      </c>
      <c r="AC48" s="3">
        <f>+'Indice PondENGHO'!AC46/'Indice PondENGHO'!AC45-1</f>
        <v>1.7984765139515746E-2</v>
      </c>
      <c r="AD48" s="3">
        <f>+'Indice PondENGHO'!AD46/'Indice PondENGHO'!AD45-1</f>
        <v>2.519690750244985E-2</v>
      </c>
      <c r="AE48" s="3">
        <f>+'Indice PondENGHO'!AE46/'Indice PondENGHO'!AE45-1</f>
        <v>2.3288439491223833E-2</v>
      </c>
      <c r="AF48" s="3">
        <f>+'Indice PondENGHO'!AF46/'Indice PondENGHO'!AF45-1</f>
        <v>3.3119323322103211E-2</v>
      </c>
      <c r="AG48" s="3">
        <f>+'Indice PondENGHO'!AG46/'Indice PondENGHO'!AG45-1</f>
        <v>2.4059547092858846E-2</v>
      </c>
      <c r="AH48" s="3">
        <f>+'Indice PondENGHO'!AH46/'Indice PondENGHO'!AH45-1</f>
        <v>2.8304159773071325E-2</v>
      </c>
      <c r="AI48" s="3">
        <f>+'Indice PondENGHO'!AI46/'Indice PondENGHO'!AI45-1</f>
        <v>1.5846595181004064E-2</v>
      </c>
      <c r="AJ48" s="3">
        <f>+'Indice PondENGHO'!AJ46/'Indice PondENGHO'!AJ45-1</f>
        <v>3.3302065863343833E-2</v>
      </c>
      <c r="AK48" s="3">
        <f>+'Indice PondENGHO'!AK46/'Indice PondENGHO'!AK45-1</f>
        <v>8.1901003089352997E-3</v>
      </c>
      <c r="AL48" s="3">
        <f>+'Indice PondENGHO'!AL46/'Indice PondENGHO'!AL45-1</f>
        <v>1.8835387195192732E-2</v>
      </c>
      <c r="AM48" s="8">
        <f>+'Indice PondENGHO'!AM46/'Indice PondENGHO'!AM45-1</f>
        <v>2.2849730620265518E-2</v>
      </c>
      <c r="AN48" s="3">
        <f>+'Indice PondENGHO'!AN46/'Indice PondENGHO'!AN45-1</f>
        <v>3.4282998868021775E-2</v>
      </c>
      <c r="AO48" s="3">
        <f>+'Indice PondENGHO'!AO46/'Indice PondENGHO'!AO45-1</f>
        <v>1.8138147860927267E-2</v>
      </c>
      <c r="AP48" s="3">
        <f>+'Indice PondENGHO'!AP46/'Indice PondENGHO'!AP45-1</f>
        <v>2.5743381235816543E-2</v>
      </c>
      <c r="AQ48" s="3">
        <f>+'Indice PondENGHO'!AQ46/'Indice PondENGHO'!AQ45-1</f>
        <v>2.3067886045988084E-2</v>
      </c>
      <c r="AR48" s="3">
        <f>+'Indice PondENGHO'!AR46/'Indice PondENGHO'!AR45-1</f>
        <v>3.3181283579611254E-2</v>
      </c>
      <c r="AS48" s="3">
        <f>+'Indice PondENGHO'!AS46/'Indice PondENGHO'!AS45-1</f>
        <v>2.3826292541353489E-2</v>
      </c>
      <c r="AT48" s="3">
        <f>+'Indice PondENGHO'!AT46/'Indice PondENGHO'!AT45-1</f>
        <v>2.8469278090065941E-2</v>
      </c>
      <c r="AU48" s="3">
        <f>+'Indice PondENGHO'!AU46/'Indice PondENGHO'!AU45-1</f>
        <v>1.5270534941969505E-2</v>
      </c>
      <c r="AV48" s="3">
        <f>+'Indice PondENGHO'!AV46/'Indice PondENGHO'!AV45-1</f>
        <v>3.3968474179775665E-2</v>
      </c>
      <c r="AW48" s="3">
        <f>+'Indice PondENGHO'!AW46/'Indice PondENGHO'!AW45-1</f>
        <v>8.0358800980049327E-3</v>
      </c>
      <c r="AX48" s="3">
        <f>+'Indice PondENGHO'!AX46/'Indice PondENGHO'!AX45-1</f>
        <v>1.8570972439372779E-2</v>
      </c>
      <c r="AY48" s="3">
        <f>+'Indice PondENGHO'!AY46/'Indice PondENGHO'!AY45-1</f>
        <v>2.3564465978180849E-2</v>
      </c>
      <c r="AZ48" s="7">
        <f>+'Indice PondENGHO'!AZ46/'Indice PondENGHO'!AZ45-1</f>
        <v>3.5095296498081519E-2</v>
      </c>
      <c r="BA48" s="3">
        <f>+'Indice PondENGHO'!BA46/'Indice PondENGHO'!BA45-1</f>
        <v>1.8528922397168524E-2</v>
      </c>
      <c r="BB48" s="3">
        <f>+'Indice PondENGHO'!BB46/'Indice PondENGHO'!BB45-1</f>
        <v>2.6381784913025674E-2</v>
      </c>
      <c r="BC48" s="3">
        <f>+'Indice PondENGHO'!BC46/'Indice PondENGHO'!BC45-1</f>
        <v>2.3045658258463497E-2</v>
      </c>
      <c r="BD48" s="3">
        <f>+'Indice PondENGHO'!BD46/'Indice PondENGHO'!BD45-1</f>
        <v>3.3207982084743959E-2</v>
      </c>
      <c r="BE48" s="3">
        <f>+'Indice PondENGHO'!BE46/'Indice PondENGHO'!BE45-1</f>
        <v>2.3506632104054459E-2</v>
      </c>
      <c r="BF48" s="3">
        <f>+'Indice PondENGHO'!BF46/'Indice PondENGHO'!BF45-1</f>
        <v>2.8477891205169081E-2</v>
      </c>
      <c r="BG48" s="3">
        <f>+'Indice PondENGHO'!BG46/'Indice PondENGHO'!BG45-1</f>
        <v>1.5078427814133155E-2</v>
      </c>
      <c r="BH48" s="3">
        <f>+'Indice PondENGHO'!BH46/'Indice PondENGHO'!BH45-1</f>
        <v>3.4958887531668426E-2</v>
      </c>
      <c r="BI48" s="3">
        <f>+'Indice PondENGHO'!BI46/'Indice PondENGHO'!BI45-1</f>
        <v>8.787448703328371E-3</v>
      </c>
      <c r="BJ48" s="3">
        <f>+'Indice PondENGHO'!BJ46/'Indice PondENGHO'!BJ45-1</f>
        <v>1.8351246640456287E-2</v>
      </c>
      <c r="BK48" s="8">
        <f>+'Indice PondENGHO'!BK46/'Indice PondENGHO'!BK45-1</f>
        <v>2.5726396878589908E-2</v>
      </c>
      <c r="BL48" s="2">
        <f t="shared" si="3"/>
        <v>44044</v>
      </c>
      <c r="BM48" s="3">
        <f>+'Indice PondENGHO'!BL46/'Indice PondENGHO'!BL45-1</f>
        <v>2.7414060818885977E-2</v>
      </c>
      <c r="BN48" s="3">
        <f>+'Indice PondENGHO'!BM46/'Indice PondENGHO'!BM45-1</f>
        <v>2.7464890770774186E-2</v>
      </c>
      <c r="BO48" s="3">
        <f>+'Indice PondENGHO'!BN46/'Indice PondENGHO'!BN45-1</f>
        <v>2.746657372936312E-2</v>
      </c>
      <c r="BP48" s="3">
        <f>+'Indice PondENGHO'!BO46/'Indice PondENGHO'!BO45-1</f>
        <v>2.7352018641826792E-2</v>
      </c>
      <c r="BQ48" s="3">
        <f>+'Indice PondENGHO'!BP46/'Indice PondENGHO'!BP45-1</f>
        <v>2.7160284451915651E-2</v>
      </c>
      <c r="BR48" s="7">
        <f>+'Indice PondENGHO'!BQ46/'Indice PondENGHO'!BQ45-1</f>
        <v>3.3781463178246485E-2</v>
      </c>
      <c r="BS48" s="3">
        <f>+'Indice PondENGHO'!BR46/'Indice PondENGHO'!BR45-1</f>
        <v>1.8238216768768023E-2</v>
      </c>
      <c r="BT48" s="3">
        <f>+'Indice PondENGHO'!BS46/'Indice PondENGHO'!BS45-1</f>
        <v>2.5237660420905916E-2</v>
      </c>
      <c r="BU48" s="3">
        <f>+'Indice PondENGHO'!BT46/'Indice PondENGHO'!BT45-1</f>
        <v>2.3104961839257809E-2</v>
      </c>
      <c r="BV48" s="3">
        <f>+'Indice PondENGHO'!BU46/'Indice PondENGHO'!BU45-1</f>
        <v>3.3021868649124375E-2</v>
      </c>
      <c r="BW48" s="3">
        <f>+'Indice PondENGHO'!BV46/'Indice PondENGHO'!BV45-1</f>
        <v>2.3871713674681549E-2</v>
      </c>
      <c r="BX48" s="3">
        <f>+'Indice PondENGHO'!BW46/'Indice PondENGHO'!BW45-1</f>
        <v>2.8468792771787044E-2</v>
      </c>
      <c r="BY48" s="3">
        <f>+'Indice PondENGHO'!BX46/'Indice PondENGHO'!BX45-1</f>
        <v>1.566633493804992E-2</v>
      </c>
      <c r="BZ48" s="3">
        <f>+'Indice PondENGHO'!BY46/'Indice PondENGHO'!BY45-1</f>
        <v>3.3745593958105502E-2</v>
      </c>
      <c r="CA48" s="3">
        <f>+'Indice PondENGHO'!BZ46/'Indice PondENGHO'!BZ45-1</f>
        <v>8.3640696721367647E-3</v>
      </c>
      <c r="CB48" s="3">
        <f>+'Indice PondENGHO'!CA46/'Indice PondENGHO'!CA45-1</f>
        <v>1.8539044420505357E-2</v>
      </c>
      <c r="CC48" s="8">
        <f>+'Indice PondENGHO'!CB46/'Indice PondENGHO'!CB45-1</f>
        <v>2.384753589144073E-2</v>
      </c>
      <c r="CD48" s="7">
        <f>+'Indice PondENGHO'!CC46/'Indice PondENGHO'!CC45-1</f>
        <v>2.733604885531804E-2</v>
      </c>
      <c r="CE48" s="8">
        <f>+'Indice PondENGHO'!CD46/'Indice PondENGHO'!CD45-1</f>
        <v>2.733604885531804E-2</v>
      </c>
      <c r="CG48" s="3">
        <f>+'Indice PondENGHO'!CF46/'Indice PondENGHO'!CF45-1</f>
        <v>2.8230547910212289E-2</v>
      </c>
      <c r="CI48" s="3">
        <f t="shared" si="4"/>
        <v>2.5377636697032635E-4</v>
      </c>
      <c r="CJ48" s="3">
        <f>+'[3]Infla Mensual PondENGHO'!CF48</f>
        <v>5.0847187372893288E-4</v>
      </c>
      <c r="CK48" s="3">
        <f t="shared" si="5"/>
        <v>-2.5469550675860653E-4</v>
      </c>
    </row>
    <row r="49" spans="1:89" x14ac:dyDescent="0.2">
      <c r="A49" s="2">
        <f t="shared" si="1"/>
        <v>44075</v>
      </c>
      <c r="B49" s="1">
        <f t="shared" si="2"/>
        <v>9</v>
      </c>
      <c r="C49" s="1">
        <v>2020</v>
      </c>
      <c r="D49" s="7">
        <f>+'Indice PondENGHO'!D47/'Indice PondENGHO'!D46-1</f>
        <v>2.6141020721945685E-2</v>
      </c>
      <c r="E49" s="3">
        <f>+'Indice PondENGHO'!E47/'Indice PondENGHO'!E46-1</f>
        <v>3.6218638941244885E-2</v>
      </c>
      <c r="F49" s="3">
        <f>+'Indice PondENGHO'!F47/'Indice PondENGHO'!F46-1</f>
        <v>2.4594066864846997E-2</v>
      </c>
      <c r="G49" s="3">
        <f>+'Indice PondENGHO'!G47/'Indice PondENGHO'!G46-1</f>
        <v>1.526912675788239E-2</v>
      </c>
      <c r="H49" s="3">
        <f>+'Indice PondENGHO'!H47/'Indice PondENGHO'!H46-1</f>
        <v>1.9739022804036388E-2</v>
      </c>
      <c r="I49" s="3">
        <f>+'Indice PondENGHO'!I47/'Indice PondENGHO'!I46-1</f>
        <v>3.6217094038177633E-2</v>
      </c>
      <c r="J49" s="3">
        <f>+'Indice PondENGHO'!J47/'Indice PondENGHO'!J46-1</f>
        <v>3.4024608301912451E-2</v>
      </c>
      <c r="K49" s="3">
        <f>+'Indice PondENGHO'!K47/'Indice PondENGHO'!K46-1</f>
        <v>6.1572650171961563E-3</v>
      </c>
      <c r="L49" s="3">
        <f>+'Indice PondENGHO'!L47/'Indice PondENGHO'!L46-1</f>
        <v>1.9794429855698903E-2</v>
      </c>
      <c r="M49" s="3">
        <f>+'Indice PondENGHO'!M47/'Indice PondENGHO'!M46-1</f>
        <v>1.3062972065098988E-2</v>
      </c>
      <c r="N49" s="3">
        <f>+'Indice PondENGHO'!N47/'Indice PondENGHO'!N46-1</f>
        <v>1.6927676937951164E-2</v>
      </c>
      <c r="O49" s="8">
        <f>+'Indice PondENGHO'!O47/'Indice PondENGHO'!O46-1</f>
        <v>1.2005560617219579E-2</v>
      </c>
      <c r="P49" s="3">
        <f>+'Indice PondENGHO'!P47/'Indice PondENGHO'!P46-1</f>
        <v>2.5924616244364929E-2</v>
      </c>
      <c r="Q49" s="3">
        <f>+'Indice PondENGHO'!Q47/'Indice PondENGHO'!Q46-1</f>
        <v>3.6451853521742184E-2</v>
      </c>
      <c r="R49" s="3">
        <f>+'Indice PondENGHO'!R47/'Indice PondENGHO'!R46-1</f>
        <v>2.4617562183708808E-2</v>
      </c>
      <c r="S49" s="3">
        <f>+'Indice PondENGHO'!S47/'Indice PondENGHO'!S46-1</f>
        <v>1.5613913041928162E-2</v>
      </c>
      <c r="T49" s="3">
        <f>+'Indice PondENGHO'!T47/'Indice PondENGHO'!T46-1</f>
        <v>2.0118331613209195E-2</v>
      </c>
      <c r="U49" s="3">
        <f>+'Indice PondENGHO'!U47/'Indice PondENGHO'!U46-1</f>
        <v>3.5380671956026344E-2</v>
      </c>
      <c r="V49" s="3">
        <f>+'Indice PondENGHO'!V47/'Indice PondENGHO'!V46-1</f>
        <v>3.5057004726103846E-2</v>
      </c>
      <c r="W49" s="3">
        <f>+'Indice PondENGHO'!W47/'Indice PondENGHO'!W46-1</f>
        <v>5.0839728869034317E-3</v>
      </c>
      <c r="X49" s="3">
        <f>+'Indice PondENGHO'!X47/'Indice PondENGHO'!X46-1</f>
        <v>1.826422366616276E-2</v>
      </c>
      <c r="Y49" s="3">
        <f>+'Indice PondENGHO'!Y47/'Indice PondENGHO'!Y46-1</f>
        <v>1.2083137830979807E-2</v>
      </c>
      <c r="Z49" s="3">
        <f>+'Indice PondENGHO'!Z47/'Indice PondENGHO'!Z46-1</f>
        <v>1.7208349612011675E-2</v>
      </c>
      <c r="AA49" s="3">
        <f>+'Indice PondENGHO'!AA47/'Indice PondENGHO'!AA46-1</f>
        <v>1.3099902419993148E-2</v>
      </c>
      <c r="AB49" s="7">
        <f>+'Indice PondENGHO'!AB47/'Indice PondENGHO'!AB46-1</f>
        <v>2.565298015737727E-2</v>
      </c>
      <c r="AC49" s="3">
        <f>+'Indice PondENGHO'!AC47/'Indice PondENGHO'!AC46-1</f>
        <v>3.6278113253241706E-2</v>
      </c>
      <c r="AD49" s="3">
        <f>+'Indice PondENGHO'!AD47/'Indice PondENGHO'!AD46-1</f>
        <v>2.4408729430923204E-2</v>
      </c>
      <c r="AE49" s="3">
        <f>+'Indice PondENGHO'!AE47/'Indice PondENGHO'!AE46-1</f>
        <v>1.5891641461001749E-2</v>
      </c>
      <c r="AF49" s="3">
        <f>+'Indice PondENGHO'!AF47/'Indice PondENGHO'!AF46-1</f>
        <v>2.0122193985006698E-2</v>
      </c>
      <c r="AG49" s="3">
        <f>+'Indice PondENGHO'!AG47/'Indice PondENGHO'!AG46-1</f>
        <v>3.5669082216211123E-2</v>
      </c>
      <c r="AH49" s="3">
        <f>+'Indice PondENGHO'!AH47/'Indice PondENGHO'!AH46-1</f>
        <v>3.5940838593270463E-2</v>
      </c>
      <c r="AI49" s="3">
        <f>+'Indice PondENGHO'!AI47/'Indice PondENGHO'!AI46-1</f>
        <v>4.8422267882364256E-3</v>
      </c>
      <c r="AJ49" s="3">
        <f>+'Indice PondENGHO'!AJ47/'Indice PondENGHO'!AJ46-1</f>
        <v>1.7506390868076593E-2</v>
      </c>
      <c r="AK49" s="3">
        <f>+'Indice PondENGHO'!AK47/'Indice PondENGHO'!AK46-1</f>
        <v>1.1838714921513338E-2</v>
      </c>
      <c r="AL49" s="3">
        <f>+'Indice PondENGHO'!AL47/'Indice PondENGHO'!AL46-1</f>
        <v>1.748177692695152E-2</v>
      </c>
      <c r="AM49" s="8">
        <f>+'Indice PondENGHO'!AM47/'Indice PondENGHO'!AM46-1</f>
        <v>1.3314373899732113E-2</v>
      </c>
      <c r="AN49" s="3">
        <f>+'Indice PondENGHO'!AN47/'Indice PondENGHO'!AN46-1</f>
        <v>2.5393597623435182E-2</v>
      </c>
      <c r="AO49" s="3">
        <f>+'Indice PondENGHO'!AO47/'Indice PondENGHO'!AO46-1</f>
        <v>3.6138212976195128E-2</v>
      </c>
      <c r="AP49" s="3">
        <f>+'Indice PondENGHO'!AP47/'Indice PondENGHO'!AP46-1</f>
        <v>2.3631876539001562E-2</v>
      </c>
      <c r="AQ49" s="3">
        <f>+'Indice PondENGHO'!AQ47/'Indice PondENGHO'!AQ46-1</f>
        <v>1.5690857906176969E-2</v>
      </c>
      <c r="AR49" s="3">
        <f>+'Indice PondENGHO'!AR47/'Indice PondENGHO'!AR46-1</f>
        <v>1.9958729353747096E-2</v>
      </c>
      <c r="AS49" s="3">
        <f>+'Indice PondENGHO'!AS47/'Indice PondENGHO'!AS46-1</f>
        <v>3.4307852272567052E-2</v>
      </c>
      <c r="AT49" s="3">
        <f>+'Indice PondENGHO'!AT47/'Indice PondENGHO'!AT46-1</f>
        <v>3.6279150042311192E-2</v>
      </c>
      <c r="AU49" s="3">
        <f>+'Indice PondENGHO'!AU47/'Indice PondENGHO'!AU46-1</f>
        <v>4.7106204120890283E-3</v>
      </c>
      <c r="AV49" s="3">
        <f>+'Indice PondENGHO'!AV47/'Indice PondENGHO'!AV46-1</f>
        <v>1.7383748451934578E-2</v>
      </c>
      <c r="AW49" s="3">
        <f>+'Indice PondENGHO'!AW47/'Indice PondENGHO'!AW46-1</f>
        <v>1.1812461463970525E-2</v>
      </c>
      <c r="AX49" s="3">
        <f>+'Indice PondENGHO'!AX47/'Indice PondENGHO'!AX46-1</f>
        <v>1.728117437400245E-2</v>
      </c>
      <c r="AY49" s="3">
        <f>+'Indice PondENGHO'!AY47/'Indice PondENGHO'!AY46-1</f>
        <v>1.3945414566463921E-2</v>
      </c>
      <c r="AZ49" s="7">
        <f>+'Indice PondENGHO'!AZ47/'Indice PondENGHO'!AZ46-1</f>
        <v>2.5009287409835324E-2</v>
      </c>
      <c r="BA49" s="3">
        <f>+'Indice PondENGHO'!BA47/'Indice PondENGHO'!BA46-1</f>
        <v>3.6167659544872111E-2</v>
      </c>
      <c r="BB49" s="3">
        <f>+'Indice PondENGHO'!BB47/'Indice PondENGHO'!BB46-1</f>
        <v>2.2676662419721216E-2</v>
      </c>
      <c r="BC49" s="3">
        <f>+'Indice PondENGHO'!BC47/'Indice PondENGHO'!BC46-1</f>
        <v>1.487700284203286E-2</v>
      </c>
      <c r="BD49" s="3">
        <f>+'Indice PondENGHO'!BD47/'Indice PondENGHO'!BD46-1</f>
        <v>1.9704544841673943E-2</v>
      </c>
      <c r="BE49" s="3">
        <f>+'Indice PondENGHO'!BE47/'Indice PondENGHO'!BE46-1</f>
        <v>3.322646110296823E-2</v>
      </c>
      <c r="BF49" s="3">
        <f>+'Indice PondENGHO'!BF47/'Indice PondENGHO'!BF46-1</f>
        <v>3.6335103601155438E-2</v>
      </c>
      <c r="BG49" s="3">
        <f>+'Indice PondENGHO'!BG47/'Indice PondENGHO'!BG46-1</f>
        <v>3.5322098399666046E-3</v>
      </c>
      <c r="BH49" s="3">
        <f>+'Indice PondENGHO'!BH47/'Indice PondENGHO'!BH46-1</f>
        <v>1.7185948859425926E-2</v>
      </c>
      <c r="BI49" s="3">
        <f>+'Indice PondENGHO'!BI47/'Indice PondENGHO'!BI46-1</f>
        <v>1.1013939332112921E-2</v>
      </c>
      <c r="BJ49" s="3">
        <f>+'Indice PondENGHO'!BJ47/'Indice PondENGHO'!BJ46-1</f>
        <v>1.6866303906420743E-2</v>
      </c>
      <c r="BK49" s="8">
        <f>+'Indice PondENGHO'!BK47/'Indice PondENGHO'!BK46-1</f>
        <v>1.6042072164666354E-2</v>
      </c>
      <c r="BL49" s="2">
        <f t="shared" si="3"/>
        <v>44075</v>
      </c>
      <c r="BM49" s="3">
        <f>+'Indice PondENGHO'!BL47/'Indice PondENGHO'!BL46-1</f>
        <v>2.4202454955665642E-2</v>
      </c>
      <c r="BN49" s="3">
        <f>+'Indice PondENGHO'!BM47/'Indice PondENGHO'!BM46-1</f>
        <v>2.4024201780911136E-2</v>
      </c>
      <c r="BO49" s="3">
        <f>+'Indice PondENGHO'!BN47/'Indice PondENGHO'!BN46-1</f>
        <v>2.3949644466296993E-2</v>
      </c>
      <c r="BP49" s="3">
        <f>+'Indice PondENGHO'!BO47/'Indice PondENGHO'!BO46-1</f>
        <v>2.3860711276303403E-2</v>
      </c>
      <c r="BQ49" s="3">
        <f>+'Indice PondENGHO'!BP47/'Indice PondENGHO'!BP46-1</f>
        <v>2.3209682022638845E-2</v>
      </c>
      <c r="BR49" s="7">
        <f>+'Indice PondENGHO'!BQ47/'Indice PondENGHO'!BQ46-1</f>
        <v>2.559268192015951E-2</v>
      </c>
      <c r="BS49" s="3">
        <f>+'Indice PondENGHO'!BR47/'Indice PondENGHO'!BR46-1</f>
        <v>3.6240483733420481E-2</v>
      </c>
      <c r="BT49" s="3">
        <f>+'Indice PondENGHO'!BS47/'Indice PondENGHO'!BS46-1</f>
        <v>2.3797654690026482E-2</v>
      </c>
      <c r="BU49" s="3">
        <f>+'Indice PondENGHO'!BT47/'Indice PondENGHO'!BT46-1</f>
        <v>1.5398218234173866E-2</v>
      </c>
      <c r="BV49" s="3">
        <f>+'Indice PondENGHO'!BU47/'Indice PondENGHO'!BU46-1</f>
        <v>1.9878546927762919E-2</v>
      </c>
      <c r="BW49" s="3">
        <f>+'Indice PondENGHO'!BV47/'Indice PondENGHO'!BV46-1</f>
        <v>3.437628472610732E-2</v>
      </c>
      <c r="BX49" s="3">
        <f>+'Indice PondENGHO'!BW47/'Indice PondENGHO'!BW46-1</f>
        <v>3.5873703705170845E-2</v>
      </c>
      <c r="BY49" s="3">
        <f>+'Indice PondENGHO'!BX47/'Indice PondENGHO'!BX46-1</f>
        <v>4.6250834408472219E-3</v>
      </c>
      <c r="BZ49" s="3">
        <f>+'Indice PondENGHO'!BY47/'Indice PondENGHO'!BY46-1</f>
        <v>1.7708849365219326E-2</v>
      </c>
      <c r="CA49" s="3">
        <f>+'Indice PondENGHO'!BZ47/'Indice PondENGHO'!BZ46-1</f>
        <v>1.1611986308641686E-2</v>
      </c>
      <c r="CB49" s="3">
        <f>+'Indice PondENGHO'!CA47/'Indice PondENGHO'!CA46-1</f>
        <v>1.7107885433671699E-2</v>
      </c>
      <c r="CC49" s="8">
        <f>+'Indice PondENGHO'!CB47/'Indice PondENGHO'!CB46-1</f>
        <v>1.4304875859219024E-2</v>
      </c>
      <c r="CD49" s="7">
        <f>+'Indice PondENGHO'!CC47/'Indice PondENGHO'!CC46-1</f>
        <v>2.3735214561980467E-2</v>
      </c>
      <c r="CE49" s="8">
        <f>+'Indice PondENGHO'!CD47/'Indice PondENGHO'!CD46-1</f>
        <v>2.3735214561980467E-2</v>
      </c>
      <c r="CG49" s="3">
        <f>+'Indice PondENGHO'!CF47/'Indice PondENGHO'!CF46-1</f>
        <v>2.4978523217412674E-2</v>
      </c>
      <c r="CI49" s="3">
        <f t="shared" si="4"/>
        <v>9.9277293302679759E-4</v>
      </c>
      <c r="CJ49" s="3">
        <f>+'[3]Infla Mensual PondENGHO'!CF49</f>
        <v>2.0285742667407458E-3</v>
      </c>
      <c r="CK49" s="3">
        <f t="shared" si="5"/>
        <v>-1.0358013337139482E-3</v>
      </c>
    </row>
    <row r="50" spans="1:89" x14ac:dyDescent="0.2">
      <c r="A50" s="2">
        <f t="shared" si="1"/>
        <v>44105</v>
      </c>
      <c r="B50" s="1">
        <f t="shared" si="2"/>
        <v>10</v>
      </c>
      <c r="C50" s="1">
        <v>2020</v>
      </c>
      <c r="D50" s="7">
        <f>+'Indice PondENGHO'!D48/'Indice PondENGHO'!D47-1</f>
        <v>4.5856339557044379E-2</v>
      </c>
      <c r="E50" s="3">
        <f>+'Indice PondENGHO'!E48/'Indice PondENGHO'!E47-1</f>
        <v>1.8941405229082608E-2</v>
      </c>
      <c r="F50" s="3">
        <f>+'Indice PondENGHO'!F48/'Indice PondENGHO'!F47-1</f>
        <v>4.8920911580762949E-2</v>
      </c>
      <c r="G50" s="3">
        <f>+'Indice PondENGHO'!G48/'Indice PondENGHO'!G47-1</f>
        <v>2.3148368779326578E-2</v>
      </c>
      <c r="H50" s="3">
        <f>+'Indice PondENGHO'!H48/'Indice PondENGHO'!H47-1</f>
        <v>4.2280335775323197E-2</v>
      </c>
      <c r="I50" s="3">
        <f>+'Indice PondENGHO'!I48/'Indice PondENGHO'!I47-1</f>
        <v>3.167646484218456E-2</v>
      </c>
      <c r="J50" s="3">
        <f>+'Indice PondENGHO'!J48/'Indice PondENGHO'!J47-1</f>
        <v>4.0696500452358064E-2</v>
      </c>
      <c r="K50" s="3">
        <f>+'Indice PondENGHO'!K48/'Indice PondENGHO'!K47-1</f>
        <v>5.1588883630300231E-3</v>
      </c>
      <c r="L50" s="3">
        <f>+'Indice PondENGHO'!L48/'Indice PondENGHO'!L47-1</f>
        <v>2.4780614226758368E-2</v>
      </c>
      <c r="M50" s="3">
        <f>+'Indice PondENGHO'!M48/'Indice PondENGHO'!M47-1</f>
        <v>1.6798487775595561E-2</v>
      </c>
      <c r="N50" s="3">
        <f>+'Indice PondENGHO'!N48/'Indice PondENGHO'!N47-1</f>
        <v>3.456406069923057E-2</v>
      </c>
      <c r="O50" s="8">
        <f>+'Indice PondENGHO'!O48/'Indice PondENGHO'!O47-1</f>
        <v>1.8576166965185825E-2</v>
      </c>
      <c r="P50" s="3">
        <f>+'Indice PondENGHO'!P48/'Indice PondENGHO'!P47-1</f>
        <v>4.5438500361517864E-2</v>
      </c>
      <c r="Q50" s="3">
        <f>+'Indice PondENGHO'!Q48/'Indice PondENGHO'!Q47-1</f>
        <v>1.9399631984909016E-2</v>
      </c>
      <c r="R50" s="3">
        <f>+'Indice PondENGHO'!R48/'Indice PondENGHO'!R47-1</f>
        <v>4.9556405180742447E-2</v>
      </c>
      <c r="S50" s="3">
        <f>+'Indice PondENGHO'!S48/'Indice PondENGHO'!S47-1</f>
        <v>2.3262253080942985E-2</v>
      </c>
      <c r="T50" s="3">
        <f>+'Indice PondENGHO'!T48/'Indice PondENGHO'!T47-1</f>
        <v>4.2003228665257186E-2</v>
      </c>
      <c r="U50" s="3">
        <f>+'Indice PondENGHO'!U48/'Indice PondENGHO'!U47-1</f>
        <v>3.1583615231086881E-2</v>
      </c>
      <c r="V50" s="3">
        <f>+'Indice PondENGHO'!V48/'Indice PondENGHO'!V47-1</f>
        <v>4.1115150812112145E-2</v>
      </c>
      <c r="W50" s="3">
        <f>+'Indice PondENGHO'!W48/'Indice PondENGHO'!W47-1</f>
        <v>5.3744081265933996E-3</v>
      </c>
      <c r="X50" s="3">
        <f>+'Indice PondENGHO'!X48/'Indice PondENGHO'!X47-1</f>
        <v>2.5574474973719674E-2</v>
      </c>
      <c r="Y50" s="3">
        <f>+'Indice PondENGHO'!Y48/'Indice PondENGHO'!Y47-1</f>
        <v>1.581639560232162E-2</v>
      </c>
      <c r="Z50" s="3">
        <f>+'Indice PondENGHO'!Z48/'Indice PondENGHO'!Z47-1</f>
        <v>3.508798978599903E-2</v>
      </c>
      <c r="AA50" s="3">
        <f>+'Indice PondENGHO'!AA48/'Indice PondENGHO'!AA47-1</f>
        <v>1.7945185289954368E-2</v>
      </c>
      <c r="AB50" s="7">
        <f>+'Indice PondENGHO'!AB48/'Indice PondENGHO'!AB47-1</f>
        <v>4.4940874669726627E-2</v>
      </c>
      <c r="AC50" s="3">
        <f>+'Indice PondENGHO'!AC48/'Indice PondENGHO'!AC47-1</f>
        <v>1.9230838894308322E-2</v>
      </c>
      <c r="AD50" s="3">
        <f>+'Indice PondENGHO'!AD48/'Indice PondENGHO'!AD47-1</f>
        <v>5.0402509854455824E-2</v>
      </c>
      <c r="AE50" s="3">
        <f>+'Indice PondENGHO'!AE48/'Indice PondENGHO'!AE47-1</f>
        <v>2.3451097595056591E-2</v>
      </c>
      <c r="AF50" s="3">
        <f>+'Indice PondENGHO'!AF48/'Indice PondENGHO'!AF47-1</f>
        <v>4.1828859079104053E-2</v>
      </c>
      <c r="AG50" s="3">
        <f>+'Indice PondENGHO'!AG48/'Indice PondENGHO'!AG47-1</f>
        <v>3.2054131203789638E-2</v>
      </c>
      <c r="AH50" s="3">
        <f>+'Indice PondENGHO'!AH48/'Indice PondENGHO'!AH47-1</f>
        <v>4.1463598310074179E-2</v>
      </c>
      <c r="AI50" s="3">
        <f>+'Indice PondENGHO'!AI48/'Indice PondENGHO'!AI47-1</f>
        <v>5.5334538908422548E-3</v>
      </c>
      <c r="AJ50" s="3">
        <f>+'Indice PondENGHO'!AJ48/'Indice PondENGHO'!AJ47-1</f>
        <v>2.6039707422756964E-2</v>
      </c>
      <c r="AK50" s="3">
        <f>+'Indice PondENGHO'!AK48/'Indice PondENGHO'!AK47-1</f>
        <v>1.5573711082918162E-2</v>
      </c>
      <c r="AL50" s="3">
        <f>+'Indice PondENGHO'!AL48/'Indice PondENGHO'!AL47-1</f>
        <v>3.4720697114341892E-2</v>
      </c>
      <c r="AM50" s="8">
        <f>+'Indice PondENGHO'!AM48/'Indice PondENGHO'!AM47-1</f>
        <v>1.7783687546229388E-2</v>
      </c>
      <c r="AN50" s="3">
        <f>+'Indice PondENGHO'!AN48/'Indice PondENGHO'!AN47-1</f>
        <v>4.4534874730833396E-2</v>
      </c>
      <c r="AO50" s="3">
        <f>+'Indice PondENGHO'!AO48/'Indice PondENGHO'!AO47-1</f>
        <v>1.9087243339215521E-2</v>
      </c>
      <c r="AP50" s="3">
        <f>+'Indice PondENGHO'!AP48/'Indice PondENGHO'!AP47-1</f>
        <v>5.0572893233129523E-2</v>
      </c>
      <c r="AQ50" s="3">
        <f>+'Indice PondENGHO'!AQ48/'Indice PondENGHO'!AQ47-1</f>
        <v>2.3553701313019149E-2</v>
      </c>
      <c r="AR50" s="3">
        <f>+'Indice PondENGHO'!AR48/'Indice PondENGHO'!AR47-1</f>
        <v>4.1722467677134389E-2</v>
      </c>
      <c r="AS50" s="3">
        <f>+'Indice PondENGHO'!AS48/'Indice PondENGHO'!AS47-1</f>
        <v>3.058886155638274E-2</v>
      </c>
      <c r="AT50" s="3">
        <f>+'Indice PondENGHO'!AT48/'Indice PondENGHO'!AT47-1</f>
        <v>4.1403842584945005E-2</v>
      </c>
      <c r="AU50" s="3">
        <f>+'Indice PondENGHO'!AU48/'Indice PondENGHO'!AU47-1</f>
        <v>5.5489230403886758E-3</v>
      </c>
      <c r="AV50" s="3">
        <f>+'Indice PondENGHO'!AV48/'Indice PondENGHO'!AV47-1</f>
        <v>2.6443675838232927E-2</v>
      </c>
      <c r="AW50" s="3">
        <f>+'Indice PondENGHO'!AW48/'Indice PondENGHO'!AW47-1</f>
        <v>1.5707404053985075E-2</v>
      </c>
      <c r="AX50" s="3">
        <f>+'Indice PondENGHO'!AX48/'Indice PondENGHO'!AX47-1</f>
        <v>3.4365581021437164E-2</v>
      </c>
      <c r="AY50" s="3">
        <f>+'Indice PondENGHO'!AY48/'Indice PondENGHO'!AY47-1</f>
        <v>1.762656963117859E-2</v>
      </c>
      <c r="AZ50" s="7">
        <f>+'Indice PondENGHO'!AZ48/'Indice PondENGHO'!AZ47-1</f>
        <v>4.4097283487855465E-2</v>
      </c>
      <c r="BA50" s="3">
        <f>+'Indice PondENGHO'!BA48/'Indice PondENGHO'!BA47-1</f>
        <v>1.9187631883473166E-2</v>
      </c>
      <c r="BB50" s="3">
        <f>+'Indice PondENGHO'!BB48/'Indice PondENGHO'!BB47-1</f>
        <v>5.1288892106275741E-2</v>
      </c>
      <c r="BC50" s="3">
        <f>+'Indice PondENGHO'!BC48/'Indice PondENGHO'!BC47-1</f>
        <v>2.3421462356717715E-2</v>
      </c>
      <c r="BD50" s="3">
        <f>+'Indice PondENGHO'!BD48/'Indice PondENGHO'!BD47-1</f>
        <v>4.1642460843050788E-2</v>
      </c>
      <c r="BE50" s="3">
        <f>+'Indice PondENGHO'!BE48/'Indice PondENGHO'!BE47-1</f>
        <v>2.9527600249446451E-2</v>
      </c>
      <c r="BF50" s="3">
        <f>+'Indice PondENGHO'!BF48/'Indice PondENGHO'!BF47-1</f>
        <v>4.1186430846553712E-2</v>
      </c>
      <c r="BG50" s="3">
        <f>+'Indice PondENGHO'!BG48/'Indice PondENGHO'!BG47-1</f>
        <v>5.3691949108392034E-3</v>
      </c>
      <c r="BH50" s="3">
        <f>+'Indice PondENGHO'!BH48/'Indice PondENGHO'!BH47-1</f>
        <v>2.6539840872687126E-2</v>
      </c>
      <c r="BI50" s="3">
        <f>+'Indice PondENGHO'!BI48/'Indice PondENGHO'!BI47-1</f>
        <v>1.536331844640082E-2</v>
      </c>
      <c r="BJ50" s="3">
        <f>+'Indice PondENGHO'!BJ48/'Indice PondENGHO'!BJ47-1</f>
        <v>3.3774011400927506E-2</v>
      </c>
      <c r="BK50" s="8">
        <f>+'Indice PondENGHO'!BK48/'Indice PondENGHO'!BK47-1</f>
        <v>1.679404391677064E-2</v>
      </c>
      <c r="BL50" s="2">
        <f t="shared" si="3"/>
        <v>44105</v>
      </c>
      <c r="BM50" s="3">
        <f>+'Indice PondENGHO'!BL48/'Indice PondENGHO'!BL47-1</f>
        <v>3.7805840871367069E-2</v>
      </c>
      <c r="BN50" s="3">
        <f>+'Indice PondENGHO'!BM48/'Indice PondENGHO'!BM47-1</f>
        <v>3.6707948965170711E-2</v>
      </c>
      <c r="BO50" s="3">
        <f>+'Indice PondENGHO'!BN48/'Indice PondENGHO'!BN47-1</f>
        <v>3.6326520368517246E-2</v>
      </c>
      <c r="BP50" s="3">
        <f>+'Indice PondENGHO'!BO48/'Indice PondENGHO'!BO47-1</f>
        <v>3.5736632276448299E-2</v>
      </c>
      <c r="BQ50" s="3">
        <f>+'Indice PondENGHO'!BP48/'Indice PondENGHO'!BP47-1</f>
        <v>3.4503591065240258E-2</v>
      </c>
      <c r="BR50" s="7">
        <f>+'Indice PondENGHO'!BQ48/'Indice PondENGHO'!BQ47-1</f>
        <v>4.4924835009636954E-2</v>
      </c>
      <c r="BS50" s="3">
        <f>+'Indice PondENGHO'!BR48/'Indice PondENGHO'!BR47-1</f>
        <v>1.9181606693804643E-2</v>
      </c>
      <c r="BT50" s="3">
        <f>+'Indice PondENGHO'!BS48/'Indice PondENGHO'!BS47-1</f>
        <v>5.0350724849289374E-2</v>
      </c>
      <c r="BU50" s="3">
        <f>+'Indice PondENGHO'!BT48/'Indice PondENGHO'!BT47-1</f>
        <v>2.3397821579381084E-2</v>
      </c>
      <c r="BV50" s="3">
        <f>+'Indice PondENGHO'!BU48/'Indice PondENGHO'!BU47-1</f>
        <v>4.1790280742792785E-2</v>
      </c>
      <c r="BW50" s="3">
        <f>+'Indice PondENGHO'!BV48/'Indice PondENGHO'!BV47-1</f>
        <v>3.0610743372397664E-2</v>
      </c>
      <c r="BX50" s="3">
        <f>+'Indice PondENGHO'!BW48/'Indice PondENGHO'!BW47-1</f>
        <v>4.1233748604407205E-2</v>
      </c>
      <c r="BY50" s="3">
        <f>+'Indice PondENGHO'!BX48/'Indice PondENGHO'!BX47-1</f>
        <v>5.4194165728260746E-3</v>
      </c>
      <c r="BZ50" s="3">
        <f>+'Indice PondENGHO'!BY48/'Indice PondENGHO'!BY47-1</f>
        <v>2.6115450080276048E-2</v>
      </c>
      <c r="CA50" s="3">
        <f>+'Indice PondENGHO'!BZ48/'Indice PondENGHO'!BZ47-1</f>
        <v>1.5629625384320001E-2</v>
      </c>
      <c r="CB50" s="3">
        <f>+'Indice PondENGHO'!CA48/'Indice PondENGHO'!CA47-1</f>
        <v>3.4289398971725671E-2</v>
      </c>
      <c r="CC50" s="8">
        <f>+'Indice PondENGHO'!CB48/'Indice PondENGHO'!CB47-1</f>
        <v>1.7482700706004772E-2</v>
      </c>
      <c r="CD50" s="7">
        <f>+'Indice PondENGHO'!CC48/'Indice PondENGHO'!CC47-1</f>
        <v>3.5852357727586215E-2</v>
      </c>
      <c r="CE50" s="8">
        <f>+'Indice PondENGHO'!CD48/'Indice PondENGHO'!CD47-1</f>
        <v>3.5852357727586215E-2</v>
      </c>
      <c r="CG50" s="3">
        <f>+'Indice PondENGHO'!CF48/'Indice PondENGHO'!CF47-1</f>
        <v>3.7499512224587361E-2</v>
      </c>
      <c r="CI50" s="3">
        <f t="shared" si="4"/>
        <v>3.3022498061268113E-3</v>
      </c>
      <c r="CJ50" s="3">
        <f>+'[3]Infla Mensual PondENGHO'!CF50</f>
        <v>3.8684829427830802E-3</v>
      </c>
      <c r="CK50" s="3">
        <f t="shared" si="5"/>
        <v>-5.6623313665626895E-4</v>
      </c>
    </row>
    <row r="51" spans="1:89" x14ac:dyDescent="0.2">
      <c r="A51" s="2">
        <f t="shared" si="1"/>
        <v>44136</v>
      </c>
      <c r="B51" s="1">
        <f t="shared" si="2"/>
        <v>11</v>
      </c>
      <c r="C51" s="1">
        <v>2020</v>
      </c>
      <c r="D51" s="7">
        <f>+'Indice PondENGHO'!D49/'Indice PondENGHO'!D48-1</f>
        <v>3.4133695515861984E-2</v>
      </c>
      <c r="E51" s="3">
        <f>+'Indice PondENGHO'!E49/'Indice PondENGHO'!E48-1</f>
        <v>2.5558940109493999E-2</v>
      </c>
      <c r="F51" s="3">
        <f>+'Indice PondENGHO'!F49/'Indice PondENGHO'!F48-1</f>
        <v>4.4117533073761539E-2</v>
      </c>
      <c r="G51" s="3">
        <f>+'Indice PondENGHO'!G49/'Indice PondENGHO'!G48-1</f>
        <v>2.4185352386053793E-2</v>
      </c>
      <c r="H51" s="3">
        <f>+'Indice PondENGHO'!H49/'Indice PondENGHO'!H48-1</f>
        <v>4.2889485386047976E-2</v>
      </c>
      <c r="I51" s="3">
        <f>+'Indice PondENGHO'!I49/'Indice PondENGHO'!I48-1</f>
        <v>3.7788993671580728E-2</v>
      </c>
      <c r="J51" s="3">
        <f>+'Indice PondENGHO'!J49/'Indice PondENGHO'!J48-1</f>
        <v>3.5066442733388437E-2</v>
      </c>
      <c r="K51" s="3">
        <f>+'Indice PondENGHO'!K49/'Indice PondENGHO'!K48-1</f>
        <v>-8.0229012777077724E-4</v>
      </c>
      <c r="L51" s="3">
        <f>+'Indice PondENGHO'!L49/'Indice PondENGHO'!L48-1</f>
        <v>5.0093863890800394E-2</v>
      </c>
      <c r="M51" s="3">
        <f>+'Indice PondENGHO'!M49/'Indice PondENGHO'!M48-1</f>
        <v>2.1012384693136044E-2</v>
      </c>
      <c r="N51" s="3">
        <f>+'Indice PondENGHO'!N49/'Indice PondENGHO'!N48-1</f>
        <v>3.3260686279363405E-2</v>
      </c>
      <c r="O51" s="8">
        <f>+'Indice PondENGHO'!O49/'Indice PondENGHO'!O48-1</f>
        <v>2.1848448819724586E-2</v>
      </c>
      <c r="P51" s="3">
        <f>+'Indice PondENGHO'!P49/'Indice PondENGHO'!P48-1</f>
        <v>3.3919801977064568E-2</v>
      </c>
      <c r="Q51" s="3">
        <f>+'Indice PondENGHO'!Q49/'Indice PondENGHO'!Q48-1</f>
        <v>2.4947973318631744E-2</v>
      </c>
      <c r="R51" s="3">
        <f>+'Indice PondENGHO'!R49/'Indice PondENGHO'!R48-1</f>
        <v>4.2914578743634468E-2</v>
      </c>
      <c r="S51" s="3">
        <f>+'Indice PondENGHO'!S49/'Indice PondENGHO'!S48-1</f>
        <v>2.4673165295473032E-2</v>
      </c>
      <c r="T51" s="3">
        <f>+'Indice PondENGHO'!T49/'Indice PondENGHO'!T48-1</f>
        <v>4.1749753196322459E-2</v>
      </c>
      <c r="U51" s="3">
        <f>+'Indice PondENGHO'!U49/'Indice PondENGHO'!U48-1</f>
        <v>3.7379931262661703E-2</v>
      </c>
      <c r="V51" s="3">
        <f>+'Indice PondENGHO'!V49/'Indice PondENGHO'!V48-1</f>
        <v>3.5299830482949712E-2</v>
      </c>
      <c r="W51" s="3">
        <f>+'Indice PondENGHO'!W49/'Indice PondENGHO'!W48-1</f>
        <v>-2.4478984361819833E-3</v>
      </c>
      <c r="X51" s="3">
        <f>+'Indice PondENGHO'!X49/'Indice PondENGHO'!X48-1</f>
        <v>4.9907591110776695E-2</v>
      </c>
      <c r="Y51" s="3">
        <f>+'Indice PondENGHO'!Y49/'Indice PondENGHO'!Y48-1</f>
        <v>2.0114051845998349E-2</v>
      </c>
      <c r="Z51" s="3">
        <f>+'Indice PondENGHO'!Z49/'Indice PondENGHO'!Z48-1</f>
        <v>3.3192357236483838E-2</v>
      </c>
      <c r="AA51" s="3">
        <f>+'Indice PondENGHO'!AA49/'Indice PondENGHO'!AA48-1</f>
        <v>2.266824451376781E-2</v>
      </c>
      <c r="AB51" s="7">
        <f>+'Indice PondENGHO'!AB49/'Indice PondENGHO'!AB48-1</f>
        <v>3.3981103055845674E-2</v>
      </c>
      <c r="AC51" s="3">
        <f>+'Indice PondENGHO'!AC49/'Indice PondENGHO'!AC48-1</f>
        <v>2.5490295634584159E-2</v>
      </c>
      <c r="AD51" s="3">
        <f>+'Indice PondENGHO'!AD49/'Indice PondENGHO'!AD48-1</f>
        <v>4.2093109358253722E-2</v>
      </c>
      <c r="AE51" s="3">
        <f>+'Indice PondENGHO'!AE49/'Indice PondENGHO'!AE48-1</f>
        <v>2.5336504975532304E-2</v>
      </c>
      <c r="AF51" s="3">
        <f>+'Indice PondENGHO'!AF49/'Indice PondENGHO'!AF48-1</f>
        <v>4.0853168372173787E-2</v>
      </c>
      <c r="AG51" s="3">
        <f>+'Indice PondENGHO'!AG49/'Indice PondENGHO'!AG48-1</f>
        <v>3.7072366843593052E-2</v>
      </c>
      <c r="AH51" s="3">
        <f>+'Indice PondENGHO'!AH49/'Indice PondENGHO'!AH48-1</f>
        <v>3.5029863592837884E-2</v>
      </c>
      <c r="AI51" s="3">
        <f>+'Indice PondENGHO'!AI49/'Indice PondENGHO'!AI48-1</f>
        <v>-3.3554997213849358E-3</v>
      </c>
      <c r="AJ51" s="3">
        <f>+'Indice PondENGHO'!AJ49/'Indice PondENGHO'!AJ48-1</f>
        <v>5.0038567864925332E-2</v>
      </c>
      <c r="AK51" s="3">
        <f>+'Indice PondENGHO'!AK49/'Indice PondENGHO'!AK48-1</f>
        <v>1.9755826500024165E-2</v>
      </c>
      <c r="AL51" s="3">
        <f>+'Indice PondENGHO'!AL49/'Indice PondENGHO'!AL48-1</f>
        <v>3.301710573778216E-2</v>
      </c>
      <c r="AM51" s="8">
        <f>+'Indice PondENGHO'!AM49/'Indice PondENGHO'!AM48-1</f>
        <v>2.290197432890495E-2</v>
      </c>
      <c r="AN51" s="3">
        <f>+'Indice PondENGHO'!AN49/'Indice PondENGHO'!AN48-1</f>
        <v>3.3813883138006817E-2</v>
      </c>
      <c r="AO51" s="3">
        <f>+'Indice PondENGHO'!AO49/'Indice PondENGHO'!AO48-1</f>
        <v>2.5315620820725693E-2</v>
      </c>
      <c r="AP51" s="3">
        <f>+'Indice PondENGHO'!AP49/'Indice PondENGHO'!AP48-1</f>
        <v>4.2042758444790218E-2</v>
      </c>
      <c r="AQ51" s="3">
        <f>+'Indice PondENGHO'!AQ49/'Indice PondENGHO'!AQ48-1</f>
        <v>2.5483023328976895E-2</v>
      </c>
      <c r="AR51" s="3">
        <f>+'Indice PondENGHO'!AR49/'Indice PondENGHO'!AR48-1</f>
        <v>4.0772971380930612E-2</v>
      </c>
      <c r="AS51" s="3">
        <f>+'Indice PondENGHO'!AS49/'Indice PondENGHO'!AS48-1</f>
        <v>3.6256394373077594E-2</v>
      </c>
      <c r="AT51" s="3">
        <f>+'Indice PondENGHO'!AT49/'Indice PondENGHO'!AT48-1</f>
        <v>3.5544211609044751E-2</v>
      </c>
      <c r="AU51" s="3">
        <f>+'Indice PondENGHO'!AU49/'Indice PondENGHO'!AU48-1</f>
        <v>-3.7297700965923664E-3</v>
      </c>
      <c r="AV51" s="3">
        <f>+'Indice PondENGHO'!AV49/'Indice PondENGHO'!AV48-1</f>
        <v>4.9849969774321989E-2</v>
      </c>
      <c r="AW51" s="3">
        <f>+'Indice PondENGHO'!AW49/'Indice PondENGHO'!AW48-1</f>
        <v>2.0105150507861991E-2</v>
      </c>
      <c r="AX51" s="3">
        <f>+'Indice PondENGHO'!AX49/'Indice PondENGHO'!AX48-1</f>
        <v>3.2984225971771863E-2</v>
      </c>
      <c r="AY51" s="3">
        <f>+'Indice PondENGHO'!AY49/'Indice PondENGHO'!AY48-1</f>
        <v>2.3181068245651693E-2</v>
      </c>
      <c r="AZ51" s="7">
        <f>+'Indice PondENGHO'!AZ49/'Indice PondENGHO'!AZ48-1</f>
        <v>3.3260347877303253E-2</v>
      </c>
      <c r="BA51" s="3">
        <f>+'Indice PondENGHO'!BA49/'Indice PondENGHO'!BA48-1</f>
        <v>2.4919383323204425E-2</v>
      </c>
      <c r="BB51" s="3">
        <f>+'Indice PondENGHO'!BB49/'Indice PondENGHO'!BB48-1</f>
        <v>4.1625291541088405E-2</v>
      </c>
      <c r="BC51" s="3">
        <f>+'Indice PondENGHO'!BC49/'Indice PondENGHO'!BC48-1</f>
        <v>2.5532703872269913E-2</v>
      </c>
      <c r="BD51" s="3">
        <f>+'Indice PondENGHO'!BD49/'Indice PondENGHO'!BD48-1</f>
        <v>4.0710247103627806E-2</v>
      </c>
      <c r="BE51" s="3">
        <f>+'Indice PondENGHO'!BE49/'Indice PondENGHO'!BE48-1</f>
        <v>3.552247619484894E-2</v>
      </c>
      <c r="BF51" s="3">
        <f>+'Indice PondENGHO'!BF49/'Indice PondENGHO'!BF48-1</f>
        <v>3.5907825164094964E-2</v>
      </c>
      <c r="BG51" s="3">
        <f>+'Indice PondENGHO'!BG49/'Indice PondENGHO'!BG48-1</f>
        <v>-5.1258829996138067E-3</v>
      </c>
      <c r="BH51" s="3">
        <f>+'Indice PondENGHO'!BH49/'Indice PondENGHO'!BH48-1</f>
        <v>4.9619025317057419E-2</v>
      </c>
      <c r="BI51" s="3">
        <f>+'Indice PondENGHO'!BI49/'Indice PondENGHO'!BI48-1</f>
        <v>1.9700312542585863E-2</v>
      </c>
      <c r="BJ51" s="3">
        <f>+'Indice PondENGHO'!BJ49/'Indice PondENGHO'!BJ48-1</f>
        <v>3.3091658865197715E-2</v>
      </c>
      <c r="BK51" s="8">
        <f>+'Indice PondENGHO'!BK49/'Indice PondENGHO'!BK48-1</f>
        <v>2.4579063967204107E-2</v>
      </c>
      <c r="BL51" s="2">
        <f t="shared" si="3"/>
        <v>44136</v>
      </c>
      <c r="BM51" s="3">
        <f>+'Indice PondENGHO'!BL49/'Indice PondENGHO'!BL48-1</f>
        <v>3.4200272293608114E-2</v>
      </c>
      <c r="BN51" s="3">
        <f>+'Indice PondENGHO'!BM49/'Indice PondENGHO'!BM48-1</f>
        <v>3.3658126250421194E-2</v>
      </c>
      <c r="BO51" s="3">
        <f>+'Indice PondENGHO'!BN49/'Indice PondENGHO'!BN48-1</f>
        <v>3.3599608999083985E-2</v>
      </c>
      <c r="BP51" s="3">
        <f>+'Indice PondENGHO'!BO49/'Indice PondENGHO'!BO48-1</f>
        <v>3.3770046590986702E-2</v>
      </c>
      <c r="BQ51" s="3">
        <f>+'Indice PondENGHO'!BP49/'Indice PondENGHO'!BP48-1</f>
        <v>3.3833431065138475E-2</v>
      </c>
      <c r="BR51" s="7">
        <f>+'Indice PondENGHO'!BQ49/'Indice PondENGHO'!BQ48-1</f>
        <v>3.3799764253301001E-2</v>
      </c>
      <c r="BS51" s="3">
        <f>+'Indice PondENGHO'!BR49/'Indice PondENGHO'!BR48-1</f>
        <v>2.51882445122944E-2</v>
      </c>
      <c r="BT51" s="3">
        <f>+'Indice PondENGHO'!BS49/'Indice PondENGHO'!BS48-1</f>
        <v>4.2361891916453454E-2</v>
      </c>
      <c r="BU51" s="3">
        <f>+'Indice PondENGHO'!BT49/'Indice PondENGHO'!BT48-1</f>
        <v>2.519123990594152E-2</v>
      </c>
      <c r="BV51" s="3">
        <f>+'Indice PondENGHO'!BU49/'Indice PondENGHO'!BU48-1</f>
        <v>4.1070909094796049E-2</v>
      </c>
      <c r="BW51" s="3">
        <f>+'Indice PondENGHO'!BV49/'Indice PondENGHO'!BV48-1</f>
        <v>3.6350211884412342E-2</v>
      </c>
      <c r="BX51" s="3">
        <f>+'Indice PondENGHO'!BW49/'Indice PondENGHO'!BW48-1</f>
        <v>3.5513877286807105E-2</v>
      </c>
      <c r="BY51" s="3">
        <f>+'Indice PondENGHO'!BX49/'Indice PondENGHO'!BX48-1</f>
        <v>-3.5058428267614739E-3</v>
      </c>
      <c r="BZ51" s="3">
        <f>+'Indice PondENGHO'!BY49/'Indice PondENGHO'!BY48-1</f>
        <v>4.9829343684452798E-2</v>
      </c>
      <c r="CA51" s="3">
        <f>+'Indice PondENGHO'!BZ49/'Indice PondENGHO'!BZ48-1</f>
        <v>1.9941061859112486E-2</v>
      </c>
      <c r="CB51" s="3">
        <f>+'Indice PondENGHO'!CA49/'Indice PondENGHO'!CA48-1</f>
        <v>3.308120232777223E-2</v>
      </c>
      <c r="CC51" s="8">
        <f>+'Indice PondENGHO'!CB49/'Indice PondENGHO'!CB48-1</f>
        <v>2.3448647299181058E-2</v>
      </c>
      <c r="CD51" s="7">
        <f>+'Indice PondENGHO'!CC49/'Indice PondENGHO'!CC48-1</f>
        <v>3.3795752188738648E-2</v>
      </c>
      <c r="CE51" s="8">
        <f>+'Indice PondENGHO'!CD49/'Indice PondENGHO'!CD48-1</f>
        <v>3.3795752188738648E-2</v>
      </c>
      <c r="CG51" s="3">
        <f>+'Indice PondENGHO'!CF49/'Indice PondENGHO'!CF48-1</f>
        <v>3.3448261334906748E-2</v>
      </c>
      <c r="CI51" s="3">
        <f t="shared" si="4"/>
        <v>3.6684122846963874E-4</v>
      </c>
      <c r="CJ51" s="3">
        <f>+'[3]Infla Mensual PondENGHO'!CF51</f>
        <v>-5.8708053908040903E-4</v>
      </c>
      <c r="CK51" s="3">
        <f t="shared" si="5"/>
        <v>9.5392176755004776E-4</v>
      </c>
    </row>
    <row r="52" spans="1:89" x14ac:dyDescent="0.2">
      <c r="A52" s="2">
        <f t="shared" si="1"/>
        <v>44166</v>
      </c>
      <c r="B52" s="1">
        <f t="shared" si="2"/>
        <v>12</v>
      </c>
      <c r="C52" s="1">
        <v>2020</v>
      </c>
      <c r="D52" s="7">
        <f>+'Indice PondENGHO'!D50/'Indice PondENGHO'!D49-1</f>
        <v>5.3231267020240169E-2</v>
      </c>
      <c r="E52" s="3">
        <f>+'Indice PondENGHO'!E50/'Indice PondENGHO'!E49-1</f>
        <v>2.9323515956798385E-2</v>
      </c>
      <c r="F52" s="3">
        <f>+'Indice PondENGHO'!F50/'Indice PondENGHO'!F49-1</f>
        <v>4.4947798012777485E-2</v>
      </c>
      <c r="G52" s="3">
        <f>+'Indice PondENGHO'!G50/'Indice PondENGHO'!G49-1</f>
        <v>2.6108398831375723E-2</v>
      </c>
      <c r="H52" s="3">
        <f>+'Indice PondENGHO'!H50/'Indice PondENGHO'!H49-1</f>
        <v>2.7099987831837646E-2</v>
      </c>
      <c r="I52" s="3">
        <f>+'Indice PondENGHO'!I50/'Indice PondENGHO'!I49-1</f>
        <v>5.1140652636891826E-2</v>
      </c>
      <c r="J52" s="3">
        <f>+'Indice PondENGHO'!J50/'Indice PondENGHO'!J49-1</f>
        <v>4.7721361866353673E-2</v>
      </c>
      <c r="K52" s="3">
        <f>+'Indice PondENGHO'!K50/'Indice PondENGHO'!K49-1</f>
        <v>-1.0179812819144818E-2</v>
      </c>
      <c r="L52" s="3">
        <f>+'Indice PondENGHO'!L50/'Indice PondENGHO'!L49-1</f>
        <v>4.9675528912067612E-2</v>
      </c>
      <c r="M52" s="3">
        <f>+'Indice PondENGHO'!M50/'Indice PondENGHO'!M49-1</f>
        <v>2.2102701324419938E-2</v>
      </c>
      <c r="N52" s="3">
        <f>+'Indice PondENGHO'!N50/'Indice PondENGHO'!N49-1</f>
        <v>4.463432649768273E-2</v>
      </c>
      <c r="O52" s="8">
        <f>+'Indice PondENGHO'!O50/'Indice PondENGHO'!O49-1</f>
        <v>1.8329707244433502E-2</v>
      </c>
      <c r="P52" s="3">
        <f>+'Indice PondENGHO'!P50/'Indice PondENGHO'!P49-1</f>
        <v>4.9375466441009097E-2</v>
      </c>
      <c r="Q52" s="3">
        <f>+'Indice PondENGHO'!Q50/'Indice PondENGHO'!Q49-1</f>
        <v>2.7760311827699669E-2</v>
      </c>
      <c r="R52" s="3">
        <f>+'Indice PondENGHO'!R50/'Indice PondENGHO'!R49-1</f>
        <v>4.4688944835683531E-2</v>
      </c>
      <c r="S52" s="3">
        <f>+'Indice PondENGHO'!S50/'Indice PondENGHO'!S49-1</f>
        <v>2.7882958050473805E-2</v>
      </c>
      <c r="T52" s="3">
        <f>+'Indice PondENGHO'!T50/'Indice PondENGHO'!T49-1</f>
        <v>2.734219180229025E-2</v>
      </c>
      <c r="U52" s="3">
        <f>+'Indice PondENGHO'!U50/'Indice PondENGHO'!U49-1</f>
        <v>5.196136654238992E-2</v>
      </c>
      <c r="V52" s="3">
        <f>+'Indice PondENGHO'!V50/'Indice PondENGHO'!V49-1</f>
        <v>4.8480610760913256E-2</v>
      </c>
      <c r="W52" s="3">
        <f>+'Indice PondENGHO'!W50/'Indice PondENGHO'!W49-1</f>
        <v>-1.0578331621742709E-2</v>
      </c>
      <c r="X52" s="3">
        <f>+'Indice PondENGHO'!X50/'Indice PondENGHO'!X49-1</f>
        <v>5.1463279891720282E-2</v>
      </c>
      <c r="Y52" s="3">
        <f>+'Indice PondENGHO'!Y50/'Indice PondENGHO'!Y49-1</f>
        <v>1.9595439393284009E-2</v>
      </c>
      <c r="Z52" s="3">
        <f>+'Indice PondENGHO'!Z50/'Indice PondENGHO'!Z49-1</f>
        <v>4.5417703394817321E-2</v>
      </c>
      <c r="AA52" s="3">
        <f>+'Indice PondENGHO'!AA50/'Indice PondENGHO'!AA49-1</f>
        <v>1.8306244697297913E-2</v>
      </c>
      <c r="AB52" s="7">
        <f>+'Indice PondENGHO'!AB50/'Indice PondENGHO'!AB49-1</f>
        <v>4.6818659532400719E-2</v>
      </c>
      <c r="AC52" s="3">
        <f>+'Indice PondENGHO'!AC50/'Indice PondENGHO'!AC49-1</f>
        <v>2.8144061646265817E-2</v>
      </c>
      <c r="AD52" s="3">
        <f>+'Indice PondENGHO'!AD50/'Indice PondENGHO'!AD49-1</f>
        <v>4.4602909128797164E-2</v>
      </c>
      <c r="AE52" s="3">
        <f>+'Indice PondENGHO'!AE50/'Indice PondENGHO'!AE49-1</f>
        <v>2.8614455422086182E-2</v>
      </c>
      <c r="AF52" s="3">
        <f>+'Indice PondENGHO'!AF50/'Indice PondENGHO'!AF49-1</f>
        <v>2.7662235800512969E-2</v>
      </c>
      <c r="AG52" s="3">
        <f>+'Indice PondENGHO'!AG50/'Indice PondENGHO'!AG49-1</f>
        <v>5.1957314992902903E-2</v>
      </c>
      <c r="AH52" s="3">
        <f>+'Indice PondENGHO'!AH50/'Indice PondENGHO'!AH49-1</f>
        <v>4.8790858887538091E-2</v>
      </c>
      <c r="AI52" s="3">
        <f>+'Indice PondENGHO'!AI50/'Indice PondENGHO'!AI49-1</f>
        <v>-1.0729844551991219E-2</v>
      </c>
      <c r="AJ52" s="3">
        <f>+'Indice PondENGHO'!AJ50/'Indice PondENGHO'!AJ49-1</f>
        <v>5.2652739426594319E-2</v>
      </c>
      <c r="AK52" s="3">
        <f>+'Indice PondENGHO'!AK50/'Indice PondENGHO'!AK49-1</f>
        <v>1.9139548060906231E-2</v>
      </c>
      <c r="AL52" s="3">
        <f>+'Indice PondENGHO'!AL50/'Indice PondENGHO'!AL49-1</f>
        <v>4.5334464063678581E-2</v>
      </c>
      <c r="AM52" s="8">
        <f>+'Indice PondENGHO'!AM50/'Indice PondENGHO'!AM49-1</f>
        <v>1.8362717180270494E-2</v>
      </c>
      <c r="AN52" s="3">
        <f>+'Indice PondENGHO'!AN50/'Indice PondENGHO'!AN49-1</f>
        <v>4.4832917243752046E-2</v>
      </c>
      <c r="AO52" s="3">
        <f>+'Indice PondENGHO'!AO50/'Indice PondENGHO'!AO49-1</f>
        <v>2.8123629965154828E-2</v>
      </c>
      <c r="AP52" s="3">
        <f>+'Indice PondENGHO'!AP50/'Indice PondENGHO'!AP49-1</f>
        <v>4.4783965169757467E-2</v>
      </c>
      <c r="AQ52" s="3">
        <f>+'Indice PondENGHO'!AQ50/'Indice PondENGHO'!AQ49-1</f>
        <v>2.9269075545359513E-2</v>
      </c>
      <c r="AR52" s="3">
        <f>+'Indice PondENGHO'!AR50/'Indice PondENGHO'!AR49-1</f>
        <v>2.7778752967476006E-2</v>
      </c>
      <c r="AS52" s="3">
        <f>+'Indice PondENGHO'!AS50/'Indice PondENGHO'!AS49-1</f>
        <v>5.2893218180310564E-2</v>
      </c>
      <c r="AT52" s="3">
        <f>+'Indice PondENGHO'!AT50/'Indice PondENGHO'!AT49-1</f>
        <v>4.9331832135298237E-2</v>
      </c>
      <c r="AU52" s="3">
        <f>+'Indice PondENGHO'!AU50/'Indice PondENGHO'!AU49-1</f>
        <v>-1.0244652491561368E-2</v>
      </c>
      <c r="AV52" s="3">
        <f>+'Indice PondENGHO'!AV50/'Indice PondENGHO'!AV49-1</f>
        <v>5.1848422306108644E-2</v>
      </c>
      <c r="AW52" s="3">
        <f>+'Indice PondENGHO'!AW50/'Indice PondENGHO'!AW49-1</f>
        <v>1.9388310788015284E-2</v>
      </c>
      <c r="AX52" s="3">
        <f>+'Indice PondENGHO'!AX50/'Indice PondENGHO'!AX49-1</f>
        <v>4.5793667451135667E-2</v>
      </c>
      <c r="AY52" s="3">
        <f>+'Indice PondENGHO'!AY50/'Indice PondENGHO'!AY49-1</f>
        <v>1.8303821679585885E-2</v>
      </c>
      <c r="AZ52" s="7">
        <f>+'Indice PondENGHO'!AZ50/'Indice PondENGHO'!AZ49-1</f>
        <v>4.1235115466804917E-2</v>
      </c>
      <c r="BA52" s="3">
        <f>+'Indice PondENGHO'!BA50/'Indice PondENGHO'!BA49-1</f>
        <v>2.73022885991967E-2</v>
      </c>
      <c r="BB52" s="3">
        <f>+'Indice PondENGHO'!BB50/'Indice PondENGHO'!BB49-1</f>
        <v>4.5118777071304184E-2</v>
      </c>
      <c r="BC52" s="3">
        <f>+'Indice PondENGHO'!BC50/'Indice PondENGHO'!BC49-1</f>
        <v>3.1329694260580521E-2</v>
      </c>
      <c r="BD52" s="3">
        <f>+'Indice PondENGHO'!BD50/'Indice PondENGHO'!BD49-1</f>
        <v>2.7736698536368509E-2</v>
      </c>
      <c r="BE52" s="3">
        <f>+'Indice PondENGHO'!BE50/'Indice PondENGHO'!BE49-1</f>
        <v>5.3813847008887805E-2</v>
      </c>
      <c r="BF52" s="3">
        <f>+'Indice PondENGHO'!BF50/'Indice PondENGHO'!BF49-1</f>
        <v>4.9687927518894393E-2</v>
      </c>
      <c r="BG52" s="3">
        <f>+'Indice PondENGHO'!BG50/'Indice PondENGHO'!BG49-1</f>
        <v>-9.9536948414301607E-3</v>
      </c>
      <c r="BH52" s="3">
        <f>+'Indice PondENGHO'!BH50/'Indice PondENGHO'!BH49-1</f>
        <v>5.179712097699718E-2</v>
      </c>
      <c r="BI52" s="3">
        <f>+'Indice PondENGHO'!BI50/'Indice PondENGHO'!BI49-1</f>
        <v>1.7076841125436948E-2</v>
      </c>
      <c r="BJ52" s="3">
        <f>+'Indice PondENGHO'!BJ50/'Indice PondENGHO'!BJ49-1</f>
        <v>4.6840958706340974E-2</v>
      </c>
      <c r="BK52" s="8">
        <f>+'Indice PondENGHO'!BK50/'Indice PondENGHO'!BK49-1</f>
        <v>1.7673567505791743E-2</v>
      </c>
      <c r="BL52" s="2">
        <f t="shared" si="3"/>
        <v>44166</v>
      </c>
      <c r="BM52" s="3">
        <f>+'Indice PondENGHO'!BL50/'Indice PondENGHO'!BL49-1</f>
        <v>4.3825453784916313E-2</v>
      </c>
      <c r="BN52" s="3">
        <f>+'Indice PondENGHO'!BM50/'Indice PondENGHO'!BM49-1</f>
        <v>4.1662874082494694E-2</v>
      </c>
      <c r="BO52" s="3">
        <f>+'Indice PondENGHO'!BN50/'Indice PondENGHO'!BN49-1</f>
        <v>4.0974917281721979E-2</v>
      </c>
      <c r="BP52" s="3">
        <f>+'Indice PondENGHO'!BO50/'Indice PondENGHO'!BO49-1</f>
        <v>4.0750810062460507E-2</v>
      </c>
      <c r="BQ52" s="3">
        <f>+'Indice PondENGHO'!BP50/'Indice PondENGHO'!BP49-1</f>
        <v>4.014232570771159E-2</v>
      </c>
      <c r="BR52" s="7">
        <f>+'Indice PondENGHO'!BQ50/'Indice PondENGHO'!BQ49-1</f>
        <v>4.6786773830436834E-2</v>
      </c>
      <c r="BS52" s="3">
        <f>+'Indice PondENGHO'!BR50/'Indice PondENGHO'!BR49-1</f>
        <v>2.7968444538445159E-2</v>
      </c>
      <c r="BT52" s="3">
        <f>+'Indice PondENGHO'!BS50/'Indice PondENGHO'!BS49-1</f>
        <v>4.4853196106467763E-2</v>
      </c>
      <c r="BU52" s="3">
        <f>+'Indice PondENGHO'!BT50/'Indice PondENGHO'!BT49-1</f>
        <v>2.9233263234643925E-2</v>
      </c>
      <c r="BV52" s="3">
        <f>+'Indice PondENGHO'!BU50/'Indice PondENGHO'!BU49-1</f>
        <v>2.7627915844520068E-2</v>
      </c>
      <c r="BW52" s="3">
        <f>+'Indice PondENGHO'!BV50/'Indice PondENGHO'!BV49-1</f>
        <v>5.2857912345519731E-2</v>
      </c>
      <c r="BX52" s="3">
        <f>+'Indice PondENGHO'!BW50/'Indice PondENGHO'!BW49-1</f>
        <v>4.91100007810088E-2</v>
      </c>
      <c r="BY52" s="3">
        <f>+'Indice PondENGHO'!BX50/'Indice PondENGHO'!BX49-1</f>
        <v>-1.03044717243993E-2</v>
      </c>
      <c r="BZ52" s="3">
        <f>+'Indice PondENGHO'!BY50/'Indice PondENGHO'!BY49-1</f>
        <v>5.1676608982696548E-2</v>
      </c>
      <c r="CA52" s="3">
        <f>+'Indice PondENGHO'!BZ50/'Indice PondENGHO'!BZ49-1</f>
        <v>1.8621666507739665E-2</v>
      </c>
      <c r="CB52" s="3">
        <f>+'Indice PondENGHO'!CA50/'Indice PondENGHO'!CA49-1</f>
        <v>4.6004019085924108E-2</v>
      </c>
      <c r="CC52" s="8">
        <f>+'Indice PondENGHO'!CB50/'Indice PondENGHO'!CB49-1</f>
        <v>1.808300959086262E-2</v>
      </c>
      <c r="CD52" s="7">
        <f>+'Indice PondENGHO'!CC50/'Indice PondENGHO'!CC49-1</f>
        <v>4.1117913363457603E-2</v>
      </c>
      <c r="CE52" s="8">
        <f>+'Indice PondENGHO'!CD50/'Indice PondENGHO'!CD49-1</f>
        <v>4.1117913363457603E-2</v>
      </c>
      <c r="CG52" s="3">
        <f>+'Indice PondENGHO'!CF50/'Indice PondENGHO'!CF49-1</f>
        <v>3.6870302072707251E-2</v>
      </c>
      <c r="CI52" s="3">
        <f t="shared" si="4"/>
        <v>3.6831280772047226E-3</v>
      </c>
      <c r="CJ52" s="3">
        <f>+'[3]Infla Mensual PondENGHO'!CF52</f>
        <v>3.9134648453058585E-3</v>
      </c>
      <c r="CK52" s="3">
        <f t="shared" si="5"/>
        <v>-2.303367681011359E-4</v>
      </c>
    </row>
    <row r="53" spans="1:89" x14ac:dyDescent="0.2">
      <c r="A53" s="2">
        <f t="shared" si="1"/>
        <v>44197</v>
      </c>
      <c r="B53" s="1">
        <f t="shared" si="2"/>
        <v>1</v>
      </c>
      <c r="C53" s="1">
        <v>2021</v>
      </c>
      <c r="D53" s="7">
        <f>+'Indice PondENGHO'!D51/'Indice PondENGHO'!D50-1</f>
        <v>4.4575105109593949E-2</v>
      </c>
      <c r="E53" s="3">
        <f>+'Indice PondENGHO'!E51/'Indice PondENGHO'!E50-1</f>
        <v>3.612650982469745E-2</v>
      </c>
      <c r="F53" s="3">
        <f>+'Indice PondENGHO'!F51/'Indice PondENGHO'!F50-1</f>
        <v>4.4688201587053555E-2</v>
      </c>
      <c r="G53" s="3">
        <f>+'Indice PondENGHO'!G51/'Indice PondENGHO'!G50-1</f>
        <v>1.7462743411022164E-2</v>
      </c>
      <c r="H53" s="3">
        <f>+'Indice PondENGHO'!H51/'Indice PondENGHO'!H50-1</f>
        <v>3.5303070158668293E-2</v>
      </c>
      <c r="I53" s="3">
        <f>+'Indice PondENGHO'!I51/'Indice PondENGHO'!I50-1</f>
        <v>3.5709334948468285E-2</v>
      </c>
      <c r="J53" s="3">
        <f>+'Indice PondENGHO'!J51/'Indice PondENGHO'!J50-1</f>
        <v>5.1065632824237372E-2</v>
      </c>
      <c r="K53" s="3">
        <f>+'Indice PondENGHO'!K51/'Indice PondENGHO'!K50-1</f>
        <v>0.12812169905538373</v>
      </c>
      <c r="L53" s="3">
        <f>+'Indice PondENGHO'!L51/'Indice PondENGHO'!L50-1</f>
        <v>4.7947965664310699E-2</v>
      </c>
      <c r="M53" s="3">
        <f>+'Indice PondENGHO'!M51/'Indice PondENGHO'!M50-1</f>
        <v>3.4795988237516395E-2</v>
      </c>
      <c r="N53" s="3">
        <f>+'Indice PondENGHO'!N51/'Indice PondENGHO'!N50-1</f>
        <v>5.3950699690494153E-2</v>
      </c>
      <c r="O53" s="8">
        <f>+'Indice PondENGHO'!O51/'Indice PondENGHO'!O50-1</f>
        <v>1.8709102326057492E-2</v>
      </c>
      <c r="P53" s="3">
        <f>+'Indice PondENGHO'!P51/'Indice PondENGHO'!P50-1</f>
        <v>4.3184633563498442E-2</v>
      </c>
      <c r="Q53" s="3">
        <f>+'Indice PondENGHO'!Q51/'Indice PondENGHO'!Q50-1</f>
        <v>3.5317778505015607E-2</v>
      </c>
      <c r="R53" s="3">
        <f>+'Indice PondENGHO'!R51/'Indice PondENGHO'!R50-1</f>
        <v>4.4465623618087369E-2</v>
      </c>
      <c r="S53" s="3">
        <f>+'Indice PondENGHO'!S51/'Indice PondENGHO'!S50-1</f>
        <v>1.4300024884761342E-2</v>
      </c>
      <c r="T53" s="3">
        <f>+'Indice PondENGHO'!T51/'Indice PondENGHO'!T50-1</f>
        <v>3.5296343373210748E-2</v>
      </c>
      <c r="U53" s="3">
        <f>+'Indice PondENGHO'!U51/'Indice PondENGHO'!U50-1</f>
        <v>3.4793554533516957E-2</v>
      </c>
      <c r="V53" s="3">
        <f>+'Indice PondENGHO'!V51/'Indice PondENGHO'!V50-1</f>
        <v>4.9219004291435775E-2</v>
      </c>
      <c r="W53" s="3">
        <f>+'Indice PondENGHO'!W51/'Indice PondENGHO'!W50-1</f>
        <v>0.13014799959003742</v>
      </c>
      <c r="X53" s="3">
        <f>+'Indice PondENGHO'!X51/'Indice PondENGHO'!X50-1</f>
        <v>4.8249235296135673E-2</v>
      </c>
      <c r="Y53" s="3">
        <f>+'Indice PondENGHO'!Y51/'Indice PondENGHO'!Y50-1</f>
        <v>3.3475668790007296E-2</v>
      </c>
      <c r="Z53" s="3">
        <f>+'Indice PondENGHO'!Z51/'Indice PondENGHO'!Z50-1</f>
        <v>5.3776638981011038E-2</v>
      </c>
      <c r="AA53" s="3">
        <f>+'Indice PondENGHO'!AA51/'Indice PondENGHO'!AA50-1</f>
        <v>1.830074648872082E-2</v>
      </c>
      <c r="AB53" s="7">
        <f>+'Indice PondENGHO'!AB51/'Indice PondENGHO'!AB50-1</f>
        <v>4.2481536983415502E-2</v>
      </c>
      <c r="AC53" s="3">
        <f>+'Indice PondENGHO'!AC51/'Indice PondENGHO'!AC50-1</f>
        <v>3.6112861323646106E-2</v>
      </c>
      <c r="AD53" s="3">
        <f>+'Indice PondENGHO'!AD51/'Indice PondENGHO'!AD50-1</f>
        <v>4.4494463674375373E-2</v>
      </c>
      <c r="AE53" s="3">
        <f>+'Indice PondENGHO'!AE51/'Indice PondENGHO'!AE50-1</f>
        <v>1.3087364291630044E-2</v>
      </c>
      <c r="AF53" s="3">
        <f>+'Indice PondENGHO'!AF51/'Indice PondENGHO'!AF50-1</f>
        <v>3.4882702845516089E-2</v>
      </c>
      <c r="AG53" s="3">
        <f>+'Indice PondENGHO'!AG51/'Indice PondENGHO'!AG50-1</f>
        <v>3.4151975688207381E-2</v>
      </c>
      <c r="AH53" s="3">
        <f>+'Indice PondENGHO'!AH51/'Indice PondENGHO'!AH50-1</f>
        <v>4.9003201475934732E-2</v>
      </c>
      <c r="AI53" s="3">
        <f>+'Indice PondENGHO'!AI51/'Indice PondENGHO'!AI50-1</f>
        <v>0.13097054547398423</v>
      </c>
      <c r="AJ53" s="3">
        <f>+'Indice PondENGHO'!AJ51/'Indice PondENGHO'!AJ50-1</f>
        <v>4.8611633693864231E-2</v>
      </c>
      <c r="AK53" s="3">
        <f>+'Indice PondENGHO'!AK51/'Indice PondENGHO'!AK50-1</f>
        <v>3.3442706759837959E-2</v>
      </c>
      <c r="AL53" s="3">
        <f>+'Indice PondENGHO'!AL51/'Indice PondENGHO'!AL50-1</f>
        <v>5.3160484542813746E-2</v>
      </c>
      <c r="AM53" s="8">
        <f>+'Indice PondENGHO'!AM51/'Indice PondENGHO'!AM50-1</f>
        <v>1.8236699174798643E-2</v>
      </c>
      <c r="AN53" s="3">
        <f>+'Indice PondENGHO'!AN51/'Indice PondENGHO'!AN50-1</f>
        <v>4.1536407114504792E-2</v>
      </c>
      <c r="AO53" s="3">
        <f>+'Indice PondENGHO'!AO51/'Indice PondENGHO'!AO50-1</f>
        <v>3.578220881040739E-2</v>
      </c>
      <c r="AP53" s="3">
        <f>+'Indice PondENGHO'!AP51/'Indice PondENGHO'!AP50-1</f>
        <v>4.3466860024806042E-2</v>
      </c>
      <c r="AQ53" s="3">
        <f>+'Indice PondENGHO'!AQ51/'Indice PondENGHO'!AQ50-1</f>
        <v>1.1339628686431791E-2</v>
      </c>
      <c r="AR53" s="3">
        <f>+'Indice PondENGHO'!AR51/'Indice PondENGHO'!AR50-1</f>
        <v>3.4934749442490531E-2</v>
      </c>
      <c r="AS53" s="3">
        <f>+'Indice PondENGHO'!AS51/'Indice PondENGHO'!AS50-1</f>
        <v>3.3537449074440007E-2</v>
      </c>
      <c r="AT53" s="3">
        <f>+'Indice PondENGHO'!AT51/'Indice PondENGHO'!AT50-1</f>
        <v>4.6953817961434607E-2</v>
      </c>
      <c r="AU53" s="3">
        <f>+'Indice PondENGHO'!AU51/'Indice PondENGHO'!AU50-1</f>
        <v>0.13209740512217882</v>
      </c>
      <c r="AV53" s="3">
        <f>+'Indice PondENGHO'!AV51/'Indice PondENGHO'!AV50-1</f>
        <v>4.8066885137321158E-2</v>
      </c>
      <c r="AW53" s="3">
        <f>+'Indice PondENGHO'!AW51/'Indice PondENGHO'!AW50-1</f>
        <v>3.3573499656303296E-2</v>
      </c>
      <c r="AX53" s="3">
        <f>+'Indice PondENGHO'!AX51/'Indice PondENGHO'!AX50-1</f>
        <v>5.2716451740568271E-2</v>
      </c>
      <c r="AY53" s="3">
        <f>+'Indice PondENGHO'!AY51/'Indice PondENGHO'!AY50-1</f>
        <v>1.7908695202565328E-2</v>
      </c>
      <c r="AZ53" s="7">
        <f>+'Indice PondENGHO'!AZ51/'Indice PondENGHO'!AZ50-1</f>
        <v>3.9491989919527182E-2</v>
      </c>
      <c r="BA53" s="3">
        <f>+'Indice PondENGHO'!BA51/'Indice PondENGHO'!BA50-1</f>
        <v>3.4919909369672819E-2</v>
      </c>
      <c r="BB53" s="3">
        <f>+'Indice PondENGHO'!BB51/'Indice PondENGHO'!BB50-1</f>
        <v>4.2563250759631854E-2</v>
      </c>
      <c r="BC53" s="3">
        <f>+'Indice PondENGHO'!BC51/'Indice PondENGHO'!BC50-1</f>
        <v>7.5273879933894783E-3</v>
      </c>
      <c r="BD53" s="3">
        <f>+'Indice PondENGHO'!BD51/'Indice PondENGHO'!BD50-1</f>
        <v>3.5071772301303428E-2</v>
      </c>
      <c r="BE53" s="3">
        <f>+'Indice PondENGHO'!BE51/'Indice PondENGHO'!BE50-1</f>
        <v>3.2798179914456771E-2</v>
      </c>
      <c r="BF53" s="3">
        <f>+'Indice PondENGHO'!BF51/'Indice PondENGHO'!BF50-1</f>
        <v>4.5964416040726874E-2</v>
      </c>
      <c r="BG53" s="3">
        <f>+'Indice PondENGHO'!BG51/'Indice PondENGHO'!BG50-1</f>
        <v>0.13463757769564899</v>
      </c>
      <c r="BH53" s="3">
        <f>+'Indice PondENGHO'!BH51/'Indice PondENGHO'!BH50-1</f>
        <v>4.811890073619729E-2</v>
      </c>
      <c r="BI53" s="3">
        <f>+'Indice PondENGHO'!BI51/'Indice PondENGHO'!BI50-1</f>
        <v>3.3146077875279012E-2</v>
      </c>
      <c r="BJ53" s="3">
        <f>+'Indice PondENGHO'!BJ51/'Indice PondENGHO'!BJ50-1</f>
        <v>5.3005775651857601E-2</v>
      </c>
      <c r="BK53" s="8">
        <f>+'Indice PondENGHO'!BK51/'Indice PondENGHO'!BK50-1</f>
        <v>1.7546495782166494E-2</v>
      </c>
      <c r="BL53" s="2">
        <f t="shared" si="3"/>
        <v>44197</v>
      </c>
      <c r="BM53" s="3">
        <f>+'Indice PondENGHO'!BL51/'Indice PondENGHO'!BL50-1</f>
        <v>4.3625362298235659E-2</v>
      </c>
      <c r="BN53" s="3">
        <f>+'Indice PondENGHO'!BM51/'Indice PondENGHO'!BM50-1</f>
        <v>4.272678238528127E-2</v>
      </c>
      <c r="BO53" s="3">
        <f>+'Indice PondENGHO'!BN51/'Indice PondENGHO'!BN50-1</f>
        <v>4.2309177901464601E-2</v>
      </c>
      <c r="BP53" s="3">
        <f>+'Indice PondENGHO'!BO51/'Indice PondENGHO'!BO50-1</f>
        <v>4.1423724708849141E-2</v>
      </c>
      <c r="BQ53" s="3">
        <f>+'Indice PondENGHO'!BP51/'Indice PondENGHO'!BP50-1</f>
        <v>3.9816510441834652E-2</v>
      </c>
      <c r="BR53" s="7">
        <f>+'Indice PondENGHO'!BQ51/'Indice PondENGHO'!BQ50-1</f>
        <v>4.2128045710239759E-2</v>
      </c>
      <c r="BS53" s="3">
        <f>+'Indice PondENGHO'!BR51/'Indice PondENGHO'!BR50-1</f>
        <v>3.5534762296752564E-2</v>
      </c>
      <c r="BT53" s="3">
        <f>+'Indice PondENGHO'!BS51/'Indice PondENGHO'!BS50-1</f>
        <v>4.3732408471342188E-2</v>
      </c>
      <c r="BU53" s="3">
        <f>+'Indice PondENGHO'!BT51/'Indice PondENGHO'!BT50-1</f>
        <v>1.159156086813673E-2</v>
      </c>
      <c r="BV53" s="3">
        <f>+'Indice PondENGHO'!BU51/'Indice PondENGHO'!BU50-1</f>
        <v>3.5062579166890595E-2</v>
      </c>
      <c r="BW53" s="3">
        <f>+'Indice PondENGHO'!BV51/'Indice PondENGHO'!BV50-1</f>
        <v>3.3660526604773144E-2</v>
      </c>
      <c r="BX53" s="3">
        <f>+'Indice PondENGHO'!BW51/'Indice PondENGHO'!BW50-1</f>
        <v>4.7612497785809449E-2</v>
      </c>
      <c r="BY53" s="3">
        <f>+'Indice PondENGHO'!BX51/'Indice PondENGHO'!BX50-1</f>
        <v>0.13182071851821853</v>
      </c>
      <c r="BZ53" s="3">
        <f>+'Indice PondENGHO'!BY51/'Indice PondENGHO'!BY50-1</f>
        <v>4.8188059418073026E-2</v>
      </c>
      <c r="CA53" s="3">
        <f>+'Indice PondENGHO'!BZ51/'Indice PondENGHO'!BZ50-1</f>
        <v>3.3445655843387101E-2</v>
      </c>
      <c r="CB53" s="3">
        <f>+'Indice PondENGHO'!CA51/'Indice PondENGHO'!CA50-1</f>
        <v>5.3136236656621261E-2</v>
      </c>
      <c r="CC53" s="8">
        <f>+'Indice PondENGHO'!CB51/'Indice PondENGHO'!CB50-1</f>
        <v>1.7963135773941818E-2</v>
      </c>
      <c r="CD53" s="7">
        <f>+'Indice PondENGHO'!CC51/'Indice PondENGHO'!CC50-1</f>
        <v>4.1542618222484728E-2</v>
      </c>
      <c r="CE53" s="8">
        <f>+'Indice PondENGHO'!CD51/'Indice PondENGHO'!CD50-1</f>
        <v>4.1542618222484728E-2</v>
      </c>
      <c r="CG53" s="3">
        <f>+'Indice PondENGHO'!CF51/'Indice PondENGHO'!CF50-1</f>
        <v>3.7512289884845229E-2</v>
      </c>
      <c r="CI53" s="3">
        <f t="shared" si="4"/>
        <v>3.8088518564010077E-3</v>
      </c>
      <c r="CJ53" s="3">
        <f>+'[3]Infla Mensual PondENGHO'!CF53</f>
        <v>5.1146100156098662E-3</v>
      </c>
      <c r="CK53" s="3">
        <f t="shared" si="5"/>
        <v>-1.3057581592088585E-3</v>
      </c>
    </row>
    <row r="54" spans="1:89" x14ac:dyDescent="0.2">
      <c r="A54" s="2">
        <f t="shared" si="1"/>
        <v>44228</v>
      </c>
      <c r="B54" s="1">
        <f t="shared" si="2"/>
        <v>2</v>
      </c>
      <c r="C54" s="1">
        <v>2021</v>
      </c>
      <c r="D54" s="7">
        <f>+'Indice PondENGHO'!D52/'Indice PondENGHO'!D51-1</f>
        <v>2.5883470054806068E-2</v>
      </c>
      <c r="E54" s="3">
        <f>+'Indice PondENGHO'!E52/'Indice PondENGHO'!E51-1</f>
        <v>3.5235163456958318E-2</v>
      </c>
      <c r="F54" s="3">
        <f>+'Indice PondENGHO'!F52/'Indice PondENGHO'!F51-1</f>
        <v>4.690107380958719E-2</v>
      </c>
      <c r="G54" s="3">
        <f>+'Indice PondENGHO'!G52/'Indice PondENGHO'!G51-1</f>
        <v>1.9838972839782532E-2</v>
      </c>
      <c r="H54" s="3">
        <f>+'Indice PondENGHO'!H52/'Indice PondENGHO'!H51-1</f>
        <v>4.7086433440929332E-2</v>
      </c>
      <c r="I54" s="3">
        <f>+'Indice PondENGHO'!I52/'Indice PondENGHO'!I51-1</f>
        <v>3.7072881548166903E-2</v>
      </c>
      <c r="J54" s="3">
        <f>+'Indice PondENGHO'!J52/'Indice PondENGHO'!J51-1</f>
        <v>4.8133649854797733E-2</v>
      </c>
      <c r="K54" s="3">
        <f>+'Indice PondENGHO'!K52/'Indice PondENGHO'!K51-1</f>
        <v>6.6911129583069329E-3</v>
      </c>
      <c r="L54" s="3">
        <f>+'Indice PondENGHO'!L52/'Indice PondENGHO'!L51-1</f>
        <v>2.268062601875509E-2</v>
      </c>
      <c r="M54" s="3">
        <f>+'Indice PondENGHO'!M52/'Indice PondENGHO'!M51-1</f>
        <v>1.9664981640882928E-2</v>
      </c>
      <c r="N54" s="3">
        <f>+'Indice PondENGHO'!N52/'Indice PondENGHO'!N51-1</f>
        <v>5.1582083141012536E-2</v>
      </c>
      <c r="O54" s="8">
        <f>+'Indice PondENGHO'!O52/'Indice PondENGHO'!O51-1</f>
        <v>3.2741112133984229E-2</v>
      </c>
      <c r="P54" s="3">
        <f>+'Indice PondENGHO'!P52/'Indice PondENGHO'!P51-1</f>
        <v>2.5482033374808921E-2</v>
      </c>
      <c r="Q54" s="3">
        <f>+'Indice PondENGHO'!Q52/'Indice PondENGHO'!Q51-1</f>
        <v>3.5390833442616731E-2</v>
      </c>
      <c r="R54" s="3">
        <f>+'Indice PondENGHO'!R52/'Indice PondENGHO'!R51-1</f>
        <v>4.678352294578314E-2</v>
      </c>
      <c r="S54" s="3">
        <f>+'Indice PondENGHO'!S52/'Indice PondENGHO'!S51-1</f>
        <v>2.1006210471056885E-2</v>
      </c>
      <c r="T54" s="3">
        <f>+'Indice PondENGHO'!T52/'Indice PondENGHO'!T51-1</f>
        <v>4.7662694163395969E-2</v>
      </c>
      <c r="U54" s="3">
        <f>+'Indice PondENGHO'!U52/'Indice PondENGHO'!U51-1</f>
        <v>3.5614703973783524E-2</v>
      </c>
      <c r="V54" s="3">
        <f>+'Indice PondENGHO'!V52/'Indice PondENGHO'!V51-1</f>
        <v>4.8390671279075148E-2</v>
      </c>
      <c r="W54" s="3">
        <f>+'Indice PondENGHO'!W52/'Indice PondENGHO'!W51-1</f>
        <v>4.5270205100316208E-3</v>
      </c>
      <c r="X54" s="3">
        <f>+'Indice PondENGHO'!X52/'Indice PondENGHO'!X51-1</f>
        <v>2.2474006572454908E-2</v>
      </c>
      <c r="Y54" s="3">
        <f>+'Indice PondENGHO'!Y52/'Indice PondENGHO'!Y51-1</f>
        <v>1.9901389275128079E-2</v>
      </c>
      <c r="Z54" s="3">
        <f>+'Indice PondENGHO'!Z52/'Indice PondENGHO'!Z51-1</f>
        <v>5.2430982255035063E-2</v>
      </c>
      <c r="AA54" s="3">
        <f>+'Indice PondENGHO'!AA52/'Indice PondENGHO'!AA51-1</f>
        <v>3.3086139830890815E-2</v>
      </c>
      <c r="AB54" s="7">
        <f>+'Indice PondENGHO'!AB52/'Indice PondENGHO'!AB51-1</f>
        <v>2.5309386863245908E-2</v>
      </c>
      <c r="AC54" s="3">
        <f>+'Indice PondENGHO'!AC52/'Indice PondENGHO'!AC51-1</f>
        <v>3.5559524554275468E-2</v>
      </c>
      <c r="AD54" s="3">
        <f>+'Indice PondENGHO'!AD52/'Indice PondENGHO'!AD51-1</f>
        <v>4.6712201180720392E-2</v>
      </c>
      <c r="AE54" s="3">
        <f>+'Indice PondENGHO'!AE52/'Indice PondENGHO'!AE51-1</f>
        <v>2.0830821895450713E-2</v>
      </c>
      <c r="AF54" s="3">
        <f>+'Indice PondENGHO'!AF52/'Indice PondENGHO'!AF51-1</f>
        <v>4.7478122265515621E-2</v>
      </c>
      <c r="AG54" s="3">
        <f>+'Indice PondENGHO'!AG52/'Indice PondENGHO'!AG51-1</f>
        <v>3.4995366677916584E-2</v>
      </c>
      <c r="AH54" s="3">
        <f>+'Indice PondENGHO'!AH52/'Indice PondENGHO'!AH51-1</f>
        <v>4.8408156019817072E-2</v>
      </c>
      <c r="AI54" s="3">
        <f>+'Indice PondENGHO'!AI52/'Indice PondENGHO'!AI51-1</f>
        <v>3.351876497942996E-3</v>
      </c>
      <c r="AJ54" s="3">
        <f>+'Indice PondENGHO'!AJ52/'Indice PondENGHO'!AJ51-1</f>
        <v>2.2324579905892206E-2</v>
      </c>
      <c r="AK54" s="3">
        <f>+'Indice PondENGHO'!AK52/'Indice PondENGHO'!AK51-1</f>
        <v>2.0302574822514519E-2</v>
      </c>
      <c r="AL54" s="3">
        <f>+'Indice PondENGHO'!AL52/'Indice PondENGHO'!AL51-1</f>
        <v>5.3230209243309456E-2</v>
      </c>
      <c r="AM54" s="8">
        <f>+'Indice PondENGHO'!AM52/'Indice PondENGHO'!AM51-1</f>
        <v>3.3347661154653485E-2</v>
      </c>
      <c r="AN54" s="3">
        <f>+'Indice PondENGHO'!AN52/'Indice PondENGHO'!AN51-1</f>
        <v>2.5436137511336332E-2</v>
      </c>
      <c r="AO54" s="3">
        <f>+'Indice PondENGHO'!AO52/'Indice PondENGHO'!AO51-1</f>
        <v>3.5822491451673821E-2</v>
      </c>
      <c r="AP54" s="3">
        <f>+'Indice PondENGHO'!AP52/'Indice PondENGHO'!AP51-1</f>
        <v>4.6338444268218648E-2</v>
      </c>
      <c r="AQ54" s="3">
        <f>+'Indice PondENGHO'!AQ52/'Indice PondENGHO'!AQ51-1</f>
        <v>2.0800045440990678E-2</v>
      </c>
      <c r="AR54" s="3">
        <f>+'Indice PondENGHO'!AR52/'Indice PondENGHO'!AR51-1</f>
        <v>4.7616321985529897E-2</v>
      </c>
      <c r="AS54" s="3">
        <f>+'Indice PondENGHO'!AS52/'Indice PondENGHO'!AS51-1</f>
        <v>3.4146633186195707E-2</v>
      </c>
      <c r="AT54" s="3">
        <f>+'Indice PondENGHO'!AT52/'Indice PondENGHO'!AT51-1</f>
        <v>4.8448944936566152E-2</v>
      </c>
      <c r="AU54" s="3">
        <f>+'Indice PondENGHO'!AU52/'Indice PondENGHO'!AU51-1</f>
        <v>3.6097420167577887E-3</v>
      </c>
      <c r="AV54" s="3">
        <f>+'Indice PondENGHO'!AV52/'Indice PondENGHO'!AV51-1</f>
        <v>2.2880492342318925E-2</v>
      </c>
      <c r="AW54" s="3">
        <f>+'Indice PondENGHO'!AW52/'Indice PondENGHO'!AW51-1</f>
        <v>2.0625263480081868E-2</v>
      </c>
      <c r="AX54" s="3">
        <f>+'Indice PondENGHO'!AX52/'Indice PondENGHO'!AX51-1</f>
        <v>5.3659407897110212E-2</v>
      </c>
      <c r="AY54" s="3">
        <f>+'Indice PondENGHO'!AY52/'Indice PondENGHO'!AY51-1</f>
        <v>3.3382723603071485E-2</v>
      </c>
      <c r="AZ54" s="7">
        <f>+'Indice PondENGHO'!AZ52/'Indice PondENGHO'!AZ51-1</f>
        <v>2.5504493159588471E-2</v>
      </c>
      <c r="BA54" s="3">
        <f>+'Indice PondENGHO'!BA52/'Indice PondENGHO'!BA51-1</f>
        <v>3.6085036079178012E-2</v>
      </c>
      <c r="BB54" s="3">
        <f>+'Indice PondENGHO'!BB52/'Indice PondENGHO'!BB51-1</f>
        <v>4.5910653187577033E-2</v>
      </c>
      <c r="BC54" s="3">
        <f>+'Indice PondENGHO'!BC52/'Indice PondENGHO'!BC51-1</f>
        <v>2.0530478551795905E-2</v>
      </c>
      <c r="BD54" s="3">
        <f>+'Indice PondENGHO'!BD52/'Indice PondENGHO'!BD51-1</f>
        <v>4.8905388903723424E-2</v>
      </c>
      <c r="BE54" s="3">
        <f>+'Indice PondENGHO'!BE52/'Indice PondENGHO'!BE51-1</f>
        <v>3.3053325892872909E-2</v>
      </c>
      <c r="BF54" s="3">
        <f>+'Indice PondENGHO'!BF52/'Indice PondENGHO'!BF51-1</f>
        <v>4.8116330047446088E-2</v>
      </c>
      <c r="BG54" s="3">
        <f>+'Indice PondENGHO'!BG52/'Indice PondENGHO'!BG51-1</f>
        <v>1.894364773094237E-3</v>
      </c>
      <c r="BH54" s="3">
        <f>+'Indice PondENGHO'!BH52/'Indice PondENGHO'!BH51-1</f>
        <v>2.3914645477072893E-2</v>
      </c>
      <c r="BI54" s="3">
        <f>+'Indice PondENGHO'!BI52/'Indice PondENGHO'!BI51-1</f>
        <v>2.0423659626870094E-2</v>
      </c>
      <c r="BJ54" s="3">
        <f>+'Indice PondENGHO'!BJ52/'Indice PondENGHO'!BJ51-1</f>
        <v>5.4598256479763352E-2</v>
      </c>
      <c r="BK54" s="8">
        <f>+'Indice PondENGHO'!BK52/'Indice PondENGHO'!BK51-1</f>
        <v>3.344634260019208E-2</v>
      </c>
      <c r="BL54" s="2">
        <f t="shared" si="3"/>
        <v>44228</v>
      </c>
      <c r="BM54" s="3">
        <f>+'Indice PondENGHO'!BL52/'Indice PondENGHO'!BL51-1</f>
        <v>3.2004896819679773E-2</v>
      </c>
      <c r="BN54" s="3">
        <f>+'Indice PondENGHO'!BM52/'Indice PondENGHO'!BM51-1</f>
        <v>3.2857192918069211E-2</v>
      </c>
      <c r="BO54" s="3">
        <f>+'Indice PondENGHO'!BN52/'Indice PondENGHO'!BN51-1</f>
        <v>3.3076140154300715E-2</v>
      </c>
      <c r="BP54" s="3">
        <f>+'Indice PondENGHO'!BO52/'Indice PondENGHO'!BO51-1</f>
        <v>3.4190266305796913E-2</v>
      </c>
      <c r="BQ54" s="3">
        <f>+'Indice PondENGHO'!BP52/'Indice PondENGHO'!BP51-1</f>
        <v>3.52023882467698E-2</v>
      </c>
      <c r="BR54" s="7">
        <f>+'Indice PondENGHO'!BQ52/'Indice PondENGHO'!BQ51-1</f>
        <v>2.5516663742102708E-2</v>
      </c>
      <c r="BS54" s="3">
        <f>+'Indice PondENGHO'!BR52/'Indice PondENGHO'!BR51-1</f>
        <v>3.5698281647832397E-2</v>
      </c>
      <c r="BT54" s="3">
        <f>+'Indice PondENGHO'!BS52/'Indice PondENGHO'!BS51-1</f>
        <v>4.6436802684435508E-2</v>
      </c>
      <c r="BU54" s="3">
        <f>+'Indice PondENGHO'!BT52/'Indice PondENGHO'!BT51-1</f>
        <v>2.0636424086470262E-2</v>
      </c>
      <c r="BV54" s="3">
        <f>+'Indice PondENGHO'!BU52/'Indice PondENGHO'!BU51-1</f>
        <v>4.8090334292482773E-2</v>
      </c>
      <c r="BW54" s="3">
        <f>+'Indice PondENGHO'!BV52/'Indice PondENGHO'!BV51-1</f>
        <v>3.4252136850445591E-2</v>
      </c>
      <c r="BX54" s="3">
        <f>+'Indice PondENGHO'!BW52/'Indice PondENGHO'!BW51-1</f>
        <v>4.8288167950015781E-2</v>
      </c>
      <c r="BY54" s="3">
        <f>+'Indice PondENGHO'!BX52/'Indice PondENGHO'!BX51-1</f>
        <v>3.5728676238337975E-3</v>
      </c>
      <c r="BZ54" s="3">
        <f>+'Indice PondENGHO'!BY52/'Indice PondENGHO'!BY51-1</f>
        <v>2.3093996649645732E-2</v>
      </c>
      <c r="CA54" s="3">
        <f>+'Indice PondENGHO'!BZ52/'Indice PondENGHO'!BZ51-1</f>
        <v>2.0334348652700562E-2</v>
      </c>
      <c r="CB54" s="3">
        <f>+'Indice PondENGHO'!CA52/'Indice PondENGHO'!CA51-1</f>
        <v>5.3650494355161893E-2</v>
      </c>
      <c r="CC54" s="8">
        <f>+'Indice PondENGHO'!CB52/'Indice PondENGHO'!CB51-1</f>
        <v>3.3295690440120707E-2</v>
      </c>
      <c r="CD54" s="7">
        <f>+'Indice PondENGHO'!CC52/'Indice PondENGHO'!CC51-1</f>
        <v>3.3836172299975154E-2</v>
      </c>
      <c r="CE54" s="8">
        <f>+'Indice PondENGHO'!CD52/'Indice PondENGHO'!CD51-1</f>
        <v>3.3836248128088275E-2</v>
      </c>
      <c r="CG54" s="3">
        <f>+'Indice PondENGHO'!CF52/'Indice PondENGHO'!CF51-1</f>
        <v>3.3384852828337364E-2</v>
      </c>
      <c r="CI54" s="3">
        <f t="shared" si="4"/>
        <v>-3.1974914270900268E-3</v>
      </c>
      <c r="CJ54" s="3">
        <f>+'[3]Infla Mensual PondENGHO'!CF54</f>
        <v>-6.8465933442629634E-4</v>
      </c>
      <c r="CK54" s="3">
        <f t="shared" si="5"/>
        <v>-2.5128320926637304E-3</v>
      </c>
    </row>
    <row r="55" spans="1:89" x14ac:dyDescent="0.2">
      <c r="A55" s="2">
        <f t="shared" si="1"/>
        <v>44256</v>
      </c>
      <c r="B55" s="1">
        <f t="shared" si="2"/>
        <v>3</v>
      </c>
      <c r="C55" s="1">
        <v>2021</v>
      </c>
      <c r="D55" s="7">
        <f>+'Indice PondENGHO'!D53/'Indice PondENGHO'!D52-1</f>
        <v>2.7799997280943289E-2</v>
      </c>
      <c r="E55" s="3">
        <f>+'Indice PondENGHO'!E53/'Indice PondENGHO'!E52-1</f>
        <v>5.5916490948120234E-2</v>
      </c>
      <c r="F55" s="3">
        <f>+'Indice PondENGHO'!F53/'Indice PondENGHO'!F52-1</f>
        <v>6.7974187455944524E-2</v>
      </c>
      <c r="G55" s="3">
        <f>+'Indice PondENGHO'!G53/'Indice PondENGHO'!G52-1</f>
        <v>1.4578384087629681E-2</v>
      </c>
      <c r="H55" s="3">
        <f>+'Indice PondENGHO'!H53/'Indice PondENGHO'!H52-1</f>
        <v>3.4687462107776623E-2</v>
      </c>
      <c r="I55" s="3">
        <f>+'Indice PondENGHO'!I53/'Indice PondENGHO'!I52-1</f>
        <v>3.9270634758086009E-2</v>
      </c>
      <c r="J55" s="3">
        <f>+'Indice PondENGHO'!J53/'Indice PondENGHO'!J52-1</f>
        <v>4.2828454447196407E-2</v>
      </c>
      <c r="K55" s="3">
        <f>+'Indice PondENGHO'!K53/'Indice PondENGHO'!K52-1</f>
        <v>-1.2099157449452225E-4</v>
      </c>
      <c r="L55" s="3">
        <f>+'Indice PondENGHO'!L53/'Indice PondENGHO'!L52-1</f>
        <v>5.2037634380930564E-2</v>
      </c>
      <c r="M55" s="3">
        <f>+'Indice PondENGHO'!M53/'Indice PondENGHO'!M52-1</f>
        <v>9.9233146767982783E-2</v>
      </c>
      <c r="N55" s="3">
        <f>+'Indice PondENGHO'!N53/'Indice PondENGHO'!N52-1</f>
        <v>3.3790462673321642E-2</v>
      </c>
      <c r="O55" s="8">
        <f>+'Indice PondENGHO'!O53/'Indice PondENGHO'!O52-1</f>
        <v>2.3832068214908242E-2</v>
      </c>
      <c r="P55" s="3">
        <f>+'Indice PondENGHO'!P53/'Indice PondENGHO'!P52-1</f>
        <v>2.8860407483077166E-2</v>
      </c>
      <c r="Q55" s="3">
        <f>+'Indice PondENGHO'!Q53/'Indice PondENGHO'!Q52-1</f>
        <v>5.5754583282915604E-2</v>
      </c>
      <c r="R55" s="3">
        <f>+'Indice PondENGHO'!R53/'Indice PondENGHO'!R52-1</f>
        <v>7.1669940985002789E-2</v>
      </c>
      <c r="S55" s="3">
        <f>+'Indice PondENGHO'!S53/'Indice PondENGHO'!S52-1</f>
        <v>1.4003278376842454E-2</v>
      </c>
      <c r="T55" s="3">
        <f>+'Indice PondENGHO'!T53/'Indice PondENGHO'!T52-1</f>
        <v>3.4464358302138232E-2</v>
      </c>
      <c r="U55" s="3">
        <f>+'Indice PondENGHO'!U53/'Indice PondENGHO'!U52-1</f>
        <v>3.9649582860738164E-2</v>
      </c>
      <c r="V55" s="3">
        <f>+'Indice PondENGHO'!V53/'Indice PondENGHO'!V52-1</f>
        <v>4.2434819882283259E-2</v>
      </c>
      <c r="W55" s="3">
        <f>+'Indice PondENGHO'!W53/'Indice PondENGHO'!W52-1</f>
        <v>-7.5803932406159902E-4</v>
      </c>
      <c r="X55" s="3">
        <f>+'Indice PondENGHO'!X53/'Indice PondENGHO'!X52-1</f>
        <v>5.4866699626577864E-2</v>
      </c>
      <c r="Y55" s="3">
        <f>+'Indice PondENGHO'!Y53/'Indice PondENGHO'!Y52-1</f>
        <v>0.10858625996813309</v>
      </c>
      <c r="Z55" s="3">
        <f>+'Indice PondENGHO'!Z53/'Indice PondENGHO'!Z52-1</f>
        <v>3.2614865049916286E-2</v>
      </c>
      <c r="AA55" s="3">
        <f>+'Indice PondENGHO'!AA53/'Indice PondENGHO'!AA52-1</f>
        <v>2.3267462073978784E-2</v>
      </c>
      <c r="AB55" s="7">
        <f>+'Indice PondENGHO'!AB53/'Indice PondENGHO'!AB52-1</f>
        <v>2.9742999125856873E-2</v>
      </c>
      <c r="AC55" s="3">
        <f>+'Indice PondENGHO'!AC53/'Indice PondENGHO'!AC52-1</f>
        <v>5.6159475579074414E-2</v>
      </c>
      <c r="AD55" s="3">
        <f>+'Indice PondENGHO'!AD53/'Indice PondENGHO'!AD52-1</f>
        <v>7.2617564540319091E-2</v>
      </c>
      <c r="AE55" s="3">
        <f>+'Indice PondENGHO'!AE53/'Indice PondENGHO'!AE52-1</f>
        <v>1.3551835150114488E-2</v>
      </c>
      <c r="AF55" s="3">
        <f>+'Indice PondENGHO'!AF53/'Indice PondENGHO'!AF52-1</f>
        <v>3.4245328422636057E-2</v>
      </c>
      <c r="AG55" s="3">
        <f>+'Indice PondENGHO'!AG53/'Indice PondENGHO'!AG52-1</f>
        <v>4.0317537320314845E-2</v>
      </c>
      <c r="AH55" s="3">
        <f>+'Indice PondENGHO'!AH53/'Indice PondENGHO'!AH52-1</f>
        <v>4.2509052019380489E-2</v>
      </c>
      <c r="AI55" s="3">
        <f>+'Indice PondENGHO'!AI53/'Indice PondENGHO'!AI52-1</f>
        <v>-1.3875816422810328E-3</v>
      </c>
      <c r="AJ55" s="3">
        <f>+'Indice PondENGHO'!AJ53/'Indice PondENGHO'!AJ52-1</f>
        <v>5.66235266139552E-2</v>
      </c>
      <c r="AK55" s="3">
        <f>+'Indice PondENGHO'!AK53/'Indice PondENGHO'!AK52-1</f>
        <v>0.1107037198673384</v>
      </c>
      <c r="AL55" s="3">
        <f>+'Indice PondENGHO'!AL53/'Indice PondENGHO'!AL52-1</f>
        <v>3.1419379604101572E-2</v>
      </c>
      <c r="AM55" s="8">
        <f>+'Indice PondENGHO'!AM53/'Indice PondENGHO'!AM52-1</f>
        <v>2.3073692722809902E-2</v>
      </c>
      <c r="AN55" s="3">
        <f>+'Indice PondENGHO'!AN53/'Indice PondENGHO'!AN52-1</f>
        <v>3.0330260594596092E-2</v>
      </c>
      <c r="AO55" s="3">
        <f>+'Indice PondENGHO'!AO53/'Indice PondENGHO'!AO52-1</f>
        <v>5.5841002786904737E-2</v>
      </c>
      <c r="AP55" s="3">
        <f>+'Indice PondENGHO'!AP53/'Indice PondENGHO'!AP52-1</f>
        <v>7.591967710582348E-2</v>
      </c>
      <c r="AQ55" s="3">
        <f>+'Indice PondENGHO'!AQ53/'Indice PondENGHO'!AQ52-1</f>
        <v>1.3422487489674007E-2</v>
      </c>
      <c r="AR55" s="3">
        <f>+'Indice PondENGHO'!AR53/'Indice PondENGHO'!AR52-1</f>
        <v>3.4169369527903282E-2</v>
      </c>
      <c r="AS55" s="3">
        <f>+'Indice PondENGHO'!AS53/'Indice PondENGHO'!AS52-1</f>
        <v>4.0276923714329227E-2</v>
      </c>
      <c r="AT55" s="3">
        <f>+'Indice PondENGHO'!AT53/'Indice PondENGHO'!AT52-1</f>
        <v>4.1605609274051547E-2</v>
      </c>
      <c r="AU55" s="3">
        <f>+'Indice PondENGHO'!AU53/'Indice PondENGHO'!AU52-1</f>
        <v>-1.2067429202434754E-3</v>
      </c>
      <c r="AV55" s="3">
        <f>+'Indice PondENGHO'!AV53/'Indice PondENGHO'!AV52-1</f>
        <v>5.5253639259692067E-2</v>
      </c>
      <c r="AW55" s="3">
        <f>+'Indice PondENGHO'!AW53/'Indice PondENGHO'!AW52-1</f>
        <v>0.10769892099106837</v>
      </c>
      <c r="AX55" s="3">
        <f>+'Indice PondENGHO'!AX53/'Indice PondENGHO'!AX52-1</f>
        <v>3.1117154426061111E-2</v>
      </c>
      <c r="AY55" s="3">
        <f>+'Indice PondENGHO'!AY53/'Indice PondENGHO'!AY52-1</f>
        <v>2.2657627674961267E-2</v>
      </c>
      <c r="AZ55" s="7">
        <f>+'Indice PondENGHO'!AZ53/'Indice PondENGHO'!AZ52-1</f>
        <v>3.118149649610702E-2</v>
      </c>
      <c r="BA55" s="3">
        <f>+'Indice PondENGHO'!BA53/'Indice PondENGHO'!BA52-1</f>
        <v>5.5444684952433487E-2</v>
      </c>
      <c r="BB55" s="3">
        <f>+'Indice PondENGHO'!BB53/'Indice PondENGHO'!BB52-1</f>
        <v>7.9515701053502141E-2</v>
      </c>
      <c r="BC55" s="3">
        <f>+'Indice PondENGHO'!BC53/'Indice PondENGHO'!BC52-1</f>
        <v>1.2710075729678305E-2</v>
      </c>
      <c r="BD55" s="3">
        <f>+'Indice PondENGHO'!BD53/'Indice PondENGHO'!BD52-1</f>
        <v>3.3943965517241326E-2</v>
      </c>
      <c r="BE55" s="3">
        <f>+'Indice PondENGHO'!BE53/'Indice PondENGHO'!BE52-1</f>
        <v>4.053929523858546E-2</v>
      </c>
      <c r="BF55" s="3">
        <f>+'Indice PondENGHO'!BF53/'Indice PondENGHO'!BF52-1</f>
        <v>4.1163395616748311E-2</v>
      </c>
      <c r="BG55" s="3">
        <f>+'Indice PondENGHO'!BG53/'Indice PondENGHO'!BG52-1</f>
        <v>-1.5019249093023435E-3</v>
      </c>
      <c r="BH55" s="3">
        <f>+'Indice PondENGHO'!BH53/'Indice PondENGHO'!BH52-1</f>
        <v>5.3324782523369363E-2</v>
      </c>
      <c r="BI55" s="3">
        <f>+'Indice PondENGHO'!BI53/'Indice PondENGHO'!BI52-1</f>
        <v>0.11514440239946699</v>
      </c>
      <c r="BJ55" s="3">
        <f>+'Indice PondENGHO'!BJ53/'Indice PondENGHO'!BJ52-1</f>
        <v>2.9983330227493665E-2</v>
      </c>
      <c r="BK55" s="8">
        <f>+'Indice PondENGHO'!BK53/'Indice PondENGHO'!BK52-1</f>
        <v>2.2125130440391994E-2</v>
      </c>
      <c r="BL55" s="2">
        <f t="shared" si="3"/>
        <v>44256</v>
      </c>
      <c r="BM55" s="3">
        <f>+'Indice PondENGHO'!BL53/'Indice PondENGHO'!BL52-1</f>
        <v>3.5727072920887615E-2</v>
      </c>
      <c r="BN55" s="3">
        <f>+'Indice PondENGHO'!BM53/'Indice PondENGHO'!BM52-1</f>
        <v>3.7383482378847477E-2</v>
      </c>
      <c r="BO55" s="3">
        <f>+'Indice PondENGHO'!BN53/'Indice PondENGHO'!BN52-1</f>
        <v>3.8147306646405088E-2</v>
      </c>
      <c r="BP55" s="3">
        <f>+'Indice PondENGHO'!BO53/'Indice PondENGHO'!BO52-1</f>
        <v>3.882234175461341E-2</v>
      </c>
      <c r="BQ55" s="3">
        <f>+'Indice PondENGHO'!BP53/'Indice PondENGHO'!BP52-1</f>
        <v>3.945111695484349E-2</v>
      </c>
      <c r="BR55" s="7">
        <f>+'Indice PondENGHO'!BQ53/'Indice PondENGHO'!BQ52-1</f>
        <v>2.9665610213486682E-2</v>
      </c>
      <c r="BS55" s="3">
        <f>+'Indice PondENGHO'!BR53/'Indice PondENGHO'!BR52-1</f>
        <v>5.5768634595791067E-2</v>
      </c>
      <c r="BT55" s="3">
        <f>+'Indice PondENGHO'!BS53/'Indice PondENGHO'!BS52-1</f>
        <v>7.4534257870741749E-2</v>
      </c>
      <c r="BU55" s="3">
        <f>+'Indice PondENGHO'!BT53/'Indice PondENGHO'!BT52-1</f>
        <v>1.344204479622757E-2</v>
      </c>
      <c r="BV55" s="3">
        <f>+'Indice PondENGHO'!BU53/'Indice PondENGHO'!BU52-1</f>
        <v>3.4170533435578188E-2</v>
      </c>
      <c r="BW55" s="3">
        <f>+'Indice PondENGHO'!BV53/'Indice PondENGHO'!BV52-1</f>
        <v>4.0236899043314178E-2</v>
      </c>
      <c r="BX55" s="3">
        <f>+'Indice PondENGHO'!BW53/'Indice PondENGHO'!BW52-1</f>
        <v>4.1819788435444982E-2</v>
      </c>
      <c r="BY55" s="3">
        <f>+'Indice PondENGHO'!BX53/'Indice PondENGHO'!BX52-1</f>
        <v>-1.1261075192116055E-3</v>
      </c>
      <c r="BZ55" s="3">
        <f>+'Indice PondENGHO'!BY53/'Indice PondENGHO'!BY52-1</f>
        <v>5.436970729766899E-2</v>
      </c>
      <c r="CA55" s="3">
        <f>+'Indice PondENGHO'!BZ53/'Indice PondENGHO'!BZ52-1</f>
        <v>0.11076487666045032</v>
      </c>
      <c r="CB55" s="3">
        <f>+'Indice PondENGHO'!CA53/'Indice PondENGHO'!CA52-1</f>
        <v>3.1107129752745433E-2</v>
      </c>
      <c r="CC55" s="8">
        <f>+'Indice PondENGHO'!CB53/'Indice PondENGHO'!CB52-1</f>
        <v>2.2731115631268839E-2</v>
      </c>
      <c r="CD55" s="7">
        <f>+'Indice PondENGHO'!CC53/'Indice PondENGHO'!CC52-1</f>
        <v>3.8295524632895983E-2</v>
      </c>
      <c r="CE55" s="8">
        <f>+'Indice PondENGHO'!CD53/'Indice PondENGHO'!CD52-1</f>
        <v>3.8295448477711158E-2</v>
      </c>
      <c r="CG55" s="3">
        <f>+'Indice PondENGHO'!CF53/'Indice PondENGHO'!CF52-1</f>
        <v>3.8342683368529418E-2</v>
      </c>
      <c r="CI55" s="3">
        <f t="shared" si="4"/>
        <v>-3.7240440339558756E-3</v>
      </c>
      <c r="CJ55" s="3">
        <f>+'[3]Infla Mensual PondENGHO'!CF55</f>
        <v>-2.8710223853818384E-3</v>
      </c>
      <c r="CK55" s="3">
        <f t="shared" si="5"/>
        <v>-8.5302164857403717E-4</v>
      </c>
    </row>
    <row r="56" spans="1:89" x14ac:dyDescent="0.2">
      <c r="A56" s="2">
        <f t="shared" si="1"/>
        <v>44287</v>
      </c>
      <c r="B56" s="1">
        <f t="shared" si="2"/>
        <v>4</v>
      </c>
      <c r="C56" s="1">
        <v>2021</v>
      </c>
      <c r="D56" s="7">
        <f>+'Indice PondENGHO'!D54/'Indice PondENGHO'!D53-1</f>
        <v>4.1971513509318381E-2</v>
      </c>
      <c r="E56" s="3">
        <f>+'Indice PondENGHO'!E54/'Indice PondENGHO'!E53-1</f>
        <v>4.6258059928135919E-2</v>
      </c>
      <c r="F56" s="3">
        <f>+'Indice PondENGHO'!F54/'Indice PondENGHO'!F53-1</f>
        <v>3.8385451967674955E-2</v>
      </c>
      <c r="G56" s="3">
        <f>+'Indice PondENGHO'!G54/'Indice PondENGHO'!G53-1</f>
        <v>3.5522174903231285E-2</v>
      </c>
      <c r="H56" s="3">
        <f>+'Indice PondENGHO'!H54/'Indice PondENGHO'!H53-1</f>
        <v>4.0626148284890196E-2</v>
      </c>
      <c r="I56" s="3">
        <f>+'Indice PondENGHO'!I54/'Indice PondENGHO'!I53-1</f>
        <v>3.6764476447644689E-2</v>
      </c>
      <c r="J56" s="3">
        <f>+'Indice PondENGHO'!J54/'Indice PondENGHO'!J53-1</f>
        <v>5.8274620584033432E-2</v>
      </c>
      <c r="K56" s="3">
        <f>+'Indice PondENGHO'!K54/'Indice PondENGHO'!K53-1</f>
        <v>7.5819451191165843E-3</v>
      </c>
      <c r="L56" s="3">
        <f>+'Indice PondENGHO'!L54/'Indice PondENGHO'!L53-1</f>
        <v>1.4890489338910351E-2</v>
      </c>
      <c r="M56" s="3">
        <f>+'Indice PondENGHO'!M54/'Indice PondENGHO'!M53-1</f>
        <v>3.6053713751620364E-2</v>
      </c>
      <c r="N56" s="3">
        <f>+'Indice PondENGHO'!N54/'Indice PondENGHO'!N53-1</f>
        <v>3.9323748990960583E-2</v>
      </c>
      <c r="O56" s="8">
        <f>+'Indice PondENGHO'!O54/'Indice PondENGHO'!O53-1</f>
        <v>4.0981515289326698E-2</v>
      </c>
      <c r="P56" s="3">
        <f>+'Indice PondENGHO'!P54/'Indice PondENGHO'!P53-1</f>
        <v>4.2908724608199611E-2</v>
      </c>
      <c r="Q56" s="3">
        <f>+'Indice PondENGHO'!Q54/'Indice PondENGHO'!Q53-1</f>
        <v>4.634010489747431E-2</v>
      </c>
      <c r="R56" s="3">
        <f>+'Indice PondENGHO'!R54/'Indice PondENGHO'!R53-1</f>
        <v>3.7841064713540096E-2</v>
      </c>
      <c r="S56" s="3">
        <f>+'Indice PondENGHO'!S54/'Indice PondENGHO'!S53-1</f>
        <v>3.462748171502561E-2</v>
      </c>
      <c r="T56" s="3">
        <f>+'Indice PondENGHO'!T54/'Indice PondENGHO'!T53-1</f>
        <v>4.1752567262605345E-2</v>
      </c>
      <c r="U56" s="3">
        <f>+'Indice PondENGHO'!U54/'Indice PondENGHO'!U53-1</f>
        <v>3.7056108631803752E-2</v>
      </c>
      <c r="V56" s="3">
        <f>+'Indice PondENGHO'!V54/'Indice PondENGHO'!V53-1</f>
        <v>5.7797087671766834E-2</v>
      </c>
      <c r="W56" s="3">
        <f>+'Indice PondENGHO'!W54/'Indice PondENGHO'!W53-1</f>
        <v>7.641239141391365E-3</v>
      </c>
      <c r="X56" s="3">
        <f>+'Indice PondENGHO'!X54/'Indice PondENGHO'!X53-1</f>
        <v>1.3798995096156785E-2</v>
      </c>
      <c r="Y56" s="3">
        <f>+'Indice PondENGHO'!Y54/'Indice PondENGHO'!Y53-1</f>
        <v>3.4899913598247068E-2</v>
      </c>
      <c r="Z56" s="3">
        <f>+'Indice PondENGHO'!Z54/'Indice PondENGHO'!Z53-1</f>
        <v>3.9279634561542043E-2</v>
      </c>
      <c r="AA56" s="3">
        <f>+'Indice PondENGHO'!AA54/'Indice PondENGHO'!AA53-1</f>
        <v>4.1055532405573247E-2</v>
      </c>
      <c r="AB56" s="7">
        <f>+'Indice PondENGHO'!AB54/'Indice PondENGHO'!AB53-1</f>
        <v>4.3496284892784454E-2</v>
      </c>
      <c r="AC56" s="3">
        <f>+'Indice PondENGHO'!AC54/'Indice PondENGHO'!AC53-1</f>
        <v>4.5704058668701419E-2</v>
      </c>
      <c r="AD56" s="3">
        <f>+'Indice PondENGHO'!AD54/'Indice PondENGHO'!AD53-1</f>
        <v>3.7952659196405447E-2</v>
      </c>
      <c r="AE56" s="3">
        <f>+'Indice PondENGHO'!AE54/'Indice PondENGHO'!AE53-1</f>
        <v>3.3617330845075344E-2</v>
      </c>
      <c r="AF56" s="3">
        <f>+'Indice PondENGHO'!AF54/'Indice PondENGHO'!AF53-1</f>
        <v>4.222512016699409E-2</v>
      </c>
      <c r="AG56" s="3">
        <f>+'Indice PondENGHO'!AG54/'Indice PondENGHO'!AG53-1</f>
        <v>3.7335606757339601E-2</v>
      </c>
      <c r="AH56" s="3">
        <f>+'Indice PondENGHO'!AH54/'Indice PondENGHO'!AH53-1</f>
        <v>5.7925932279744075E-2</v>
      </c>
      <c r="AI56" s="3">
        <f>+'Indice PondENGHO'!AI54/'Indice PondENGHO'!AI53-1</f>
        <v>7.6665817347940646E-3</v>
      </c>
      <c r="AJ56" s="3">
        <f>+'Indice PondENGHO'!AJ54/'Indice PondENGHO'!AJ53-1</f>
        <v>1.2921514506541998E-2</v>
      </c>
      <c r="AK56" s="3">
        <f>+'Indice PondENGHO'!AK54/'Indice PondENGHO'!AK53-1</f>
        <v>3.4459309235821856E-2</v>
      </c>
      <c r="AL56" s="3">
        <f>+'Indice PondENGHO'!AL54/'Indice PondENGHO'!AL53-1</f>
        <v>3.8836831355497647E-2</v>
      </c>
      <c r="AM56" s="8">
        <f>+'Indice PondENGHO'!AM54/'Indice PondENGHO'!AM53-1</f>
        <v>4.1016420473882098E-2</v>
      </c>
      <c r="AN56" s="3">
        <f>+'Indice PondENGHO'!AN54/'Indice PondENGHO'!AN53-1</f>
        <v>4.395735459972161E-2</v>
      </c>
      <c r="AO56" s="3">
        <f>+'Indice PondENGHO'!AO54/'Indice PondENGHO'!AO53-1</f>
        <v>4.5741568313417913E-2</v>
      </c>
      <c r="AP56" s="3">
        <f>+'Indice PondENGHO'!AP54/'Indice PondENGHO'!AP53-1</f>
        <v>3.7392855687327975E-2</v>
      </c>
      <c r="AQ56" s="3">
        <f>+'Indice PondENGHO'!AQ54/'Indice PondENGHO'!AQ53-1</f>
        <v>3.4364868459250131E-2</v>
      </c>
      <c r="AR56" s="3">
        <f>+'Indice PondENGHO'!AR54/'Indice PondENGHO'!AR53-1</f>
        <v>4.2425330241387726E-2</v>
      </c>
      <c r="AS56" s="3">
        <f>+'Indice PondENGHO'!AS54/'Indice PondENGHO'!AS53-1</f>
        <v>3.7562705266178664E-2</v>
      </c>
      <c r="AT56" s="3">
        <f>+'Indice PondENGHO'!AT54/'Indice PondENGHO'!AT53-1</f>
        <v>5.6990381952350733E-2</v>
      </c>
      <c r="AU56" s="3">
        <f>+'Indice PondENGHO'!AU54/'Indice PondENGHO'!AU53-1</f>
        <v>7.3577216816236302E-3</v>
      </c>
      <c r="AV56" s="3">
        <f>+'Indice PondENGHO'!AV54/'Indice PondENGHO'!AV53-1</f>
        <v>1.4114633317994008E-2</v>
      </c>
      <c r="AW56" s="3">
        <f>+'Indice PondENGHO'!AW54/'Indice PondENGHO'!AW53-1</f>
        <v>3.4029110681227159E-2</v>
      </c>
      <c r="AX56" s="3">
        <f>+'Indice PondENGHO'!AX54/'Indice PondENGHO'!AX53-1</f>
        <v>3.8518253318164941E-2</v>
      </c>
      <c r="AY56" s="3">
        <f>+'Indice PondENGHO'!AY54/'Indice PondENGHO'!AY53-1</f>
        <v>4.1401716486103579E-2</v>
      </c>
      <c r="AZ56" s="7">
        <f>+'Indice PondENGHO'!AZ54/'Indice PondENGHO'!AZ53-1</f>
        <v>4.4747561475760422E-2</v>
      </c>
      <c r="BA56" s="3">
        <f>+'Indice PondENGHO'!BA54/'Indice PondENGHO'!BA53-1</f>
        <v>4.5976341997367776E-2</v>
      </c>
      <c r="BB56" s="3">
        <f>+'Indice PondENGHO'!BB54/'Indice PondENGHO'!BB53-1</f>
        <v>3.6743686054340419E-2</v>
      </c>
      <c r="BC56" s="3">
        <f>+'Indice PondENGHO'!BC54/'Indice PondENGHO'!BC53-1</f>
        <v>3.5829976618140025E-2</v>
      </c>
      <c r="BD56" s="3">
        <f>+'Indice PondENGHO'!BD54/'Indice PondENGHO'!BD53-1</f>
        <v>4.3777862252479594E-2</v>
      </c>
      <c r="BE56" s="3">
        <f>+'Indice PondENGHO'!BE54/'Indice PondENGHO'!BE53-1</f>
        <v>3.7809765846677612E-2</v>
      </c>
      <c r="BF56" s="3">
        <f>+'Indice PondENGHO'!BF54/'Indice PondENGHO'!BF53-1</f>
        <v>5.604774518475053E-2</v>
      </c>
      <c r="BG56" s="3">
        <f>+'Indice PondENGHO'!BG54/'Indice PondENGHO'!BG53-1</f>
        <v>6.9280196559391438E-3</v>
      </c>
      <c r="BH56" s="3">
        <f>+'Indice PondENGHO'!BH54/'Indice PondENGHO'!BH53-1</f>
        <v>1.5660408029084749E-2</v>
      </c>
      <c r="BI56" s="3">
        <f>+'Indice PondENGHO'!BI54/'Indice PondENGHO'!BI53-1</f>
        <v>3.5501401863153426E-2</v>
      </c>
      <c r="BJ56" s="3">
        <f>+'Indice PondENGHO'!BJ54/'Indice PondENGHO'!BJ53-1</f>
        <v>3.7336672944518146E-2</v>
      </c>
      <c r="BK56" s="8">
        <f>+'Indice PondENGHO'!BK54/'Indice PondENGHO'!BK53-1</f>
        <v>4.2365713565335028E-2</v>
      </c>
      <c r="BL56" s="2">
        <f t="shared" si="3"/>
        <v>44287</v>
      </c>
      <c r="BM56" s="3">
        <f>+'Indice PondENGHO'!BL54/'Indice PondENGHO'!BL53-1</f>
        <v>3.9372277768714437E-2</v>
      </c>
      <c r="BN56" s="3">
        <f>+'Indice PondENGHO'!BM54/'Indice PondENGHO'!BM53-1</f>
        <v>3.9590499472988538E-2</v>
      </c>
      <c r="BO56" s="3">
        <f>+'Indice PondENGHO'!BN54/'Indice PondENGHO'!BN53-1</f>
        <v>3.9366041472168378E-2</v>
      </c>
      <c r="BP56" s="3">
        <f>+'Indice PondENGHO'!BO54/'Indice PondENGHO'!BO53-1</f>
        <v>3.9633732383630216E-2</v>
      </c>
      <c r="BQ56" s="3">
        <f>+'Indice PondENGHO'!BP54/'Indice PondENGHO'!BP53-1</f>
        <v>3.9463842956957151E-2</v>
      </c>
      <c r="BR56" s="7">
        <f>+'Indice PondENGHO'!BQ54/'Indice PondENGHO'!BQ53-1</f>
        <v>4.3483939452778841E-2</v>
      </c>
      <c r="BS56" s="3">
        <f>+'Indice PondENGHO'!BR54/'Indice PondENGHO'!BR53-1</f>
        <v>4.5987595957106331E-2</v>
      </c>
      <c r="BT56" s="3">
        <f>+'Indice PondENGHO'!BS54/'Indice PondENGHO'!BS53-1</f>
        <v>3.7520233601843422E-2</v>
      </c>
      <c r="BU56" s="3">
        <f>+'Indice PondENGHO'!BT54/'Indice PondENGHO'!BT53-1</f>
        <v>3.4888276740997259E-2</v>
      </c>
      <c r="BV56" s="3">
        <f>+'Indice PondENGHO'!BU54/'Indice PondENGHO'!BU53-1</f>
        <v>4.2712413236653646E-2</v>
      </c>
      <c r="BW56" s="3">
        <f>+'Indice PondENGHO'!BV54/'Indice PondENGHO'!BV53-1</f>
        <v>3.7501716233387494E-2</v>
      </c>
      <c r="BX56" s="3">
        <f>+'Indice PondENGHO'!BW54/'Indice PondENGHO'!BW53-1</f>
        <v>5.703403004940566E-2</v>
      </c>
      <c r="BY56" s="3">
        <f>+'Indice PondENGHO'!BX54/'Indice PondENGHO'!BX53-1</f>
        <v>7.3677745776361547E-3</v>
      </c>
      <c r="BZ56" s="3">
        <f>+'Indice PondENGHO'!BY54/'Indice PondENGHO'!BY53-1</f>
        <v>1.4528438090821272E-2</v>
      </c>
      <c r="CA56" s="3">
        <f>+'Indice PondENGHO'!BZ54/'Indice PondENGHO'!BZ53-1</f>
        <v>3.4932125220085597E-2</v>
      </c>
      <c r="CB56" s="3">
        <f>+'Indice PondENGHO'!CA54/'Indice PondENGHO'!CA53-1</f>
        <v>3.8250991731493711E-2</v>
      </c>
      <c r="CC56" s="8">
        <f>+'Indice PondENGHO'!CB54/'Indice PondENGHO'!CB53-1</f>
        <v>4.160404179982069E-2</v>
      </c>
      <c r="CD56" s="7">
        <f>+'Indice PondENGHO'!CC54/'Indice PondENGHO'!CC53-1</f>
        <v>3.9492762888436062E-2</v>
      </c>
      <c r="CE56" s="8">
        <f>+'Indice PondENGHO'!CD54/'Indice PondENGHO'!CD53-1</f>
        <v>3.9492762888436062E-2</v>
      </c>
      <c r="CG56" s="3">
        <f>+'Indice PondENGHO'!CF54/'Indice PondENGHO'!CF53-1</f>
        <v>4.0394871876068716E-2</v>
      </c>
      <c r="CI56" s="3">
        <f t="shared" si="4"/>
        <v>-9.1565188242714868E-5</v>
      </c>
      <c r="CJ56" s="3">
        <f>+'[3]Infla Mensual PondENGHO'!CF56</f>
        <v>4.7855755839454339E-4</v>
      </c>
      <c r="CK56" s="3">
        <f t="shared" si="5"/>
        <v>-5.7012274663725826E-4</v>
      </c>
    </row>
    <row r="57" spans="1:89" x14ac:dyDescent="0.2">
      <c r="A57" s="2">
        <f t="shared" si="1"/>
        <v>44317</v>
      </c>
      <c r="B57" s="1">
        <f t="shared" si="2"/>
        <v>5</v>
      </c>
      <c r="C57" s="1">
        <v>2021</v>
      </c>
      <c r="D57" s="7">
        <f>+'Indice PondENGHO'!D55/'Indice PondENGHO'!D54-1</f>
        <v>4.3039703772119076E-2</v>
      </c>
      <c r="E57" s="3">
        <f>+'Indice PondENGHO'!E55/'Indice PondENGHO'!E54-1</f>
        <v>2.342604011756011E-2</v>
      </c>
      <c r="F57" s="3">
        <f>+'Indice PondENGHO'!F55/'Indice PondENGHO'!F54-1</f>
        <v>3.2525932407660996E-2</v>
      </c>
      <c r="G57" s="3">
        <f>+'Indice PondENGHO'!G55/'Indice PondENGHO'!G54-1</f>
        <v>1.9286470262942057E-2</v>
      </c>
      <c r="H57" s="3">
        <f>+'Indice PondENGHO'!H55/'Indice PondENGHO'!H54-1</f>
        <v>2.7340969005819504E-2</v>
      </c>
      <c r="I57" s="3">
        <f>+'Indice PondENGHO'!I55/'Indice PondENGHO'!I54-1</f>
        <v>4.6620537991333588E-2</v>
      </c>
      <c r="J57" s="3">
        <f>+'Indice PondENGHO'!J55/'Indice PondENGHO'!J54-1</f>
        <v>5.8600043155266457E-2</v>
      </c>
      <c r="K57" s="3">
        <f>+'Indice PondENGHO'!K55/'Indice PondENGHO'!K54-1</f>
        <v>1.414863469936023E-2</v>
      </c>
      <c r="L57" s="3">
        <f>+'Indice PondENGHO'!L55/'Indice PondENGHO'!L54-1</f>
        <v>3.0015881014079371E-2</v>
      </c>
      <c r="M57" s="3">
        <f>+'Indice PondENGHO'!M55/'Indice PondENGHO'!M54-1</f>
        <v>3.647620987851985E-2</v>
      </c>
      <c r="N57" s="3">
        <f>+'Indice PondENGHO'!N55/'Indice PondENGHO'!N54-1</f>
        <v>3.8183348434605691E-2</v>
      </c>
      <c r="O57" s="8">
        <f>+'Indice PondENGHO'!O55/'Indice PondENGHO'!O54-1</f>
        <v>3.5403221555577291E-2</v>
      </c>
      <c r="P57" s="3">
        <f>+'Indice PondENGHO'!P55/'Indice PondENGHO'!P54-1</f>
        <v>4.3395523214674325E-2</v>
      </c>
      <c r="Q57" s="3">
        <f>+'Indice PondENGHO'!Q55/'Indice PondENGHO'!Q54-1</f>
        <v>2.3328893642688531E-2</v>
      </c>
      <c r="R57" s="3">
        <f>+'Indice PondENGHO'!R55/'Indice PondENGHO'!R54-1</f>
        <v>3.0092919319781197E-2</v>
      </c>
      <c r="S57" s="3">
        <f>+'Indice PondENGHO'!S55/'Indice PondENGHO'!S54-1</f>
        <v>1.9251826827993535E-2</v>
      </c>
      <c r="T57" s="3">
        <f>+'Indice PondENGHO'!T55/'Indice PondENGHO'!T54-1</f>
        <v>2.7505119966406921E-2</v>
      </c>
      <c r="U57" s="3">
        <f>+'Indice PondENGHO'!U55/'Indice PondENGHO'!U54-1</f>
        <v>4.7314601521903032E-2</v>
      </c>
      <c r="V57" s="3">
        <f>+'Indice PondENGHO'!V55/'Indice PondENGHO'!V54-1</f>
        <v>5.9570852025177423E-2</v>
      </c>
      <c r="W57" s="3">
        <f>+'Indice PondENGHO'!W55/'Indice PondENGHO'!W54-1</f>
        <v>1.4030621997696668E-2</v>
      </c>
      <c r="X57" s="3">
        <f>+'Indice PondENGHO'!X55/'Indice PondENGHO'!X54-1</f>
        <v>3.0132546932237547E-2</v>
      </c>
      <c r="Y57" s="3">
        <f>+'Indice PondENGHO'!Y55/'Indice PondENGHO'!Y54-1</f>
        <v>3.9189008383156976E-2</v>
      </c>
      <c r="Z57" s="3">
        <f>+'Indice PondENGHO'!Z55/'Indice PondENGHO'!Z54-1</f>
        <v>3.8748104321706611E-2</v>
      </c>
      <c r="AA57" s="3">
        <f>+'Indice PondENGHO'!AA55/'Indice PondENGHO'!AA54-1</f>
        <v>3.5675705390392887E-2</v>
      </c>
      <c r="AB57" s="7">
        <f>+'Indice PondENGHO'!AB55/'Indice PondENGHO'!AB54-1</f>
        <v>4.3626030088743883E-2</v>
      </c>
      <c r="AC57" s="3">
        <f>+'Indice PondENGHO'!AC55/'Indice PondENGHO'!AC54-1</f>
        <v>2.43114398815647E-2</v>
      </c>
      <c r="AD57" s="3">
        <f>+'Indice PondENGHO'!AD55/'Indice PondENGHO'!AD54-1</f>
        <v>2.9191702797448427E-2</v>
      </c>
      <c r="AE57" s="3">
        <f>+'Indice PondENGHO'!AE55/'Indice PondENGHO'!AE54-1</f>
        <v>1.9382164467993679E-2</v>
      </c>
      <c r="AF57" s="3">
        <f>+'Indice PondENGHO'!AF55/'Indice PondENGHO'!AF54-1</f>
        <v>2.7648265480448853E-2</v>
      </c>
      <c r="AG57" s="3">
        <f>+'Indice PondENGHO'!AG55/'Indice PondENGHO'!AG54-1</f>
        <v>4.6925173494952288E-2</v>
      </c>
      <c r="AH57" s="3">
        <f>+'Indice PondENGHO'!AH55/'Indice PondENGHO'!AH54-1</f>
        <v>5.9560602392918716E-2</v>
      </c>
      <c r="AI57" s="3">
        <f>+'Indice PondENGHO'!AI55/'Indice PondENGHO'!AI54-1</f>
        <v>1.4029015854282623E-2</v>
      </c>
      <c r="AJ57" s="3">
        <f>+'Indice PondENGHO'!AJ55/'Indice PondENGHO'!AJ54-1</f>
        <v>3.0084375593179447E-2</v>
      </c>
      <c r="AK57" s="3">
        <f>+'Indice PondENGHO'!AK55/'Indice PondENGHO'!AK54-1</f>
        <v>4.001423304915952E-2</v>
      </c>
      <c r="AL57" s="3">
        <f>+'Indice PondENGHO'!AL55/'Indice PondENGHO'!AL54-1</f>
        <v>3.8505549918446569E-2</v>
      </c>
      <c r="AM57" s="8">
        <f>+'Indice PondENGHO'!AM55/'Indice PondENGHO'!AM54-1</f>
        <v>3.5941390806091711E-2</v>
      </c>
      <c r="AN57" s="3">
        <f>+'Indice PondENGHO'!AN55/'Indice PondENGHO'!AN54-1</f>
        <v>4.371359579121048E-2</v>
      </c>
      <c r="AO57" s="3">
        <f>+'Indice PondENGHO'!AO55/'Indice PondENGHO'!AO54-1</f>
        <v>2.3992887818186537E-2</v>
      </c>
      <c r="AP57" s="3">
        <f>+'Indice PondENGHO'!AP55/'Indice PondENGHO'!AP54-1</f>
        <v>2.8372596984764353E-2</v>
      </c>
      <c r="AQ57" s="3">
        <f>+'Indice PondENGHO'!AQ55/'Indice PondENGHO'!AQ54-1</f>
        <v>1.9716954061340441E-2</v>
      </c>
      <c r="AR57" s="3">
        <f>+'Indice PondENGHO'!AR55/'Indice PondENGHO'!AR54-1</f>
        <v>2.7738607630262813E-2</v>
      </c>
      <c r="AS57" s="3">
        <f>+'Indice PondENGHO'!AS55/'Indice PondENGHO'!AS54-1</f>
        <v>4.7979839026295545E-2</v>
      </c>
      <c r="AT57" s="3">
        <f>+'Indice PondENGHO'!AT55/'Indice PondENGHO'!AT54-1</f>
        <v>6.0237646002969214E-2</v>
      </c>
      <c r="AU57" s="3">
        <f>+'Indice PondENGHO'!AU55/'Indice PondENGHO'!AU54-1</f>
        <v>1.4188730934474592E-2</v>
      </c>
      <c r="AV57" s="3">
        <f>+'Indice PondENGHO'!AV55/'Indice PondENGHO'!AV54-1</f>
        <v>3.0712422786736582E-2</v>
      </c>
      <c r="AW57" s="3">
        <f>+'Indice PondENGHO'!AW55/'Indice PondENGHO'!AW54-1</f>
        <v>3.9921653669507506E-2</v>
      </c>
      <c r="AX57" s="3">
        <f>+'Indice PondENGHO'!AX55/'Indice PondENGHO'!AX54-1</f>
        <v>3.9430730763446498E-2</v>
      </c>
      <c r="AY57" s="3">
        <f>+'Indice PondENGHO'!AY55/'Indice PondENGHO'!AY54-1</f>
        <v>3.5630357556553527E-2</v>
      </c>
      <c r="AZ57" s="7">
        <f>+'Indice PondENGHO'!AZ55/'Indice PondENGHO'!AZ54-1</f>
        <v>4.3911767792405687E-2</v>
      </c>
      <c r="BA57" s="3">
        <f>+'Indice PondENGHO'!BA55/'Indice PondENGHO'!BA54-1</f>
        <v>2.3326983504508902E-2</v>
      </c>
      <c r="BB57" s="3">
        <f>+'Indice PondENGHO'!BB55/'Indice PondENGHO'!BB54-1</f>
        <v>2.7176255536947913E-2</v>
      </c>
      <c r="BC57" s="3">
        <f>+'Indice PondENGHO'!BC55/'Indice PondENGHO'!BC54-1</f>
        <v>2.093827572399376E-2</v>
      </c>
      <c r="BD57" s="3">
        <f>+'Indice PondENGHO'!BD55/'Indice PondENGHO'!BD54-1</f>
        <v>2.7837425741263022E-2</v>
      </c>
      <c r="BE57" s="3">
        <f>+'Indice PondENGHO'!BE55/'Indice PondENGHO'!BE54-1</f>
        <v>4.8769982061776185E-2</v>
      </c>
      <c r="BF57" s="3">
        <f>+'Indice PondENGHO'!BF55/'Indice PondENGHO'!BF54-1</f>
        <v>6.021509247671375E-2</v>
      </c>
      <c r="BG57" s="3">
        <f>+'Indice PondENGHO'!BG55/'Indice PondENGHO'!BG54-1</f>
        <v>1.4536555098688675E-2</v>
      </c>
      <c r="BH57" s="3">
        <f>+'Indice PondENGHO'!BH55/'Indice PondENGHO'!BH54-1</f>
        <v>3.1304332628462772E-2</v>
      </c>
      <c r="BI57" s="3">
        <f>+'Indice PondENGHO'!BI55/'Indice PondENGHO'!BI54-1</f>
        <v>4.0953940888987184E-2</v>
      </c>
      <c r="BJ57" s="3">
        <f>+'Indice PondENGHO'!BJ55/'Indice PondENGHO'!BJ54-1</f>
        <v>3.9842271769871651E-2</v>
      </c>
      <c r="BK57" s="8">
        <f>+'Indice PondENGHO'!BK55/'Indice PondENGHO'!BK54-1</f>
        <v>3.5950624601707171E-2</v>
      </c>
      <c r="BL57" s="2">
        <f t="shared" si="3"/>
        <v>44317</v>
      </c>
      <c r="BM57" s="3">
        <f>+'Indice PondENGHO'!BL55/'Indice PondENGHO'!BL54-1</f>
        <v>3.8064524061922622E-2</v>
      </c>
      <c r="BN57" s="3">
        <f>+'Indice PondENGHO'!BM55/'Indice PondENGHO'!BM54-1</f>
        <v>3.8122632063217088E-2</v>
      </c>
      <c r="BO57" s="3">
        <f>+'Indice PondENGHO'!BN55/'Indice PondENGHO'!BN54-1</f>
        <v>3.8211964028164402E-2</v>
      </c>
      <c r="BP57" s="3">
        <f>+'Indice PondENGHO'!BO55/'Indice PondENGHO'!BO54-1</f>
        <v>3.8854549068306099E-2</v>
      </c>
      <c r="BQ57" s="3">
        <f>+'Indice PondENGHO'!BP55/'Indice PondENGHO'!BP54-1</f>
        <v>3.865845770344789E-2</v>
      </c>
      <c r="BR57" s="7">
        <f>+'Indice PondENGHO'!BQ55/'Indice PondENGHO'!BQ54-1</f>
        <v>4.3558382358377612E-2</v>
      </c>
      <c r="BS57" s="3">
        <f>+'Indice PondENGHO'!BR55/'Indice PondENGHO'!BR54-1</f>
        <v>2.3644335169893393E-2</v>
      </c>
      <c r="BT57" s="3">
        <f>+'Indice PondENGHO'!BS55/'Indice PondENGHO'!BS54-1</f>
        <v>2.9035309677670762E-2</v>
      </c>
      <c r="BU57" s="3">
        <f>+'Indice PondENGHO'!BT55/'Indice PondENGHO'!BT54-1</f>
        <v>1.9930940398897423E-2</v>
      </c>
      <c r="BV57" s="3">
        <f>+'Indice PondENGHO'!BU55/'Indice PondENGHO'!BU54-1</f>
        <v>2.7701276903774552E-2</v>
      </c>
      <c r="BW57" s="3">
        <f>+'Indice PondENGHO'!BV55/'Indice PondENGHO'!BV54-1</f>
        <v>4.7933431133210913E-2</v>
      </c>
      <c r="BX57" s="3">
        <f>+'Indice PondENGHO'!BW55/'Indice PondENGHO'!BW54-1</f>
        <v>5.9881651806109826E-2</v>
      </c>
      <c r="BY57" s="3">
        <f>+'Indice PondENGHO'!BX55/'Indice PondENGHO'!BX54-1</f>
        <v>1.4226664251562715E-2</v>
      </c>
      <c r="BZ57" s="3">
        <f>+'Indice PondENGHO'!BY55/'Indice PondENGHO'!BY54-1</f>
        <v>3.0674332514941005E-2</v>
      </c>
      <c r="CA57" s="3">
        <f>+'Indice PondENGHO'!BZ55/'Indice PondENGHO'!BZ54-1</f>
        <v>4.0039534016034661E-2</v>
      </c>
      <c r="CB57" s="3">
        <f>+'Indice PondENGHO'!CA55/'Indice PondENGHO'!CA54-1</f>
        <v>3.9263524377384229E-2</v>
      </c>
      <c r="CC57" s="8">
        <f>+'Indice PondENGHO'!CB55/'Indice PondENGHO'!CB54-1</f>
        <v>3.5785050746715008E-2</v>
      </c>
      <c r="CD57" s="7">
        <f>+'Indice PondENGHO'!CC55/'Indice PondENGHO'!CC54-1</f>
        <v>3.8466002732970406E-2</v>
      </c>
      <c r="CE57" s="8">
        <f>+'Indice PondENGHO'!CD55/'Indice PondENGHO'!CD54-1</f>
        <v>3.8466002732970406E-2</v>
      </c>
      <c r="CG57" s="3">
        <f>+'Indice PondENGHO'!CF55/'Indice PondENGHO'!CF54-1</f>
        <v>3.7855522424920629E-2</v>
      </c>
      <c r="CI57" s="3">
        <f t="shared" si="4"/>
        <v>-5.9393364152526829E-4</v>
      </c>
      <c r="CJ57" s="3">
        <f>+'[3]Infla Mensual PondENGHO'!CF57</f>
        <v>-2.5151485643584159E-3</v>
      </c>
      <c r="CK57" s="3">
        <f t="shared" si="5"/>
        <v>1.9212149228331477E-3</v>
      </c>
    </row>
    <row r="58" spans="1:89" x14ac:dyDescent="0.2">
      <c r="A58" s="2">
        <f t="shared" si="1"/>
        <v>44348</v>
      </c>
      <c r="B58" s="1">
        <f t="shared" si="2"/>
        <v>6</v>
      </c>
      <c r="C58" s="1">
        <v>2021</v>
      </c>
      <c r="D58" s="7">
        <f>+'Indice PondENGHO'!D56/'Indice PondENGHO'!D55-1</f>
        <v>4.4578248538016174E-2</v>
      </c>
      <c r="E58" s="3">
        <f>+'Indice PondENGHO'!E56/'Indice PondENGHO'!E55-1</f>
        <v>6.236632512629936E-2</v>
      </c>
      <c r="F58" s="3">
        <f>+'Indice PondENGHO'!F56/'Indice PondENGHO'!F55-1</f>
        <v>3.676310596237875E-2</v>
      </c>
      <c r="G58" s="3">
        <f>+'Indice PondENGHO'!G56/'Indice PondENGHO'!G55-1</f>
        <v>2.6263229564380319E-2</v>
      </c>
      <c r="H58" s="3">
        <f>+'Indice PondENGHO'!H56/'Indice PondENGHO'!H55-1</f>
        <v>3.0096264635064207E-2</v>
      </c>
      <c r="I58" s="3">
        <f>+'Indice PondENGHO'!I56/'Indice PondENGHO'!I55-1</f>
        <v>3.5574214495172507E-2</v>
      </c>
      <c r="J58" s="3">
        <f>+'Indice PondENGHO'!J56/'Indice PondENGHO'!J55-1</f>
        <v>3.3139436895485819E-2</v>
      </c>
      <c r="K58" s="3">
        <f>+'Indice PondENGHO'!K56/'Indice PondENGHO'!K55-1</f>
        <v>7.1035865215719474E-2</v>
      </c>
      <c r="L58" s="3">
        <f>+'Indice PondENGHO'!L56/'Indice PondENGHO'!L55-1</f>
        <v>2.323210097869377E-2</v>
      </c>
      <c r="M58" s="3">
        <f>+'Indice PondENGHO'!M56/'Indice PondENGHO'!M55-1</f>
        <v>2.2944859731360401E-2</v>
      </c>
      <c r="N58" s="3">
        <f>+'Indice PondENGHO'!N56/'Indice PondENGHO'!N55-1</f>
        <v>3.1240055115817622E-2</v>
      </c>
      <c r="O58" s="8">
        <f>+'Indice PondENGHO'!O56/'Indice PondENGHO'!O55-1</f>
        <v>2.7433649953621408E-2</v>
      </c>
      <c r="P58" s="3">
        <f>+'Indice PondENGHO'!P56/'Indice PondENGHO'!P55-1</f>
        <v>4.5233506589820394E-2</v>
      </c>
      <c r="Q58" s="3">
        <f>+'Indice PondENGHO'!Q56/'Indice PondENGHO'!Q55-1</f>
        <v>6.1734188758207909E-2</v>
      </c>
      <c r="R58" s="3">
        <f>+'Indice PondENGHO'!R56/'Indice PondENGHO'!R55-1</f>
        <v>3.8397686138052833E-2</v>
      </c>
      <c r="S58" s="3">
        <f>+'Indice PondENGHO'!S56/'Indice PondENGHO'!S55-1</f>
        <v>2.5591581507234729E-2</v>
      </c>
      <c r="T58" s="3">
        <f>+'Indice PondENGHO'!T56/'Indice PondENGHO'!T55-1</f>
        <v>3.0034329241841018E-2</v>
      </c>
      <c r="U58" s="3">
        <f>+'Indice PondENGHO'!U56/'Indice PondENGHO'!U55-1</f>
        <v>3.4033830635873841E-2</v>
      </c>
      <c r="V58" s="3">
        <f>+'Indice PondENGHO'!V56/'Indice PondENGHO'!V55-1</f>
        <v>3.2863075171247091E-2</v>
      </c>
      <c r="W58" s="3">
        <f>+'Indice PondENGHO'!W56/'Indice PondENGHO'!W55-1</f>
        <v>7.137377651712451E-2</v>
      </c>
      <c r="X58" s="3">
        <f>+'Indice PondENGHO'!X56/'Indice PondENGHO'!X55-1</f>
        <v>2.3003464278972929E-2</v>
      </c>
      <c r="Y58" s="3">
        <f>+'Indice PondENGHO'!Y56/'Indice PondENGHO'!Y55-1</f>
        <v>2.3772608818852348E-2</v>
      </c>
      <c r="Z58" s="3">
        <f>+'Indice PondENGHO'!Z56/'Indice PondENGHO'!Z55-1</f>
        <v>3.1625891479216683E-2</v>
      </c>
      <c r="AA58" s="3">
        <f>+'Indice PondENGHO'!AA56/'Indice PondENGHO'!AA55-1</f>
        <v>2.7374643973060886E-2</v>
      </c>
      <c r="AB58" s="7">
        <f>+'Indice PondENGHO'!AB56/'Indice PondENGHO'!AB55-1</f>
        <v>4.5571482316683287E-2</v>
      </c>
      <c r="AC58" s="3">
        <f>+'Indice PondENGHO'!AC56/'Indice PondENGHO'!AC55-1</f>
        <v>6.0647025278434352E-2</v>
      </c>
      <c r="AD58" s="3">
        <f>+'Indice PondENGHO'!AD56/'Indice PondENGHO'!AD55-1</f>
        <v>3.8667309328392685E-2</v>
      </c>
      <c r="AE58" s="3">
        <f>+'Indice PondENGHO'!AE56/'Indice PondENGHO'!AE55-1</f>
        <v>2.5123273262723789E-2</v>
      </c>
      <c r="AF58" s="3">
        <f>+'Indice PondENGHO'!AF56/'Indice PondENGHO'!AF55-1</f>
        <v>3.0157066398944332E-2</v>
      </c>
      <c r="AG58" s="3">
        <f>+'Indice PondENGHO'!AG56/'Indice PondENGHO'!AG55-1</f>
        <v>3.4055747189210006E-2</v>
      </c>
      <c r="AH58" s="3">
        <f>+'Indice PondENGHO'!AH56/'Indice PondENGHO'!AH55-1</f>
        <v>3.2805081633587196E-2</v>
      </c>
      <c r="AI58" s="3">
        <f>+'Indice PondENGHO'!AI56/'Indice PondENGHO'!AI55-1</f>
        <v>7.1328873705391427E-2</v>
      </c>
      <c r="AJ58" s="3">
        <f>+'Indice PondENGHO'!AJ56/'Indice PondENGHO'!AJ55-1</f>
        <v>2.2974539868149124E-2</v>
      </c>
      <c r="AK58" s="3">
        <f>+'Indice PondENGHO'!AK56/'Indice PondENGHO'!AK55-1</f>
        <v>2.3655626607429037E-2</v>
      </c>
      <c r="AL58" s="3">
        <f>+'Indice PondENGHO'!AL56/'Indice PondENGHO'!AL55-1</f>
        <v>3.1670236502290505E-2</v>
      </c>
      <c r="AM58" s="8">
        <f>+'Indice PondENGHO'!AM56/'Indice PondENGHO'!AM55-1</f>
        <v>2.7303630816947422E-2</v>
      </c>
      <c r="AN58" s="3">
        <f>+'Indice PondENGHO'!AN56/'Indice PondENGHO'!AN55-1</f>
        <v>4.5762948223703637E-2</v>
      </c>
      <c r="AO58" s="3">
        <f>+'Indice PondENGHO'!AO56/'Indice PondENGHO'!AO55-1</f>
        <v>6.0531039124040786E-2</v>
      </c>
      <c r="AP58" s="3">
        <f>+'Indice PondENGHO'!AP56/'Indice PondENGHO'!AP55-1</f>
        <v>3.968203590515218E-2</v>
      </c>
      <c r="AQ58" s="3">
        <f>+'Indice PondENGHO'!AQ56/'Indice PondENGHO'!AQ55-1</f>
        <v>2.4352971964045844E-2</v>
      </c>
      <c r="AR58" s="3">
        <f>+'Indice PondENGHO'!AR56/'Indice PondENGHO'!AR55-1</f>
        <v>3.0155289909165939E-2</v>
      </c>
      <c r="AS58" s="3">
        <f>+'Indice PondENGHO'!AS56/'Indice PondENGHO'!AS55-1</f>
        <v>3.1271794489392546E-2</v>
      </c>
      <c r="AT58" s="3">
        <f>+'Indice PondENGHO'!AT56/'Indice PondENGHO'!AT55-1</f>
        <v>3.3201418139128469E-2</v>
      </c>
      <c r="AU58" s="3">
        <f>+'Indice PondENGHO'!AU56/'Indice PondENGHO'!AU55-1</f>
        <v>7.1786747445534704E-2</v>
      </c>
      <c r="AV58" s="3">
        <f>+'Indice PondENGHO'!AV56/'Indice PondENGHO'!AV55-1</f>
        <v>2.2776529305329474E-2</v>
      </c>
      <c r="AW58" s="3">
        <f>+'Indice PondENGHO'!AW56/'Indice PondENGHO'!AW55-1</f>
        <v>2.4174333493798716E-2</v>
      </c>
      <c r="AX58" s="3">
        <f>+'Indice PondENGHO'!AX56/'Indice PondENGHO'!AX55-1</f>
        <v>3.1762050175519141E-2</v>
      </c>
      <c r="AY58" s="3">
        <f>+'Indice PondENGHO'!AY56/'Indice PondENGHO'!AY55-1</f>
        <v>2.7324714580839959E-2</v>
      </c>
      <c r="AZ58" s="7">
        <f>+'Indice PondENGHO'!AZ56/'Indice PondENGHO'!AZ55-1</f>
        <v>4.6300010748656195E-2</v>
      </c>
      <c r="BA58" s="3">
        <f>+'Indice PondENGHO'!BA56/'Indice PondENGHO'!BA55-1</f>
        <v>6.0455032532000352E-2</v>
      </c>
      <c r="BB58" s="3">
        <f>+'Indice PondENGHO'!BB56/'Indice PondENGHO'!BB55-1</f>
        <v>4.0601306104824042E-2</v>
      </c>
      <c r="BC58" s="3">
        <f>+'Indice PondENGHO'!BC56/'Indice PondENGHO'!BC55-1</f>
        <v>2.3277276325208485E-2</v>
      </c>
      <c r="BD58" s="3">
        <f>+'Indice PondENGHO'!BD56/'Indice PondENGHO'!BD55-1</f>
        <v>2.9800566046124244E-2</v>
      </c>
      <c r="BE58" s="3">
        <f>+'Indice PondENGHO'!BE56/'Indice PondENGHO'!BE55-1</f>
        <v>2.8973770954799916E-2</v>
      </c>
      <c r="BF58" s="3">
        <f>+'Indice PondENGHO'!BF56/'Indice PondENGHO'!BF55-1</f>
        <v>3.3860661321106988E-2</v>
      </c>
      <c r="BG58" s="3">
        <f>+'Indice PondENGHO'!BG56/'Indice PondENGHO'!BG55-1</f>
        <v>7.1805310239895004E-2</v>
      </c>
      <c r="BH58" s="3">
        <f>+'Indice PondENGHO'!BH56/'Indice PondENGHO'!BH55-1</f>
        <v>2.2206328147335475E-2</v>
      </c>
      <c r="BI58" s="3">
        <f>+'Indice PondENGHO'!BI56/'Indice PondENGHO'!BI55-1</f>
        <v>2.4740588312124556E-2</v>
      </c>
      <c r="BJ58" s="3">
        <f>+'Indice PondENGHO'!BJ56/'Indice PondENGHO'!BJ55-1</f>
        <v>3.1198791651126712E-2</v>
      </c>
      <c r="BK58" s="8">
        <f>+'Indice PondENGHO'!BK56/'Indice PondENGHO'!BK55-1</f>
        <v>2.7488577039413986E-2</v>
      </c>
      <c r="BL58" s="2">
        <f t="shared" si="3"/>
        <v>44348</v>
      </c>
      <c r="BM58" s="3">
        <f>+'Indice PondENGHO'!BL56/'Indice PondENGHO'!BL55-1</f>
        <v>3.865458026137425E-2</v>
      </c>
      <c r="BN58" s="3">
        <f>+'Indice PondENGHO'!BM56/'Indice PondENGHO'!BM55-1</f>
        <v>3.8071052260962635E-2</v>
      </c>
      <c r="BO58" s="3">
        <f>+'Indice PondENGHO'!BN56/'Indice PondENGHO'!BN55-1</f>
        <v>3.7582778076041823E-2</v>
      </c>
      <c r="BP58" s="3">
        <f>+'Indice PondENGHO'!BO56/'Indice PondENGHO'!BO55-1</f>
        <v>3.6591566204615456E-2</v>
      </c>
      <c r="BQ58" s="3">
        <f>+'Indice PondENGHO'!BP56/'Indice PondENGHO'!BP55-1</f>
        <v>3.5091253118980203E-2</v>
      </c>
      <c r="BR58" s="7">
        <f>+'Indice PondENGHO'!BQ56/'Indice PondENGHO'!BQ55-1</f>
        <v>4.5530560493855843E-2</v>
      </c>
      <c r="BS58" s="3">
        <f>+'Indice PondENGHO'!BR56/'Indice PondENGHO'!BR55-1</f>
        <v>6.0997992527799694E-2</v>
      </c>
      <c r="BT58" s="3">
        <f>+'Indice PondENGHO'!BS56/'Indice PondENGHO'!BS55-1</f>
        <v>3.9142574883452408E-2</v>
      </c>
      <c r="BU58" s="3">
        <f>+'Indice PondENGHO'!BT56/'Indice PondENGHO'!BT55-1</f>
        <v>2.4561921616192528E-2</v>
      </c>
      <c r="BV58" s="3">
        <f>+'Indice PondENGHO'!BU56/'Indice PondENGHO'!BU55-1</f>
        <v>2.9987216318720478E-2</v>
      </c>
      <c r="BW58" s="3">
        <f>+'Indice PondENGHO'!BV56/'Indice PondENGHO'!BV55-1</f>
        <v>3.1479729155519776E-2</v>
      </c>
      <c r="BX58" s="3">
        <f>+'Indice PondENGHO'!BW56/'Indice PondENGHO'!BW55-1</f>
        <v>3.3317419894314915E-2</v>
      </c>
      <c r="BY58" s="3">
        <f>+'Indice PondENGHO'!BX56/'Indice PondENGHO'!BX55-1</f>
        <v>7.1545576306259129E-2</v>
      </c>
      <c r="BZ58" s="3">
        <f>+'Indice PondENGHO'!BY56/'Indice PondENGHO'!BY55-1</f>
        <v>2.2677513882441547E-2</v>
      </c>
      <c r="CA58" s="3">
        <f>+'Indice PondENGHO'!BZ56/'Indice PondENGHO'!BZ55-1</f>
        <v>2.4181233794571266E-2</v>
      </c>
      <c r="CB58" s="3">
        <f>+'Indice PondENGHO'!CA56/'Indice PondENGHO'!CA55-1</f>
        <v>3.1460590496383611E-2</v>
      </c>
      <c r="CC58" s="8">
        <f>+'Indice PondENGHO'!CB56/'Indice PondENGHO'!CB55-1</f>
        <v>2.7399536476557795E-2</v>
      </c>
      <c r="CD58" s="7">
        <f>+'Indice PondENGHO'!CC56/'Indice PondENGHO'!CC55-1</f>
        <v>3.6772283458136323E-2</v>
      </c>
      <c r="CE58" s="8">
        <f>+'Indice PondENGHO'!CD56/'Indice PondENGHO'!CD55-1</f>
        <v>3.6772348898211682E-2</v>
      </c>
      <c r="CG58" s="3">
        <f>+'Indice PondENGHO'!CF56/'Indice PondENGHO'!CF55-1</f>
        <v>3.8507773315872962E-2</v>
      </c>
      <c r="CI58" s="3">
        <f t="shared" si="4"/>
        <v>3.563327142394046E-3</v>
      </c>
      <c r="CJ58" s="3">
        <f>+'[3]Infla Mensual PondENGHO'!CF58</f>
        <v>1.0579668497299188E-3</v>
      </c>
      <c r="CK58" s="3">
        <f t="shared" si="5"/>
        <v>2.5053602926641272E-3</v>
      </c>
    </row>
    <row r="59" spans="1:89" x14ac:dyDescent="0.2">
      <c r="A59" s="2">
        <f t="shared" si="1"/>
        <v>44378</v>
      </c>
      <c r="B59" s="1">
        <f t="shared" si="2"/>
        <v>7</v>
      </c>
      <c r="C59" s="1">
        <v>2021</v>
      </c>
      <c r="D59" s="7">
        <f>+'Indice PondENGHO'!D57/'Indice PondENGHO'!D56-1</f>
        <v>4.083091396184324E-2</v>
      </c>
      <c r="E59" s="3">
        <f>+'Indice PondENGHO'!E57/'Indice PondENGHO'!E56-1</f>
        <v>3.6101496162222357E-2</v>
      </c>
      <c r="F59" s="3">
        <f>+'Indice PondENGHO'!F57/'Indice PondENGHO'!F56-1</f>
        <v>3.4545042082564148E-2</v>
      </c>
      <c r="G59" s="3">
        <f>+'Indice PondENGHO'!G57/'Indice PondENGHO'!G56-1</f>
        <v>2.600821486739946E-2</v>
      </c>
      <c r="H59" s="3">
        <f>+'Indice PondENGHO'!H57/'Indice PondENGHO'!H56-1</f>
        <v>2.206667422927433E-2</v>
      </c>
      <c r="I59" s="3">
        <f>+'Indice PondENGHO'!I57/'Indice PondENGHO'!I56-1</f>
        <v>4.0619228195204249E-2</v>
      </c>
      <c r="J59" s="3">
        <f>+'Indice PondENGHO'!J57/'Indice PondENGHO'!J56-1</f>
        <v>2.4997435183421013E-2</v>
      </c>
      <c r="K59" s="3">
        <f>+'Indice PondENGHO'!K57/'Indice PondENGHO'!K56-1</f>
        <v>1.6707717336050143E-2</v>
      </c>
      <c r="L59" s="3">
        <f>+'Indice PondENGHO'!L57/'Indice PondENGHO'!L56-1</f>
        <v>3.027392212949187E-2</v>
      </c>
      <c r="M59" s="3">
        <f>+'Indice PondENGHO'!M57/'Indice PondENGHO'!M56-1</f>
        <v>3.1970919348306204E-2</v>
      </c>
      <c r="N59" s="3">
        <f>+'Indice PondENGHO'!N57/'Indice PondENGHO'!N56-1</f>
        <v>4.6101140340617963E-2</v>
      </c>
      <c r="O59" s="8">
        <f>+'Indice PondENGHO'!O57/'Indice PondENGHO'!O56-1</f>
        <v>3.0681452670575871E-2</v>
      </c>
      <c r="P59" s="3">
        <f>+'Indice PondENGHO'!P57/'Indice PondENGHO'!P56-1</f>
        <v>4.1422832644610663E-2</v>
      </c>
      <c r="Q59" s="3">
        <f>+'Indice PondENGHO'!Q57/'Indice PondENGHO'!Q56-1</f>
        <v>3.6948063108118268E-2</v>
      </c>
      <c r="R59" s="3">
        <f>+'Indice PondENGHO'!R57/'Indice PondENGHO'!R56-1</f>
        <v>3.4088406850417474E-2</v>
      </c>
      <c r="S59" s="3">
        <f>+'Indice PondENGHO'!S57/'Indice PondENGHO'!S56-1</f>
        <v>2.7602946608635381E-2</v>
      </c>
      <c r="T59" s="3">
        <f>+'Indice PondENGHO'!T57/'Indice PondENGHO'!T56-1</f>
        <v>2.2273742055226142E-2</v>
      </c>
      <c r="U59" s="3">
        <f>+'Indice PondENGHO'!U57/'Indice PondENGHO'!U56-1</f>
        <v>3.9780262144721634E-2</v>
      </c>
      <c r="V59" s="3">
        <f>+'Indice PondENGHO'!V57/'Indice PondENGHO'!V56-1</f>
        <v>2.4275242183217305E-2</v>
      </c>
      <c r="W59" s="3">
        <f>+'Indice PondENGHO'!W57/'Indice PondENGHO'!W56-1</f>
        <v>1.5775290272020515E-2</v>
      </c>
      <c r="X59" s="3">
        <f>+'Indice PondENGHO'!X57/'Indice PondENGHO'!X56-1</f>
        <v>3.0111533920804012E-2</v>
      </c>
      <c r="Y59" s="3">
        <f>+'Indice PondENGHO'!Y57/'Indice PondENGHO'!Y56-1</f>
        <v>3.6692694364727219E-2</v>
      </c>
      <c r="Z59" s="3">
        <f>+'Indice PondENGHO'!Z57/'Indice PondENGHO'!Z56-1</f>
        <v>4.6529817014459462E-2</v>
      </c>
      <c r="AA59" s="3">
        <f>+'Indice PondENGHO'!AA57/'Indice PondENGHO'!AA56-1</f>
        <v>3.1740422744682251E-2</v>
      </c>
      <c r="AB59" s="7">
        <f>+'Indice PondENGHO'!AB57/'Indice PondENGHO'!AB56-1</f>
        <v>4.1877595040774596E-2</v>
      </c>
      <c r="AC59" s="3">
        <f>+'Indice PondENGHO'!AC57/'Indice PondENGHO'!AC56-1</f>
        <v>3.6277444407970538E-2</v>
      </c>
      <c r="AD59" s="3">
        <f>+'Indice PondENGHO'!AD57/'Indice PondENGHO'!AD56-1</f>
        <v>3.3728437621663776E-2</v>
      </c>
      <c r="AE59" s="3">
        <f>+'Indice PondENGHO'!AE57/'Indice PondENGHO'!AE56-1</f>
        <v>2.8335200170679586E-2</v>
      </c>
      <c r="AF59" s="3">
        <f>+'Indice PondENGHO'!AF57/'Indice PondENGHO'!AF56-1</f>
        <v>2.2796027513313444E-2</v>
      </c>
      <c r="AG59" s="3">
        <f>+'Indice PondENGHO'!AG57/'Indice PondENGHO'!AG56-1</f>
        <v>4.0128557309133006E-2</v>
      </c>
      <c r="AH59" s="3">
        <f>+'Indice PondENGHO'!AH57/'Indice PondENGHO'!AH56-1</f>
        <v>2.4363401263437057E-2</v>
      </c>
      <c r="AI59" s="3">
        <f>+'Indice PondENGHO'!AI57/'Indice PondENGHO'!AI56-1</f>
        <v>1.5556716087088418E-2</v>
      </c>
      <c r="AJ59" s="3">
        <f>+'Indice PondENGHO'!AJ57/'Indice PondENGHO'!AJ56-1</f>
        <v>2.9789953692026527E-2</v>
      </c>
      <c r="AK59" s="3">
        <f>+'Indice PondENGHO'!AK57/'Indice PondENGHO'!AK56-1</f>
        <v>3.7598708751934051E-2</v>
      </c>
      <c r="AL59" s="3">
        <f>+'Indice PondENGHO'!AL57/'Indice PondENGHO'!AL56-1</f>
        <v>4.7058579835195014E-2</v>
      </c>
      <c r="AM59" s="8">
        <f>+'Indice PondENGHO'!AM57/'Indice PondENGHO'!AM56-1</f>
        <v>3.2193311246354162E-2</v>
      </c>
      <c r="AN59" s="3">
        <f>+'Indice PondENGHO'!AN57/'Indice PondENGHO'!AN56-1</f>
        <v>4.2230493740117891E-2</v>
      </c>
      <c r="AO59" s="3">
        <f>+'Indice PondENGHO'!AO57/'Indice PondENGHO'!AO56-1</f>
        <v>3.6190048202517922E-2</v>
      </c>
      <c r="AP59" s="3">
        <f>+'Indice PondENGHO'!AP57/'Indice PondENGHO'!AP56-1</f>
        <v>3.3784696204826492E-2</v>
      </c>
      <c r="AQ59" s="3">
        <f>+'Indice PondENGHO'!AQ57/'Indice PondENGHO'!AQ56-1</f>
        <v>2.8995843538514698E-2</v>
      </c>
      <c r="AR59" s="3">
        <f>+'Indice PondENGHO'!AR57/'Indice PondENGHO'!AR56-1</f>
        <v>2.2738326039390744E-2</v>
      </c>
      <c r="AS59" s="3">
        <f>+'Indice PondENGHO'!AS57/'Indice PondENGHO'!AS56-1</f>
        <v>3.7804548045511588E-2</v>
      </c>
      <c r="AT59" s="3">
        <f>+'Indice PondENGHO'!AT57/'Indice PondENGHO'!AT56-1</f>
        <v>2.3277114830272394E-2</v>
      </c>
      <c r="AU59" s="3">
        <f>+'Indice PondENGHO'!AU57/'Indice PondENGHO'!AU56-1</f>
        <v>1.4961784625531216E-2</v>
      </c>
      <c r="AV59" s="3">
        <f>+'Indice PondENGHO'!AV57/'Indice PondENGHO'!AV56-1</f>
        <v>3.0593098702820454E-2</v>
      </c>
      <c r="AW59" s="3">
        <f>+'Indice PondENGHO'!AW57/'Indice PondENGHO'!AW56-1</f>
        <v>3.7757894005746362E-2</v>
      </c>
      <c r="AX59" s="3">
        <f>+'Indice PondENGHO'!AX57/'Indice PondENGHO'!AX56-1</f>
        <v>4.7587660699320189E-2</v>
      </c>
      <c r="AY59" s="3">
        <f>+'Indice PondENGHO'!AY57/'Indice PondENGHO'!AY56-1</f>
        <v>3.2556693114184077E-2</v>
      </c>
      <c r="AZ59" s="7">
        <f>+'Indice PondENGHO'!AZ57/'Indice PondENGHO'!AZ56-1</f>
        <v>4.2751828252110879E-2</v>
      </c>
      <c r="BA59" s="3">
        <f>+'Indice PondENGHO'!BA57/'Indice PondENGHO'!BA56-1</f>
        <v>3.6916928875767363E-2</v>
      </c>
      <c r="BB59" s="3">
        <f>+'Indice PondENGHO'!BB57/'Indice PondENGHO'!BB56-1</f>
        <v>3.3622829545765232E-2</v>
      </c>
      <c r="BC59" s="3">
        <f>+'Indice PondENGHO'!BC57/'Indice PondENGHO'!BC56-1</f>
        <v>3.0512963931359049E-2</v>
      </c>
      <c r="BD59" s="3">
        <f>+'Indice PondENGHO'!BD57/'Indice PondENGHO'!BD56-1</f>
        <v>2.1917506156811539E-2</v>
      </c>
      <c r="BE59" s="3">
        <f>+'Indice PondENGHO'!BE57/'Indice PondENGHO'!BE56-1</f>
        <v>3.5971077628354164E-2</v>
      </c>
      <c r="BF59" s="3">
        <f>+'Indice PondENGHO'!BF57/'Indice PondENGHO'!BF56-1</f>
        <v>2.2493462953161014E-2</v>
      </c>
      <c r="BG59" s="3">
        <f>+'Indice PondENGHO'!BG57/'Indice PondENGHO'!BG56-1</f>
        <v>1.4830407754253594E-2</v>
      </c>
      <c r="BH59" s="3">
        <f>+'Indice PondENGHO'!BH57/'Indice PondENGHO'!BH56-1</f>
        <v>3.1581861851089243E-2</v>
      </c>
      <c r="BI59" s="3">
        <f>+'Indice PondENGHO'!BI57/'Indice PondENGHO'!BI56-1</f>
        <v>4.174075768568053E-2</v>
      </c>
      <c r="BJ59" s="3">
        <f>+'Indice PondENGHO'!BJ57/'Indice PondENGHO'!BJ56-1</f>
        <v>4.8867971505751839E-2</v>
      </c>
      <c r="BK59" s="8">
        <f>+'Indice PondENGHO'!BK57/'Indice PondENGHO'!BK56-1</f>
        <v>3.3753238513192008E-2</v>
      </c>
      <c r="BL59" s="2">
        <f t="shared" si="3"/>
        <v>44378</v>
      </c>
      <c r="BM59" s="3">
        <f>+'Indice PondENGHO'!BL57/'Indice PondENGHO'!BL56-1</f>
        <v>3.5289748024739165E-2</v>
      </c>
      <c r="BN59" s="3">
        <f>+'Indice PondENGHO'!BM57/'Indice PondENGHO'!BM56-1</f>
        <v>3.4842297332522421E-2</v>
      </c>
      <c r="BO59" s="3">
        <f>+'Indice PondENGHO'!BN57/'Indice PondENGHO'!BN56-1</f>
        <v>3.5049352248593291E-2</v>
      </c>
      <c r="BP59" s="3">
        <f>+'Indice PondENGHO'!BO57/'Indice PondENGHO'!BO56-1</f>
        <v>3.4407518719279162E-2</v>
      </c>
      <c r="BQ59" s="3">
        <f>+'Indice PondENGHO'!BP57/'Indice PondENGHO'!BP56-1</f>
        <v>3.4200162818156299E-2</v>
      </c>
      <c r="BR59" s="7">
        <f>+'Indice PondENGHO'!BQ57/'Indice PondENGHO'!BQ56-1</f>
        <v>4.1871542030185172E-2</v>
      </c>
      <c r="BS59" s="3">
        <f>+'Indice PondENGHO'!BR57/'Indice PondENGHO'!BR56-1</f>
        <v>3.6556990359028374E-2</v>
      </c>
      <c r="BT59" s="3">
        <f>+'Indice PondENGHO'!BS57/'Indice PondENGHO'!BS56-1</f>
        <v>3.3882430167649913E-2</v>
      </c>
      <c r="BU59" s="3">
        <f>+'Indice PondENGHO'!BT57/'Indice PondENGHO'!BT56-1</f>
        <v>2.8797191841215986E-2</v>
      </c>
      <c r="BV59" s="3">
        <f>+'Indice PondENGHO'!BU57/'Indice PondENGHO'!BU56-1</f>
        <v>2.228675512797329E-2</v>
      </c>
      <c r="BW59" s="3">
        <f>+'Indice PondENGHO'!BV57/'Indice PondENGHO'!BV56-1</f>
        <v>3.7917064892046159E-2</v>
      </c>
      <c r="BX59" s="3">
        <f>+'Indice PondENGHO'!BW57/'Indice PondENGHO'!BW56-1</f>
        <v>2.3467122695181253E-2</v>
      </c>
      <c r="BY59" s="3">
        <f>+'Indice PondENGHO'!BX57/'Indice PondENGHO'!BX56-1</f>
        <v>1.5380086193286013E-2</v>
      </c>
      <c r="BZ59" s="3">
        <f>+'Indice PondENGHO'!BY57/'Indice PondENGHO'!BY56-1</f>
        <v>3.0726847179659345E-2</v>
      </c>
      <c r="CA59" s="3">
        <f>+'Indice PondENGHO'!BZ57/'Indice PondENGHO'!BZ56-1</f>
        <v>3.8825055134872555E-2</v>
      </c>
      <c r="CB59" s="3">
        <f>+'Indice PondENGHO'!CA57/'Indice PondENGHO'!CA56-1</f>
        <v>4.7769202580242753E-2</v>
      </c>
      <c r="CC59" s="8">
        <f>+'Indice PondENGHO'!CB57/'Indice PondENGHO'!CB56-1</f>
        <v>3.2640239480537181E-2</v>
      </c>
      <c r="CD59" s="7">
        <f>+'Indice PondENGHO'!CC57/'Indice PondENGHO'!CC56-1</f>
        <v>3.4632283282813869E-2</v>
      </c>
      <c r="CE59" s="8">
        <f>+'Indice PondENGHO'!CD57/'Indice PondENGHO'!CD56-1</f>
        <v>3.4632217977817348E-2</v>
      </c>
      <c r="CG59" s="3">
        <f>+'Indice PondENGHO'!CF57/'Indice PondENGHO'!CF56-1</f>
        <v>3.7370992618475762E-2</v>
      </c>
      <c r="CI59" s="3">
        <f t="shared" si="4"/>
        <v>1.089585206582866E-3</v>
      </c>
      <c r="CJ59" s="3">
        <f>+'[3]Infla Mensual PondENGHO'!CF59</f>
        <v>-9.4073097847213738E-4</v>
      </c>
      <c r="CK59" s="3">
        <f t="shared" si="5"/>
        <v>2.0303161850550033E-3</v>
      </c>
    </row>
    <row r="60" spans="1:89" x14ac:dyDescent="0.2">
      <c r="A60" s="2">
        <f t="shared" si="1"/>
        <v>44409</v>
      </c>
      <c r="B60" s="1">
        <f t="shared" si="2"/>
        <v>8</v>
      </c>
      <c r="C60" s="1">
        <v>2021</v>
      </c>
      <c r="D60" s="7">
        <f>+'Indice PondENGHO'!D58/'Indice PondENGHO'!D57-1</f>
        <v>1.4186535915773124E-2</v>
      </c>
      <c r="E60" s="3">
        <f>+'Indice PondENGHO'!E58/'Indice PondENGHO'!E57-1</f>
        <v>2.6513002121509643E-2</v>
      </c>
      <c r="F60" s="3">
        <f>+'Indice PondENGHO'!F58/'Indice PondENGHO'!F57-1</f>
        <v>3.5990117768387009E-2</v>
      </c>
      <c r="G60" s="3">
        <f>+'Indice PondENGHO'!G58/'Indice PondENGHO'!G57-1</f>
        <v>1.0078620219230894E-2</v>
      </c>
      <c r="H60" s="3">
        <f>+'Indice PondENGHO'!H58/'Indice PondENGHO'!H57-1</f>
        <v>3.1270457117988482E-2</v>
      </c>
      <c r="I60" s="3">
        <f>+'Indice PondENGHO'!I58/'Indice PondENGHO'!I57-1</f>
        <v>4.0179620897317969E-2</v>
      </c>
      <c r="J60" s="3">
        <f>+'Indice PondENGHO'!J58/'Indice PondENGHO'!J57-1</f>
        <v>2.3865461443210334E-2</v>
      </c>
      <c r="K60" s="3">
        <f>+'Indice PondENGHO'!K58/'Indice PondENGHO'!K57-1</f>
        <v>8.5214990727351392E-3</v>
      </c>
      <c r="L60" s="3">
        <f>+'Indice PondENGHO'!L58/'Indice PondENGHO'!L57-1</f>
        <v>3.6952622070886898E-2</v>
      </c>
      <c r="M60" s="3">
        <f>+'Indice PondENGHO'!M58/'Indice PondENGHO'!M57-1</f>
        <v>3.9349475011553947E-2</v>
      </c>
      <c r="N60" s="3">
        <f>+'Indice PondENGHO'!N58/'Indice PondENGHO'!N57-1</f>
        <v>2.9675939734495671E-2</v>
      </c>
      <c r="O60" s="8">
        <f>+'Indice PondENGHO'!O58/'Indice PondENGHO'!O57-1</f>
        <v>2.4777775589842843E-2</v>
      </c>
      <c r="P60" s="3">
        <f>+'Indice PondENGHO'!P58/'Indice PondENGHO'!P57-1</f>
        <v>1.4222555415462912E-2</v>
      </c>
      <c r="Q60" s="3">
        <f>+'Indice PondENGHO'!Q58/'Indice PondENGHO'!Q57-1</f>
        <v>2.5743691538449909E-2</v>
      </c>
      <c r="R60" s="3">
        <f>+'Indice PondENGHO'!R58/'Indice PondENGHO'!R57-1</f>
        <v>3.6222663062616345E-2</v>
      </c>
      <c r="S60" s="3">
        <f>+'Indice PondENGHO'!S58/'Indice PondENGHO'!S57-1</f>
        <v>1.0147278748716015E-2</v>
      </c>
      <c r="T60" s="3">
        <f>+'Indice PondENGHO'!T58/'Indice PondENGHO'!T57-1</f>
        <v>3.1008873934231129E-2</v>
      </c>
      <c r="U60" s="3">
        <f>+'Indice PondENGHO'!U58/'Indice PondENGHO'!U57-1</f>
        <v>4.1104857242954207E-2</v>
      </c>
      <c r="V60" s="3">
        <f>+'Indice PondENGHO'!V58/'Indice PondENGHO'!V57-1</f>
        <v>2.4171312335755202E-2</v>
      </c>
      <c r="W60" s="3">
        <f>+'Indice PondENGHO'!W58/'Indice PondENGHO'!W57-1</f>
        <v>8.1882923545042452E-3</v>
      </c>
      <c r="X60" s="3">
        <f>+'Indice PondENGHO'!X58/'Indice PondENGHO'!X57-1</f>
        <v>3.6896105074852192E-2</v>
      </c>
      <c r="Y60" s="3">
        <f>+'Indice PondENGHO'!Y58/'Indice PondENGHO'!Y57-1</f>
        <v>3.9503432933961191E-2</v>
      </c>
      <c r="Z60" s="3">
        <f>+'Indice PondENGHO'!Z58/'Indice PondENGHO'!Z57-1</f>
        <v>2.914052349532481E-2</v>
      </c>
      <c r="AA60" s="3">
        <f>+'Indice PondENGHO'!AA58/'Indice PondENGHO'!AA57-1</f>
        <v>2.4624545269053E-2</v>
      </c>
      <c r="AB60" s="7">
        <f>+'Indice PondENGHO'!AB58/'Indice PondENGHO'!AB57-1</f>
        <v>1.4266148900225595E-2</v>
      </c>
      <c r="AC60" s="3">
        <f>+'Indice PondENGHO'!AC58/'Indice PondENGHO'!AC57-1</f>
        <v>2.5655039960635673E-2</v>
      </c>
      <c r="AD60" s="3">
        <f>+'Indice PondENGHO'!AD58/'Indice PondENGHO'!AD57-1</f>
        <v>3.6139124777786469E-2</v>
      </c>
      <c r="AE60" s="3">
        <f>+'Indice PondENGHO'!AE58/'Indice PondENGHO'!AE57-1</f>
        <v>9.3780822243330064E-3</v>
      </c>
      <c r="AF60" s="3">
        <f>+'Indice PondENGHO'!AF58/'Indice PondENGHO'!AF57-1</f>
        <v>3.1160940431943951E-2</v>
      </c>
      <c r="AG60" s="3">
        <f>+'Indice PondENGHO'!AG58/'Indice PondENGHO'!AG57-1</f>
        <v>4.1211585023415598E-2</v>
      </c>
      <c r="AH60" s="3">
        <f>+'Indice PondENGHO'!AH58/'Indice PondENGHO'!AH57-1</f>
        <v>2.4227718158287948E-2</v>
      </c>
      <c r="AI60" s="3">
        <f>+'Indice PondENGHO'!AI58/'Indice PondENGHO'!AI57-1</f>
        <v>7.8619090962668281E-3</v>
      </c>
      <c r="AJ60" s="3">
        <f>+'Indice PondENGHO'!AJ58/'Indice PondENGHO'!AJ57-1</f>
        <v>3.6871299413379965E-2</v>
      </c>
      <c r="AK60" s="3">
        <f>+'Indice PondENGHO'!AK58/'Indice PondENGHO'!AK57-1</f>
        <v>4.0160198608597319E-2</v>
      </c>
      <c r="AL60" s="3">
        <f>+'Indice PondENGHO'!AL58/'Indice PondENGHO'!AL57-1</f>
        <v>2.9544763841691468E-2</v>
      </c>
      <c r="AM60" s="8">
        <f>+'Indice PondENGHO'!AM58/'Indice PondENGHO'!AM57-1</f>
        <v>2.4720569488584143E-2</v>
      </c>
      <c r="AN60" s="3">
        <f>+'Indice PondENGHO'!AN58/'Indice PondENGHO'!AN57-1</f>
        <v>1.4701824013290787E-2</v>
      </c>
      <c r="AO60" s="3">
        <f>+'Indice PondENGHO'!AO58/'Indice PondENGHO'!AO57-1</f>
        <v>2.5498000258077802E-2</v>
      </c>
      <c r="AP60" s="3">
        <f>+'Indice PondENGHO'!AP58/'Indice PondENGHO'!AP57-1</f>
        <v>3.6865048550228874E-2</v>
      </c>
      <c r="AQ60" s="3">
        <f>+'Indice PondENGHO'!AQ58/'Indice PondENGHO'!AQ57-1</f>
        <v>1.1154971980460671E-2</v>
      </c>
      <c r="AR60" s="3">
        <f>+'Indice PondENGHO'!AR58/'Indice PondENGHO'!AR57-1</f>
        <v>3.1059174031611514E-2</v>
      </c>
      <c r="AS60" s="3">
        <f>+'Indice PondENGHO'!AS58/'Indice PondENGHO'!AS57-1</f>
        <v>4.2436050231209332E-2</v>
      </c>
      <c r="AT60" s="3">
        <f>+'Indice PondENGHO'!AT58/'Indice PondENGHO'!AT57-1</f>
        <v>2.478160678956276E-2</v>
      </c>
      <c r="AU60" s="3">
        <f>+'Indice PondENGHO'!AU58/'Indice PondENGHO'!AU57-1</f>
        <v>7.5162232846117671E-3</v>
      </c>
      <c r="AV60" s="3">
        <f>+'Indice PondENGHO'!AV58/'Indice PondENGHO'!AV57-1</f>
        <v>3.6650849091544258E-2</v>
      </c>
      <c r="AW60" s="3">
        <f>+'Indice PondENGHO'!AW58/'Indice PondENGHO'!AW57-1</f>
        <v>3.9383496049762101E-2</v>
      </c>
      <c r="AX60" s="3">
        <f>+'Indice PondENGHO'!AX58/'Indice PondENGHO'!AX57-1</f>
        <v>2.8871116505350125E-2</v>
      </c>
      <c r="AY60" s="3">
        <f>+'Indice PondENGHO'!AY58/'Indice PondENGHO'!AY57-1</f>
        <v>2.4341055869937067E-2</v>
      </c>
      <c r="AZ60" s="7">
        <f>+'Indice PondENGHO'!AZ58/'Indice PondENGHO'!AZ57-1</f>
        <v>1.5266106150210401E-2</v>
      </c>
      <c r="BA60" s="3">
        <f>+'Indice PondENGHO'!BA58/'Indice PondENGHO'!BA57-1</f>
        <v>2.5047309304526921E-2</v>
      </c>
      <c r="BB60" s="3">
        <f>+'Indice PondENGHO'!BB58/'Indice PondENGHO'!BB57-1</f>
        <v>3.7538594147763504E-2</v>
      </c>
      <c r="BC60" s="3">
        <f>+'Indice PondENGHO'!BC58/'Indice PondENGHO'!BC57-1</f>
        <v>1.4878341944294382E-2</v>
      </c>
      <c r="BD60" s="3">
        <f>+'Indice PondENGHO'!BD58/'Indice PondENGHO'!BD57-1</f>
        <v>3.0245890371602968E-2</v>
      </c>
      <c r="BE60" s="3">
        <f>+'Indice PondENGHO'!BE58/'Indice PondENGHO'!BE57-1</f>
        <v>4.3535364487660377E-2</v>
      </c>
      <c r="BF60" s="3">
        <f>+'Indice PondENGHO'!BF58/'Indice PondENGHO'!BF57-1</f>
        <v>2.516606196672333E-2</v>
      </c>
      <c r="BG60" s="3">
        <f>+'Indice PondENGHO'!BG58/'Indice PondENGHO'!BG57-1</f>
        <v>6.6946610946250207E-3</v>
      </c>
      <c r="BH60" s="3">
        <f>+'Indice PondENGHO'!BH58/'Indice PondENGHO'!BH57-1</f>
        <v>3.6841822204759289E-2</v>
      </c>
      <c r="BI60" s="3">
        <f>+'Indice PondENGHO'!BI58/'Indice PondENGHO'!BI57-1</f>
        <v>3.9639904234632928E-2</v>
      </c>
      <c r="BJ60" s="3">
        <f>+'Indice PondENGHO'!BJ58/'Indice PondENGHO'!BJ57-1</f>
        <v>2.8158729547542727E-2</v>
      </c>
      <c r="BK60" s="8">
        <f>+'Indice PondENGHO'!BK58/'Indice PondENGHO'!BK57-1</f>
        <v>2.3228762954991655E-2</v>
      </c>
      <c r="BL60" s="2">
        <f t="shared" si="3"/>
        <v>44409</v>
      </c>
      <c r="BM60" s="3">
        <f>+'Indice PondENGHO'!BL58/'Indice PondENGHO'!BL57-1</f>
        <v>2.2248498997405441E-2</v>
      </c>
      <c r="BN60" s="3">
        <f>+'Indice PondENGHO'!BM58/'Indice PondENGHO'!BM57-1</f>
        <v>2.3232893133957377E-2</v>
      </c>
      <c r="BO60" s="3">
        <f>+'Indice PondENGHO'!BN58/'Indice PondENGHO'!BN57-1</f>
        <v>2.3939307859209835E-2</v>
      </c>
      <c r="BP60" s="3">
        <f>+'Indice PondENGHO'!BO58/'Indice PondENGHO'!BO57-1</f>
        <v>2.5216466146879002E-2</v>
      </c>
      <c r="BQ60" s="3">
        <f>+'Indice PondENGHO'!BP58/'Indice PondENGHO'!BP57-1</f>
        <v>2.6921478983678693E-2</v>
      </c>
      <c r="BR60" s="7">
        <f>+'Indice PondENGHO'!BQ58/'Indice PondENGHO'!BQ57-1</f>
        <v>1.4558855947641502E-2</v>
      </c>
      <c r="BS60" s="3">
        <f>+'Indice PondENGHO'!BR58/'Indice PondENGHO'!BR57-1</f>
        <v>2.5569222588124108E-2</v>
      </c>
      <c r="BT60" s="3">
        <f>+'Indice PondENGHO'!BS58/'Indice PondENGHO'!BS57-1</f>
        <v>3.6697047096000635E-2</v>
      </c>
      <c r="BU60" s="3">
        <f>+'Indice PondENGHO'!BT58/'Indice PondENGHO'!BT57-1</f>
        <v>1.1768192615525974E-2</v>
      </c>
      <c r="BV60" s="3">
        <f>+'Indice PondENGHO'!BU58/'Indice PondENGHO'!BU57-1</f>
        <v>3.0748319111559841E-2</v>
      </c>
      <c r="BW60" s="3">
        <f>+'Indice PondENGHO'!BV58/'Indice PondENGHO'!BV57-1</f>
        <v>4.2333386846852061E-2</v>
      </c>
      <c r="BX60" s="3">
        <f>+'Indice PondENGHO'!BW58/'Indice PondENGHO'!BW57-1</f>
        <v>2.4661007979314364E-2</v>
      </c>
      <c r="BY60" s="3">
        <f>+'Indice PondENGHO'!BX58/'Indice PondENGHO'!BX57-1</f>
        <v>7.5765437076700248E-3</v>
      </c>
      <c r="BZ60" s="3">
        <f>+'Indice PondENGHO'!BY58/'Indice PondENGHO'!BY57-1</f>
        <v>3.6823566596265289E-2</v>
      </c>
      <c r="CA60" s="3">
        <f>+'Indice PondENGHO'!BZ58/'Indice PondENGHO'!BZ57-1</f>
        <v>3.9635906422672562E-2</v>
      </c>
      <c r="CB60" s="3">
        <f>+'Indice PondENGHO'!CA58/'Indice PondENGHO'!CA57-1</f>
        <v>2.8788342945079926E-2</v>
      </c>
      <c r="CC60" s="8">
        <f>+'Indice PondENGHO'!CB58/'Indice PondENGHO'!CB57-1</f>
        <v>2.407474511258556E-2</v>
      </c>
      <c r="CD60" s="7">
        <f>+'Indice PondENGHO'!CC58/'Indice PondENGHO'!CC57-1</f>
        <v>2.4857426849988817E-2</v>
      </c>
      <c r="CE60" s="8">
        <f>+'Indice PondENGHO'!CD58/'Indice PondENGHO'!CD57-1</f>
        <v>2.4857426849988817E-2</v>
      </c>
      <c r="CG60" s="3">
        <f>+'Indice PondENGHO'!CF58/'Indice PondENGHO'!CF57-1</f>
        <v>2.5574304705674233E-2</v>
      </c>
      <c r="CI60" s="3">
        <f t="shared" si="4"/>
        <v>-4.6729799862732513E-3</v>
      </c>
      <c r="CJ60" s="3">
        <f>+'[3]Infla Mensual PondENGHO'!CF60</f>
        <v>-4.4070334053947224E-3</v>
      </c>
      <c r="CK60" s="3">
        <f t="shared" si="5"/>
        <v>-2.6594658087852885E-4</v>
      </c>
    </row>
    <row r="61" spans="1:89" x14ac:dyDescent="0.2">
      <c r="A61" s="2">
        <f t="shared" si="1"/>
        <v>44440</v>
      </c>
      <c r="B61" s="1">
        <f t="shared" si="2"/>
        <v>9</v>
      </c>
      <c r="C61" s="1">
        <v>2021</v>
      </c>
      <c r="D61" s="7">
        <f>+'Indice PondENGHO'!D59/'Indice PondENGHO'!D58-1</f>
        <v>2.3879797502993405E-2</v>
      </c>
      <c r="E61" s="3">
        <f>+'Indice PondENGHO'!E59/'Indice PondENGHO'!E58-1</f>
        <v>5.1611055566957331E-2</v>
      </c>
      <c r="F61" s="3">
        <f>+'Indice PondENGHO'!F59/'Indice PondENGHO'!F58-1</f>
        <v>2.7647483465789602E-2</v>
      </c>
      <c r="G61" s="3">
        <f>+'Indice PondENGHO'!G59/'Indice PondENGHO'!G58-1</f>
        <v>2.039415798743649E-2</v>
      </c>
      <c r="H61" s="3">
        <f>+'Indice PondENGHO'!H59/'Indice PondENGHO'!H58-1</f>
        <v>2.7046943730387962E-2</v>
      </c>
      <c r="I61" s="3">
        <f>+'Indice PondENGHO'!I59/'Indice PondENGHO'!I58-1</f>
        <v>4.1218275039565544E-2</v>
      </c>
      <c r="J61" s="3">
        <f>+'Indice PondENGHO'!J59/'Indice PondENGHO'!J58-1</f>
        <v>2.7782501535922544E-2</v>
      </c>
      <c r="K61" s="3">
        <f>+'Indice PondENGHO'!K59/'Indice PondENGHO'!K58-1</f>
        <v>3.1452583156290626E-2</v>
      </c>
      <c r="L61" s="3">
        <f>+'Indice PondENGHO'!L59/'Indice PondENGHO'!L58-1</f>
        <v>3.7387481662579658E-2</v>
      </c>
      <c r="M61" s="3">
        <f>+'Indice PondENGHO'!M59/'Indice PondENGHO'!M58-1</f>
        <v>4.0644333508949471E-2</v>
      </c>
      <c r="N61" s="3">
        <f>+'Indice PondENGHO'!N59/'Indice PondENGHO'!N58-1</f>
        <v>3.9875763658870023E-2</v>
      </c>
      <c r="O61" s="8">
        <f>+'Indice PondENGHO'!O59/'Indice PondENGHO'!O58-1</f>
        <v>1.9893205323195495E-2</v>
      </c>
      <c r="P61" s="3">
        <f>+'Indice PondENGHO'!P59/'Indice PondENGHO'!P58-1</f>
        <v>2.4691553552855572E-2</v>
      </c>
      <c r="Q61" s="3">
        <f>+'Indice PondENGHO'!Q59/'Indice PondENGHO'!Q58-1</f>
        <v>5.2212692726195664E-2</v>
      </c>
      <c r="R61" s="3">
        <f>+'Indice PondENGHO'!R59/'Indice PondENGHO'!R58-1</f>
        <v>2.7075433981133656E-2</v>
      </c>
      <c r="S61" s="3">
        <f>+'Indice PondENGHO'!S59/'Indice PondENGHO'!S58-1</f>
        <v>1.977386281622362E-2</v>
      </c>
      <c r="T61" s="3">
        <f>+'Indice PondENGHO'!T59/'Indice PondENGHO'!T58-1</f>
        <v>2.7936899029185946E-2</v>
      </c>
      <c r="U61" s="3">
        <f>+'Indice PondENGHO'!U59/'Indice PondENGHO'!U58-1</f>
        <v>4.2074858041529328E-2</v>
      </c>
      <c r="V61" s="3">
        <f>+'Indice PondENGHO'!V59/'Indice PondENGHO'!V58-1</f>
        <v>2.8514198960020387E-2</v>
      </c>
      <c r="W61" s="3">
        <f>+'Indice PondENGHO'!W59/'Indice PondENGHO'!W58-1</f>
        <v>3.1714518952796311E-2</v>
      </c>
      <c r="X61" s="3">
        <f>+'Indice PondENGHO'!X59/'Indice PondENGHO'!X58-1</f>
        <v>3.7930012817733116E-2</v>
      </c>
      <c r="Y61" s="3">
        <f>+'Indice PondENGHO'!Y59/'Indice PondENGHO'!Y58-1</f>
        <v>4.1264620298546939E-2</v>
      </c>
      <c r="Z61" s="3">
        <f>+'Indice PondENGHO'!Z59/'Indice PondENGHO'!Z58-1</f>
        <v>4.0300896176979961E-2</v>
      </c>
      <c r="AA61" s="3">
        <f>+'Indice PondENGHO'!AA59/'Indice PondENGHO'!AA58-1</f>
        <v>1.8775612706266154E-2</v>
      </c>
      <c r="AB61" s="7">
        <f>+'Indice PondENGHO'!AB59/'Indice PondENGHO'!AB58-1</f>
        <v>2.5092120170957299E-2</v>
      </c>
      <c r="AC61" s="3">
        <f>+'Indice PondENGHO'!AC59/'Indice PondENGHO'!AC58-1</f>
        <v>5.1997503573638415E-2</v>
      </c>
      <c r="AD61" s="3">
        <f>+'Indice PondENGHO'!AD59/'Indice PondENGHO'!AD58-1</f>
        <v>2.7207289730006856E-2</v>
      </c>
      <c r="AE61" s="3">
        <f>+'Indice PondENGHO'!AE59/'Indice PondENGHO'!AE58-1</f>
        <v>1.9677388618081881E-2</v>
      </c>
      <c r="AF61" s="3">
        <f>+'Indice PondENGHO'!AF59/'Indice PondENGHO'!AF58-1</f>
        <v>2.8982785927364807E-2</v>
      </c>
      <c r="AG61" s="3">
        <f>+'Indice PondENGHO'!AG59/'Indice PondENGHO'!AG58-1</f>
        <v>4.2482084269688913E-2</v>
      </c>
      <c r="AH61" s="3">
        <f>+'Indice PondENGHO'!AH59/'Indice PondENGHO'!AH58-1</f>
        <v>2.8875983365417968E-2</v>
      </c>
      <c r="AI61" s="3">
        <f>+'Indice PondENGHO'!AI59/'Indice PondENGHO'!AI58-1</f>
        <v>3.203455749923978E-2</v>
      </c>
      <c r="AJ61" s="3">
        <f>+'Indice PondENGHO'!AJ59/'Indice PondENGHO'!AJ58-1</f>
        <v>3.8306582687480661E-2</v>
      </c>
      <c r="AK61" s="3">
        <f>+'Indice PondENGHO'!AK59/'Indice PondENGHO'!AK58-1</f>
        <v>4.1393407055956954E-2</v>
      </c>
      <c r="AL61" s="3">
        <f>+'Indice PondENGHO'!AL59/'Indice PondENGHO'!AL58-1</f>
        <v>4.1272238956018725E-2</v>
      </c>
      <c r="AM61" s="8">
        <f>+'Indice PondENGHO'!AM59/'Indice PondENGHO'!AM58-1</f>
        <v>1.8006810600755596E-2</v>
      </c>
      <c r="AN61" s="3">
        <f>+'Indice PondENGHO'!AN59/'Indice PondENGHO'!AN58-1</f>
        <v>2.5430206781456688E-2</v>
      </c>
      <c r="AO61" s="3">
        <f>+'Indice PondENGHO'!AO59/'Indice PondENGHO'!AO58-1</f>
        <v>5.1980942773750094E-2</v>
      </c>
      <c r="AP61" s="3">
        <f>+'Indice PondENGHO'!AP59/'Indice PondENGHO'!AP58-1</f>
        <v>2.6345318725272904E-2</v>
      </c>
      <c r="AQ61" s="3">
        <f>+'Indice PondENGHO'!AQ59/'Indice PondENGHO'!AQ58-1</f>
        <v>1.9696527371537487E-2</v>
      </c>
      <c r="AR61" s="3">
        <f>+'Indice PondENGHO'!AR59/'Indice PondENGHO'!AR58-1</f>
        <v>2.9149322967871871E-2</v>
      </c>
      <c r="AS61" s="3">
        <f>+'Indice PondENGHO'!AS59/'Indice PondENGHO'!AS58-1</f>
        <v>4.3435810661601737E-2</v>
      </c>
      <c r="AT61" s="3">
        <f>+'Indice PondENGHO'!AT59/'Indice PondENGHO'!AT58-1</f>
        <v>2.9936065872954165E-2</v>
      </c>
      <c r="AU61" s="3">
        <f>+'Indice PondENGHO'!AU59/'Indice PondENGHO'!AU58-1</f>
        <v>3.2452693644025032E-2</v>
      </c>
      <c r="AV61" s="3">
        <f>+'Indice PondENGHO'!AV59/'Indice PondENGHO'!AV58-1</f>
        <v>3.824947688470548E-2</v>
      </c>
      <c r="AW61" s="3">
        <f>+'Indice PondENGHO'!AW59/'Indice PondENGHO'!AW58-1</f>
        <v>4.141810424074821E-2</v>
      </c>
      <c r="AX61" s="3">
        <f>+'Indice PondENGHO'!AX59/'Indice PondENGHO'!AX58-1</f>
        <v>4.1806364403065954E-2</v>
      </c>
      <c r="AY61" s="3">
        <f>+'Indice PondENGHO'!AY59/'Indice PondENGHO'!AY58-1</f>
        <v>1.8244699807016707E-2</v>
      </c>
      <c r="AZ61" s="7">
        <f>+'Indice PondENGHO'!AZ59/'Indice PondENGHO'!AZ58-1</f>
        <v>2.6119671506824371E-2</v>
      </c>
      <c r="BA61" s="3">
        <f>+'Indice PondENGHO'!BA59/'Indice PondENGHO'!BA58-1</f>
        <v>5.2335722201532597E-2</v>
      </c>
      <c r="BB61" s="3">
        <f>+'Indice PondENGHO'!BB59/'Indice PondENGHO'!BB58-1</f>
        <v>2.5537407165243886E-2</v>
      </c>
      <c r="BC61" s="3">
        <f>+'Indice PondENGHO'!BC59/'Indice PondENGHO'!BC58-1</f>
        <v>1.9037175510504323E-2</v>
      </c>
      <c r="BD61" s="3">
        <f>+'Indice PondENGHO'!BD59/'Indice PondENGHO'!BD58-1</f>
        <v>2.9402057445098384E-2</v>
      </c>
      <c r="BE61" s="3">
        <f>+'Indice PondENGHO'!BE59/'Indice PondENGHO'!BE58-1</f>
        <v>4.4466703446188971E-2</v>
      </c>
      <c r="BF61" s="3">
        <f>+'Indice PondENGHO'!BF59/'Indice PondENGHO'!BF58-1</f>
        <v>3.0926835637230088E-2</v>
      </c>
      <c r="BG61" s="3">
        <f>+'Indice PondENGHO'!BG59/'Indice PondENGHO'!BG58-1</f>
        <v>3.3610163280455518E-2</v>
      </c>
      <c r="BH61" s="3">
        <f>+'Indice PondENGHO'!BH59/'Indice PondENGHO'!BH58-1</f>
        <v>3.8594776570431533E-2</v>
      </c>
      <c r="BI61" s="3">
        <f>+'Indice PondENGHO'!BI59/'Indice PondENGHO'!BI58-1</f>
        <v>4.2416413066289849E-2</v>
      </c>
      <c r="BJ61" s="3">
        <f>+'Indice PondENGHO'!BJ59/'Indice PondENGHO'!BJ58-1</f>
        <v>4.2815173559445308E-2</v>
      </c>
      <c r="BK61" s="8">
        <f>+'Indice PondENGHO'!BK59/'Indice PondENGHO'!BK58-1</f>
        <v>1.7866868986619266E-2</v>
      </c>
      <c r="BL61" s="2">
        <f t="shared" si="3"/>
        <v>44440</v>
      </c>
      <c r="BM61" s="3">
        <f>+'Indice PondENGHO'!BL59/'Indice PondENGHO'!BL58-1</f>
        <v>2.830936396438033E-2</v>
      </c>
      <c r="BN61" s="3">
        <f>+'Indice PondENGHO'!BM59/'Indice PondENGHO'!BM58-1</f>
        <v>2.9427385740571355E-2</v>
      </c>
      <c r="BO61" s="3">
        <f>+'Indice PondENGHO'!BN59/'Indice PondENGHO'!BN58-1</f>
        <v>3.0141956949554238E-2</v>
      </c>
      <c r="BP61" s="3">
        <f>+'Indice PondENGHO'!BO59/'Indice PondENGHO'!BO58-1</f>
        <v>3.0918428936868692E-2</v>
      </c>
      <c r="BQ61" s="3">
        <f>+'Indice PondENGHO'!BP59/'Indice PondENGHO'!BP58-1</f>
        <v>3.2222364261737635E-2</v>
      </c>
      <c r="BR61" s="7">
        <f>+'Indice PondENGHO'!BQ59/'Indice PondENGHO'!BQ58-1</f>
        <v>2.5098349257410835E-2</v>
      </c>
      <c r="BS61" s="3">
        <f>+'Indice PondENGHO'!BR59/'Indice PondENGHO'!BR58-1</f>
        <v>5.2085878517984741E-2</v>
      </c>
      <c r="BT61" s="3">
        <f>+'Indice PondENGHO'!BS59/'Indice PondENGHO'!BS58-1</f>
        <v>2.6572835435591635E-2</v>
      </c>
      <c r="BU61" s="3">
        <f>+'Indice PondENGHO'!BT59/'Indice PondENGHO'!BT58-1</f>
        <v>1.9571546891060665E-2</v>
      </c>
      <c r="BV61" s="3">
        <f>+'Indice PondENGHO'!BU59/'Indice PondENGHO'!BU58-1</f>
        <v>2.8888859306733794E-2</v>
      </c>
      <c r="BW61" s="3">
        <f>+'Indice PondENGHO'!BV59/'Indice PondENGHO'!BV58-1</f>
        <v>4.3352670613589606E-2</v>
      </c>
      <c r="BX61" s="3">
        <f>+'Indice PondENGHO'!BW59/'Indice PondENGHO'!BW58-1</f>
        <v>2.9725434154363573E-2</v>
      </c>
      <c r="BY61" s="3">
        <f>+'Indice PondENGHO'!BX59/'Indice PondENGHO'!BX58-1</f>
        <v>3.2464275692806632E-2</v>
      </c>
      <c r="BZ61" s="3">
        <f>+'Indice PondENGHO'!BY59/'Indice PondENGHO'!BY58-1</f>
        <v>3.8251273334282132E-2</v>
      </c>
      <c r="CA61" s="3">
        <f>+'Indice PondENGHO'!BZ59/'Indice PondENGHO'!BZ58-1</f>
        <v>4.1746847670672382E-2</v>
      </c>
      <c r="CB61" s="3">
        <f>+'Indice PondENGHO'!CA59/'Indice PondENGHO'!CA58-1</f>
        <v>4.1785888337066757E-2</v>
      </c>
      <c r="CC61" s="8">
        <f>+'Indice PondENGHO'!CB59/'Indice PondENGHO'!CB58-1</f>
        <v>1.8301132547297927E-2</v>
      </c>
      <c r="CD61" s="7">
        <f>+'Indice PondENGHO'!CC59/'Indice PondENGHO'!CC58-1</f>
        <v>3.0643450189169474E-2</v>
      </c>
      <c r="CE61" s="8">
        <f>+'Indice PondENGHO'!CD59/'Indice PondENGHO'!CD58-1</f>
        <v>3.0643450189169474E-2</v>
      </c>
      <c r="CG61" s="3">
        <f>+'Indice PondENGHO'!CF59/'Indice PondENGHO'!CF58-1</f>
        <v>3.1688972467383225E-2</v>
      </c>
      <c r="CI61" s="3">
        <f t="shared" si="4"/>
        <v>-3.9130002973573053E-3</v>
      </c>
      <c r="CJ61" s="3">
        <f>+'[3]Infla Mensual PondENGHO'!CF61</f>
        <v>-2.8113793323834013E-3</v>
      </c>
      <c r="CK61" s="3">
        <f t="shared" si="5"/>
        <v>-1.1016209649739039E-3</v>
      </c>
    </row>
    <row r="62" spans="1:89" x14ac:dyDescent="0.2">
      <c r="A62" s="2">
        <f t="shared" si="1"/>
        <v>44470</v>
      </c>
      <c r="B62" s="1">
        <f t="shared" si="2"/>
        <v>10</v>
      </c>
      <c r="C62" s="1">
        <v>2021</v>
      </c>
      <c r="D62" s="7">
        <f>+'Indice PondENGHO'!D60/'Indice PondENGHO'!D59-1</f>
        <v>3.1377903847382926E-2</v>
      </c>
      <c r="E62" s="3">
        <f>+'Indice PondENGHO'!E60/'Indice PondENGHO'!E59-1</f>
        <v>2.4193708141826864E-2</v>
      </c>
      <c r="F62" s="3">
        <f>+'Indice PondENGHO'!F60/'Indice PondENGHO'!F59-1</f>
        <v>3.9513412260647973E-2</v>
      </c>
      <c r="G62" s="3">
        <f>+'Indice PondENGHO'!G60/'Indice PondENGHO'!G59-1</f>
        <v>2.3953933911884606E-2</v>
      </c>
      <c r="H62" s="3">
        <f>+'Indice PondENGHO'!H60/'Indice PondENGHO'!H59-1</f>
        <v>2.4704193009682962E-2</v>
      </c>
      <c r="I62" s="3">
        <f>+'Indice PondENGHO'!I60/'Indice PondENGHO'!I59-1</f>
        <v>4.3613451111622625E-2</v>
      </c>
      <c r="J62" s="3">
        <f>+'Indice PondENGHO'!J60/'Indice PondENGHO'!J59-1</f>
        <v>3.0544903885158625E-2</v>
      </c>
      <c r="K62" s="3">
        <f>+'Indice PondENGHO'!K60/'Indice PondENGHO'!K59-1</f>
        <v>1.888267806004218E-2</v>
      </c>
      <c r="L62" s="3">
        <f>+'Indice PondENGHO'!L60/'Indice PondENGHO'!L59-1</f>
        <v>3.9443576216319221E-2</v>
      </c>
      <c r="M62" s="3">
        <f>+'Indice PondENGHO'!M60/'Indice PondENGHO'!M59-1</f>
        <v>3.0663107044496929E-2</v>
      </c>
      <c r="N62" s="3">
        <f>+'Indice PondENGHO'!N60/'Indice PondENGHO'!N59-1</f>
        <v>4.078196404363954E-2</v>
      </c>
      <c r="O62" s="8">
        <f>+'Indice PondENGHO'!O60/'Indice PondENGHO'!O59-1</f>
        <v>2.8110877539383239E-2</v>
      </c>
      <c r="P62" s="3">
        <f>+'Indice PondENGHO'!P60/'Indice PondENGHO'!P59-1</f>
        <v>3.1218873807862035E-2</v>
      </c>
      <c r="Q62" s="3">
        <f>+'Indice PondENGHO'!Q60/'Indice PondENGHO'!Q59-1</f>
        <v>2.2767498257541652E-2</v>
      </c>
      <c r="R62" s="3">
        <f>+'Indice PondENGHO'!R60/'Indice PondENGHO'!R59-1</f>
        <v>3.9423358676504927E-2</v>
      </c>
      <c r="S62" s="3">
        <f>+'Indice PondENGHO'!S60/'Indice PondENGHO'!S59-1</f>
        <v>2.5160774774974914E-2</v>
      </c>
      <c r="T62" s="3">
        <f>+'Indice PondENGHO'!T60/'Indice PondENGHO'!T59-1</f>
        <v>2.4681229064046573E-2</v>
      </c>
      <c r="U62" s="3">
        <f>+'Indice PondENGHO'!U60/'Indice PondENGHO'!U59-1</f>
        <v>4.5277647213297412E-2</v>
      </c>
      <c r="V62" s="3">
        <f>+'Indice PondENGHO'!V60/'Indice PondENGHO'!V59-1</f>
        <v>3.0663850099858392E-2</v>
      </c>
      <c r="W62" s="3">
        <f>+'Indice PondENGHO'!W60/'Indice PondENGHO'!W59-1</f>
        <v>1.8874091323446862E-2</v>
      </c>
      <c r="X62" s="3">
        <f>+'Indice PondENGHO'!X60/'Indice PondENGHO'!X59-1</f>
        <v>3.9020068342069392E-2</v>
      </c>
      <c r="Y62" s="3">
        <f>+'Indice PondENGHO'!Y60/'Indice PondENGHO'!Y59-1</f>
        <v>3.0763798862561531E-2</v>
      </c>
      <c r="Z62" s="3">
        <f>+'Indice PondENGHO'!Z60/'Indice PondENGHO'!Z59-1</f>
        <v>4.1155663395256337E-2</v>
      </c>
      <c r="AA62" s="3">
        <f>+'Indice PondENGHO'!AA60/'Indice PondENGHO'!AA59-1</f>
        <v>2.9120426064125571E-2</v>
      </c>
      <c r="AB62" s="7">
        <f>+'Indice PondENGHO'!AB60/'Indice PondENGHO'!AB59-1</f>
        <v>3.1091659744733713E-2</v>
      </c>
      <c r="AC62" s="3">
        <f>+'Indice PondENGHO'!AC60/'Indice PondENGHO'!AC59-1</f>
        <v>2.376500241130497E-2</v>
      </c>
      <c r="AD62" s="3">
        <f>+'Indice PondENGHO'!AD60/'Indice PondENGHO'!AD59-1</f>
        <v>3.9362728519996892E-2</v>
      </c>
      <c r="AE62" s="3">
        <f>+'Indice PondENGHO'!AE60/'Indice PondENGHO'!AE59-1</f>
        <v>2.5174598373534529E-2</v>
      </c>
      <c r="AF62" s="3">
        <f>+'Indice PondENGHO'!AF60/'Indice PondENGHO'!AF59-1</f>
        <v>2.4895405163144924E-2</v>
      </c>
      <c r="AG62" s="3">
        <f>+'Indice PondENGHO'!AG60/'Indice PondENGHO'!AG59-1</f>
        <v>4.5596543595239902E-2</v>
      </c>
      <c r="AH62" s="3">
        <f>+'Indice PondENGHO'!AH60/'Indice PondENGHO'!AH59-1</f>
        <v>3.0541702299523354E-2</v>
      </c>
      <c r="AI62" s="3">
        <f>+'Indice PondENGHO'!AI60/'Indice PondENGHO'!AI59-1</f>
        <v>1.8952029654104807E-2</v>
      </c>
      <c r="AJ62" s="3">
        <f>+'Indice PondENGHO'!AJ60/'Indice PondENGHO'!AJ59-1</f>
        <v>3.8721031697738884E-2</v>
      </c>
      <c r="AK62" s="3">
        <f>+'Indice PondENGHO'!AK60/'Indice PondENGHO'!AK59-1</f>
        <v>3.059182630459456E-2</v>
      </c>
      <c r="AL62" s="3">
        <f>+'Indice PondENGHO'!AL60/'Indice PondENGHO'!AL59-1</f>
        <v>4.1420849685965155E-2</v>
      </c>
      <c r="AM62" s="8">
        <f>+'Indice PondENGHO'!AM60/'Indice PondENGHO'!AM59-1</f>
        <v>2.9432093866279541E-2</v>
      </c>
      <c r="AN62" s="3">
        <f>+'Indice PondENGHO'!AN60/'Indice PondENGHO'!AN59-1</f>
        <v>3.0889942811637816E-2</v>
      </c>
      <c r="AO62" s="3">
        <f>+'Indice PondENGHO'!AO60/'Indice PondENGHO'!AO59-1</f>
        <v>2.3189370825513755E-2</v>
      </c>
      <c r="AP62" s="3">
        <f>+'Indice PondENGHO'!AP60/'Indice PondENGHO'!AP59-1</f>
        <v>4.0070592003739858E-2</v>
      </c>
      <c r="AQ62" s="3">
        <f>+'Indice PondENGHO'!AQ60/'Indice PondENGHO'!AQ59-1</f>
        <v>2.5297418452582487E-2</v>
      </c>
      <c r="AR62" s="3">
        <f>+'Indice PondENGHO'!AR60/'Indice PondENGHO'!AR59-1</f>
        <v>2.4920828473129708E-2</v>
      </c>
      <c r="AS62" s="3">
        <f>+'Indice PondENGHO'!AS60/'Indice PondENGHO'!AS59-1</f>
        <v>4.8010398797533993E-2</v>
      </c>
      <c r="AT62" s="3">
        <f>+'Indice PondENGHO'!AT60/'Indice PondENGHO'!AT59-1</f>
        <v>3.0779729622137708E-2</v>
      </c>
      <c r="AU62" s="3">
        <f>+'Indice PondENGHO'!AU60/'Indice PondENGHO'!AU59-1</f>
        <v>1.8432229067770978E-2</v>
      </c>
      <c r="AV62" s="3">
        <f>+'Indice PondENGHO'!AV60/'Indice PondENGHO'!AV59-1</f>
        <v>3.8823251167535711E-2</v>
      </c>
      <c r="AW62" s="3">
        <f>+'Indice PondENGHO'!AW60/'Indice PondENGHO'!AW59-1</f>
        <v>3.0877825843096174E-2</v>
      </c>
      <c r="AX62" s="3">
        <f>+'Indice PondENGHO'!AX60/'Indice PondENGHO'!AX59-1</f>
        <v>4.1254644867313228E-2</v>
      </c>
      <c r="AY62" s="3">
        <f>+'Indice PondENGHO'!AY60/'Indice PondENGHO'!AY59-1</f>
        <v>2.9840838719411122E-2</v>
      </c>
      <c r="AZ62" s="7">
        <f>+'Indice PondENGHO'!AZ60/'Indice PondENGHO'!AZ59-1</f>
        <v>3.0761900733157654E-2</v>
      </c>
      <c r="BA62" s="3">
        <f>+'Indice PondENGHO'!BA60/'Indice PondENGHO'!BA59-1</f>
        <v>2.171834227459124E-2</v>
      </c>
      <c r="BB62" s="3">
        <f>+'Indice PondENGHO'!BB60/'Indice PondENGHO'!BB59-1</f>
        <v>4.0827068898540153E-2</v>
      </c>
      <c r="BC62" s="3">
        <f>+'Indice PondENGHO'!BC60/'Indice PondENGHO'!BC59-1</f>
        <v>2.5604960846260072E-2</v>
      </c>
      <c r="BD62" s="3">
        <f>+'Indice PondENGHO'!BD60/'Indice PondENGHO'!BD59-1</f>
        <v>2.4662820369941718E-2</v>
      </c>
      <c r="BE62" s="3">
        <f>+'Indice PondENGHO'!BE60/'Indice PondENGHO'!BE59-1</f>
        <v>5.0243498891767935E-2</v>
      </c>
      <c r="BF62" s="3">
        <f>+'Indice PondENGHO'!BF60/'Indice PondENGHO'!BF59-1</f>
        <v>3.0724110538282279E-2</v>
      </c>
      <c r="BG62" s="3">
        <f>+'Indice PondENGHO'!BG60/'Indice PondENGHO'!BG59-1</f>
        <v>1.8218729080367924E-2</v>
      </c>
      <c r="BH62" s="3">
        <f>+'Indice PondENGHO'!BH60/'Indice PondENGHO'!BH59-1</f>
        <v>3.9189886638560933E-2</v>
      </c>
      <c r="BI62" s="3">
        <f>+'Indice PondENGHO'!BI60/'Indice PondENGHO'!BI59-1</f>
        <v>2.998768966247467E-2</v>
      </c>
      <c r="BJ62" s="3">
        <f>+'Indice PondENGHO'!BJ60/'Indice PondENGHO'!BJ59-1</f>
        <v>4.1287089844456171E-2</v>
      </c>
      <c r="BK62" s="8">
        <f>+'Indice PondENGHO'!BK60/'Indice PondENGHO'!BK59-1</f>
        <v>3.0901491874524512E-2</v>
      </c>
      <c r="BL62" s="2">
        <f t="shared" si="3"/>
        <v>44470</v>
      </c>
      <c r="BM62" s="3">
        <f>+'Indice PondENGHO'!BL60/'Indice PondENGHO'!BL59-1</f>
        <v>3.2408359670513143E-2</v>
      </c>
      <c r="BN62" s="3">
        <f>+'Indice PondENGHO'!BM60/'Indice PondENGHO'!BM59-1</f>
        <v>3.2572408535707309E-2</v>
      </c>
      <c r="BO62" s="3">
        <f>+'Indice PondENGHO'!BN60/'Indice PondENGHO'!BN59-1</f>
        <v>3.2985132426386121E-2</v>
      </c>
      <c r="BP62" s="3">
        <f>+'Indice PondENGHO'!BO60/'Indice PondENGHO'!BO59-1</f>
        <v>3.3493635972526414E-2</v>
      </c>
      <c r="BQ62" s="3">
        <f>+'Indice PondENGHO'!BP60/'Indice PondENGHO'!BP59-1</f>
        <v>3.4137376067799652E-2</v>
      </c>
      <c r="BR62" s="7">
        <f>+'Indice PondENGHO'!BQ60/'Indice PondENGHO'!BQ59-1</f>
        <v>3.1051196875333531E-2</v>
      </c>
      <c r="BS62" s="3">
        <f>+'Indice PondENGHO'!BR60/'Indice PondENGHO'!BR59-1</f>
        <v>2.2894959268151105E-2</v>
      </c>
      <c r="BT62" s="3">
        <f>+'Indice PondENGHO'!BS60/'Indice PondENGHO'!BS59-1</f>
        <v>3.9972554824974749E-2</v>
      </c>
      <c r="BU62" s="3">
        <f>+'Indice PondENGHO'!BT60/'Indice PondENGHO'!BT59-1</f>
        <v>2.5195813362828279E-2</v>
      </c>
      <c r="BV62" s="3">
        <f>+'Indice PondENGHO'!BU60/'Indice PondENGHO'!BU59-1</f>
        <v>2.4760050777282494E-2</v>
      </c>
      <c r="BW62" s="3">
        <f>+'Indice PondENGHO'!BV60/'Indice PondENGHO'!BV59-1</f>
        <v>4.7830714176614775E-2</v>
      </c>
      <c r="BX62" s="3">
        <f>+'Indice PondENGHO'!BW60/'Indice PondENGHO'!BW59-1</f>
        <v>3.0684140557510675E-2</v>
      </c>
      <c r="BY62" s="3">
        <f>+'Indice PondENGHO'!BX60/'Indice PondENGHO'!BX59-1</f>
        <v>1.8599139950462362E-2</v>
      </c>
      <c r="BZ62" s="3">
        <f>+'Indice PondENGHO'!BY60/'Indice PondENGHO'!BY59-1</f>
        <v>3.9035254244546902E-2</v>
      </c>
      <c r="CA62" s="3">
        <f>+'Indice PondENGHO'!BZ60/'Indice PondENGHO'!BZ59-1</f>
        <v>3.0442110384484522E-2</v>
      </c>
      <c r="CB62" s="3">
        <f>+'Indice PondENGHO'!CA60/'Indice PondENGHO'!CA59-1</f>
        <v>4.1244201016553905E-2</v>
      </c>
      <c r="CC62" s="8">
        <f>+'Indice PondENGHO'!CB60/'Indice PondENGHO'!CB59-1</f>
        <v>2.9894025572672955E-2</v>
      </c>
      <c r="CD62" s="7">
        <f>+'Indice PondENGHO'!CC60/'Indice PondENGHO'!CC59-1</f>
        <v>3.3332786569761685E-2</v>
      </c>
      <c r="CE62" s="8">
        <f>+'Indice PondENGHO'!CD60/'Indice PondENGHO'!CD59-1</f>
        <v>3.3332786569761685E-2</v>
      </c>
      <c r="CG62" s="3">
        <f>+'Indice PondENGHO'!CF60/'Indice PondENGHO'!CF59-1</f>
        <v>3.5231285391259304E-2</v>
      </c>
      <c r="CI62" s="3">
        <f t="shared" si="4"/>
        <v>-1.7290163972865091E-3</v>
      </c>
      <c r="CJ62" s="3">
        <f>+'[3]Infla Mensual PondENGHO'!CF62</f>
        <v>-1.150239604375658E-3</v>
      </c>
      <c r="CK62" s="3">
        <f t="shared" si="5"/>
        <v>-5.7877679291085116E-4</v>
      </c>
    </row>
    <row r="63" spans="1:89" x14ac:dyDescent="0.2">
      <c r="A63" s="2">
        <f t="shared" si="1"/>
        <v>44501</v>
      </c>
      <c r="B63" s="1">
        <f t="shared" si="2"/>
        <v>11</v>
      </c>
      <c r="C63" s="1">
        <v>2021</v>
      </c>
      <c r="D63" s="7">
        <f>+'Indice PondENGHO'!D61/'Indice PondENGHO'!D60-1</f>
        <v>2.9036631707205718E-2</v>
      </c>
      <c r="E63" s="3">
        <f>+'Indice PondENGHO'!E61/'Indice PondENGHO'!E60-1</f>
        <v>7.3390780393516319E-3</v>
      </c>
      <c r="F63" s="3">
        <f>+'Indice PondENGHO'!F61/'Indice PondENGHO'!F60-1</f>
        <v>4.4741118963032234E-2</v>
      </c>
      <c r="G63" s="3">
        <f>+'Indice PondENGHO'!G61/'Indice PondENGHO'!G60-1</f>
        <v>2.2937637483466E-2</v>
      </c>
      <c r="H63" s="3">
        <f>+'Indice PondENGHO'!H61/'Indice PondENGHO'!H60-1</f>
        <v>2.8596676340175042E-2</v>
      </c>
      <c r="I63" s="3">
        <f>+'Indice PondENGHO'!I61/'Indice PondENGHO'!I60-1</f>
        <v>2.5102662908190521E-2</v>
      </c>
      <c r="J63" s="3">
        <f>+'Indice PondENGHO'!J61/'Indice PondENGHO'!J60-1</f>
        <v>2.3215668885250951E-2</v>
      </c>
      <c r="K63" s="3">
        <f>+'Indice PondENGHO'!K61/'Indice PondENGHO'!K60-1</f>
        <v>1.0551442120330101E-2</v>
      </c>
      <c r="L63" s="3">
        <f>+'Indice PondENGHO'!L61/'Indice PondENGHO'!L60-1</f>
        <v>1.622650841312745E-2</v>
      </c>
      <c r="M63" s="3">
        <f>+'Indice PondENGHO'!M61/'Indice PondENGHO'!M60-1</f>
        <v>2.4311522010116215E-2</v>
      </c>
      <c r="N63" s="3">
        <f>+'Indice PondENGHO'!N61/'Indice PondENGHO'!N60-1</f>
        <v>4.85461169454382E-2</v>
      </c>
      <c r="O63" s="8">
        <f>+'Indice PondENGHO'!O61/'Indice PondENGHO'!O60-1</f>
        <v>1.8721064094409323E-2</v>
      </c>
      <c r="P63" s="3">
        <f>+'Indice PondENGHO'!P61/'Indice PondENGHO'!P60-1</f>
        <v>2.8521208826397082E-2</v>
      </c>
      <c r="Q63" s="3">
        <f>+'Indice PondENGHO'!Q61/'Indice PondENGHO'!Q60-1</f>
        <v>6.4206961375334881E-3</v>
      </c>
      <c r="R63" s="3">
        <f>+'Indice PondENGHO'!R61/'Indice PondENGHO'!R60-1</f>
        <v>4.5881846847240393E-2</v>
      </c>
      <c r="S63" s="3">
        <f>+'Indice PondENGHO'!S61/'Indice PondENGHO'!S60-1</f>
        <v>2.2094783236009885E-2</v>
      </c>
      <c r="T63" s="3">
        <f>+'Indice PondENGHO'!T61/'Indice PondENGHO'!T60-1</f>
        <v>2.8929433658726245E-2</v>
      </c>
      <c r="U63" s="3">
        <f>+'Indice PondENGHO'!U61/'Indice PondENGHO'!U60-1</f>
        <v>2.4680906730717656E-2</v>
      </c>
      <c r="V63" s="3">
        <f>+'Indice PondENGHO'!V61/'Indice PondENGHO'!V60-1</f>
        <v>2.2852363652185792E-2</v>
      </c>
      <c r="W63" s="3">
        <f>+'Indice PondENGHO'!W61/'Indice PondENGHO'!W60-1</f>
        <v>1.0297273458041101E-2</v>
      </c>
      <c r="X63" s="3">
        <f>+'Indice PondENGHO'!X61/'Indice PondENGHO'!X60-1</f>
        <v>1.5618933305914684E-2</v>
      </c>
      <c r="Y63" s="3">
        <f>+'Indice PondENGHO'!Y61/'Indice PondENGHO'!Y60-1</f>
        <v>2.2042816961891365E-2</v>
      </c>
      <c r="Z63" s="3">
        <f>+'Indice PondENGHO'!Z61/'Indice PondENGHO'!Z60-1</f>
        <v>4.9849621043151604E-2</v>
      </c>
      <c r="AA63" s="3">
        <f>+'Indice PondENGHO'!AA61/'Indice PondENGHO'!AA60-1</f>
        <v>1.8008921398918742E-2</v>
      </c>
      <c r="AB63" s="7">
        <f>+'Indice PondENGHO'!AB61/'Indice PondENGHO'!AB60-1</f>
        <v>2.8034400528657688E-2</v>
      </c>
      <c r="AC63" s="3">
        <f>+'Indice PondENGHO'!AC61/'Indice PondENGHO'!AC60-1</f>
        <v>5.8745366945982536E-3</v>
      </c>
      <c r="AD63" s="3">
        <f>+'Indice PondENGHO'!AD61/'Indice PondENGHO'!AD60-1</f>
        <v>4.6831472060337331E-2</v>
      </c>
      <c r="AE63" s="3">
        <f>+'Indice PondENGHO'!AE61/'Indice PondENGHO'!AE60-1</f>
        <v>2.2034436769796439E-2</v>
      </c>
      <c r="AF63" s="3">
        <f>+'Indice PondENGHO'!AF61/'Indice PondENGHO'!AF60-1</f>
        <v>2.8819534809750413E-2</v>
      </c>
      <c r="AG63" s="3">
        <f>+'Indice PondENGHO'!AG61/'Indice PondENGHO'!AG60-1</f>
        <v>2.4549832188596854E-2</v>
      </c>
      <c r="AH63" s="3">
        <f>+'Indice PondENGHO'!AH61/'Indice PondENGHO'!AH60-1</f>
        <v>2.2619881295651068E-2</v>
      </c>
      <c r="AI63" s="3">
        <f>+'Indice PondENGHO'!AI61/'Indice PondENGHO'!AI60-1</f>
        <v>1.0423937305374498E-2</v>
      </c>
      <c r="AJ63" s="3">
        <f>+'Indice PondENGHO'!AJ61/'Indice PondENGHO'!AJ60-1</f>
        <v>1.5400264213665249E-2</v>
      </c>
      <c r="AK63" s="3">
        <f>+'Indice PondENGHO'!AK61/'Indice PondENGHO'!AK60-1</f>
        <v>2.1537947710324801E-2</v>
      </c>
      <c r="AL63" s="3">
        <f>+'Indice PondENGHO'!AL61/'Indice PondENGHO'!AL60-1</f>
        <v>5.0428264364882125E-2</v>
      </c>
      <c r="AM63" s="8">
        <f>+'Indice PondENGHO'!AM61/'Indice PondENGHO'!AM60-1</f>
        <v>1.7695569006695999E-2</v>
      </c>
      <c r="AN63" s="3">
        <f>+'Indice PondENGHO'!AN61/'Indice PondENGHO'!AN60-1</f>
        <v>2.7526240448521921E-2</v>
      </c>
      <c r="AO63" s="3">
        <f>+'Indice PondENGHO'!AO61/'Indice PondENGHO'!AO60-1</f>
        <v>5.7686264073706361E-3</v>
      </c>
      <c r="AP63" s="3">
        <f>+'Indice PondENGHO'!AP61/'Indice PondENGHO'!AP60-1</f>
        <v>4.6708405491685312E-2</v>
      </c>
      <c r="AQ63" s="3">
        <f>+'Indice PondENGHO'!AQ61/'Indice PondENGHO'!AQ60-1</f>
        <v>2.1661094819987792E-2</v>
      </c>
      <c r="AR63" s="3">
        <f>+'Indice PondENGHO'!AR61/'Indice PondENGHO'!AR60-1</f>
        <v>2.8878742504092836E-2</v>
      </c>
      <c r="AS63" s="3">
        <f>+'Indice PondENGHO'!AS61/'Indice PondENGHO'!AS60-1</f>
        <v>2.3880537463671248E-2</v>
      </c>
      <c r="AT63" s="3">
        <f>+'Indice PondENGHO'!AT61/'Indice PondENGHO'!AT60-1</f>
        <v>2.2182829739182619E-2</v>
      </c>
      <c r="AU63" s="3">
        <f>+'Indice PondENGHO'!AU61/'Indice PondENGHO'!AU60-1</f>
        <v>1.0092046435276947E-2</v>
      </c>
      <c r="AV63" s="3">
        <f>+'Indice PondENGHO'!AV61/'Indice PondENGHO'!AV60-1</f>
        <v>1.473651136259635E-2</v>
      </c>
      <c r="AW63" s="3">
        <f>+'Indice PondENGHO'!AW61/'Indice PondENGHO'!AW60-1</f>
        <v>2.2271587345566779E-2</v>
      </c>
      <c r="AX63" s="3">
        <f>+'Indice PondENGHO'!AX61/'Indice PondENGHO'!AX60-1</f>
        <v>5.1040912151538054E-2</v>
      </c>
      <c r="AY63" s="3">
        <f>+'Indice PondENGHO'!AY61/'Indice PondENGHO'!AY60-1</f>
        <v>1.7520001962620491E-2</v>
      </c>
      <c r="AZ63" s="7">
        <f>+'Indice PondENGHO'!AZ61/'Indice PondENGHO'!AZ60-1</f>
        <v>2.6909638598457075E-2</v>
      </c>
      <c r="BA63" s="3">
        <f>+'Indice PondENGHO'!BA61/'Indice PondENGHO'!BA60-1</f>
        <v>5.5156725096978665E-3</v>
      </c>
      <c r="BB63" s="3">
        <f>+'Indice PondENGHO'!BB61/'Indice PondENGHO'!BB60-1</f>
        <v>4.7134274954938826E-2</v>
      </c>
      <c r="BC63" s="3">
        <f>+'Indice PondENGHO'!BC61/'Indice PondENGHO'!BC60-1</f>
        <v>2.0891290939355045E-2</v>
      </c>
      <c r="BD63" s="3">
        <f>+'Indice PondENGHO'!BD61/'Indice PondENGHO'!BD60-1</f>
        <v>2.950323065283933E-2</v>
      </c>
      <c r="BE63" s="3">
        <f>+'Indice PondENGHO'!BE61/'Indice PondENGHO'!BE60-1</f>
        <v>2.3198766241261604E-2</v>
      </c>
      <c r="BF63" s="3">
        <f>+'Indice PondENGHO'!BF61/'Indice PondENGHO'!BF60-1</f>
        <v>2.168545881281303E-2</v>
      </c>
      <c r="BG63" s="3">
        <f>+'Indice PondENGHO'!BG61/'Indice PondENGHO'!BG60-1</f>
        <v>9.6483798976074731E-3</v>
      </c>
      <c r="BH63" s="3">
        <f>+'Indice PondENGHO'!BH61/'Indice PondENGHO'!BH60-1</f>
        <v>1.3582646869613413E-2</v>
      </c>
      <c r="BI63" s="3">
        <f>+'Indice PondENGHO'!BI61/'Indice PondENGHO'!BI60-1</f>
        <v>2.0632259835341671E-2</v>
      </c>
      <c r="BJ63" s="3">
        <f>+'Indice PondENGHO'!BJ61/'Indice PondENGHO'!BJ60-1</f>
        <v>5.229105822525093E-2</v>
      </c>
      <c r="BK63" s="8">
        <f>+'Indice PondENGHO'!BK61/'Indice PondENGHO'!BK60-1</f>
        <v>1.6926047103462905E-2</v>
      </c>
      <c r="BL63" s="2">
        <f t="shared" si="3"/>
        <v>44501</v>
      </c>
      <c r="BM63" s="3">
        <f>+'Indice PondENGHO'!BL61/'Indice PondENGHO'!BL60-1</f>
        <v>2.8408870307702561E-2</v>
      </c>
      <c r="BN63" s="3">
        <f>+'Indice PondENGHO'!BM61/'Indice PondENGHO'!BM60-1</f>
        <v>2.7921923120558523E-2</v>
      </c>
      <c r="BO63" s="3">
        <f>+'Indice PondENGHO'!BN61/'Indice PondENGHO'!BN60-1</f>
        <v>2.7961713842675762E-2</v>
      </c>
      <c r="BP63" s="3">
        <f>+'Indice PondENGHO'!BO61/'Indice PondENGHO'!BO60-1</f>
        <v>2.7675417708014072E-2</v>
      </c>
      <c r="BQ63" s="3">
        <f>+'Indice PondENGHO'!BP61/'Indice PondENGHO'!BP60-1</f>
        <v>2.7409914491393961E-2</v>
      </c>
      <c r="BR63" s="7">
        <f>+'Indice PondENGHO'!BQ61/'Indice PondENGHO'!BQ60-1</f>
        <v>2.794874630041333E-2</v>
      </c>
      <c r="BS63" s="3">
        <f>+'Indice PondENGHO'!BR61/'Indice PondENGHO'!BR60-1</f>
        <v>6.042341313911237E-3</v>
      </c>
      <c r="BT63" s="3">
        <f>+'Indice PondENGHO'!BS61/'Indice PondENGHO'!BS60-1</f>
        <v>4.6446754132843715E-2</v>
      </c>
      <c r="BU63" s="3">
        <f>+'Indice PondENGHO'!BT61/'Indice PondENGHO'!BT60-1</f>
        <v>2.1694589898407779E-2</v>
      </c>
      <c r="BV63" s="3">
        <f>+'Indice PondENGHO'!BU61/'Indice PondENGHO'!BU60-1</f>
        <v>2.9111257925490408E-2</v>
      </c>
      <c r="BW63" s="3">
        <f>+'Indice PondENGHO'!BV61/'Indice PondENGHO'!BV60-1</f>
        <v>2.3908925673254311E-2</v>
      </c>
      <c r="BX63" s="3">
        <f>+'Indice PondENGHO'!BW61/'Indice PondENGHO'!BW60-1</f>
        <v>2.226200058580452E-2</v>
      </c>
      <c r="BY63" s="3">
        <f>+'Indice PondENGHO'!BX61/'Indice PondENGHO'!BX60-1</f>
        <v>1.0116914555416523E-2</v>
      </c>
      <c r="BZ63" s="3">
        <f>+'Indice PondENGHO'!BY61/'Indice PondENGHO'!BY60-1</f>
        <v>1.4697279724247059E-2</v>
      </c>
      <c r="CA63" s="3">
        <f>+'Indice PondENGHO'!BZ61/'Indice PondENGHO'!BZ60-1</f>
        <v>2.1582550570433234E-2</v>
      </c>
      <c r="CB63" s="3">
        <f>+'Indice PondENGHO'!CA61/'Indice PondENGHO'!CA60-1</f>
        <v>5.1101211344282804E-2</v>
      </c>
      <c r="CC63" s="8">
        <f>+'Indice PondENGHO'!CB61/'Indice PondENGHO'!CB60-1</f>
        <v>1.7515612672684533E-2</v>
      </c>
      <c r="CD63" s="7">
        <f>+'Indice PondENGHO'!CC61/'Indice PondENGHO'!CC60-1</f>
        <v>2.7769629729327283E-2</v>
      </c>
      <c r="CE63" s="8">
        <f>+'Indice PondENGHO'!CD61/'Indice PondENGHO'!CD60-1</f>
        <v>2.7769629729327283E-2</v>
      </c>
      <c r="CG63" s="3">
        <f>+'Indice PondENGHO'!CF61/'Indice PondENGHO'!CF60-1</f>
        <v>2.7571166720990581E-2</v>
      </c>
      <c r="CI63" s="3">
        <f t="shared" si="4"/>
        <v>9.9895581630859986E-4</v>
      </c>
      <c r="CJ63" s="3">
        <f>+'[3]Infla Mensual PondENGHO'!CF63</f>
        <v>8.1701957739710451E-5</v>
      </c>
      <c r="CK63" s="3">
        <f t="shared" si="5"/>
        <v>9.1725385856888941E-4</v>
      </c>
    </row>
    <row r="64" spans="1:89" x14ac:dyDescent="0.2">
      <c r="A64" s="2">
        <f t="shared" si="1"/>
        <v>44531</v>
      </c>
      <c r="B64" s="1">
        <f t="shared" si="2"/>
        <v>12</v>
      </c>
      <c r="C64" s="1">
        <v>2021</v>
      </c>
      <c r="D64" s="7">
        <f>+'Indice PondENGHO'!D62/'Indice PondENGHO'!D61-1</f>
        <v>4.6236370567577678E-2</v>
      </c>
      <c r="E64" s="3">
        <f>+'Indice PondENGHO'!E62/'Indice PondENGHO'!E61-1</f>
        <v>4.7317051032423674E-2</v>
      </c>
      <c r="F64" s="3">
        <f>+'Indice PondENGHO'!F62/'Indice PondENGHO'!F61-1</f>
        <v>5.4620575794142256E-2</v>
      </c>
      <c r="G64" s="3">
        <f>+'Indice PondENGHO'!G62/'Indice PondENGHO'!G61-1</f>
        <v>1.9807784004444606E-2</v>
      </c>
      <c r="H64" s="3">
        <f>+'Indice PondENGHO'!H62/'Indice PondENGHO'!H61-1</f>
        <v>3.4946317689062534E-2</v>
      </c>
      <c r="I64" s="3">
        <f>+'Indice PondENGHO'!I62/'Indice PondENGHO'!I61-1</f>
        <v>5.7416156411682628E-3</v>
      </c>
      <c r="J64" s="3">
        <f>+'Indice PondENGHO'!J62/'Indice PondENGHO'!J61-1</f>
        <v>4.4479311468675897E-2</v>
      </c>
      <c r="K64" s="3">
        <f>+'Indice PondENGHO'!K62/'Indice PondENGHO'!K61-1</f>
        <v>8.9441721858936063E-3</v>
      </c>
      <c r="L64" s="3">
        <f>+'Indice PondENGHO'!L62/'Indice PondENGHO'!L61-1</f>
        <v>3.7761626391579872E-2</v>
      </c>
      <c r="M64" s="3">
        <f>+'Indice PondENGHO'!M62/'Indice PondENGHO'!M61-1</f>
        <v>3.3296421433677947E-2</v>
      </c>
      <c r="N64" s="3">
        <f>+'Indice PondENGHO'!N62/'Indice PondENGHO'!N61-1</f>
        <v>6.2607701161065954E-2</v>
      </c>
      <c r="O64" s="8">
        <f>+'Indice PondENGHO'!O62/'Indice PondENGHO'!O61-1</f>
        <v>3.1765753234659799E-2</v>
      </c>
      <c r="P64" s="3">
        <f>+'Indice PondENGHO'!P62/'Indice PondENGHO'!P61-1</f>
        <v>4.5251569937556413E-2</v>
      </c>
      <c r="Q64" s="3">
        <f>+'Indice PondENGHO'!Q62/'Indice PondENGHO'!Q61-1</f>
        <v>4.7201006215225272E-2</v>
      </c>
      <c r="R64" s="3">
        <f>+'Indice PondENGHO'!R62/'Indice PondENGHO'!R61-1</f>
        <v>5.5062797585182066E-2</v>
      </c>
      <c r="S64" s="3">
        <f>+'Indice PondENGHO'!S62/'Indice PondENGHO'!S61-1</f>
        <v>2.0385872629698598E-2</v>
      </c>
      <c r="T64" s="3">
        <f>+'Indice PondENGHO'!T62/'Indice PondENGHO'!T61-1</f>
        <v>3.56763213756357E-2</v>
      </c>
      <c r="U64" s="3">
        <f>+'Indice PondENGHO'!U62/'Indice PondENGHO'!U61-1</f>
        <v>5.4580619602562219E-3</v>
      </c>
      <c r="V64" s="3">
        <f>+'Indice PondENGHO'!V62/'Indice PondENGHO'!V61-1</f>
        <v>4.6161320222703361E-2</v>
      </c>
      <c r="W64" s="3">
        <f>+'Indice PondENGHO'!W62/'Indice PondENGHO'!W61-1</f>
        <v>8.5516274025696504E-3</v>
      </c>
      <c r="X64" s="3">
        <f>+'Indice PondENGHO'!X62/'Indice PondENGHO'!X61-1</f>
        <v>3.8601651189670294E-2</v>
      </c>
      <c r="Y64" s="3">
        <f>+'Indice PondENGHO'!Y62/'Indice PondENGHO'!Y61-1</f>
        <v>3.2479155407618476E-2</v>
      </c>
      <c r="Z64" s="3">
        <f>+'Indice PondENGHO'!Z62/'Indice PondENGHO'!Z61-1</f>
        <v>6.0561070065977773E-2</v>
      </c>
      <c r="AA64" s="3">
        <f>+'Indice PondENGHO'!AA62/'Indice PondENGHO'!AA61-1</f>
        <v>3.1588666353569161E-2</v>
      </c>
      <c r="AB64" s="7">
        <f>+'Indice PondENGHO'!AB62/'Indice PondENGHO'!AB61-1</f>
        <v>4.4581081839986769E-2</v>
      </c>
      <c r="AC64" s="3">
        <f>+'Indice PondENGHO'!AC62/'Indice PondENGHO'!AC61-1</f>
        <v>4.7289221069677367E-2</v>
      </c>
      <c r="AD64" s="3">
        <f>+'Indice PondENGHO'!AD62/'Indice PondENGHO'!AD61-1</f>
        <v>5.491439144020438E-2</v>
      </c>
      <c r="AE64" s="3">
        <f>+'Indice PondENGHO'!AE62/'Indice PondENGHO'!AE61-1</f>
        <v>2.0718450678147704E-2</v>
      </c>
      <c r="AF64" s="3">
        <f>+'Indice PondENGHO'!AF62/'Indice PondENGHO'!AF61-1</f>
        <v>3.5816439497441843E-2</v>
      </c>
      <c r="AG64" s="3">
        <f>+'Indice PondENGHO'!AG62/'Indice PondENGHO'!AG61-1</f>
        <v>5.1223288688015955E-3</v>
      </c>
      <c r="AH64" s="3">
        <f>+'Indice PondENGHO'!AH62/'Indice PondENGHO'!AH61-1</f>
        <v>4.6106116771392092E-2</v>
      </c>
      <c r="AI64" s="3">
        <f>+'Indice PondENGHO'!AI62/'Indice PondENGHO'!AI61-1</f>
        <v>8.2935871010088036E-3</v>
      </c>
      <c r="AJ64" s="3">
        <f>+'Indice PondENGHO'!AJ62/'Indice PondENGHO'!AJ61-1</f>
        <v>3.8868263889346055E-2</v>
      </c>
      <c r="AK64" s="3">
        <f>+'Indice PondENGHO'!AK62/'Indice PondENGHO'!AK61-1</f>
        <v>3.2221950935204191E-2</v>
      </c>
      <c r="AL64" s="3">
        <f>+'Indice PondENGHO'!AL62/'Indice PondENGHO'!AL61-1</f>
        <v>5.8445533156004537E-2</v>
      </c>
      <c r="AM64" s="8">
        <f>+'Indice PondENGHO'!AM62/'Indice PondENGHO'!AM61-1</f>
        <v>3.1695346390130164E-2</v>
      </c>
      <c r="AN64" s="3">
        <f>+'Indice PondENGHO'!AN62/'Indice PondENGHO'!AN61-1</f>
        <v>4.3914645245807682E-2</v>
      </c>
      <c r="AO64" s="3">
        <f>+'Indice PondENGHO'!AO62/'Indice PondENGHO'!AO61-1</f>
        <v>4.7282482038915274E-2</v>
      </c>
      <c r="AP64" s="3">
        <f>+'Indice PondENGHO'!AP62/'Indice PondENGHO'!AP61-1</f>
        <v>5.5350955387957868E-2</v>
      </c>
      <c r="AQ64" s="3">
        <f>+'Indice PondENGHO'!AQ62/'Indice PondENGHO'!AQ61-1</f>
        <v>2.096693804042582E-2</v>
      </c>
      <c r="AR64" s="3">
        <f>+'Indice PondENGHO'!AR62/'Indice PondENGHO'!AR61-1</f>
        <v>3.5892111043218433E-2</v>
      </c>
      <c r="AS64" s="3">
        <f>+'Indice PondENGHO'!AS62/'Indice PondENGHO'!AS61-1</f>
        <v>4.8411025518892981E-3</v>
      </c>
      <c r="AT64" s="3">
        <f>+'Indice PondENGHO'!AT62/'Indice PondENGHO'!AT61-1</f>
        <v>4.8473848844532874E-2</v>
      </c>
      <c r="AU64" s="3">
        <f>+'Indice PondENGHO'!AU62/'Indice PondENGHO'!AU61-1</f>
        <v>8.5937908928079842E-3</v>
      </c>
      <c r="AV64" s="3">
        <f>+'Indice PondENGHO'!AV62/'Indice PondENGHO'!AV61-1</f>
        <v>3.9436999865717359E-2</v>
      </c>
      <c r="AW64" s="3">
        <f>+'Indice PondENGHO'!AW62/'Indice PondENGHO'!AW61-1</f>
        <v>3.2545132039231595E-2</v>
      </c>
      <c r="AX64" s="3">
        <f>+'Indice PondENGHO'!AX62/'Indice PondENGHO'!AX61-1</f>
        <v>5.7610385368709771E-2</v>
      </c>
      <c r="AY64" s="3">
        <f>+'Indice PondENGHO'!AY62/'Indice PondENGHO'!AY61-1</f>
        <v>3.1295350964993141E-2</v>
      </c>
      <c r="AZ64" s="7">
        <f>+'Indice PondENGHO'!AZ62/'Indice PondENGHO'!AZ61-1</f>
        <v>4.2805942391084706E-2</v>
      </c>
      <c r="BA64" s="3">
        <f>+'Indice PondENGHO'!BA62/'Indice PondENGHO'!BA61-1</f>
        <v>4.7237206333262449E-2</v>
      </c>
      <c r="BB64" s="3">
        <f>+'Indice PondENGHO'!BB62/'Indice PondENGHO'!BB61-1</f>
        <v>5.5695690194249359E-2</v>
      </c>
      <c r="BC64" s="3">
        <f>+'Indice PondENGHO'!BC62/'Indice PondENGHO'!BC61-1</f>
        <v>2.1730970061896393E-2</v>
      </c>
      <c r="BD64" s="3">
        <f>+'Indice PondENGHO'!BD62/'Indice PondENGHO'!BD61-1</f>
        <v>3.6584121092365862E-2</v>
      </c>
      <c r="BE64" s="3">
        <f>+'Indice PondENGHO'!BE62/'Indice PondENGHO'!BE61-1</f>
        <v>4.4726990955830104E-3</v>
      </c>
      <c r="BF64" s="3">
        <f>+'Indice PondENGHO'!BF62/'Indice PondENGHO'!BF61-1</f>
        <v>5.0113944527119925E-2</v>
      </c>
      <c r="BG64" s="3">
        <f>+'Indice PondENGHO'!BG62/'Indice PondENGHO'!BG61-1</f>
        <v>8.4300587133354643E-3</v>
      </c>
      <c r="BH64" s="3">
        <f>+'Indice PondENGHO'!BH62/'Indice PondENGHO'!BH61-1</f>
        <v>4.0224317065965298E-2</v>
      </c>
      <c r="BI64" s="3">
        <f>+'Indice PondENGHO'!BI62/'Indice PondENGHO'!BI61-1</f>
        <v>3.1768321047989545E-2</v>
      </c>
      <c r="BJ64" s="3">
        <f>+'Indice PondENGHO'!BJ62/'Indice PondENGHO'!BJ61-1</f>
        <v>5.7372941010840561E-2</v>
      </c>
      <c r="BK64" s="8">
        <f>+'Indice PondENGHO'!BK62/'Indice PondENGHO'!BK61-1</f>
        <v>3.0765498020972615E-2</v>
      </c>
      <c r="BL64" s="2">
        <f t="shared" si="3"/>
        <v>44531</v>
      </c>
      <c r="BM64" s="3">
        <f>+'Indice PondENGHO'!BL62/'Indice PondENGHO'!BL61-1</f>
        <v>4.1249380171462624E-2</v>
      </c>
      <c r="BN64" s="3">
        <f>+'Indice PondENGHO'!BM62/'Indice PondENGHO'!BM61-1</f>
        <v>4.0386089868776454E-2</v>
      </c>
      <c r="BO64" s="3">
        <f>+'Indice PondENGHO'!BN62/'Indice PondENGHO'!BN61-1</f>
        <v>3.923546703982117E-2</v>
      </c>
      <c r="BP64" s="3">
        <f>+'Indice PondENGHO'!BO62/'Indice PondENGHO'!BO61-1</f>
        <v>3.9119323424620545E-2</v>
      </c>
      <c r="BQ64" s="3">
        <f>+'Indice PondENGHO'!BP62/'Indice PondENGHO'!BP61-1</f>
        <v>3.8440457141356132E-2</v>
      </c>
      <c r="BR64" s="7">
        <f>+'Indice PondENGHO'!BQ62/'Indice PondENGHO'!BQ61-1</f>
        <v>4.4469791330634001E-2</v>
      </c>
      <c r="BS64" s="3">
        <f>+'Indice PondENGHO'!BR62/'Indice PondENGHO'!BR61-1</f>
        <v>4.7259307522848015E-2</v>
      </c>
      <c r="BT64" s="3">
        <f>+'Indice PondENGHO'!BS62/'Indice PondENGHO'!BS61-1</f>
        <v>5.5221115180197344E-2</v>
      </c>
      <c r="BU64" s="3">
        <f>+'Indice PondENGHO'!BT62/'Indice PondENGHO'!BT61-1</f>
        <v>2.0943798381776402E-2</v>
      </c>
      <c r="BV64" s="3">
        <f>+'Indice PondENGHO'!BU62/'Indice PondENGHO'!BU61-1</f>
        <v>3.6057813666282135E-2</v>
      </c>
      <c r="BW64" s="3">
        <f>+'Indice PondENGHO'!BV62/'Indice PondENGHO'!BV61-1</f>
        <v>4.8832907070341935E-3</v>
      </c>
      <c r="BX64" s="3">
        <f>+'Indice PondENGHO'!BW62/'Indice PondENGHO'!BW61-1</f>
        <v>4.7995012055130681E-2</v>
      </c>
      <c r="BY64" s="3">
        <f>+'Indice PondENGHO'!BX62/'Indice PondENGHO'!BX61-1</f>
        <v>8.5213061438067506E-3</v>
      </c>
      <c r="BZ64" s="3">
        <f>+'Indice PondENGHO'!BY62/'Indice PondENGHO'!BY61-1</f>
        <v>3.9341993417389753E-2</v>
      </c>
      <c r="CA64" s="3">
        <f>+'Indice PondENGHO'!BZ62/'Indice PondENGHO'!BZ61-1</f>
        <v>3.2215215658387475E-2</v>
      </c>
      <c r="CB64" s="3">
        <f>+'Indice PondENGHO'!CA62/'Indice PondENGHO'!CA61-1</f>
        <v>5.8414475936179544E-2</v>
      </c>
      <c r="CC64" s="8">
        <f>+'Indice PondENGHO'!CB62/'Indice PondENGHO'!CB61-1</f>
        <v>3.1253385305055392E-2</v>
      </c>
      <c r="CD64" s="7">
        <f>+'Indice PondENGHO'!CC62/'Indice PondENGHO'!CC61-1</f>
        <v>3.9381643138406197E-2</v>
      </c>
      <c r="CE64" s="8">
        <f>+'Indice PondENGHO'!CD62/'Indice PondENGHO'!CD61-1</f>
        <v>3.9381643138406197E-2</v>
      </c>
      <c r="CG64" s="3">
        <f>+'Indice PondENGHO'!CF62/'Indice PondENGHO'!CF61-1</f>
        <v>3.5710895614017746E-2</v>
      </c>
      <c r="CI64" s="3">
        <f t="shared" si="4"/>
        <v>2.8089230301064916E-3</v>
      </c>
      <c r="CJ64" s="3">
        <f>+'[3]Infla Mensual PondENGHO'!CF64</f>
        <v>3.0493725413136552E-3</v>
      </c>
      <c r="CK64" s="3">
        <f t="shared" si="5"/>
        <v>-2.4044951120716362E-4</v>
      </c>
    </row>
    <row r="65" spans="1:89" x14ac:dyDescent="0.2">
      <c r="A65" s="2">
        <f t="shared" si="1"/>
        <v>44562</v>
      </c>
      <c r="B65" s="1">
        <f t="shared" si="2"/>
        <v>1</v>
      </c>
      <c r="C65" s="1">
        <v>2022</v>
      </c>
      <c r="D65" s="7">
        <f>+'Indice PondENGHO'!D63/'Indice PondENGHO'!D62-1</f>
        <v>4.2392396780509989E-2</v>
      </c>
      <c r="E65" s="3">
        <f>+'Indice PondENGHO'!E63/'Indice PondENGHO'!E62-1</f>
        <v>9.1065633403897284E-3</v>
      </c>
      <c r="F65" s="3">
        <f>+'Indice PondENGHO'!F63/'Indice PondENGHO'!F62-1</f>
        <v>5.033150235599404E-2</v>
      </c>
      <c r="G65" s="3">
        <f>+'Indice PondENGHO'!G63/'Indice PondENGHO'!G62-1</f>
        <v>1.9788843161694381E-2</v>
      </c>
      <c r="H65" s="3">
        <f>+'Indice PondENGHO'!H63/'Indice PondENGHO'!H62-1</f>
        <v>3.6699278843268957E-2</v>
      </c>
      <c r="I65" s="3">
        <f>+'Indice PondENGHO'!I63/'Indice PondENGHO'!I62-1</f>
        <v>3.9291032056506303E-2</v>
      </c>
      <c r="J65" s="3">
        <f>+'Indice PondENGHO'!J63/'Indice PondENGHO'!J62-1</f>
        <v>2.8085404333990649E-2</v>
      </c>
      <c r="K65" s="3">
        <f>+'Indice PondENGHO'!K63/'Indice PondENGHO'!K62-1</f>
        <v>5.2486493303943504E-2</v>
      </c>
      <c r="L65" s="3">
        <f>+'Indice PondENGHO'!L63/'Indice PondENGHO'!L62-1</f>
        <v>4.0091137539075561E-2</v>
      </c>
      <c r="M65" s="3">
        <f>+'Indice PondENGHO'!M63/'Indice PondENGHO'!M62-1</f>
        <v>3.9887963223564693E-2</v>
      </c>
      <c r="N65" s="3">
        <f>+'Indice PondENGHO'!N63/'Indice PondENGHO'!N62-1</f>
        <v>5.5116132540142804E-2</v>
      </c>
      <c r="O65" s="8">
        <f>+'Indice PondENGHO'!O63/'Indice PondENGHO'!O62-1</f>
        <v>3.9703416553290571E-2</v>
      </c>
      <c r="P65" s="3">
        <f>+'Indice PondENGHO'!P63/'Indice PondENGHO'!P62-1</f>
        <v>4.2551314230858006E-2</v>
      </c>
      <c r="Q65" s="3">
        <f>+'Indice PondENGHO'!Q63/'Indice PondENGHO'!Q62-1</f>
        <v>8.5438023305257627E-3</v>
      </c>
      <c r="R65" s="3">
        <f>+'Indice PondENGHO'!R63/'Indice PondENGHO'!R62-1</f>
        <v>5.1050066357319013E-2</v>
      </c>
      <c r="S65" s="3">
        <f>+'Indice PondENGHO'!S63/'Indice PondENGHO'!S62-1</f>
        <v>1.8866994602669829E-2</v>
      </c>
      <c r="T65" s="3">
        <f>+'Indice PondENGHO'!T63/'Indice PondENGHO'!T62-1</f>
        <v>3.6840967181538176E-2</v>
      </c>
      <c r="U65" s="3">
        <f>+'Indice PondENGHO'!U63/'Indice PondENGHO'!U62-1</f>
        <v>4.017786725536876E-2</v>
      </c>
      <c r="V65" s="3">
        <f>+'Indice PondENGHO'!V63/'Indice PondENGHO'!V62-1</f>
        <v>2.7968904143530038E-2</v>
      </c>
      <c r="W65" s="3">
        <f>+'Indice PondENGHO'!W63/'Indice PondENGHO'!W62-1</f>
        <v>5.415284129539133E-2</v>
      </c>
      <c r="X65" s="3">
        <f>+'Indice PondENGHO'!X63/'Indice PondENGHO'!X62-1</f>
        <v>4.0900169342213522E-2</v>
      </c>
      <c r="Y65" s="3">
        <f>+'Indice PondENGHO'!Y63/'Indice PondENGHO'!Y62-1</f>
        <v>3.8542819758281333E-2</v>
      </c>
      <c r="Z65" s="3">
        <f>+'Indice PondENGHO'!Z63/'Indice PondENGHO'!Z62-1</f>
        <v>5.5541622628665577E-2</v>
      </c>
      <c r="AA65" s="3">
        <f>+'Indice PondENGHO'!AA63/'Indice PondENGHO'!AA62-1</f>
        <v>3.9999329375240089E-2</v>
      </c>
      <c r="AB65" s="7">
        <f>+'Indice PondENGHO'!AB63/'Indice PondENGHO'!AB62-1</f>
        <v>4.2694020258974064E-2</v>
      </c>
      <c r="AC65" s="3">
        <f>+'Indice PondENGHO'!AC63/'Indice PondENGHO'!AC62-1</f>
        <v>9.0895972727176311E-3</v>
      </c>
      <c r="AD65" s="3">
        <f>+'Indice PondENGHO'!AD63/'Indice PondENGHO'!AD62-1</f>
        <v>5.1191547272148474E-2</v>
      </c>
      <c r="AE65" s="3">
        <f>+'Indice PondENGHO'!AE63/'Indice PondENGHO'!AE62-1</f>
        <v>1.8341806097950775E-2</v>
      </c>
      <c r="AF65" s="3">
        <f>+'Indice PondENGHO'!AF63/'Indice PondENGHO'!AF62-1</f>
        <v>3.6314140789539318E-2</v>
      </c>
      <c r="AG65" s="3">
        <f>+'Indice PondENGHO'!AG63/'Indice PondENGHO'!AG62-1</f>
        <v>3.9976481839387068E-2</v>
      </c>
      <c r="AH65" s="3">
        <f>+'Indice PondENGHO'!AH63/'Indice PondENGHO'!AH62-1</f>
        <v>2.851817498842002E-2</v>
      </c>
      <c r="AI65" s="3">
        <f>+'Indice PondENGHO'!AI63/'Indice PondENGHO'!AI62-1</f>
        <v>5.4886615158626695E-2</v>
      </c>
      <c r="AJ65" s="3">
        <f>+'Indice PondENGHO'!AJ63/'Indice PondENGHO'!AJ62-1</f>
        <v>4.102148102309644E-2</v>
      </c>
      <c r="AK65" s="3">
        <f>+'Indice PondENGHO'!AK63/'Indice PondENGHO'!AK62-1</f>
        <v>3.8244474544742557E-2</v>
      </c>
      <c r="AL65" s="3">
        <f>+'Indice PondENGHO'!AL63/'Indice PondENGHO'!AL62-1</f>
        <v>5.5260313151799467E-2</v>
      </c>
      <c r="AM65" s="8">
        <f>+'Indice PondENGHO'!AM63/'Indice PondENGHO'!AM62-1</f>
        <v>4.0025386220487569E-2</v>
      </c>
      <c r="AN65" s="3">
        <f>+'Indice PondENGHO'!AN63/'Indice PondENGHO'!AN62-1</f>
        <v>4.2531637192433136E-2</v>
      </c>
      <c r="AO65" s="3">
        <f>+'Indice PondENGHO'!AO63/'Indice PondENGHO'!AO62-1</f>
        <v>9.0162161343030345E-3</v>
      </c>
      <c r="AP65" s="3">
        <f>+'Indice PondENGHO'!AP63/'Indice PondENGHO'!AP62-1</f>
        <v>5.1872109606732941E-2</v>
      </c>
      <c r="AQ65" s="3">
        <f>+'Indice PondENGHO'!AQ63/'Indice PondENGHO'!AQ62-1</f>
        <v>1.8572055682128941E-2</v>
      </c>
      <c r="AR65" s="3">
        <f>+'Indice PondENGHO'!AR63/'Indice PondENGHO'!AR62-1</f>
        <v>3.6272830334842965E-2</v>
      </c>
      <c r="AS65" s="3">
        <f>+'Indice PondENGHO'!AS63/'Indice PondENGHO'!AS62-1</f>
        <v>4.1717047910222016E-2</v>
      </c>
      <c r="AT65" s="3">
        <f>+'Indice PondENGHO'!AT63/'Indice PondENGHO'!AT62-1</f>
        <v>2.7877717678612024E-2</v>
      </c>
      <c r="AU65" s="3">
        <f>+'Indice PondENGHO'!AU63/'Indice PondENGHO'!AU62-1</f>
        <v>5.5540470533049557E-2</v>
      </c>
      <c r="AV65" s="3">
        <f>+'Indice PondENGHO'!AV63/'Indice PondENGHO'!AV62-1</f>
        <v>4.1957473477302054E-2</v>
      </c>
      <c r="AW65" s="3">
        <f>+'Indice PondENGHO'!AW63/'Indice PondENGHO'!AW62-1</f>
        <v>3.8394634784740589E-2</v>
      </c>
      <c r="AX65" s="3">
        <f>+'Indice PondENGHO'!AX63/'Indice PondENGHO'!AX62-1</f>
        <v>5.5683067554621601E-2</v>
      </c>
      <c r="AY65" s="3">
        <f>+'Indice PondENGHO'!AY63/'Indice PondENGHO'!AY62-1</f>
        <v>3.9978179880665987E-2</v>
      </c>
      <c r="AZ65" s="7">
        <f>+'Indice PondENGHO'!AZ63/'Indice PondENGHO'!AZ62-1</f>
        <v>4.2306728013856265E-2</v>
      </c>
      <c r="BA65" s="3">
        <f>+'Indice PondENGHO'!BA63/'Indice PondENGHO'!BA62-1</f>
        <v>8.4403306959750513E-3</v>
      </c>
      <c r="BB65" s="3">
        <f>+'Indice PondENGHO'!BB63/'Indice PondENGHO'!BB62-1</f>
        <v>5.258857049220933E-2</v>
      </c>
      <c r="BC65" s="3">
        <f>+'Indice PondENGHO'!BC63/'Indice PondENGHO'!BC62-1</f>
        <v>1.7778606508217276E-2</v>
      </c>
      <c r="BD65" s="3">
        <f>+'Indice PondENGHO'!BD63/'Indice PondENGHO'!BD62-1</f>
        <v>3.7090994312058534E-2</v>
      </c>
      <c r="BE65" s="3">
        <f>+'Indice PondENGHO'!BE63/'Indice PondENGHO'!BE62-1</f>
        <v>4.3148875120106789E-2</v>
      </c>
      <c r="BF65" s="3">
        <f>+'Indice PondENGHO'!BF63/'Indice PondENGHO'!BF62-1</f>
        <v>2.7478342297867053E-2</v>
      </c>
      <c r="BG65" s="3">
        <f>+'Indice PondENGHO'!BG63/'Indice PondENGHO'!BG62-1</f>
        <v>5.7238163508664952E-2</v>
      </c>
      <c r="BH65" s="3">
        <f>+'Indice PondENGHO'!BH63/'Indice PondENGHO'!BH62-1</f>
        <v>4.2764585319709614E-2</v>
      </c>
      <c r="BI65" s="3">
        <f>+'Indice PondENGHO'!BI63/'Indice PondENGHO'!BI62-1</f>
        <v>3.704690865866378E-2</v>
      </c>
      <c r="BJ65" s="3">
        <f>+'Indice PondENGHO'!BJ63/'Indice PondENGHO'!BJ62-1</f>
        <v>5.585413526626648E-2</v>
      </c>
      <c r="BK65" s="8">
        <f>+'Indice PondENGHO'!BK63/'Indice PondENGHO'!BK62-1</f>
        <v>4.0536515207470591E-2</v>
      </c>
      <c r="BL65" s="2">
        <f t="shared" si="3"/>
        <v>44562</v>
      </c>
      <c r="BM65" s="3">
        <f>+'Indice PondENGHO'!BL63/'Indice PondENGHO'!BL62-1</f>
        <v>3.9652671882251633E-2</v>
      </c>
      <c r="BN65" s="3">
        <f>+'Indice PondENGHO'!BM63/'Indice PondENGHO'!BM62-1</f>
        <v>3.9343998948529135E-2</v>
      </c>
      <c r="BO65" s="3">
        <f>+'Indice PondENGHO'!BN63/'Indice PondENGHO'!BN62-1</f>
        <v>3.9667759174982331E-2</v>
      </c>
      <c r="BP65" s="3">
        <f>+'Indice PondENGHO'!BO63/'Indice PondENGHO'!BO62-1</f>
        <v>3.9664737272588457E-2</v>
      </c>
      <c r="BQ65" s="3">
        <f>+'Indice PondENGHO'!BP63/'Indice PondENGHO'!BP62-1</f>
        <v>3.9716159419022068E-2</v>
      </c>
      <c r="BR65" s="7">
        <f>+'Indice PondENGHO'!BQ63/'Indice PondENGHO'!BQ62-1</f>
        <v>4.2491638423129308E-2</v>
      </c>
      <c r="BS65" s="3">
        <f>+'Indice PondENGHO'!BR63/'Indice PondENGHO'!BR62-1</f>
        <v>8.7770269096036913E-3</v>
      </c>
      <c r="BT65" s="3">
        <f>+'Indice PondENGHO'!BS63/'Indice PondENGHO'!BS62-1</f>
        <v>5.1604802672326588E-2</v>
      </c>
      <c r="BU65" s="3">
        <f>+'Indice PondENGHO'!BT63/'Indice PondENGHO'!BT62-1</f>
        <v>1.8461378748412249E-2</v>
      </c>
      <c r="BV65" s="3">
        <f>+'Indice PondENGHO'!BU63/'Indice PondENGHO'!BU62-1</f>
        <v>3.6729702370597916E-2</v>
      </c>
      <c r="BW65" s="3">
        <f>+'Indice PondENGHO'!BV63/'Indice PondENGHO'!BV62-1</f>
        <v>4.1626350745569862E-2</v>
      </c>
      <c r="BX65" s="3">
        <f>+'Indice PondENGHO'!BW63/'Indice PondENGHO'!BW62-1</f>
        <v>2.7870333358003485E-2</v>
      </c>
      <c r="BY65" s="3">
        <f>+'Indice PondENGHO'!BX63/'Indice PondENGHO'!BX62-1</f>
        <v>5.5313332668585069E-2</v>
      </c>
      <c r="BZ65" s="3">
        <f>+'Indice PondENGHO'!BY63/'Indice PondENGHO'!BY62-1</f>
        <v>4.1759516534309205E-2</v>
      </c>
      <c r="CA65" s="3">
        <f>+'Indice PondENGHO'!BZ63/'Indice PondENGHO'!BZ62-1</f>
        <v>3.7940107689352853E-2</v>
      </c>
      <c r="CB65" s="3">
        <f>+'Indice PondENGHO'!CA63/'Indice PondENGHO'!CA62-1</f>
        <v>5.562186519823209E-2</v>
      </c>
      <c r="CC65" s="8">
        <f>+'Indice PondENGHO'!CB63/'Indice PondENGHO'!CB62-1</f>
        <v>4.0168649453256045E-2</v>
      </c>
      <c r="CD65" s="7">
        <f>+'Indice PondENGHO'!CC63/'Indice PondENGHO'!CC62-1</f>
        <v>3.9630274130961762E-2</v>
      </c>
      <c r="CE65" s="8">
        <f>+'Indice PondENGHO'!CD63/'Indice PondENGHO'!CD62-1</f>
        <v>3.9630274130961762E-2</v>
      </c>
      <c r="CG65" s="3">
        <f>+'Indice PondENGHO'!CF63/'Indice PondENGHO'!CF62-1</f>
        <v>3.598484473895347E-2</v>
      </c>
      <c r="CI65" s="3">
        <f t="shared" si="4"/>
        <v>-6.3487536770434616E-5</v>
      </c>
      <c r="CJ65" s="3">
        <f>+'[3]Infla Mensual PondENGHO'!CF65</f>
        <v>1.2726055621228305E-3</v>
      </c>
      <c r="CK65" s="3">
        <f t="shared" si="5"/>
        <v>-1.3360930988932651E-3</v>
      </c>
    </row>
    <row r="66" spans="1:89" x14ac:dyDescent="0.2">
      <c r="A66" s="2">
        <f t="shared" si="1"/>
        <v>44593</v>
      </c>
      <c r="B66" s="1">
        <f t="shared" si="2"/>
        <v>2</v>
      </c>
      <c r="C66" s="1">
        <v>2022</v>
      </c>
      <c r="D66" s="7">
        <f>+'Indice PondENGHO'!D64/'Indice PondENGHO'!D63-1</f>
        <v>5.8941595086893672E-2</v>
      </c>
      <c r="E66" s="3">
        <f>+'Indice PondENGHO'!E64/'Indice PondENGHO'!E63-1</f>
        <v>2.705185916881625E-2</v>
      </c>
      <c r="F66" s="3">
        <f>+'Indice PondENGHO'!F64/'Indice PondENGHO'!F63-1</f>
        <v>5.0885461715717506E-2</v>
      </c>
      <c r="G66" s="3">
        <f>+'Indice PondENGHO'!G64/'Indice PondENGHO'!G63-1</f>
        <v>2.6926904253787187E-2</v>
      </c>
      <c r="H66" s="3">
        <f>+'Indice PondENGHO'!H64/'Indice PondENGHO'!H63-1</f>
        <v>4.6093991891756669E-2</v>
      </c>
      <c r="I66" s="3">
        <f>+'Indice PondENGHO'!I64/'Indice PondENGHO'!I63-1</f>
        <v>3.8410583148222877E-2</v>
      </c>
      <c r="J66" s="3">
        <f>+'Indice PondENGHO'!J64/'Indice PondENGHO'!J63-1</f>
        <v>5.1905635281453977E-2</v>
      </c>
      <c r="K66" s="3">
        <f>+'Indice PondENGHO'!K64/'Indice PondENGHO'!K63-1</f>
        <v>1.9149285299846497E-3</v>
      </c>
      <c r="L66" s="3">
        <f>+'Indice PondENGHO'!L64/'Indice PondENGHO'!L63-1</f>
        <v>2.6534645150894987E-2</v>
      </c>
      <c r="M66" s="3">
        <f>+'Indice PondENGHO'!M64/'Indice PondENGHO'!M63-1</f>
        <v>4.7523952842194239E-2</v>
      </c>
      <c r="N66" s="3">
        <f>+'Indice PondENGHO'!N64/'Indice PondENGHO'!N63-1</f>
        <v>4.5556637608277883E-2</v>
      </c>
      <c r="O66" s="8">
        <f>+'Indice PondENGHO'!O64/'Indice PondENGHO'!O63-1</f>
        <v>4.3422412866921167E-2</v>
      </c>
      <c r="P66" s="3">
        <f>+'Indice PondENGHO'!P64/'Indice PondENGHO'!P63-1</f>
        <v>5.9968686888659084E-2</v>
      </c>
      <c r="Q66" s="3">
        <f>+'Indice PondENGHO'!Q64/'Indice PondENGHO'!Q63-1</f>
        <v>2.6345406251984338E-2</v>
      </c>
      <c r="R66" s="3">
        <f>+'Indice PondENGHO'!R64/'Indice PondENGHO'!R63-1</f>
        <v>5.1220267143838427E-2</v>
      </c>
      <c r="S66" s="3">
        <f>+'Indice PondENGHO'!S64/'Indice PondENGHO'!S63-1</f>
        <v>2.7946269465940254E-2</v>
      </c>
      <c r="T66" s="3">
        <f>+'Indice PondENGHO'!T64/'Indice PondENGHO'!T63-1</f>
        <v>4.6111204307190956E-2</v>
      </c>
      <c r="U66" s="3">
        <f>+'Indice PondENGHO'!U64/'Indice PondENGHO'!U63-1</f>
        <v>3.7463069251288728E-2</v>
      </c>
      <c r="V66" s="3">
        <f>+'Indice PondENGHO'!V64/'Indice PondENGHO'!V63-1</f>
        <v>5.1131290050869138E-2</v>
      </c>
      <c r="W66" s="3">
        <f>+'Indice PondENGHO'!W64/'Indice PondENGHO'!W63-1</f>
        <v>9.7846818738078767E-4</v>
      </c>
      <c r="X66" s="3">
        <f>+'Indice PondENGHO'!X64/'Indice PondENGHO'!X63-1</f>
        <v>2.4852778347937532E-2</v>
      </c>
      <c r="Y66" s="3">
        <f>+'Indice PondENGHO'!Y64/'Indice PondENGHO'!Y63-1</f>
        <v>4.5020098561913358E-2</v>
      </c>
      <c r="Z66" s="3">
        <f>+'Indice PondENGHO'!Z64/'Indice PondENGHO'!Z63-1</f>
        <v>4.4291826041642279E-2</v>
      </c>
      <c r="AA66" s="3">
        <f>+'Indice PondENGHO'!AA64/'Indice PondENGHO'!AA63-1</f>
        <v>4.333885151724548E-2</v>
      </c>
      <c r="AB66" s="7">
        <f>+'Indice PondENGHO'!AB64/'Indice PondENGHO'!AB63-1</f>
        <v>6.0569496913150056E-2</v>
      </c>
      <c r="AC66" s="3">
        <f>+'Indice PondENGHO'!AC64/'Indice PondENGHO'!AC63-1</f>
        <v>2.6063167350856453E-2</v>
      </c>
      <c r="AD66" s="3">
        <f>+'Indice PondENGHO'!AD64/'Indice PondENGHO'!AD63-1</f>
        <v>5.1565695540951362E-2</v>
      </c>
      <c r="AE66" s="3">
        <f>+'Indice PondENGHO'!AE64/'Indice PondENGHO'!AE63-1</f>
        <v>2.8968863649135868E-2</v>
      </c>
      <c r="AF66" s="3">
        <f>+'Indice PondENGHO'!AF64/'Indice PondENGHO'!AF63-1</f>
        <v>4.6149728325787454E-2</v>
      </c>
      <c r="AG66" s="3">
        <f>+'Indice PondENGHO'!AG64/'Indice PondENGHO'!AG63-1</f>
        <v>3.7073890753784866E-2</v>
      </c>
      <c r="AH66" s="3">
        <f>+'Indice PondENGHO'!AH64/'Indice PondENGHO'!AH63-1</f>
        <v>5.100072426987734E-2</v>
      </c>
      <c r="AI66" s="3">
        <f>+'Indice PondENGHO'!AI64/'Indice PondENGHO'!AI63-1</f>
        <v>-7.0136499424888754E-6</v>
      </c>
      <c r="AJ66" s="3">
        <f>+'Indice PondENGHO'!AJ64/'Indice PondENGHO'!AJ63-1</f>
        <v>2.4048772359028137E-2</v>
      </c>
      <c r="AK66" s="3">
        <f>+'Indice PondENGHO'!AK64/'Indice PondENGHO'!AK63-1</f>
        <v>4.4825774674740249E-2</v>
      </c>
      <c r="AL66" s="3">
        <f>+'Indice PondENGHO'!AL64/'Indice PondENGHO'!AL63-1</f>
        <v>4.2753697070803121E-2</v>
      </c>
      <c r="AM66" s="8">
        <f>+'Indice PondENGHO'!AM64/'Indice PondENGHO'!AM63-1</f>
        <v>4.333532756677827E-2</v>
      </c>
      <c r="AN66" s="3">
        <f>+'Indice PondENGHO'!AN64/'Indice PondENGHO'!AN63-1</f>
        <v>6.1045036470149583E-2</v>
      </c>
      <c r="AO66" s="3">
        <f>+'Indice PondENGHO'!AO64/'Indice PondENGHO'!AO63-1</f>
        <v>2.6232492729097112E-2</v>
      </c>
      <c r="AP66" s="3">
        <f>+'Indice PondENGHO'!AP64/'Indice PondENGHO'!AP63-1</f>
        <v>5.1574610610969795E-2</v>
      </c>
      <c r="AQ66" s="3">
        <f>+'Indice PondENGHO'!AQ64/'Indice PondENGHO'!AQ63-1</f>
        <v>2.9079556714840527E-2</v>
      </c>
      <c r="AR66" s="3">
        <f>+'Indice PondENGHO'!AR64/'Indice PondENGHO'!AR63-1</f>
        <v>4.6106024251008293E-2</v>
      </c>
      <c r="AS66" s="3">
        <f>+'Indice PondENGHO'!AS64/'Indice PondENGHO'!AS63-1</f>
        <v>3.5936297847055876E-2</v>
      </c>
      <c r="AT66" s="3">
        <f>+'Indice PondENGHO'!AT64/'Indice PondENGHO'!AT63-1</f>
        <v>4.9824274876015595E-2</v>
      </c>
      <c r="AU66" s="3">
        <f>+'Indice PondENGHO'!AU64/'Indice PondENGHO'!AU63-1</f>
        <v>-1.9493521199698272E-4</v>
      </c>
      <c r="AV66" s="3">
        <f>+'Indice PondENGHO'!AV64/'Indice PondENGHO'!AV63-1</f>
        <v>2.3138223014072423E-2</v>
      </c>
      <c r="AW66" s="3">
        <f>+'Indice PondENGHO'!AW64/'Indice PondENGHO'!AW63-1</f>
        <v>4.4579264816628994E-2</v>
      </c>
      <c r="AX66" s="3">
        <f>+'Indice PondENGHO'!AX64/'Indice PondENGHO'!AX63-1</f>
        <v>4.2990940947410516E-2</v>
      </c>
      <c r="AY66" s="3">
        <f>+'Indice PondENGHO'!AY64/'Indice PondENGHO'!AY63-1</f>
        <v>4.3262770173758236E-2</v>
      </c>
      <c r="AZ66" s="7">
        <f>+'Indice PondENGHO'!AZ64/'Indice PondENGHO'!AZ63-1</f>
        <v>6.2125293248761926E-2</v>
      </c>
      <c r="BA66" s="3">
        <f>+'Indice PondENGHO'!BA64/'Indice PondENGHO'!BA63-1</f>
        <v>2.60959910043157E-2</v>
      </c>
      <c r="BB66" s="3">
        <f>+'Indice PondENGHO'!BB64/'Indice PondENGHO'!BB63-1</f>
        <v>5.1647182580465412E-2</v>
      </c>
      <c r="BC66" s="3">
        <f>+'Indice PondENGHO'!BC64/'Indice PondENGHO'!BC63-1</f>
        <v>2.8724191866296822E-2</v>
      </c>
      <c r="BD66" s="3">
        <f>+'Indice PondENGHO'!BD64/'Indice PondENGHO'!BD63-1</f>
        <v>4.6113411360730217E-2</v>
      </c>
      <c r="BE66" s="3">
        <f>+'Indice PondENGHO'!BE64/'Indice PondENGHO'!BE63-1</f>
        <v>3.4766306531151647E-2</v>
      </c>
      <c r="BF66" s="3">
        <f>+'Indice PondENGHO'!BF64/'Indice PondENGHO'!BF63-1</f>
        <v>4.8878861496749249E-2</v>
      </c>
      <c r="BG66" s="3">
        <f>+'Indice PondENGHO'!BG64/'Indice PondENGHO'!BG63-1</f>
        <v>-1.3707166690569705E-3</v>
      </c>
      <c r="BH66" s="3">
        <f>+'Indice PondENGHO'!BH64/'Indice PondENGHO'!BH63-1</f>
        <v>2.1632754150508582E-2</v>
      </c>
      <c r="BI66" s="3">
        <f>+'Indice PondENGHO'!BI64/'Indice PondENGHO'!BI63-1</f>
        <v>4.2790770256563082E-2</v>
      </c>
      <c r="BJ66" s="3">
        <f>+'Indice PondENGHO'!BJ64/'Indice PondENGHO'!BJ63-1</f>
        <v>4.2386711669700095E-2</v>
      </c>
      <c r="BK66" s="8">
        <f>+'Indice PondENGHO'!BK64/'Indice PondENGHO'!BK63-1</f>
        <v>4.3115238265823752E-2</v>
      </c>
      <c r="BL66" s="2">
        <f t="shared" si="3"/>
        <v>44593</v>
      </c>
      <c r="BM66" s="3">
        <f>+'Indice PondENGHO'!BL64/'Indice PondENGHO'!BL63-1</f>
        <v>4.7830626316026414E-2</v>
      </c>
      <c r="BN66" s="3">
        <f>+'Indice PondENGHO'!BM64/'Indice PondENGHO'!BM63-1</f>
        <v>4.6631868502442497E-2</v>
      </c>
      <c r="BO66" s="3">
        <f>+'Indice PondENGHO'!BN64/'Indice PondENGHO'!BN63-1</f>
        <v>4.6153716409718326E-2</v>
      </c>
      <c r="BP66" s="3">
        <f>+'Indice PondENGHO'!BO64/'Indice PondENGHO'!BO63-1</f>
        <v>4.5245671341574534E-2</v>
      </c>
      <c r="BQ66" s="3">
        <f>+'Indice PondENGHO'!BP64/'Indice PondENGHO'!BP63-1</f>
        <v>4.3402982454130656E-2</v>
      </c>
      <c r="BR66" s="7">
        <f>+'Indice PondENGHO'!BQ64/'Indice PondENGHO'!BQ63-1</f>
        <v>6.0608577532046404E-2</v>
      </c>
      <c r="BS66" s="3">
        <f>+'Indice PondENGHO'!BR64/'Indice PondENGHO'!BR63-1</f>
        <v>2.629296148625615E-2</v>
      </c>
      <c r="BT66" s="3">
        <f>+'Indice PondENGHO'!BS64/'Indice PondENGHO'!BS63-1</f>
        <v>5.1440873915259866E-2</v>
      </c>
      <c r="BU66" s="3">
        <f>+'Indice PondENGHO'!BT64/'Indice PondENGHO'!BT63-1</f>
        <v>2.8508976355286153E-2</v>
      </c>
      <c r="BV66" s="3">
        <f>+'Indice PondENGHO'!BU64/'Indice PondENGHO'!BU63-1</f>
        <v>4.6115216831853489E-2</v>
      </c>
      <c r="BW66" s="3">
        <f>+'Indice PondENGHO'!BV64/'Indice PondENGHO'!BV63-1</f>
        <v>3.6030315985994266E-2</v>
      </c>
      <c r="BX66" s="3">
        <f>+'Indice PondENGHO'!BW64/'Indice PondENGHO'!BW63-1</f>
        <v>5.0045094967827275E-2</v>
      </c>
      <c r="BY66" s="3">
        <f>+'Indice PondENGHO'!BX64/'Indice PondENGHO'!BX63-1</f>
        <v>-5.6047063881958792E-5</v>
      </c>
      <c r="BZ66" s="3">
        <f>+'Indice PondENGHO'!BY64/'Indice PondENGHO'!BY63-1</f>
        <v>2.3324874210835178E-2</v>
      </c>
      <c r="CA66" s="3">
        <f>+'Indice PondENGHO'!BZ64/'Indice PondENGHO'!BZ63-1</f>
        <v>4.4146756608669513E-2</v>
      </c>
      <c r="CB66" s="3">
        <f>+'Indice PondENGHO'!CA64/'Indice PondENGHO'!CA63-1</f>
        <v>4.3076112778807296E-2</v>
      </c>
      <c r="CC66" s="8">
        <f>+'Indice PondENGHO'!CB64/'Indice PondENGHO'!CB63-1</f>
        <v>4.3246730678888845E-2</v>
      </c>
      <c r="CD66" s="7">
        <f>+'Indice PondENGHO'!CC64/'Indice PondENGHO'!CC63-1</f>
        <v>4.5350759283413034E-2</v>
      </c>
      <c r="CE66" s="8">
        <f>+'Indice PondENGHO'!CD64/'Indice PondENGHO'!CD63-1</f>
        <v>4.5350759283413034E-2</v>
      </c>
      <c r="CG66" s="3">
        <f>+'Indice PondENGHO'!CF64/'Indice PondENGHO'!CF63-1</f>
        <v>4.4961691834380257E-2</v>
      </c>
      <c r="CI66" s="3">
        <f t="shared" si="4"/>
        <v>4.4276438618957581E-3</v>
      </c>
      <c r="CJ66" s="3">
        <f>+'[3]Infla Mensual PondENGHO'!CF66</f>
        <v>7.0297027410868296E-3</v>
      </c>
      <c r="CK66" s="3">
        <f t="shared" si="5"/>
        <v>-2.6020588791910715E-3</v>
      </c>
    </row>
    <row r="67" spans="1:89" x14ac:dyDescent="0.2">
      <c r="A67" s="2">
        <f t="shared" si="1"/>
        <v>44621</v>
      </c>
      <c r="B67" s="1">
        <f t="shared" si="2"/>
        <v>3</v>
      </c>
      <c r="C67" s="1">
        <v>2022</v>
      </c>
      <c r="D67" s="7">
        <f>+'Indice PondENGHO'!D65/'Indice PondENGHO'!D64-1</f>
        <v>6.0762250199623002E-2</v>
      </c>
      <c r="E67" s="3">
        <f>+'Indice PondENGHO'!E65/'Indice PondENGHO'!E64-1</f>
        <v>4.798975379982906E-2</v>
      </c>
      <c r="F67" s="3">
        <f>+'Indice PondENGHO'!F65/'Indice PondENGHO'!F64-1</f>
        <v>7.4372968942968187E-2</v>
      </c>
      <c r="G67" s="3">
        <f>+'Indice PondENGHO'!G65/'Indice PondENGHO'!G64-1</f>
        <v>8.0326916589362751E-2</v>
      </c>
      <c r="H67" s="3">
        <f>+'Indice PondENGHO'!H65/'Indice PondENGHO'!H64-1</f>
        <v>4.7754581407223551E-2</v>
      </c>
      <c r="I67" s="3">
        <f>+'Indice PondENGHO'!I65/'Indice PondENGHO'!I64-1</f>
        <v>4.8817436608889597E-2</v>
      </c>
      <c r="J67" s="3">
        <f>+'Indice PondENGHO'!J65/'Indice PondENGHO'!J64-1</f>
        <v>5.7785200616280452E-2</v>
      </c>
      <c r="K67" s="3">
        <f>+'Indice PondENGHO'!K65/'Indice PondENGHO'!K64-1</f>
        <v>3.3151018219396589E-2</v>
      </c>
      <c r="L67" s="3">
        <f>+'Indice PondENGHO'!L65/'Indice PondENGHO'!L64-1</f>
        <v>3.4218083018058953E-2</v>
      </c>
      <c r="M67" s="3">
        <f>+'Indice PondENGHO'!M65/'Indice PondENGHO'!M64-1</f>
        <v>5.0403445152195969E-2</v>
      </c>
      <c r="N67" s="3">
        <f>+'Indice PondENGHO'!N65/'Indice PondENGHO'!N64-1</f>
        <v>5.323672783313671E-2</v>
      </c>
      <c r="O67" s="8">
        <f>+'Indice PondENGHO'!O65/'Indice PondENGHO'!O64-1</f>
        <v>5.4777189229413548E-2</v>
      </c>
      <c r="P67" s="3">
        <f>+'Indice PondENGHO'!P65/'Indice PondENGHO'!P64-1</f>
        <v>5.9381008145056535E-2</v>
      </c>
      <c r="Q67" s="3">
        <f>+'Indice PondENGHO'!Q65/'Indice PondENGHO'!Q64-1</f>
        <v>4.8789493401034445E-2</v>
      </c>
      <c r="R67" s="3">
        <f>+'Indice PondENGHO'!R65/'Indice PondENGHO'!R64-1</f>
        <v>7.5173256447482517E-2</v>
      </c>
      <c r="S67" s="3">
        <f>+'Indice PondENGHO'!S65/'Indice PondENGHO'!S64-1</f>
        <v>7.7343754063919246E-2</v>
      </c>
      <c r="T67" s="3">
        <f>+'Indice PondENGHO'!T65/'Indice PondENGHO'!T64-1</f>
        <v>4.7680219566460735E-2</v>
      </c>
      <c r="U67" s="3">
        <f>+'Indice PondENGHO'!U65/'Indice PondENGHO'!U64-1</f>
        <v>4.9046721923940106E-2</v>
      </c>
      <c r="V67" s="3">
        <f>+'Indice PondENGHO'!V65/'Indice PondENGHO'!V64-1</f>
        <v>5.6644279652857898E-2</v>
      </c>
      <c r="W67" s="3">
        <f>+'Indice PondENGHO'!W65/'Indice PondENGHO'!W64-1</f>
        <v>3.1950865579747134E-2</v>
      </c>
      <c r="X67" s="3">
        <f>+'Indice PondENGHO'!X65/'Indice PondENGHO'!X64-1</f>
        <v>3.4439792849259687E-2</v>
      </c>
      <c r="Y67" s="3">
        <f>+'Indice PondENGHO'!Y65/'Indice PondENGHO'!Y64-1</f>
        <v>5.5083111929500106E-2</v>
      </c>
      <c r="Z67" s="3">
        <f>+'Indice PondENGHO'!Z65/'Indice PondENGHO'!Z64-1</f>
        <v>5.3764454385600402E-2</v>
      </c>
      <c r="AA67" s="3">
        <f>+'Indice PondENGHO'!AA65/'Indice PondENGHO'!AA64-1</f>
        <v>5.5308046709641623E-2</v>
      </c>
      <c r="AB67" s="7">
        <f>+'Indice PondENGHO'!AB65/'Indice PondENGHO'!AB64-1</f>
        <v>5.8376181293408935E-2</v>
      </c>
      <c r="AC67" s="3">
        <f>+'Indice PondENGHO'!AC65/'Indice PondENGHO'!AC64-1</f>
        <v>4.9026495404427051E-2</v>
      </c>
      <c r="AD67" s="3">
        <f>+'Indice PondENGHO'!AD65/'Indice PondENGHO'!AD64-1</f>
        <v>7.5185495222990895E-2</v>
      </c>
      <c r="AE67" s="3">
        <f>+'Indice PondENGHO'!AE65/'Indice PondENGHO'!AE64-1</f>
        <v>7.5141649094502716E-2</v>
      </c>
      <c r="AF67" s="3">
        <f>+'Indice PondENGHO'!AF65/'Indice PondENGHO'!AF64-1</f>
        <v>4.753569068297403E-2</v>
      </c>
      <c r="AG67" s="3">
        <f>+'Indice PondENGHO'!AG65/'Indice PondENGHO'!AG64-1</f>
        <v>4.8482436583964672E-2</v>
      </c>
      <c r="AH67" s="3">
        <f>+'Indice PondENGHO'!AH65/'Indice PondENGHO'!AH64-1</f>
        <v>5.5767589604316825E-2</v>
      </c>
      <c r="AI67" s="3">
        <f>+'Indice PondENGHO'!AI65/'Indice PondENGHO'!AI64-1</f>
        <v>3.1584641838555028E-2</v>
      </c>
      <c r="AJ67" s="3">
        <f>+'Indice PondENGHO'!AJ65/'Indice PondENGHO'!AJ64-1</f>
        <v>3.4715367079360737E-2</v>
      </c>
      <c r="AK67" s="3">
        <f>+'Indice PondENGHO'!AK65/'Indice PondENGHO'!AK64-1</f>
        <v>5.5235200813777974E-2</v>
      </c>
      <c r="AL67" s="3">
        <f>+'Indice PondENGHO'!AL65/'Indice PondENGHO'!AL64-1</f>
        <v>5.4430329922577902E-2</v>
      </c>
      <c r="AM67" s="8">
        <f>+'Indice PondENGHO'!AM65/'Indice PondENGHO'!AM64-1</f>
        <v>5.5382619165650571E-2</v>
      </c>
      <c r="AN67" s="3">
        <f>+'Indice PondENGHO'!AN65/'Indice PondENGHO'!AN64-1</f>
        <v>5.7871869210141202E-2</v>
      </c>
      <c r="AO67" s="3">
        <f>+'Indice PondENGHO'!AO65/'Indice PondENGHO'!AO64-1</f>
        <v>4.9430941277035956E-2</v>
      </c>
      <c r="AP67" s="3">
        <f>+'Indice PondENGHO'!AP65/'Indice PondENGHO'!AP64-1</f>
        <v>7.6431797695498238E-2</v>
      </c>
      <c r="AQ67" s="3">
        <f>+'Indice PondENGHO'!AQ65/'Indice PondENGHO'!AQ64-1</f>
        <v>7.595499280796858E-2</v>
      </c>
      <c r="AR67" s="3">
        <f>+'Indice PondENGHO'!AR65/'Indice PondENGHO'!AR64-1</f>
        <v>4.7562121049696371E-2</v>
      </c>
      <c r="AS67" s="3">
        <f>+'Indice PondENGHO'!AS65/'Indice PondENGHO'!AS64-1</f>
        <v>4.9811121794205659E-2</v>
      </c>
      <c r="AT67" s="3">
        <f>+'Indice PondENGHO'!AT65/'Indice PondENGHO'!AT64-1</f>
        <v>5.4686179705365934E-2</v>
      </c>
      <c r="AU67" s="3">
        <f>+'Indice PondENGHO'!AU65/'Indice PondENGHO'!AU64-1</f>
        <v>3.1147288834548981E-2</v>
      </c>
      <c r="AV67" s="3">
        <f>+'Indice PondENGHO'!AV65/'Indice PondENGHO'!AV64-1</f>
        <v>3.3999087560818708E-2</v>
      </c>
      <c r="AW67" s="3">
        <f>+'Indice PondENGHO'!AW65/'Indice PondENGHO'!AW64-1</f>
        <v>5.7326496665970117E-2</v>
      </c>
      <c r="AX67" s="3">
        <f>+'Indice PondENGHO'!AX65/'Indice PondENGHO'!AX64-1</f>
        <v>5.4942814377697102E-2</v>
      </c>
      <c r="AY67" s="3">
        <f>+'Indice PondENGHO'!AY65/'Indice PondENGHO'!AY64-1</f>
        <v>5.5917308218688344E-2</v>
      </c>
      <c r="AZ67" s="7">
        <f>+'Indice PondENGHO'!AZ65/'Indice PondENGHO'!AZ64-1</f>
        <v>5.6445606292051087E-2</v>
      </c>
      <c r="BA67" s="3">
        <f>+'Indice PondENGHO'!BA65/'Indice PondENGHO'!BA64-1</f>
        <v>5.0005002250862463E-2</v>
      </c>
      <c r="BB67" s="3">
        <f>+'Indice PondENGHO'!BB65/'Indice PondENGHO'!BB64-1</f>
        <v>7.7623745896385321E-2</v>
      </c>
      <c r="BC67" s="3">
        <f>+'Indice PondENGHO'!BC65/'Indice PondENGHO'!BC64-1</f>
        <v>7.677219011408809E-2</v>
      </c>
      <c r="BD67" s="3">
        <f>+'Indice PondENGHO'!BD65/'Indice PondENGHO'!BD64-1</f>
        <v>4.753000704506527E-2</v>
      </c>
      <c r="BE67" s="3">
        <f>+'Indice PondENGHO'!BE65/'Indice PondENGHO'!BE64-1</f>
        <v>5.0717956838369549E-2</v>
      </c>
      <c r="BF67" s="3">
        <f>+'Indice PondENGHO'!BF65/'Indice PondENGHO'!BF64-1</f>
        <v>5.349052956271616E-2</v>
      </c>
      <c r="BG67" s="3">
        <f>+'Indice PondENGHO'!BG65/'Indice PondENGHO'!BG64-1</f>
        <v>2.9768510404074133E-2</v>
      </c>
      <c r="BH67" s="3">
        <f>+'Indice PondENGHO'!BH65/'Indice PondENGHO'!BH64-1</f>
        <v>3.3132111653769503E-2</v>
      </c>
      <c r="BI67" s="3">
        <f>+'Indice PondENGHO'!BI65/'Indice PondENGHO'!BI64-1</f>
        <v>6.1003122656080544E-2</v>
      </c>
      <c r="BJ67" s="3">
        <f>+'Indice PondENGHO'!BJ65/'Indice PondENGHO'!BJ64-1</f>
        <v>5.5604666206508391E-2</v>
      </c>
      <c r="BK67" s="8">
        <f>+'Indice PondENGHO'!BK65/'Indice PondENGHO'!BK64-1</f>
        <v>5.6315593779499018E-2</v>
      </c>
      <c r="BL67" s="2">
        <f t="shared" si="3"/>
        <v>44621</v>
      </c>
      <c r="BM67" s="3">
        <f>+'Indice PondENGHO'!BL65/'Indice PondENGHO'!BL64-1</f>
        <v>5.8979746412936906E-2</v>
      </c>
      <c r="BN67" s="3">
        <f>+'Indice PondENGHO'!BM65/'Indice PondENGHO'!BM64-1</f>
        <v>5.7752446882408881E-2</v>
      </c>
      <c r="BO67" s="3">
        <f>+'Indice PondENGHO'!BN65/'Indice PondENGHO'!BN64-1</f>
        <v>5.6861018427384558E-2</v>
      </c>
      <c r="BP67" s="3">
        <f>+'Indice PondENGHO'!BO65/'Indice PondENGHO'!BO64-1</f>
        <v>5.64790489935596E-2</v>
      </c>
      <c r="BQ67" s="3">
        <f>+'Indice PondENGHO'!BP65/'Indice PondENGHO'!BP64-1</f>
        <v>5.5655537282065293E-2</v>
      </c>
      <c r="BR67" s="7">
        <f>+'Indice PondENGHO'!BQ65/'Indice PondENGHO'!BQ64-1</f>
        <v>5.8459400702114639E-2</v>
      </c>
      <c r="BS67" s="3">
        <f>+'Indice PondENGHO'!BR65/'Indice PondENGHO'!BR64-1</f>
        <v>4.9222336341001371E-2</v>
      </c>
      <c r="BT67" s="3">
        <f>+'Indice PondENGHO'!BS65/'Indice PondENGHO'!BS64-1</f>
        <v>7.6054063465846422E-2</v>
      </c>
      <c r="BU67" s="3">
        <f>+'Indice PondENGHO'!BT65/'Indice PondENGHO'!BT64-1</f>
        <v>7.6814584158203525E-2</v>
      </c>
      <c r="BV67" s="3">
        <f>+'Indice PondENGHO'!BU65/'Indice PondENGHO'!BU64-1</f>
        <v>4.7576827839799662E-2</v>
      </c>
      <c r="BW67" s="3">
        <f>+'Indice PondENGHO'!BV65/'Indice PondENGHO'!BV64-1</f>
        <v>4.9782512768328457E-2</v>
      </c>
      <c r="BX67" s="3">
        <f>+'Indice PondENGHO'!BW65/'Indice PondENGHO'!BW64-1</f>
        <v>5.4984654553601686E-2</v>
      </c>
      <c r="BY67" s="3">
        <f>+'Indice PondENGHO'!BX65/'Indice PondENGHO'!BX64-1</f>
        <v>3.120304572442234E-2</v>
      </c>
      <c r="BZ67" s="3">
        <f>+'Indice PondENGHO'!BY65/'Indice PondENGHO'!BY64-1</f>
        <v>3.3879725062375021E-2</v>
      </c>
      <c r="CA67" s="3">
        <f>+'Indice PondENGHO'!BZ65/'Indice PondENGHO'!BZ64-1</f>
        <v>5.7708947762631801E-2</v>
      </c>
      <c r="CB67" s="3">
        <f>+'Indice PondENGHO'!CA65/'Indice PondENGHO'!CA64-1</f>
        <v>5.4844593734488578E-2</v>
      </c>
      <c r="CC67" s="8">
        <f>+'Indice PondENGHO'!CB65/'Indice PondENGHO'!CB64-1</f>
        <v>5.5777690815238978E-2</v>
      </c>
      <c r="CD67" s="7">
        <f>+'Indice PondENGHO'!CC65/'Indice PondENGHO'!CC64-1</f>
        <v>5.6791269900343E-2</v>
      </c>
      <c r="CE67" s="8">
        <f>+'Indice PondENGHO'!CD65/'Indice PondENGHO'!CD64-1</f>
        <v>5.6791269900343E-2</v>
      </c>
      <c r="CG67" s="3">
        <f>+'Indice PondENGHO'!CF65/'Indice PondENGHO'!CF64-1</f>
        <v>5.5423041800714445E-2</v>
      </c>
      <c r="CI67" s="3">
        <f t="shared" si="4"/>
        <v>3.3242091308716137E-3</v>
      </c>
      <c r="CJ67" s="3">
        <f>+'[3]Infla Mensual PondENGHO'!CF67</f>
        <v>4.0699539043194122E-3</v>
      </c>
      <c r="CK67" s="3">
        <f t="shared" si="5"/>
        <v>-7.4574477344779844E-4</v>
      </c>
    </row>
    <row r="68" spans="1:89" x14ac:dyDescent="0.2">
      <c r="A68" s="2">
        <f t="shared" ref="A68:A79" si="6">+DATE(C68,B68,1)</f>
        <v>44652</v>
      </c>
      <c r="B68" s="1">
        <f t="shared" si="2"/>
        <v>4</v>
      </c>
      <c r="C68" s="1">
        <v>2022</v>
      </c>
      <c r="D68" s="7">
        <f>+'Indice PondENGHO'!D66/'Indice PondENGHO'!D65-1</f>
        <v>5.8617893229491624E-2</v>
      </c>
      <c r="E68" s="3">
        <f>+'Indice PondENGHO'!E66/'Indice PondENGHO'!E65-1</f>
        <v>4.347400090500031E-2</v>
      </c>
      <c r="F68" s="3">
        <f>+'Indice PondENGHO'!F66/'Indice PondENGHO'!F65-1</f>
        <v>7.2390443717459174E-2</v>
      </c>
      <c r="G68" s="3">
        <f>+'Indice PondENGHO'!G66/'Indice PondENGHO'!G65-1</f>
        <v>4.6618332877165658E-2</v>
      </c>
      <c r="H68" s="3">
        <f>+'Indice PondENGHO'!H66/'Indice PondENGHO'!H65-1</f>
        <v>5.4994088958396636E-2</v>
      </c>
      <c r="I68" s="3">
        <f>+'Indice PondENGHO'!I66/'Indice PondENGHO'!I65-1</f>
        <v>6.401721309394226E-2</v>
      </c>
      <c r="J68" s="3">
        <f>+'Indice PondENGHO'!J66/'Indice PondENGHO'!J65-1</f>
        <v>5.2661409745353271E-2</v>
      </c>
      <c r="K68" s="3">
        <f>+'Indice PondENGHO'!K66/'Indice PondENGHO'!K65-1</f>
        <v>3.645290072830587E-2</v>
      </c>
      <c r="L68" s="3">
        <f>+'Indice PondENGHO'!L66/'Indice PondENGHO'!L65-1</f>
        <v>5.1289941667645556E-2</v>
      </c>
      <c r="M68" s="3">
        <f>+'Indice PondENGHO'!M66/'Indice PondENGHO'!M65-1</f>
        <v>4.7967562992876411E-2</v>
      </c>
      <c r="N68" s="3">
        <f>+'Indice PondENGHO'!N66/'Indice PondENGHO'!N65-1</f>
        <v>7.229495515100659E-2</v>
      </c>
      <c r="O68" s="8">
        <f>+'Indice PondENGHO'!O66/'Indice PondENGHO'!O65-1</f>
        <v>5.7721196459915136E-2</v>
      </c>
      <c r="P68" s="3">
        <f>+'Indice PondENGHO'!P66/'Indice PondENGHO'!P65-1</f>
        <v>5.8018038831864294E-2</v>
      </c>
      <c r="Q68" s="3">
        <f>+'Indice PondENGHO'!Q66/'Indice PondENGHO'!Q65-1</f>
        <v>4.3915879615591402E-2</v>
      </c>
      <c r="R68" s="3">
        <f>+'Indice PondENGHO'!R66/'Indice PondENGHO'!R65-1</f>
        <v>7.2010774505002484E-2</v>
      </c>
      <c r="S68" s="3">
        <f>+'Indice PondENGHO'!S66/'Indice PondENGHO'!S65-1</f>
        <v>4.592534236246415E-2</v>
      </c>
      <c r="T68" s="3">
        <f>+'Indice PondENGHO'!T66/'Indice PondENGHO'!T65-1</f>
        <v>5.4668516080235818E-2</v>
      </c>
      <c r="U68" s="3">
        <f>+'Indice PondENGHO'!U66/'Indice PondENGHO'!U65-1</f>
        <v>6.421138631459189E-2</v>
      </c>
      <c r="V68" s="3">
        <f>+'Indice PondENGHO'!V66/'Indice PondENGHO'!V65-1</f>
        <v>5.3091974782416562E-2</v>
      </c>
      <c r="W68" s="3">
        <f>+'Indice PondENGHO'!W66/'Indice PondENGHO'!W65-1</f>
        <v>3.7232230569552938E-2</v>
      </c>
      <c r="X68" s="3">
        <f>+'Indice PondENGHO'!X66/'Indice PondENGHO'!X65-1</f>
        <v>5.1302118688058451E-2</v>
      </c>
      <c r="Y68" s="3">
        <f>+'Indice PondENGHO'!Y66/'Indice PondENGHO'!Y65-1</f>
        <v>4.6677071526231018E-2</v>
      </c>
      <c r="Z68" s="3">
        <f>+'Indice PondENGHO'!Z66/'Indice PondENGHO'!Z65-1</f>
        <v>7.2433398366590573E-2</v>
      </c>
      <c r="AA68" s="3">
        <f>+'Indice PondENGHO'!AA66/'Indice PondENGHO'!AA65-1</f>
        <v>5.7290020279886278E-2</v>
      </c>
      <c r="AB68" s="7">
        <f>+'Indice PondENGHO'!AB66/'Indice PondENGHO'!AB65-1</f>
        <v>5.7709157220302121E-2</v>
      </c>
      <c r="AC68" s="3">
        <f>+'Indice PondENGHO'!AC66/'Indice PondENGHO'!AC65-1</f>
        <v>4.3643994899669192E-2</v>
      </c>
      <c r="AD68" s="3">
        <f>+'Indice PondENGHO'!AD66/'Indice PondENGHO'!AD65-1</f>
        <v>7.1596413658107538E-2</v>
      </c>
      <c r="AE68" s="3">
        <f>+'Indice PondENGHO'!AE66/'Indice PondENGHO'!AE65-1</f>
        <v>4.5327044943677564E-2</v>
      </c>
      <c r="AF68" s="3">
        <f>+'Indice PondENGHO'!AF66/'Indice PondENGHO'!AF65-1</f>
        <v>5.4602366025210847E-2</v>
      </c>
      <c r="AG68" s="3">
        <f>+'Indice PondENGHO'!AG66/'Indice PondENGHO'!AG65-1</f>
        <v>6.4632462280552083E-2</v>
      </c>
      <c r="AH68" s="3">
        <f>+'Indice PondENGHO'!AH66/'Indice PondENGHO'!AH65-1</f>
        <v>5.2869752857771291E-2</v>
      </c>
      <c r="AI68" s="3">
        <f>+'Indice PondENGHO'!AI66/'Indice PondENGHO'!AI65-1</f>
        <v>3.765328999834483E-2</v>
      </c>
      <c r="AJ68" s="3">
        <f>+'Indice PondENGHO'!AJ66/'Indice PondENGHO'!AJ65-1</f>
        <v>5.1291624379866674E-2</v>
      </c>
      <c r="AK68" s="3">
        <f>+'Indice PondENGHO'!AK66/'Indice PondENGHO'!AK65-1</f>
        <v>4.6870143909377493E-2</v>
      </c>
      <c r="AL68" s="3">
        <f>+'Indice PondENGHO'!AL66/'Indice PondENGHO'!AL65-1</f>
        <v>7.3004916882489113E-2</v>
      </c>
      <c r="AM68" s="8">
        <f>+'Indice PondENGHO'!AM66/'Indice PondENGHO'!AM65-1</f>
        <v>5.7117212297093767E-2</v>
      </c>
      <c r="AN68" s="3">
        <f>+'Indice PondENGHO'!AN66/'Indice PondENGHO'!AN65-1</f>
        <v>5.7789882781688728E-2</v>
      </c>
      <c r="AO68" s="3">
        <f>+'Indice PondENGHO'!AO66/'Indice PondENGHO'!AO65-1</f>
        <v>4.3371106778165025E-2</v>
      </c>
      <c r="AP68" s="3">
        <f>+'Indice PondENGHO'!AP66/'Indice PondENGHO'!AP65-1</f>
        <v>7.1604790772416438E-2</v>
      </c>
      <c r="AQ68" s="3">
        <f>+'Indice PondENGHO'!AQ66/'Indice PondENGHO'!AQ65-1</f>
        <v>4.5663531941564361E-2</v>
      </c>
      <c r="AR68" s="3">
        <f>+'Indice PondENGHO'!AR66/'Indice PondENGHO'!AR65-1</f>
        <v>5.4452323646163814E-2</v>
      </c>
      <c r="AS68" s="3">
        <f>+'Indice PondENGHO'!AS66/'Indice PondENGHO'!AS65-1</f>
        <v>6.4135856491776888E-2</v>
      </c>
      <c r="AT68" s="3">
        <f>+'Indice PondENGHO'!AT66/'Indice PondENGHO'!AT65-1</f>
        <v>5.348008348263833E-2</v>
      </c>
      <c r="AU68" s="3">
        <f>+'Indice PondENGHO'!AU66/'Indice PondENGHO'!AU65-1</f>
        <v>3.7835987103390867E-2</v>
      </c>
      <c r="AV68" s="3">
        <f>+'Indice PondENGHO'!AV66/'Indice PondENGHO'!AV65-1</f>
        <v>5.1415455255917397E-2</v>
      </c>
      <c r="AW68" s="3">
        <f>+'Indice PondENGHO'!AW66/'Indice PondENGHO'!AW65-1</f>
        <v>4.6211188033600248E-2</v>
      </c>
      <c r="AX68" s="3">
        <f>+'Indice PondENGHO'!AX66/'Indice PondENGHO'!AX65-1</f>
        <v>7.2770182687484919E-2</v>
      </c>
      <c r="AY68" s="3">
        <f>+'Indice PondENGHO'!AY66/'Indice PondENGHO'!AY65-1</f>
        <v>5.6867055761192553E-2</v>
      </c>
      <c r="AZ68" s="7">
        <f>+'Indice PondENGHO'!AZ66/'Indice PondENGHO'!AZ65-1</f>
        <v>5.7781463863539884E-2</v>
      </c>
      <c r="BA68" s="3">
        <f>+'Indice PondENGHO'!BA66/'Indice PondENGHO'!BA65-1</f>
        <v>4.346487391861209E-2</v>
      </c>
      <c r="BB68" s="3">
        <f>+'Indice PondENGHO'!BB66/'Indice PondENGHO'!BB65-1</f>
        <v>7.1387386813021703E-2</v>
      </c>
      <c r="BC68" s="3">
        <f>+'Indice PondENGHO'!BC66/'Indice PondENGHO'!BC65-1</f>
        <v>4.6177749034126636E-2</v>
      </c>
      <c r="BD68" s="3">
        <f>+'Indice PondENGHO'!BD66/'Indice PondENGHO'!BD65-1</f>
        <v>5.3838296831231647E-2</v>
      </c>
      <c r="BE68" s="3">
        <f>+'Indice PondENGHO'!BE66/'Indice PondENGHO'!BE65-1</f>
        <v>6.3920751562042577E-2</v>
      </c>
      <c r="BF68" s="3">
        <f>+'Indice PondENGHO'!BF66/'Indice PondENGHO'!BF65-1</f>
        <v>5.3753473025166087E-2</v>
      </c>
      <c r="BG68" s="3">
        <f>+'Indice PondENGHO'!BG66/'Indice PondENGHO'!BG65-1</f>
        <v>3.8576787976890126E-2</v>
      </c>
      <c r="BH68" s="3">
        <f>+'Indice PondENGHO'!BH66/'Indice PondENGHO'!BH65-1</f>
        <v>5.2259222363313151E-2</v>
      </c>
      <c r="BI68" s="3">
        <f>+'Indice PondENGHO'!BI66/'Indice PondENGHO'!BI65-1</f>
        <v>4.4781342366413845E-2</v>
      </c>
      <c r="BJ68" s="3">
        <f>+'Indice PondENGHO'!BJ66/'Indice PondENGHO'!BJ65-1</f>
        <v>7.249775171879258E-2</v>
      </c>
      <c r="BK68" s="8">
        <f>+'Indice PondENGHO'!BK66/'Indice PondENGHO'!BK65-1</f>
        <v>5.6625301065233558E-2</v>
      </c>
      <c r="BL68" s="2">
        <f t="shared" si="3"/>
        <v>44652</v>
      </c>
      <c r="BM68" s="3">
        <f>+'Indice PondENGHO'!BL66/'Indice PondENGHO'!BL65-1</f>
        <v>5.8300447165674285E-2</v>
      </c>
      <c r="BN68" s="3">
        <f>+'Indice PondENGHO'!BM66/'Indice PondENGHO'!BM65-1</f>
        <v>5.7786423194455816E-2</v>
      </c>
      <c r="BO68" s="3">
        <f>+'Indice PondENGHO'!BN66/'Indice PondENGHO'!BN65-1</f>
        <v>5.7891547207010507E-2</v>
      </c>
      <c r="BP68" s="3">
        <f>+'Indice PondENGHO'!BO66/'Indice PondENGHO'!BO65-1</f>
        <v>5.8008627956652958E-2</v>
      </c>
      <c r="BQ68" s="3">
        <f>+'Indice PondENGHO'!BP66/'Indice PondENGHO'!BP65-1</f>
        <v>5.8073576177261277E-2</v>
      </c>
      <c r="BR68" s="7">
        <f>+'Indice PondENGHO'!BQ66/'Indice PondENGHO'!BQ65-1</f>
        <v>5.7965603592860404E-2</v>
      </c>
      <c r="BS68" s="3">
        <f>+'Indice PondENGHO'!BR66/'Indice PondENGHO'!BR65-1</f>
        <v>4.3562367811541991E-2</v>
      </c>
      <c r="BT68" s="3">
        <f>+'Indice PondENGHO'!BS66/'Indice PondENGHO'!BS65-1</f>
        <v>7.1714905146267327E-2</v>
      </c>
      <c r="BU68" s="3">
        <f>+'Indice PondENGHO'!BT66/'Indice PondENGHO'!BT65-1</f>
        <v>4.5926923649049378E-2</v>
      </c>
      <c r="BV68" s="3">
        <f>+'Indice PondENGHO'!BU66/'Indice PondENGHO'!BU65-1</f>
        <v>5.4294251561493256E-2</v>
      </c>
      <c r="BW68" s="3">
        <f>+'Indice PondENGHO'!BV66/'Indice PondENGHO'!BV65-1</f>
        <v>6.4133087303759106E-2</v>
      </c>
      <c r="BX68" s="3">
        <f>+'Indice PondENGHO'!BW66/'Indice PondENGHO'!BW65-1</f>
        <v>5.3351207576625148E-2</v>
      </c>
      <c r="BY68" s="3">
        <f>+'Indice PondENGHO'!BX66/'Indice PondENGHO'!BX65-1</f>
        <v>3.7751049108395884E-2</v>
      </c>
      <c r="BZ68" s="3">
        <f>+'Indice PondENGHO'!BY66/'Indice PondENGHO'!BY65-1</f>
        <v>5.1678260720473101E-2</v>
      </c>
      <c r="CA68" s="3">
        <f>+'Indice PondENGHO'!BZ66/'Indice PondENGHO'!BZ65-1</f>
        <v>4.5921515602407759E-2</v>
      </c>
      <c r="CB68" s="3">
        <f>+'Indice PondENGHO'!CA66/'Indice PondENGHO'!CA65-1</f>
        <v>7.2616981520583934E-2</v>
      </c>
      <c r="CC68" s="8">
        <f>+'Indice PondENGHO'!CB66/'Indice PondENGHO'!CB65-1</f>
        <v>5.6962513579516205E-2</v>
      </c>
      <c r="CD68" s="7">
        <f>+'Indice PondENGHO'!CC66/'Indice PondENGHO'!CC65-1</f>
        <v>5.8010100312470891E-2</v>
      </c>
      <c r="CE68" s="8">
        <f>+'Indice PondENGHO'!CD66/'Indice PondENGHO'!CD65-1</f>
        <v>5.8010100312470891E-2</v>
      </c>
      <c r="CG68" s="3">
        <f>+'Indice PondENGHO'!CF66/'Indice PondENGHO'!CF65-1</f>
        <v>5.9547503825753134E-2</v>
      </c>
      <c r="CI68" s="3">
        <f t="shared" si="4"/>
        <v>2.2687098841300823E-4</v>
      </c>
      <c r="CJ68" s="3">
        <f>+'[3]Infla Mensual PondENGHO'!CF68</f>
        <v>8.4045856767178684E-4</v>
      </c>
      <c r="CK68" s="3">
        <f t="shared" si="5"/>
        <v>-6.135875792587786E-4</v>
      </c>
    </row>
    <row r="69" spans="1:89" x14ac:dyDescent="0.2">
      <c r="A69" s="2">
        <f t="shared" si="6"/>
        <v>44682</v>
      </c>
      <c r="B69" s="1">
        <f t="shared" ref="B69:B120" si="7">+IF(B68=12,1,B68+1)</f>
        <v>5</v>
      </c>
      <c r="C69" s="1">
        <v>2022</v>
      </c>
      <c r="D69" s="7">
        <f>+'Indice PondENGHO'!D67/'Indice PondENGHO'!D66-1</f>
        <v>5.7769537573880481E-2</v>
      </c>
      <c r="E69" s="3">
        <f>+'Indice PondENGHO'!E67/'Indice PondENGHO'!E66-1</f>
        <v>6.576794867074609E-2</v>
      </c>
      <c r="F69" s="3">
        <f>+'Indice PondENGHO'!F67/'Indice PondENGHO'!F66-1</f>
        <v>6.4347128055940894E-2</v>
      </c>
      <c r="G69" s="3">
        <f>+'Indice PondENGHO'!G67/'Indice PondENGHO'!G66-1</f>
        <v>4.1386466621491147E-2</v>
      </c>
      <c r="H69" s="3">
        <f>+'Indice PondENGHO'!H67/'Indice PondENGHO'!H66-1</f>
        <v>5.7472641223522025E-2</v>
      </c>
      <c r="I69" s="3">
        <f>+'Indice PondENGHO'!I67/'Indice PondENGHO'!I66-1</f>
        <v>6.2239260110680483E-2</v>
      </c>
      <c r="J69" s="3">
        <f>+'Indice PondENGHO'!J67/'Indice PondENGHO'!J66-1</f>
        <v>6.1639748286825835E-2</v>
      </c>
      <c r="K69" s="3">
        <f>+'Indice PondENGHO'!K67/'Indice PondENGHO'!K66-1</f>
        <v>3.5162176954623536E-2</v>
      </c>
      <c r="L69" s="3">
        <f>+'Indice PondENGHO'!L67/'Indice PondENGHO'!L66-1</f>
        <v>5.3327209147584043E-2</v>
      </c>
      <c r="M69" s="3">
        <f>+'Indice PondENGHO'!M67/'Indice PondENGHO'!M66-1</f>
        <v>4.5479873062337139E-2</v>
      </c>
      <c r="N69" s="3">
        <f>+'Indice PondENGHO'!N67/'Indice PondENGHO'!N66-1</f>
        <v>6.0008325743664326E-2</v>
      </c>
      <c r="O69" s="8">
        <f>+'Indice PondENGHO'!O67/'Indice PondENGHO'!O66-1</f>
        <v>5.2809291710899986E-2</v>
      </c>
      <c r="P69" s="3">
        <f>+'Indice PondENGHO'!P67/'Indice PondENGHO'!P66-1</f>
        <v>5.7550973382753279E-2</v>
      </c>
      <c r="Q69" s="3">
        <f>+'Indice PondENGHO'!Q67/'Indice PondENGHO'!Q66-1</f>
        <v>6.4323797580889908E-2</v>
      </c>
      <c r="R69" s="3">
        <f>+'Indice PondENGHO'!R67/'Indice PondENGHO'!R66-1</f>
        <v>6.5329753105699773E-2</v>
      </c>
      <c r="S69" s="3">
        <f>+'Indice PondENGHO'!S67/'Indice PondENGHO'!S66-1</f>
        <v>3.7608551653356193E-2</v>
      </c>
      <c r="T69" s="3">
        <f>+'Indice PondENGHO'!T67/'Indice PondENGHO'!T66-1</f>
        <v>5.7214723615806262E-2</v>
      </c>
      <c r="U69" s="3">
        <f>+'Indice PondENGHO'!U67/'Indice PondENGHO'!U66-1</f>
        <v>6.2341843522272233E-2</v>
      </c>
      <c r="V69" s="3">
        <f>+'Indice PondENGHO'!V67/'Indice PondENGHO'!V66-1</f>
        <v>6.1462624331791504E-2</v>
      </c>
      <c r="W69" s="3">
        <f>+'Indice PondENGHO'!W67/'Indice PondENGHO'!W66-1</f>
        <v>3.4968358551701773E-2</v>
      </c>
      <c r="X69" s="3">
        <f>+'Indice PondENGHO'!X67/'Indice PondENGHO'!X66-1</f>
        <v>5.2328053532808561E-2</v>
      </c>
      <c r="Y69" s="3">
        <f>+'Indice PondENGHO'!Y67/'Indice PondENGHO'!Y66-1</f>
        <v>4.6762386118267107E-2</v>
      </c>
      <c r="Z69" s="3">
        <f>+'Indice PondENGHO'!Z67/'Indice PondENGHO'!Z66-1</f>
        <v>5.9236306135667771E-2</v>
      </c>
      <c r="AA69" s="3">
        <f>+'Indice PondENGHO'!AA67/'Indice PondENGHO'!AA66-1</f>
        <v>5.2599871641779705E-2</v>
      </c>
      <c r="AB69" s="7">
        <f>+'Indice PondENGHO'!AB67/'Indice PondENGHO'!AB66-1</f>
        <v>5.751228329024527E-2</v>
      </c>
      <c r="AC69" s="3">
        <f>+'Indice PondENGHO'!AC67/'Indice PondENGHO'!AC66-1</f>
        <v>6.4004056918132379E-2</v>
      </c>
      <c r="AD69" s="3">
        <f>+'Indice PondENGHO'!AD67/'Indice PondENGHO'!AD66-1</f>
        <v>6.5779051534937016E-2</v>
      </c>
      <c r="AE69" s="3">
        <f>+'Indice PondENGHO'!AE67/'Indice PondENGHO'!AE66-1</f>
        <v>3.5433587176000758E-2</v>
      </c>
      <c r="AF69" s="3">
        <f>+'Indice PondENGHO'!AF67/'Indice PondENGHO'!AF66-1</f>
        <v>5.693762203015762E-2</v>
      </c>
      <c r="AG69" s="3">
        <f>+'Indice PondENGHO'!AG67/'Indice PondENGHO'!AG66-1</f>
        <v>6.2477411998854926E-2</v>
      </c>
      <c r="AH69" s="3">
        <f>+'Indice PondENGHO'!AH67/'Indice PondENGHO'!AH66-1</f>
        <v>6.2259032248906054E-2</v>
      </c>
      <c r="AI69" s="3">
        <f>+'Indice PondENGHO'!AI67/'Indice PondENGHO'!AI66-1</f>
        <v>3.4695200933125392E-2</v>
      </c>
      <c r="AJ69" s="3">
        <f>+'Indice PondENGHO'!AJ67/'Indice PondENGHO'!AJ66-1</f>
        <v>5.1797611015457434E-2</v>
      </c>
      <c r="AK69" s="3">
        <f>+'Indice PondENGHO'!AK67/'Indice PondENGHO'!AK66-1</f>
        <v>4.6986247701303663E-2</v>
      </c>
      <c r="AL69" s="3">
        <f>+'Indice PondENGHO'!AL67/'Indice PondENGHO'!AL66-1</f>
        <v>5.7955753015565881E-2</v>
      </c>
      <c r="AM69" s="8">
        <f>+'Indice PondENGHO'!AM67/'Indice PondENGHO'!AM66-1</f>
        <v>5.2439406161729485E-2</v>
      </c>
      <c r="AN69" s="3">
        <f>+'Indice PondENGHO'!AN67/'Indice PondENGHO'!AN66-1</f>
        <v>5.7631650127477618E-2</v>
      </c>
      <c r="AO69" s="3">
        <f>+'Indice PondENGHO'!AO67/'Indice PondENGHO'!AO66-1</f>
        <v>6.3629277473856272E-2</v>
      </c>
      <c r="AP69" s="3">
        <f>+'Indice PondENGHO'!AP67/'Indice PondENGHO'!AP66-1</f>
        <v>6.5394126642266626E-2</v>
      </c>
      <c r="AQ69" s="3">
        <f>+'Indice PondENGHO'!AQ67/'Indice PondENGHO'!AQ66-1</f>
        <v>3.3966403388719257E-2</v>
      </c>
      <c r="AR69" s="3">
        <f>+'Indice PondENGHO'!AR67/'Indice PondENGHO'!AR66-1</f>
        <v>5.6993387729618927E-2</v>
      </c>
      <c r="AS69" s="3">
        <f>+'Indice PondENGHO'!AS67/'Indice PondENGHO'!AS66-1</f>
        <v>6.2220331021158648E-2</v>
      </c>
      <c r="AT69" s="3">
        <f>+'Indice PondENGHO'!AT67/'Indice PondENGHO'!AT66-1</f>
        <v>6.1309671178564784E-2</v>
      </c>
      <c r="AU69" s="3">
        <f>+'Indice PondENGHO'!AU67/'Indice PondENGHO'!AU66-1</f>
        <v>3.4722304524549719E-2</v>
      </c>
      <c r="AV69" s="3">
        <f>+'Indice PondENGHO'!AV67/'Indice PondENGHO'!AV66-1</f>
        <v>5.127217264622419E-2</v>
      </c>
      <c r="AW69" s="3">
        <f>+'Indice PondENGHO'!AW67/'Indice PondENGHO'!AW66-1</f>
        <v>4.6893284707737459E-2</v>
      </c>
      <c r="AX69" s="3">
        <f>+'Indice PondENGHO'!AX67/'Indice PondENGHO'!AX66-1</f>
        <v>5.739573685335464E-2</v>
      </c>
      <c r="AY69" s="3">
        <f>+'Indice PondENGHO'!AY67/'Indice PondENGHO'!AY66-1</f>
        <v>5.2603974889761096E-2</v>
      </c>
      <c r="AZ69" s="7">
        <f>+'Indice PondENGHO'!AZ67/'Indice PondENGHO'!AZ66-1</f>
        <v>5.7968872510137492E-2</v>
      </c>
      <c r="BA69" s="3">
        <f>+'Indice PondENGHO'!BA67/'Indice PondENGHO'!BA66-1</f>
        <v>6.2760928710462904E-2</v>
      </c>
      <c r="BB69" s="3">
        <f>+'Indice PondENGHO'!BB67/'Indice PondENGHO'!BB66-1</f>
        <v>6.5101025430007731E-2</v>
      </c>
      <c r="BC69" s="3">
        <f>+'Indice PondENGHO'!BC67/'Indice PondENGHO'!BC66-1</f>
        <v>3.1945271353956528E-2</v>
      </c>
      <c r="BD69" s="3">
        <f>+'Indice PondENGHO'!BD67/'Indice PondENGHO'!BD66-1</f>
        <v>5.7523225304964898E-2</v>
      </c>
      <c r="BE69" s="3">
        <f>+'Indice PondENGHO'!BE67/'Indice PondENGHO'!BE66-1</f>
        <v>6.2043900589402901E-2</v>
      </c>
      <c r="BF69" s="3">
        <f>+'Indice PondENGHO'!BF67/'Indice PondENGHO'!BF66-1</f>
        <v>6.0731355115964725E-2</v>
      </c>
      <c r="BG69" s="3">
        <f>+'Indice PondENGHO'!BG67/'Indice PondENGHO'!BG66-1</f>
        <v>3.4353776955781345E-2</v>
      </c>
      <c r="BH69" s="3">
        <f>+'Indice PondENGHO'!BH67/'Indice PondENGHO'!BH66-1</f>
        <v>5.1138494637437359E-2</v>
      </c>
      <c r="BI69" s="3">
        <f>+'Indice PondENGHO'!BI67/'Indice PondENGHO'!BI66-1</f>
        <v>4.80333937247166E-2</v>
      </c>
      <c r="BJ69" s="3">
        <f>+'Indice PondENGHO'!BJ67/'Indice PondENGHO'!BJ66-1</f>
        <v>5.6045707075672135E-2</v>
      </c>
      <c r="BK69" s="8">
        <f>+'Indice PondENGHO'!BK67/'Indice PondENGHO'!BK66-1</f>
        <v>5.2628627852838727E-2</v>
      </c>
      <c r="BL69" s="2">
        <f t="shared" ref="BL69:BL76" si="8">+A69</f>
        <v>44682</v>
      </c>
      <c r="BM69" s="3">
        <f>+'Indice PondENGHO'!BL67/'Indice PondENGHO'!BL66-1</f>
        <v>5.7329575118602483E-2</v>
      </c>
      <c r="BN69" s="3">
        <f>+'Indice PondENGHO'!BM67/'Indice PondENGHO'!BM66-1</f>
        <v>5.681897165912031E-2</v>
      </c>
      <c r="BO69" s="3">
        <f>+'Indice PondENGHO'!BN67/'Indice PondENGHO'!BN66-1</f>
        <v>5.6630526747948995E-2</v>
      </c>
      <c r="BP69" s="3">
        <f>+'Indice PondENGHO'!BO67/'Indice PondENGHO'!BO66-1</f>
        <v>5.6416119230718653E-2</v>
      </c>
      <c r="BQ69" s="3">
        <f>+'Indice PondENGHO'!BP67/'Indice PondENGHO'!BP66-1</f>
        <v>5.5902157047398982E-2</v>
      </c>
      <c r="BR69" s="7">
        <f>+'Indice PondENGHO'!BQ67/'Indice PondENGHO'!BQ66-1</f>
        <v>5.7693610631722292E-2</v>
      </c>
      <c r="BS69" s="3">
        <f>+'Indice PondENGHO'!BR67/'Indice PondENGHO'!BR66-1</f>
        <v>6.384625964523738E-2</v>
      </c>
      <c r="BT69" s="3">
        <f>+'Indice PondENGHO'!BS67/'Indice PondENGHO'!BS66-1</f>
        <v>6.522714228638371E-2</v>
      </c>
      <c r="BU69" s="3">
        <f>+'Indice PondENGHO'!BT67/'Indice PondENGHO'!BT66-1</f>
        <v>3.5021769885700493E-2</v>
      </c>
      <c r="BV69" s="3">
        <f>+'Indice PondENGHO'!BU67/'Indice PondENGHO'!BU66-1</f>
        <v>5.7276149451507719E-2</v>
      </c>
      <c r="BW69" s="3">
        <f>+'Indice PondENGHO'!BV67/'Indice PondENGHO'!BV66-1</f>
        <v>6.2208692124866349E-2</v>
      </c>
      <c r="BX69" s="3">
        <f>+'Indice PondENGHO'!BW67/'Indice PondENGHO'!BW66-1</f>
        <v>6.1309038342765909E-2</v>
      </c>
      <c r="BY69" s="3">
        <f>+'Indice PondENGHO'!BX67/'Indice PondENGHO'!BX66-1</f>
        <v>3.4703088011162952E-2</v>
      </c>
      <c r="BZ69" s="3">
        <f>+'Indice PondENGHO'!BY67/'Indice PondENGHO'!BY66-1</f>
        <v>5.1672773989114518E-2</v>
      </c>
      <c r="CA69" s="3">
        <f>+'Indice PondENGHO'!BZ67/'Indice PondENGHO'!BZ66-1</f>
        <v>4.7261682098526991E-2</v>
      </c>
      <c r="CB69" s="3">
        <f>+'Indice PondENGHO'!CA67/'Indice PondENGHO'!CA66-1</f>
        <v>5.7377512719027246E-2</v>
      </c>
      <c r="CC69" s="8">
        <f>+'Indice PondENGHO'!CB67/'Indice PondENGHO'!CB66-1</f>
        <v>5.2605192437009007E-2</v>
      </c>
      <c r="CD69" s="7">
        <f>+'Indice PondENGHO'!CC67/'Indice PondENGHO'!CC66-1</f>
        <v>5.6466053892028301E-2</v>
      </c>
      <c r="CE69" s="8">
        <f>+'Indice PondENGHO'!CD67/'Indice PondENGHO'!CD66-1</f>
        <v>5.6466053892028301E-2</v>
      </c>
      <c r="CG69" s="3">
        <f>+'Indice PondENGHO'!CF67/'Indice PondENGHO'!CF66-1</f>
        <v>5.618416511176183E-2</v>
      </c>
      <c r="CI69" s="3">
        <f t="shared" si="4"/>
        <v>1.4274180712035012E-3</v>
      </c>
      <c r="CJ69" s="3">
        <f>+'[3]Infla Mensual PondENGHO'!CF69</f>
        <v>-6.7376786250705756E-4</v>
      </c>
      <c r="CK69" s="3">
        <f t="shared" si="5"/>
        <v>2.1011859337105587E-3</v>
      </c>
    </row>
    <row r="70" spans="1:89" x14ac:dyDescent="0.2">
      <c r="A70" s="2">
        <f t="shared" si="6"/>
        <v>44713</v>
      </c>
      <c r="B70" s="1">
        <f t="shared" si="7"/>
        <v>6</v>
      </c>
      <c r="C70" s="1">
        <v>2022</v>
      </c>
      <c r="D70" s="7">
        <f>+'Indice PondENGHO'!D68/'Indice PondENGHO'!D67-1</f>
        <v>5.7990554377610692E-2</v>
      </c>
      <c r="E70" s="3">
        <f>+'Indice PondENGHO'!E68/'Indice PondENGHO'!E67-1</f>
        <v>7.260935142363123E-2</v>
      </c>
      <c r="F70" s="3">
        <f>+'Indice PondENGHO'!F68/'Indice PondENGHO'!F67-1</f>
        <v>6.6484350177608009E-2</v>
      </c>
      <c r="G70" s="3">
        <f>+'Indice PondENGHO'!G68/'Indice PondENGHO'!G67-1</f>
        <v>6.6533681447889848E-2</v>
      </c>
      <c r="H70" s="3">
        <f>+'Indice PondENGHO'!H68/'Indice PondENGHO'!H67-1</f>
        <v>5.8000220572944849E-2</v>
      </c>
      <c r="I70" s="3">
        <f>+'Indice PondENGHO'!I68/'Indice PondENGHO'!I67-1</f>
        <v>7.345569511736727E-2</v>
      </c>
      <c r="J70" s="3">
        <f>+'Indice PondENGHO'!J68/'Indice PondENGHO'!J67-1</f>
        <v>5.2100912948529254E-2</v>
      </c>
      <c r="K70" s="3">
        <f>+'Indice PondENGHO'!K68/'Indice PondENGHO'!K67-1</f>
        <v>7.5322341637800161E-3</v>
      </c>
      <c r="L70" s="3">
        <f>+'Indice PondENGHO'!L68/'Indice PondENGHO'!L67-1</f>
        <v>4.0636980215874807E-2</v>
      </c>
      <c r="M70" s="3">
        <f>+'Indice PondENGHO'!M68/'Indice PondENGHO'!M67-1</f>
        <v>3.0536304218443666E-2</v>
      </c>
      <c r="N70" s="3">
        <f>+'Indice PondENGHO'!N68/'Indice PondENGHO'!N67-1</f>
        <v>6.351373764823709E-2</v>
      </c>
      <c r="O70" s="8">
        <f>+'Indice PondENGHO'!O68/'Indice PondENGHO'!O67-1</f>
        <v>5.9613444388540326E-2</v>
      </c>
      <c r="P70" s="3">
        <f>+'Indice PondENGHO'!P68/'Indice PondENGHO'!P67-1</f>
        <v>5.8673332660773569E-2</v>
      </c>
      <c r="Q70" s="3">
        <f>+'Indice PondENGHO'!Q68/'Indice PondENGHO'!Q67-1</f>
        <v>7.3585134909267325E-2</v>
      </c>
      <c r="R70" s="3">
        <f>+'Indice PondENGHO'!R68/'Indice PondENGHO'!R67-1</f>
        <v>6.6957302865347845E-2</v>
      </c>
      <c r="S70" s="3">
        <f>+'Indice PondENGHO'!S68/'Indice PondENGHO'!S67-1</f>
        <v>6.7593674579684571E-2</v>
      </c>
      <c r="T70" s="3">
        <f>+'Indice PondENGHO'!T68/'Indice PondENGHO'!T67-1</f>
        <v>5.8595751851276745E-2</v>
      </c>
      <c r="U70" s="3">
        <f>+'Indice PondENGHO'!U68/'Indice PondENGHO'!U67-1</f>
        <v>7.3906444461133258E-2</v>
      </c>
      <c r="V70" s="3">
        <f>+'Indice PondENGHO'!V68/'Indice PondENGHO'!V67-1</f>
        <v>5.0503821876240362E-2</v>
      </c>
      <c r="W70" s="3">
        <f>+'Indice PondENGHO'!W68/'Indice PondENGHO'!W67-1</f>
        <v>5.8550417839990931E-3</v>
      </c>
      <c r="X70" s="3">
        <f>+'Indice PondENGHO'!X68/'Indice PondENGHO'!X67-1</f>
        <v>4.181426218351314E-2</v>
      </c>
      <c r="Y70" s="3">
        <f>+'Indice PondENGHO'!Y68/'Indice PondENGHO'!Y67-1</f>
        <v>3.2370402036475898E-2</v>
      </c>
      <c r="Z70" s="3">
        <f>+'Indice PondENGHO'!Z68/'Indice PondENGHO'!Z67-1</f>
        <v>6.3387154222482645E-2</v>
      </c>
      <c r="AA70" s="3">
        <f>+'Indice PondENGHO'!AA68/'Indice PondENGHO'!AA67-1</f>
        <v>5.9646167476866019E-2</v>
      </c>
      <c r="AB70" s="7">
        <f>+'Indice PondENGHO'!AB68/'Indice PondENGHO'!AB67-1</f>
        <v>5.9194804407691981E-2</v>
      </c>
      <c r="AC70" s="3">
        <f>+'Indice PondENGHO'!AC68/'Indice PondENGHO'!AC67-1</f>
        <v>7.3487409394757952E-2</v>
      </c>
      <c r="AD70" s="3">
        <f>+'Indice PondENGHO'!AD68/'Indice PondENGHO'!AD67-1</f>
        <v>6.7094018614253903E-2</v>
      </c>
      <c r="AE70" s="3">
        <f>+'Indice PondENGHO'!AE68/'Indice PondENGHO'!AE67-1</f>
        <v>6.7601328608516642E-2</v>
      </c>
      <c r="AF70" s="3">
        <f>+'Indice PondENGHO'!AF68/'Indice PondENGHO'!AF67-1</f>
        <v>5.8892955498453858E-2</v>
      </c>
      <c r="AG70" s="3">
        <f>+'Indice PondENGHO'!AG68/'Indice PondENGHO'!AG67-1</f>
        <v>7.3556588708356241E-2</v>
      </c>
      <c r="AH70" s="3">
        <f>+'Indice PondENGHO'!AH68/'Indice PondENGHO'!AH67-1</f>
        <v>5.0256756487882415E-2</v>
      </c>
      <c r="AI70" s="3">
        <f>+'Indice PondENGHO'!AI68/'Indice PondENGHO'!AI67-1</f>
        <v>4.8764667862719602E-3</v>
      </c>
      <c r="AJ70" s="3">
        <f>+'Indice PondENGHO'!AJ68/'Indice PondENGHO'!AJ67-1</f>
        <v>4.2257015249115293E-2</v>
      </c>
      <c r="AK70" s="3">
        <f>+'Indice PondENGHO'!AK68/'Indice PondENGHO'!AK67-1</f>
        <v>3.2494231519504924E-2</v>
      </c>
      <c r="AL70" s="3">
        <f>+'Indice PondENGHO'!AL68/'Indice PondENGHO'!AL67-1</f>
        <v>6.3002536869755321E-2</v>
      </c>
      <c r="AM70" s="8">
        <f>+'Indice PondENGHO'!AM68/'Indice PondENGHO'!AM67-1</f>
        <v>5.9378910130508222E-2</v>
      </c>
      <c r="AN70" s="3">
        <f>+'Indice PondENGHO'!AN68/'Indice PondENGHO'!AN67-1</f>
        <v>5.9606291505009956E-2</v>
      </c>
      <c r="AO70" s="3">
        <f>+'Indice PondENGHO'!AO68/'Indice PondENGHO'!AO67-1</f>
        <v>7.3824248687286653E-2</v>
      </c>
      <c r="AP70" s="3">
        <f>+'Indice PondENGHO'!AP68/'Indice PondENGHO'!AP67-1</f>
        <v>6.7838706479111277E-2</v>
      </c>
      <c r="AQ70" s="3">
        <f>+'Indice PondENGHO'!AQ68/'Indice PondENGHO'!AQ67-1</f>
        <v>6.725684259551068E-2</v>
      </c>
      <c r="AR70" s="3">
        <f>+'Indice PondENGHO'!AR68/'Indice PondENGHO'!AR67-1</f>
        <v>5.8882647130795274E-2</v>
      </c>
      <c r="AS70" s="3">
        <f>+'Indice PondENGHO'!AS68/'Indice PondENGHO'!AS67-1</f>
        <v>7.445798490950839E-2</v>
      </c>
      <c r="AT70" s="3">
        <f>+'Indice PondENGHO'!AT68/'Indice PondENGHO'!AT67-1</f>
        <v>4.8240459950303238E-2</v>
      </c>
      <c r="AU70" s="3">
        <f>+'Indice PondENGHO'!AU68/'Indice PondENGHO'!AU67-1</f>
        <v>4.59777631145597E-3</v>
      </c>
      <c r="AV70" s="3">
        <f>+'Indice PondENGHO'!AV68/'Indice PondENGHO'!AV67-1</f>
        <v>4.3473677706888481E-2</v>
      </c>
      <c r="AW70" s="3">
        <f>+'Indice PondENGHO'!AW68/'Indice PondENGHO'!AW67-1</f>
        <v>3.2824227335977341E-2</v>
      </c>
      <c r="AX70" s="3">
        <f>+'Indice PondENGHO'!AX68/'Indice PondENGHO'!AX67-1</f>
        <v>6.3285270930711901E-2</v>
      </c>
      <c r="AY70" s="3">
        <f>+'Indice PondENGHO'!AY68/'Indice PondENGHO'!AY67-1</f>
        <v>5.9556379932229619E-2</v>
      </c>
      <c r="AZ70" s="7">
        <f>+'Indice PondENGHO'!AZ68/'Indice PondENGHO'!AZ67-1</f>
        <v>6.0497057429081291E-2</v>
      </c>
      <c r="BA70" s="3">
        <f>+'Indice PondENGHO'!BA68/'Indice PondENGHO'!BA67-1</f>
        <v>7.4513569203054297E-2</v>
      </c>
      <c r="BB70" s="3">
        <f>+'Indice PondENGHO'!BB68/'Indice PondENGHO'!BB67-1</f>
        <v>6.8548524993604865E-2</v>
      </c>
      <c r="BC70" s="3">
        <f>+'Indice PondENGHO'!BC68/'Indice PondENGHO'!BC67-1</f>
        <v>6.7993641873859811E-2</v>
      </c>
      <c r="BD70" s="3">
        <f>+'Indice PondENGHO'!BD68/'Indice PondENGHO'!BD67-1</f>
        <v>5.9037251392116685E-2</v>
      </c>
      <c r="BE70" s="3">
        <f>+'Indice PondENGHO'!BE68/'Indice PondENGHO'!BE67-1</f>
        <v>7.5159623392830222E-2</v>
      </c>
      <c r="BF70" s="3">
        <f>+'Indice PondENGHO'!BF68/'Indice PondENGHO'!BF67-1</f>
        <v>4.645775015540976E-2</v>
      </c>
      <c r="BG70" s="3">
        <f>+'Indice PondENGHO'!BG68/'Indice PondENGHO'!BG67-1</f>
        <v>3.5811440150883556E-3</v>
      </c>
      <c r="BH70" s="3">
        <f>+'Indice PondENGHO'!BH68/'Indice PondENGHO'!BH67-1</f>
        <v>4.4806021182149491E-2</v>
      </c>
      <c r="BI70" s="3">
        <f>+'Indice PondENGHO'!BI68/'Indice PondENGHO'!BI67-1</f>
        <v>3.3521573449263542E-2</v>
      </c>
      <c r="BJ70" s="3">
        <f>+'Indice PondENGHO'!BJ68/'Indice PondENGHO'!BJ67-1</f>
        <v>6.3356962360175295E-2</v>
      </c>
      <c r="BK70" s="8">
        <f>+'Indice PondENGHO'!BK68/'Indice PondENGHO'!BK67-1</f>
        <v>6.0696123478774844E-2</v>
      </c>
      <c r="BL70" s="2">
        <f t="shared" si="8"/>
        <v>44713</v>
      </c>
      <c r="BM70" s="3">
        <f>+'Indice PondENGHO'!BL68/'Indice PondENGHO'!BL67-1</f>
        <v>5.8463527184020148E-2</v>
      </c>
      <c r="BN70" s="3">
        <f>+'Indice PondENGHO'!BM68/'Indice PondENGHO'!BM67-1</f>
        <v>5.8545502790360304E-2</v>
      </c>
      <c r="BO70" s="3">
        <f>+'Indice PondENGHO'!BN68/'Indice PondENGHO'!BN67-1</f>
        <v>5.871393838750949E-2</v>
      </c>
      <c r="BP70" s="3">
        <f>+'Indice PondENGHO'!BO68/'Indice PondENGHO'!BO67-1</f>
        <v>5.8662443407195619E-2</v>
      </c>
      <c r="BQ70" s="3">
        <f>+'Indice PondENGHO'!BP68/'Indice PondENGHO'!BP67-1</f>
        <v>5.9146479040078193E-2</v>
      </c>
      <c r="BR70" s="7">
        <f>+'Indice PondENGHO'!BQ68/'Indice PondENGHO'!BQ67-1</f>
        <v>5.9255087753347313E-2</v>
      </c>
      <c r="BS70" s="3">
        <f>+'Indice PondENGHO'!BR68/'Indice PondENGHO'!BR67-1</f>
        <v>7.3767808782492228E-2</v>
      </c>
      <c r="BT70" s="3">
        <f>+'Indice PondENGHO'!BS68/'Indice PondENGHO'!BS67-1</f>
        <v>6.7574602425814811E-2</v>
      </c>
      <c r="BU70" s="3">
        <f>+'Indice PondENGHO'!BT68/'Indice PondENGHO'!BT67-1</f>
        <v>6.7526255632555987E-2</v>
      </c>
      <c r="BV70" s="3">
        <f>+'Indice PondENGHO'!BU68/'Indice PondENGHO'!BU67-1</f>
        <v>5.8834213348163633E-2</v>
      </c>
      <c r="BW70" s="3">
        <f>+'Indice PondENGHO'!BV68/'Indice PondENGHO'!BV67-1</f>
        <v>7.4443849166992537E-2</v>
      </c>
      <c r="BX70" s="3">
        <f>+'Indice PondENGHO'!BW68/'Indice PondENGHO'!BW67-1</f>
        <v>4.8594162497737514E-2</v>
      </c>
      <c r="BY70" s="3">
        <f>+'Indice PondENGHO'!BX68/'Indice PondENGHO'!BX67-1</f>
        <v>4.9125527770443878E-3</v>
      </c>
      <c r="BZ70" s="3">
        <f>+'Indice PondENGHO'!BY68/'Indice PondENGHO'!BY67-1</f>
        <v>4.3236156392675529E-2</v>
      </c>
      <c r="CA70" s="3">
        <f>+'Indice PondENGHO'!BZ68/'Indice PondENGHO'!BZ67-1</f>
        <v>3.2845415654989107E-2</v>
      </c>
      <c r="CB70" s="3">
        <f>+'Indice PondENGHO'!CA68/'Indice PondENGHO'!CA67-1</f>
        <v>6.3300352150113204E-2</v>
      </c>
      <c r="CC70" s="8">
        <f>+'Indice PondENGHO'!CB68/'Indice PondENGHO'!CB67-1</f>
        <v>5.9966970513690487E-2</v>
      </c>
      <c r="CD70" s="7">
        <f>+'Indice PondENGHO'!CC68/'Indice PondENGHO'!CC67-1</f>
        <v>5.8783231453919838E-2</v>
      </c>
      <c r="CE70" s="8">
        <f>+'Indice PondENGHO'!CD68/'Indice PondENGHO'!CD67-1</f>
        <v>5.8783231453919838E-2</v>
      </c>
      <c r="CG70" s="3">
        <f>+'Indice PondENGHO'!CF68/'Indice PondENGHO'!CF67-1</f>
        <v>6.0377479336959361E-2</v>
      </c>
      <c r="CI70" s="3">
        <f t="shared" ref="CI70:CI77" si="9">+BM70-BQ70</f>
        <v>-6.8295185605804498E-4</v>
      </c>
      <c r="CJ70" s="3">
        <f>+'[3]Infla Mensual PondENGHO'!CF70</f>
        <v>-3.1989797772777884E-3</v>
      </c>
      <c r="CK70" s="3">
        <f t="shared" ref="CK70:CK77" si="10">+CI70-CJ70</f>
        <v>2.5160279212197434E-3</v>
      </c>
    </row>
    <row r="71" spans="1:89" x14ac:dyDescent="0.2">
      <c r="A71" s="2">
        <f t="shared" si="6"/>
        <v>44743</v>
      </c>
      <c r="B71" s="1">
        <f t="shared" si="7"/>
        <v>7</v>
      </c>
      <c r="C71" s="1">
        <v>2022</v>
      </c>
      <c r="D71" s="7">
        <f>+'Indice PondENGHO'!D69/'Indice PondENGHO'!D68-1</f>
        <v>6.8287939493861582E-2</v>
      </c>
      <c r="E71" s="3">
        <f>+'Indice PondENGHO'!E69/'Indice PondENGHO'!E68-1</f>
        <v>7.0603760600493226E-2</v>
      </c>
      <c r="F71" s="3">
        <f>+'Indice PondENGHO'!F69/'Indice PondENGHO'!F68-1</f>
        <v>0.10950925875207118</v>
      </c>
      <c r="G71" s="3">
        <f>+'Indice PondENGHO'!G69/'Indice PondENGHO'!G68-1</f>
        <v>4.653072814469339E-2</v>
      </c>
      <c r="H71" s="3">
        <f>+'Indice PondENGHO'!H69/'Indice PondENGHO'!H68-1</f>
        <v>9.8837106164396893E-2</v>
      </c>
      <c r="I71" s="3">
        <f>+'Indice PondENGHO'!I69/'Indice PondENGHO'!I68-1</f>
        <v>6.7955952531237429E-2</v>
      </c>
      <c r="J71" s="3">
        <f>+'Indice PondENGHO'!J69/'Indice PondENGHO'!J68-1</f>
        <v>5.710548348508282E-2</v>
      </c>
      <c r="K71" s="3">
        <f>+'Indice PondENGHO'!K69/'Indice PondENGHO'!K68-1</f>
        <v>6.8012352727535808E-2</v>
      </c>
      <c r="L71" s="3">
        <f>+'Indice PondENGHO'!L69/'Indice PondENGHO'!L68-1</f>
        <v>0.12875183363428611</v>
      </c>
      <c r="M71" s="3">
        <f>+'Indice PondENGHO'!M69/'Indice PondENGHO'!M68-1</f>
        <v>7.0804987086113158E-2</v>
      </c>
      <c r="N71" s="3">
        <f>+'Indice PondENGHO'!N69/'Indice PondENGHO'!N68-1</f>
        <v>9.152891440410249E-2</v>
      </c>
      <c r="O71" s="8">
        <f>+'Indice PondENGHO'!O69/'Indice PondENGHO'!O68-1</f>
        <v>8.2664773989702844E-2</v>
      </c>
      <c r="P71" s="3">
        <f>+'Indice PondENGHO'!P69/'Indice PondENGHO'!P68-1</f>
        <v>6.8256148791784765E-2</v>
      </c>
      <c r="Q71" s="3">
        <f>+'Indice PondENGHO'!Q69/'Indice PondENGHO'!Q68-1</f>
        <v>7.0967080348552924E-2</v>
      </c>
      <c r="R71" s="3">
        <f>+'Indice PondENGHO'!R69/'Indice PondENGHO'!R68-1</f>
        <v>0.10896588126441586</v>
      </c>
      <c r="S71" s="3">
        <f>+'Indice PondENGHO'!S69/'Indice PondENGHO'!S68-1</f>
        <v>4.6073600338040421E-2</v>
      </c>
      <c r="T71" s="3">
        <f>+'Indice PondENGHO'!T69/'Indice PondENGHO'!T68-1</f>
        <v>9.8896014676292499E-2</v>
      </c>
      <c r="U71" s="3">
        <f>+'Indice PondENGHO'!U69/'Indice PondENGHO'!U68-1</f>
        <v>6.8253119325306866E-2</v>
      </c>
      <c r="V71" s="3">
        <f>+'Indice PondENGHO'!V69/'Indice PondENGHO'!V68-1</f>
        <v>5.6842073189311115E-2</v>
      </c>
      <c r="W71" s="3">
        <f>+'Indice PondENGHO'!W69/'Indice PondENGHO'!W68-1</f>
        <v>6.7527314257284532E-2</v>
      </c>
      <c r="X71" s="3">
        <f>+'Indice PondENGHO'!X69/'Indice PondENGHO'!X68-1</f>
        <v>0.13067613856538784</v>
      </c>
      <c r="Y71" s="3">
        <f>+'Indice PondENGHO'!Y69/'Indice PondENGHO'!Y68-1</f>
        <v>7.7058201687945305E-2</v>
      </c>
      <c r="Z71" s="3">
        <f>+'Indice PondENGHO'!Z69/'Indice PondENGHO'!Z68-1</f>
        <v>9.3967181104727571E-2</v>
      </c>
      <c r="AA71" s="3">
        <f>+'Indice PondENGHO'!AA69/'Indice PondENGHO'!AA68-1</f>
        <v>8.2183792186624416E-2</v>
      </c>
      <c r="AB71" s="7">
        <f>+'Indice PondENGHO'!AB69/'Indice PondENGHO'!AB68-1</f>
        <v>6.8385334732666614E-2</v>
      </c>
      <c r="AC71" s="3">
        <f>+'Indice PondENGHO'!AC69/'Indice PondENGHO'!AC68-1</f>
        <v>7.073708597873396E-2</v>
      </c>
      <c r="AD71" s="3">
        <f>+'Indice PondENGHO'!AD69/'Indice PondENGHO'!AD68-1</f>
        <v>0.10895913890269426</v>
      </c>
      <c r="AE71" s="3">
        <f>+'Indice PondENGHO'!AE69/'Indice PondENGHO'!AE68-1</f>
        <v>4.5428760476357244E-2</v>
      </c>
      <c r="AF71" s="3">
        <f>+'Indice PondENGHO'!AF69/'Indice PondENGHO'!AF68-1</f>
        <v>9.9035254472968015E-2</v>
      </c>
      <c r="AG71" s="3">
        <f>+'Indice PondENGHO'!AG69/'Indice PondENGHO'!AG68-1</f>
        <v>6.848108012708809E-2</v>
      </c>
      <c r="AH71" s="3">
        <f>+'Indice PondENGHO'!AH69/'Indice PondENGHO'!AH68-1</f>
        <v>5.7677763468004795E-2</v>
      </c>
      <c r="AI71" s="3">
        <f>+'Indice PondENGHO'!AI69/'Indice PondENGHO'!AI68-1</f>
        <v>6.7372275864462816E-2</v>
      </c>
      <c r="AJ71" s="3">
        <f>+'Indice PondENGHO'!AJ69/'Indice PondENGHO'!AJ68-1</f>
        <v>0.13182145679602142</v>
      </c>
      <c r="AK71" s="3">
        <f>+'Indice PondENGHO'!AK69/'Indice PondENGHO'!AK68-1</f>
        <v>7.8223317727530217E-2</v>
      </c>
      <c r="AL71" s="3">
        <f>+'Indice PondENGHO'!AL69/'Indice PondENGHO'!AL68-1</f>
        <v>9.6650047120648619E-2</v>
      </c>
      <c r="AM71" s="8">
        <f>+'Indice PondENGHO'!AM69/'Indice PondENGHO'!AM68-1</f>
        <v>8.2174840073840683E-2</v>
      </c>
      <c r="AN71" s="3">
        <f>+'Indice PondENGHO'!AN69/'Indice PondENGHO'!AN68-1</f>
        <v>6.8625723941102112E-2</v>
      </c>
      <c r="AO71" s="3">
        <f>+'Indice PondENGHO'!AO69/'Indice PondENGHO'!AO68-1</f>
        <v>7.031987603406864E-2</v>
      </c>
      <c r="AP71" s="3">
        <f>+'Indice PondENGHO'!AP69/'Indice PondENGHO'!AP68-1</f>
        <v>0.10874601182188948</v>
      </c>
      <c r="AQ71" s="3">
        <f>+'Indice PondENGHO'!AQ69/'Indice PondENGHO'!AQ68-1</f>
        <v>4.5730077390027324E-2</v>
      </c>
      <c r="AR71" s="3">
        <f>+'Indice PondENGHO'!AR69/'Indice PondENGHO'!AR68-1</f>
        <v>9.9069338441607924E-2</v>
      </c>
      <c r="AS71" s="3">
        <f>+'Indice PondENGHO'!AS69/'Indice PondENGHO'!AS68-1</f>
        <v>6.8656204593816605E-2</v>
      </c>
      <c r="AT71" s="3">
        <f>+'Indice PondENGHO'!AT69/'Indice PondENGHO'!AT68-1</f>
        <v>5.6341114376458279E-2</v>
      </c>
      <c r="AU71" s="3">
        <f>+'Indice PondENGHO'!AU69/'Indice PondENGHO'!AU68-1</f>
        <v>6.7027027251133298E-2</v>
      </c>
      <c r="AV71" s="3">
        <f>+'Indice PondENGHO'!AV69/'Indice PondENGHO'!AV68-1</f>
        <v>0.13192166920457971</v>
      </c>
      <c r="AW71" s="3">
        <f>+'Indice PondENGHO'!AW69/'Indice PondENGHO'!AW68-1</f>
        <v>7.7733323152151534E-2</v>
      </c>
      <c r="AX71" s="3">
        <f>+'Indice PondENGHO'!AX69/'Indice PondENGHO'!AX68-1</f>
        <v>9.8552258002702064E-2</v>
      </c>
      <c r="AY71" s="3">
        <f>+'Indice PondENGHO'!AY69/'Indice PondENGHO'!AY68-1</f>
        <v>8.2056769144615682E-2</v>
      </c>
      <c r="AZ71" s="7">
        <f>+'Indice PondENGHO'!AZ69/'Indice PondENGHO'!AZ68-1</f>
        <v>6.8739707960378649E-2</v>
      </c>
      <c r="BA71" s="3">
        <f>+'Indice PondENGHO'!BA69/'Indice PondENGHO'!BA68-1</f>
        <v>7.0207964260512234E-2</v>
      </c>
      <c r="BB71" s="3">
        <f>+'Indice PondENGHO'!BB69/'Indice PondENGHO'!BB68-1</f>
        <v>0.10853557962597127</v>
      </c>
      <c r="BC71" s="3">
        <f>+'Indice PondENGHO'!BC69/'Indice PondENGHO'!BC68-1</f>
        <v>4.6027447779560582E-2</v>
      </c>
      <c r="BD71" s="3">
        <f>+'Indice PondENGHO'!BD69/'Indice PondENGHO'!BD68-1</f>
        <v>9.9329930525774213E-2</v>
      </c>
      <c r="BE71" s="3">
        <f>+'Indice PondENGHO'!BE69/'Indice PondENGHO'!BE68-1</f>
        <v>6.8957565124280418E-2</v>
      </c>
      <c r="BF71" s="3">
        <f>+'Indice PondENGHO'!BF69/'Indice PondENGHO'!BF68-1</f>
        <v>5.5312490208315301E-2</v>
      </c>
      <c r="BG71" s="3">
        <f>+'Indice PondENGHO'!BG69/'Indice PondENGHO'!BG68-1</f>
        <v>6.6214779201160034E-2</v>
      </c>
      <c r="BH71" s="3">
        <f>+'Indice PondENGHO'!BH69/'Indice PondENGHO'!BH68-1</f>
        <v>0.13214415511372213</v>
      </c>
      <c r="BI71" s="3">
        <f>+'Indice PondENGHO'!BI69/'Indice PondENGHO'!BI68-1</f>
        <v>8.1876287406062342E-2</v>
      </c>
      <c r="BJ71" s="3">
        <f>+'Indice PondENGHO'!BJ69/'Indice PondENGHO'!BJ68-1</f>
        <v>0.10168611700255714</v>
      </c>
      <c r="BK71" s="8">
        <f>+'Indice PondENGHO'!BK69/'Indice PondENGHO'!BK68-1</f>
        <v>8.2099959797760969E-2</v>
      </c>
      <c r="BL71" s="2">
        <f t="shared" si="8"/>
        <v>44743</v>
      </c>
      <c r="BM71" s="3">
        <f>+'Indice PondENGHO'!BL69/'Indice PondENGHO'!BL68-1</f>
        <v>7.7346308251608376E-2</v>
      </c>
      <c r="BN71" s="3">
        <f>+'Indice PondENGHO'!BM69/'Indice PondENGHO'!BM68-1</f>
        <v>7.7777743728429272E-2</v>
      </c>
      <c r="BO71" s="3">
        <f>+'Indice PondENGHO'!BN69/'Indice PondENGHO'!BN68-1</f>
        <v>7.8609166601190328E-2</v>
      </c>
      <c r="BP71" s="3">
        <f>+'Indice PondENGHO'!BO69/'Indice PondENGHO'!BO68-1</f>
        <v>7.9190614238125123E-2</v>
      </c>
      <c r="BQ71" s="3">
        <f>+'Indice PondENGHO'!BP69/'Indice PondENGHO'!BP68-1</f>
        <v>8.1135681301295559E-2</v>
      </c>
      <c r="BR71" s="7">
        <f>+'Indice PondENGHO'!BQ69/'Indice PondENGHO'!BQ68-1</f>
        <v>6.8472826549590193E-2</v>
      </c>
      <c r="BS71" s="3">
        <f>+'Indice PondENGHO'!BR69/'Indice PondENGHO'!BR68-1</f>
        <v>7.0516835040235648E-2</v>
      </c>
      <c r="BT71" s="3">
        <f>+'Indice PondENGHO'!BS69/'Indice PondENGHO'!BS68-1</f>
        <v>0.10886516002030455</v>
      </c>
      <c r="BU71" s="3">
        <f>+'Indice PondENGHO'!BT69/'Indice PondENGHO'!BT68-1</f>
        <v>4.5923845005174213E-2</v>
      </c>
      <c r="BV71" s="3">
        <f>+'Indice PondENGHO'!BU69/'Indice PondENGHO'!BU68-1</f>
        <v>9.9130236490618362E-2</v>
      </c>
      <c r="BW71" s="3">
        <f>+'Indice PondENGHO'!BV69/'Indice PondENGHO'!BV68-1</f>
        <v>6.8645758768913767E-2</v>
      </c>
      <c r="BX71" s="3">
        <f>+'Indice PondENGHO'!BW69/'Indice PondENGHO'!BW68-1</f>
        <v>5.633273821482554E-2</v>
      </c>
      <c r="BY71" s="3">
        <f>+'Indice PondENGHO'!BX69/'Indice PondENGHO'!BX68-1</f>
        <v>6.7060015585562294E-2</v>
      </c>
      <c r="BZ71" s="3">
        <f>+'Indice PondENGHO'!BY69/'Indice PondENGHO'!BY68-1</f>
        <v>0.13147965843255194</v>
      </c>
      <c r="CA71" s="3">
        <f>+'Indice PondENGHO'!BZ69/'Indice PondENGHO'!BZ68-1</f>
        <v>7.8964925871032099E-2</v>
      </c>
      <c r="CB71" s="3">
        <f>+'Indice PondENGHO'!CA69/'Indice PondENGHO'!CA68-1</f>
        <v>9.8378355530062578E-2</v>
      </c>
      <c r="CC71" s="8">
        <f>+'Indice PondENGHO'!CB69/'Indice PondENGHO'!CB68-1</f>
        <v>8.2170289633918925E-2</v>
      </c>
      <c r="CD71" s="7">
        <f>+'Indice PondENGHO'!CC69/'Indice PondENGHO'!CC68-1</f>
        <v>7.9260032132882463E-2</v>
      </c>
      <c r="CE71" s="8">
        <f>+'Indice PondENGHO'!CD69/'Indice PondENGHO'!CD68-1</f>
        <v>7.9259955142077398E-2</v>
      </c>
      <c r="CG71" s="3">
        <f>+'Indice PondENGHO'!CF69/'Indice PondENGHO'!CF68-1</f>
        <v>8.200042234820093E-2</v>
      </c>
      <c r="CI71" s="3">
        <f t="shared" si="9"/>
        <v>-3.7893730496871836E-3</v>
      </c>
      <c r="CJ71" s="3">
        <f>+'[3]Infla Mensual PondENGHO'!CF71</f>
        <v>-5.7708841857484483E-3</v>
      </c>
      <c r="CK71" s="3">
        <f t="shared" si="10"/>
        <v>1.9815111360612647E-3</v>
      </c>
    </row>
    <row r="72" spans="1:89" x14ac:dyDescent="0.2">
      <c r="A72" s="2">
        <f t="shared" si="6"/>
        <v>44774</v>
      </c>
      <c r="B72" s="1">
        <f t="shared" si="7"/>
        <v>8</v>
      </c>
      <c r="C72" s="1">
        <v>2022</v>
      </c>
      <c r="D72" s="7">
        <f>+'Indice PondENGHO'!D70/'Indice PondENGHO'!D69-1</f>
        <v>7.0636910782485796E-2</v>
      </c>
      <c r="E72" s="3">
        <f>+'Indice PondENGHO'!E70/'Indice PondENGHO'!E69-1</f>
        <v>7.4619140878801948E-2</v>
      </c>
      <c r="F72" s="3">
        <f>+'Indice PondENGHO'!F70/'Indice PondENGHO'!F69-1</f>
        <v>0.10413137338924594</v>
      </c>
      <c r="G72" s="3">
        <f>+'Indice PondENGHO'!G70/'Indice PondENGHO'!G69-1</f>
        <v>5.9350147055214464E-2</v>
      </c>
      <c r="H72" s="3">
        <f>+'Indice PondENGHO'!H70/'Indice PondENGHO'!H69-1</f>
        <v>8.151086097139415E-2</v>
      </c>
      <c r="I72" s="3">
        <f>+'Indice PondENGHO'!I70/'Indice PondENGHO'!I69-1</f>
        <v>5.5222178303840241E-2</v>
      </c>
      <c r="J72" s="3">
        <f>+'Indice PondENGHO'!J70/'Indice PondENGHO'!J69-1</f>
        <v>6.5278555838954144E-2</v>
      </c>
      <c r="K72" s="3">
        <f>+'Indice PondENGHO'!K70/'Indice PondENGHO'!K69-1</f>
        <v>5.6006734142235226E-2</v>
      </c>
      <c r="L72" s="3">
        <f>+'Indice PondENGHO'!L70/'Indice PondENGHO'!L69-1</f>
        <v>5.2177238855431796E-2</v>
      </c>
      <c r="M72" s="3">
        <f>+'Indice PondENGHO'!M70/'Indice PondENGHO'!M69-1</f>
        <v>4.3891760061441909E-2</v>
      </c>
      <c r="N72" s="3">
        <f>+'Indice PondENGHO'!N70/'Indice PondENGHO'!N69-1</f>
        <v>6.7514083350906695E-2</v>
      </c>
      <c r="O72" s="8">
        <f>+'Indice PondENGHO'!O70/'Indice PondENGHO'!O69-1</f>
        <v>8.0354460799038741E-2</v>
      </c>
      <c r="P72" s="3">
        <f>+'Indice PondENGHO'!P70/'Indice PondENGHO'!P69-1</f>
        <v>7.0600627144351558E-2</v>
      </c>
      <c r="Q72" s="3">
        <f>+'Indice PondENGHO'!Q70/'Indice PondENGHO'!Q69-1</f>
        <v>7.5668447548443707E-2</v>
      </c>
      <c r="R72" s="3">
        <f>+'Indice PondENGHO'!R70/'Indice PondENGHO'!R69-1</f>
        <v>0.10373899491147087</v>
      </c>
      <c r="S72" s="3">
        <f>+'Indice PondENGHO'!S70/'Indice PondENGHO'!S69-1</f>
        <v>5.6853278061564927E-2</v>
      </c>
      <c r="T72" s="3">
        <f>+'Indice PondENGHO'!T70/'Indice PondENGHO'!T69-1</f>
        <v>8.1737557994420618E-2</v>
      </c>
      <c r="U72" s="3">
        <f>+'Indice PondENGHO'!U70/'Indice PondENGHO'!U69-1</f>
        <v>5.5795842242195803E-2</v>
      </c>
      <c r="V72" s="3">
        <f>+'Indice PondENGHO'!V70/'Indice PondENGHO'!V69-1</f>
        <v>6.5393730260182581E-2</v>
      </c>
      <c r="W72" s="3">
        <f>+'Indice PondENGHO'!W70/'Indice PondENGHO'!W69-1</f>
        <v>5.6037439890648022E-2</v>
      </c>
      <c r="X72" s="3">
        <f>+'Indice PondENGHO'!X70/'Indice PondENGHO'!X69-1</f>
        <v>5.10270318906898E-2</v>
      </c>
      <c r="Y72" s="3">
        <f>+'Indice PondENGHO'!Y70/'Indice PondENGHO'!Y69-1</f>
        <v>4.2877312658597289E-2</v>
      </c>
      <c r="Z72" s="3">
        <f>+'Indice PondENGHO'!Z70/'Indice PondENGHO'!Z69-1</f>
        <v>6.6830830825333365E-2</v>
      </c>
      <c r="AA72" s="3">
        <f>+'Indice PondENGHO'!AA70/'Indice PondENGHO'!AA69-1</f>
        <v>7.9947727777702537E-2</v>
      </c>
      <c r="AB72" s="7">
        <f>+'Indice PondENGHO'!AB70/'Indice PondENGHO'!AB69-1</f>
        <v>7.0587924215063769E-2</v>
      </c>
      <c r="AC72" s="3">
        <f>+'Indice PondENGHO'!AC70/'Indice PondENGHO'!AC69-1</f>
        <v>7.533410183617284E-2</v>
      </c>
      <c r="AD72" s="3">
        <f>+'Indice PondENGHO'!AD70/'Indice PondENGHO'!AD69-1</f>
        <v>0.1037939541788564</v>
      </c>
      <c r="AE72" s="3">
        <f>+'Indice PondENGHO'!AE70/'Indice PondENGHO'!AE69-1</f>
        <v>5.507681517838936E-2</v>
      </c>
      <c r="AF72" s="3">
        <f>+'Indice PondENGHO'!AF70/'Indice PondENGHO'!AF69-1</f>
        <v>8.1907940808079394E-2</v>
      </c>
      <c r="AG72" s="3">
        <f>+'Indice PondENGHO'!AG70/'Indice PondENGHO'!AG69-1</f>
        <v>5.5896045101901493E-2</v>
      </c>
      <c r="AH72" s="3">
        <f>+'Indice PondENGHO'!AH70/'Indice PondENGHO'!AH69-1</f>
        <v>6.5096567085813684E-2</v>
      </c>
      <c r="AI72" s="3">
        <f>+'Indice PondENGHO'!AI70/'Indice PondENGHO'!AI69-1</f>
        <v>5.6062302480972548E-2</v>
      </c>
      <c r="AJ72" s="3">
        <f>+'Indice PondENGHO'!AJ70/'Indice PondENGHO'!AJ69-1</f>
        <v>5.0196815785098492E-2</v>
      </c>
      <c r="AK72" s="3">
        <f>+'Indice PondENGHO'!AK70/'Indice PondENGHO'!AK69-1</f>
        <v>4.2407635582845771E-2</v>
      </c>
      <c r="AL72" s="3">
        <f>+'Indice PondENGHO'!AL70/'Indice PondENGHO'!AL69-1</f>
        <v>6.6502924604187497E-2</v>
      </c>
      <c r="AM72" s="8">
        <f>+'Indice PondENGHO'!AM70/'Indice PondENGHO'!AM69-1</f>
        <v>8.0188385953075425E-2</v>
      </c>
      <c r="AN72" s="3">
        <f>+'Indice PondENGHO'!AN70/'Indice PondENGHO'!AN69-1</f>
        <v>7.0502005911840859E-2</v>
      </c>
      <c r="AO72" s="3">
        <f>+'Indice PondENGHO'!AO70/'Indice PondENGHO'!AO69-1</f>
        <v>7.5548003008631737E-2</v>
      </c>
      <c r="AP72" s="3">
        <f>+'Indice PondENGHO'!AP70/'Indice PondENGHO'!AP69-1</f>
        <v>0.1031547756544009</v>
      </c>
      <c r="AQ72" s="3">
        <f>+'Indice PondENGHO'!AQ70/'Indice PondENGHO'!AQ69-1</f>
        <v>5.3869276367641605E-2</v>
      </c>
      <c r="AR72" s="3">
        <f>+'Indice PondENGHO'!AR70/'Indice PondENGHO'!AR69-1</f>
        <v>8.1773609399841352E-2</v>
      </c>
      <c r="AS72" s="3">
        <f>+'Indice PondENGHO'!AS70/'Indice PondENGHO'!AS69-1</f>
        <v>5.7539296217028912E-2</v>
      </c>
      <c r="AT72" s="3">
        <f>+'Indice PondENGHO'!AT70/'Indice PondENGHO'!AT69-1</f>
        <v>6.6520284436522026E-2</v>
      </c>
      <c r="AU72" s="3">
        <f>+'Indice PondENGHO'!AU70/'Indice PondENGHO'!AU69-1</f>
        <v>5.6033157574538306E-2</v>
      </c>
      <c r="AV72" s="3">
        <f>+'Indice PondENGHO'!AV70/'Indice PondENGHO'!AV69-1</f>
        <v>5.0245053321176014E-2</v>
      </c>
      <c r="AW72" s="3">
        <f>+'Indice PondENGHO'!AW70/'Indice PondENGHO'!AW69-1</f>
        <v>4.2668377793671164E-2</v>
      </c>
      <c r="AX72" s="3">
        <f>+'Indice PondENGHO'!AX70/'Indice PondENGHO'!AX69-1</f>
        <v>6.5998817749544081E-2</v>
      </c>
      <c r="AY72" s="3">
        <f>+'Indice PondENGHO'!AY70/'Indice PondENGHO'!AY69-1</f>
        <v>7.9436369144755492E-2</v>
      </c>
      <c r="AZ72" s="7">
        <f>+'Indice PondENGHO'!AZ70/'Indice PondENGHO'!AZ69-1</f>
        <v>7.0332629394268098E-2</v>
      </c>
      <c r="BA72" s="3">
        <f>+'Indice PondENGHO'!BA70/'Indice PondENGHO'!BA69-1</f>
        <v>7.6301084969428556E-2</v>
      </c>
      <c r="BB72" s="3">
        <f>+'Indice PondENGHO'!BB70/'Indice PondENGHO'!BB69-1</f>
        <v>0.10277133802150029</v>
      </c>
      <c r="BC72" s="3">
        <f>+'Indice PondENGHO'!BC70/'Indice PondENGHO'!BC69-1</f>
        <v>5.2388393248092635E-2</v>
      </c>
      <c r="BD72" s="3">
        <f>+'Indice PondENGHO'!BD70/'Indice PondENGHO'!BD69-1</f>
        <v>8.1710411121074911E-2</v>
      </c>
      <c r="BE72" s="3">
        <f>+'Indice PondENGHO'!BE70/'Indice PondENGHO'!BE69-1</f>
        <v>5.8922056230606978E-2</v>
      </c>
      <c r="BF72" s="3">
        <f>+'Indice PondENGHO'!BF70/'Indice PondENGHO'!BF69-1</f>
        <v>6.8009172099026127E-2</v>
      </c>
      <c r="BG72" s="3">
        <f>+'Indice PondENGHO'!BG70/'Indice PondENGHO'!BG69-1</f>
        <v>5.6196152475146199E-2</v>
      </c>
      <c r="BH72" s="3">
        <f>+'Indice PondENGHO'!BH70/'Indice PondENGHO'!BH69-1</f>
        <v>5.0228097262907223E-2</v>
      </c>
      <c r="BI72" s="3">
        <f>+'Indice PondENGHO'!BI70/'Indice PondENGHO'!BI69-1</f>
        <v>4.0026196038634554E-2</v>
      </c>
      <c r="BJ72" s="3">
        <f>+'Indice PondENGHO'!BJ70/'Indice PondENGHO'!BJ69-1</f>
        <v>6.5406472363909174E-2</v>
      </c>
      <c r="BK72" s="8">
        <f>+'Indice PondENGHO'!BK70/'Indice PondENGHO'!BK69-1</f>
        <v>7.7961266235238247E-2</v>
      </c>
      <c r="BL72" s="2">
        <f t="shared" si="8"/>
        <v>44774</v>
      </c>
      <c r="BM72" s="3">
        <f>+'Indice PondENGHO'!BL70/'Indice PondENGHO'!BL69-1</f>
        <v>7.1781674971197473E-2</v>
      </c>
      <c r="BN72" s="3">
        <f>+'Indice PondENGHO'!BM70/'Indice PondENGHO'!BM69-1</f>
        <v>7.0811225816788337E-2</v>
      </c>
      <c r="BO72" s="3">
        <f>+'Indice PondENGHO'!BN70/'Indice PondENGHO'!BN69-1</f>
        <v>7.0103251047115123E-2</v>
      </c>
      <c r="BP72" s="3">
        <f>+'Indice PondENGHO'!BO70/'Indice PondENGHO'!BO69-1</f>
        <v>6.973059078030408E-2</v>
      </c>
      <c r="BQ72" s="3">
        <f>+'Indice PondENGHO'!BP70/'Indice PondENGHO'!BP69-1</f>
        <v>6.8971450913418941E-2</v>
      </c>
      <c r="BR72" s="7">
        <f>+'Indice PondENGHO'!BQ70/'Indice PondENGHO'!BQ69-1</f>
        <v>7.0524019617697498E-2</v>
      </c>
      <c r="BS72" s="3">
        <f>+'Indice PondENGHO'!BR70/'Indice PondENGHO'!BR69-1</f>
        <v>7.5638161617433308E-2</v>
      </c>
      <c r="BT72" s="3">
        <f>+'Indice PondENGHO'!BS70/'Indice PondENGHO'!BS69-1</f>
        <v>0.10339265571688872</v>
      </c>
      <c r="BU72" s="3">
        <f>+'Indice PondENGHO'!BT70/'Indice PondENGHO'!BT69-1</f>
        <v>5.4727549356084593E-2</v>
      </c>
      <c r="BV72" s="3">
        <f>+'Indice PondENGHO'!BU70/'Indice PondENGHO'!BU69-1</f>
        <v>8.1739636541928951E-2</v>
      </c>
      <c r="BW72" s="3">
        <f>+'Indice PondENGHO'!BV70/'Indice PondENGHO'!BV69-1</f>
        <v>5.7432836283567434E-2</v>
      </c>
      <c r="BX72" s="3">
        <f>+'Indice PondENGHO'!BW70/'Indice PondENGHO'!BW69-1</f>
        <v>6.6545471351161289E-2</v>
      </c>
      <c r="BY72" s="3">
        <f>+'Indice PondENGHO'!BX70/'Indice PondENGHO'!BX69-1</f>
        <v>5.60833473161233E-2</v>
      </c>
      <c r="BZ72" s="3">
        <f>+'Indice PondENGHO'!BY70/'Indice PondENGHO'!BY69-1</f>
        <v>5.0543170783794666E-2</v>
      </c>
      <c r="CA72" s="3">
        <f>+'Indice PondENGHO'!BZ70/'Indice PondENGHO'!BZ69-1</f>
        <v>4.1661022917536039E-2</v>
      </c>
      <c r="CB72" s="3">
        <f>+'Indice PondENGHO'!CA70/'Indice PondENGHO'!CA69-1</f>
        <v>6.6063386925325096E-2</v>
      </c>
      <c r="CC72" s="8">
        <f>+'Indice PondENGHO'!CB70/'Indice PondENGHO'!CB69-1</f>
        <v>7.9177325285635591E-2</v>
      </c>
      <c r="CD72" s="7">
        <f>+'Indice PondENGHO'!CC70/'Indice PondENGHO'!CC69-1</f>
        <v>6.9975983800300678E-2</v>
      </c>
      <c r="CE72" s="8">
        <f>+'Indice PondENGHO'!CD70/'Indice PondENGHO'!CD69-1</f>
        <v>6.9976060128818407E-2</v>
      </c>
      <c r="CG72" s="3">
        <f>+'Indice PondENGHO'!CF70/'Indice PondENGHO'!CF69-1</f>
        <v>7.1027177780027539E-2</v>
      </c>
      <c r="CI72" s="3">
        <f t="shared" si="9"/>
        <v>2.810224057778532E-3</v>
      </c>
      <c r="CJ72" s="3">
        <f>+'[3]Infla Mensual PondENGHO'!CF72</f>
        <v>3.1129333373869361E-3</v>
      </c>
      <c r="CK72" s="3">
        <f t="shared" si="10"/>
        <v>-3.027092796084041E-4</v>
      </c>
    </row>
    <row r="73" spans="1:89" x14ac:dyDescent="0.2">
      <c r="A73" s="2">
        <f t="shared" si="6"/>
        <v>44805</v>
      </c>
      <c r="B73" s="1">
        <f t="shared" si="7"/>
        <v>9</v>
      </c>
      <c r="C73" s="1">
        <v>2022</v>
      </c>
      <c r="D73" s="7">
        <f>+'Indice PondENGHO'!D71/'Indice PondENGHO'!D70-1</f>
        <v>6.0982539131477331E-2</v>
      </c>
      <c r="E73" s="3">
        <f>+'Indice PondENGHO'!E71/'Indice PondENGHO'!E70-1</f>
        <v>8.8151722043906311E-2</v>
      </c>
      <c r="F73" s="3">
        <f>+'Indice PondENGHO'!F71/'Indice PondENGHO'!F70-1</f>
        <v>7.3493966800401989E-2</v>
      </c>
      <c r="G73" s="3">
        <f>+'Indice PondENGHO'!G71/'Indice PondENGHO'!G70-1</f>
        <v>3.7213329650738203E-2</v>
      </c>
      <c r="H73" s="3">
        <f>+'Indice PondENGHO'!H71/'Indice PondENGHO'!H70-1</f>
        <v>5.3820684376621797E-2</v>
      </c>
      <c r="I73" s="3">
        <f>+'Indice PondENGHO'!I71/'Indice PondENGHO'!I70-1</f>
        <v>4.5333141640234054E-2</v>
      </c>
      <c r="J73" s="3">
        <f>+'Indice PondENGHO'!J71/'Indice PondENGHO'!J70-1</f>
        <v>5.6737614870432385E-2</v>
      </c>
      <c r="K73" s="3">
        <f>+'Indice PondENGHO'!K71/'Indice PondENGHO'!K70-1</f>
        <v>3.2674441426031597E-2</v>
      </c>
      <c r="L73" s="3">
        <f>+'Indice PondENGHO'!L71/'Indice PondENGHO'!L70-1</f>
        <v>5.1692995460960178E-2</v>
      </c>
      <c r="M73" s="3">
        <f>+'Indice PondENGHO'!M71/'Indice PondENGHO'!M70-1</f>
        <v>4.5517388758843147E-2</v>
      </c>
      <c r="N73" s="3">
        <f>+'Indice PondENGHO'!N71/'Indice PondENGHO'!N70-1</f>
        <v>5.1192799255741495E-2</v>
      </c>
      <c r="O73" s="8">
        <f>+'Indice PondENGHO'!O71/'Indice PondENGHO'!O70-1</f>
        <v>6.4819316699072704E-2</v>
      </c>
      <c r="P73" s="3">
        <f>+'Indice PondENGHO'!P71/'Indice PondENGHO'!P70-1</f>
        <v>6.2002268455310539E-2</v>
      </c>
      <c r="Q73" s="3">
        <f>+'Indice PondENGHO'!Q71/'Indice PondENGHO'!Q70-1</f>
        <v>8.7737215891145803E-2</v>
      </c>
      <c r="R73" s="3">
        <f>+'Indice PondENGHO'!R71/'Indice PondENGHO'!R70-1</f>
        <v>7.1655205458491134E-2</v>
      </c>
      <c r="S73" s="3">
        <f>+'Indice PondENGHO'!S71/'Indice PondENGHO'!S70-1</f>
        <v>3.3051138156240167E-2</v>
      </c>
      <c r="T73" s="3">
        <f>+'Indice PondENGHO'!T71/'Indice PondENGHO'!T70-1</f>
        <v>5.4347259338221487E-2</v>
      </c>
      <c r="U73" s="3">
        <f>+'Indice PondENGHO'!U71/'Indice PondENGHO'!U70-1</f>
        <v>4.4520114173687064E-2</v>
      </c>
      <c r="V73" s="3">
        <f>+'Indice PondENGHO'!V71/'Indice PondENGHO'!V70-1</f>
        <v>5.6726461815778118E-2</v>
      </c>
      <c r="W73" s="3">
        <f>+'Indice PondENGHO'!W71/'Indice PondENGHO'!W70-1</f>
        <v>3.1572182014497407E-2</v>
      </c>
      <c r="X73" s="3">
        <f>+'Indice PondENGHO'!X71/'Indice PondENGHO'!X70-1</f>
        <v>5.2694985118261428E-2</v>
      </c>
      <c r="Y73" s="3">
        <f>+'Indice PondENGHO'!Y71/'Indice PondENGHO'!Y70-1</f>
        <v>4.4380970844544398E-2</v>
      </c>
      <c r="Z73" s="3">
        <f>+'Indice PondENGHO'!Z71/'Indice PondENGHO'!Z70-1</f>
        <v>4.9606807520045093E-2</v>
      </c>
      <c r="AA73" s="3">
        <f>+'Indice PondENGHO'!AA71/'Indice PondENGHO'!AA70-1</f>
        <v>6.4852704759509994E-2</v>
      </c>
      <c r="AB73" s="7">
        <f>+'Indice PondENGHO'!AB71/'Indice PondENGHO'!AB70-1</f>
        <v>6.2685902875003752E-2</v>
      </c>
      <c r="AC73" s="3">
        <f>+'Indice PondENGHO'!AC71/'Indice PondENGHO'!AC70-1</f>
        <v>8.6714935356454692E-2</v>
      </c>
      <c r="AD73" s="3">
        <f>+'Indice PondENGHO'!AD71/'Indice PondENGHO'!AD70-1</f>
        <v>7.1222009372478468E-2</v>
      </c>
      <c r="AE73" s="3">
        <f>+'Indice PondENGHO'!AE71/'Indice PondENGHO'!AE70-1</f>
        <v>3.1037573752302539E-2</v>
      </c>
      <c r="AF73" s="3">
        <f>+'Indice PondENGHO'!AF71/'Indice PondENGHO'!AF70-1</f>
        <v>5.5208345748054777E-2</v>
      </c>
      <c r="AG73" s="3">
        <f>+'Indice PondENGHO'!AG71/'Indice PondENGHO'!AG70-1</f>
        <v>4.3847966730510279E-2</v>
      </c>
      <c r="AH73" s="3">
        <f>+'Indice PondENGHO'!AH71/'Indice PondENGHO'!AH70-1</f>
        <v>5.6701704996821034E-2</v>
      </c>
      <c r="AI73" s="3">
        <f>+'Indice PondENGHO'!AI71/'Indice PondENGHO'!AI70-1</f>
        <v>3.0849643946690541E-2</v>
      </c>
      <c r="AJ73" s="3">
        <f>+'Indice PondENGHO'!AJ71/'Indice PondENGHO'!AJ70-1</f>
        <v>5.3181469212505439E-2</v>
      </c>
      <c r="AK73" s="3">
        <f>+'Indice PondENGHO'!AK71/'Indice PondENGHO'!AK70-1</f>
        <v>4.4376789208830703E-2</v>
      </c>
      <c r="AL73" s="3">
        <f>+'Indice PondENGHO'!AL71/'Indice PondENGHO'!AL70-1</f>
        <v>4.9018822944503881E-2</v>
      </c>
      <c r="AM73" s="8">
        <f>+'Indice PondENGHO'!AM71/'Indice PondENGHO'!AM70-1</f>
        <v>6.4788554075950078E-2</v>
      </c>
      <c r="AN73" s="3">
        <f>+'Indice PondENGHO'!AN71/'Indice PondENGHO'!AN70-1</f>
        <v>6.3156976184679525E-2</v>
      </c>
      <c r="AO73" s="3">
        <f>+'Indice PondENGHO'!AO71/'Indice PondENGHO'!AO70-1</f>
        <v>8.6654093865068393E-2</v>
      </c>
      <c r="AP73" s="3">
        <f>+'Indice PondENGHO'!AP71/'Indice PondENGHO'!AP70-1</f>
        <v>6.9716714756903997E-2</v>
      </c>
      <c r="AQ73" s="3">
        <f>+'Indice PondENGHO'!AQ71/'Indice PondENGHO'!AQ70-1</f>
        <v>3.0375311666741789E-2</v>
      </c>
      <c r="AR73" s="3">
        <f>+'Indice PondENGHO'!AR71/'Indice PondENGHO'!AR70-1</f>
        <v>5.5225200859392531E-2</v>
      </c>
      <c r="AS73" s="3">
        <f>+'Indice PondENGHO'!AS71/'Indice PondENGHO'!AS70-1</f>
        <v>4.2726660573581432E-2</v>
      </c>
      <c r="AT73" s="3">
        <f>+'Indice PondENGHO'!AT71/'Indice PondENGHO'!AT70-1</f>
        <v>5.7268437885776624E-2</v>
      </c>
      <c r="AU73" s="3">
        <f>+'Indice PondENGHO'!AU71/'Indice PondENGHO'!AU70-1</f>
        <v>3.0619310781276443E-2</v>
      </c>
      <c r="AV73" s="3">
        <f>+'Indice PondENGHO'!AV71/'Indice PondENGHO'!AV70-1</f>
        <v>5.3324525786126564E-2</v>
      </c>
      <c r="AW73" s="3">
        <f>+'Indice PondENGHO'!AW71/'Indice PondENGHO'!AW70-1</f>
        <v>4.4749138911997832E-2</v>
      </c>
      <c r="AX73" s="3">
        <f>+'Indice PondENGHO'!AX71/'Indice PondENGHO'!AX70-1</f>
        <v>4.849681536908057E-2</v>
      </c>
      <c r="AY73" s="3">
        <f>+'Indice PondENGHO'!AY71/'Indice PondENGHO'!AY70-1</f>
        <v>6.503823965159361E-2</v>
      </c>
      <c r="AZ73" s="7">
        <f>+'Indice PondENGHO'!AZ71/'Indice PondENGHO'!AZ70-1</f>
        <v>6.3822242152637321E-2</v>
      </c>
      <c r="BA73" s="3">
        <f>+'Indice PondENGHO'!BA71/'Indice PondENGHO'!BA70-1</f>
        <v>8.6783462156676761E-2</v>
      </c>
      <c r="BB73" s="3">
        <f>+'Indice PondENGHO'!BB71/'Indice PondENGHO'!BB70-1</f>
        <v>6.8210962375705009E-2</v>
      </c>
      <c r="BC73" s="3">
        <f>+'Indice PondENGHO'!BC71/'Indice PondENGHO'!BC70-1</f>
        <v>2.8073215152386144E-2</v>
      </c>
      <c r="BD73" s="3">
        <f>+'Indice PondENGHO'!BD71/'Indice PondENGHO'!BD70-1</f>
        <v>5.4346551018854106E-2</v>
      </c>
      <c r="BE73" s="3">
        <f>+'Indice PondENGHO'!BE71/'Indice PondENGHO'!BE70-1</f>
        <v>4.1500223819348259E-2</v>
      </c>
      <c r="BF73" s="3">
        <f>+'Indice PondENGHO'!BF71/'Indice PondENGHO'!BF70-1</f>
        <v>5.834453479793078E-2</v>
      </c>
      <c r="BG73" s="3">
        <f>+'Indice PondENGHO'!BG71/'Indice PondENGHO'!BG70-1</f>
        <v>2.9803798567379358E-2</v>
      </c>
      <c r="BH73" s="3">
        <f>+'Indice PondENGHO'!BH71/'Indice PondENGHO'!BH70-1</f>
        <v>5.3299038974539359E-2</v>
      </c>
      <c r="BI73" s="3">
        <f>+'Indice PondENGHO'!BI71/'Indice PondENGHO'!BI70-1</f>
        <v>4.362369250263276E-2</v>
      </c>
      <c r="BJ73" s="3">
        <f>+'Indice PondENGHO'!BJ71/'Indice PondENGHO'!BJ70-1</f>
        <v>4.7055767636792423E-2</v>
      </c>
      <c r="BK73" s="8">
        <f>+'Indice PondENGHO'!BK71/'Indice PondENGHO'!BK70-1</f>
        <v>6.5731305414983288E-2</v>
      </c>
      <c r="BL73" s="2">
        <f t="shared" si="8"/>
        <v>44805</v>
      </c>
      <c r="BM73" s="3">
        <f>+'Indice PondENGHO'!BL71/'Indice PondENGHO'!BL70-1</f>
        <v>5.8555087391683802E-2</v>
      </c>
      <c r="BN73" s="3">
        <f>+'Indice PondENGHO'!BM71/'Indice PondENGHO'!BM70-1</f>
        <v>5.7539767360905492E-2</v>
      </c>
      <c r="BO73" s="3">
        <f>+'Indice PondENGHO'!BN71/'Indice PondENGHO'!BN70-1</f>
        <v>5.6820111936401574E-2</v>
      </c>
      <c r="BP73" s="3">
        <f>+'Indice PondENGHO'!BO71/'Indice PondENGHO'!BO70-1</f>
        <v>5.6055070290756737E-2</v>
      </c>
      <c r="BQ73" s="3">
        <f>+'Indice PondENGHO'!BP71/'Indice PondENGHO'!BP70-1</f>
        <v>5.4579299929143232E-2</v>
      </c>
      <c r="BR73" s="7">
        <f>+'Indice PondENGHO'!BQ71/'Indice PondENGHO'!BQ70-1</f>
        <v>6.2600867630979717E-2</v>
      </c>
      <c r="BS73" s="3">
        <f>+'Indice PondENGHO'!BR71/'Indice PondENGHO'!BR70-1</f>
        <v>8.7107874703056032E-2</v>
      </c>
      <c r="BT73" s="3">
        <f>+'Indice PondENGHO'!BS71/'Indice PondENGHO'!BS70-1</f>
        <v>7.0398155158241549E-2</v>
      </c>
      <c r="BU73" s="3">
        <f>+'Indice PondENGHO'!BT71/'Indice PondENGHO'!BT70-1</f>
        <v>3.0987084866752834E-2</v>
      </c>
      <c r="BV73" s="3">
        <f>+'Indice PondENGHO'!BU71/'Indice PondENGHO'!BU70-1</f>
        <v>5.4621099503449955E-2</v>
      </c>
      <c r="BW73" s="3">
        <f>+'Indice PondENGHO'!BV71/'Indice PondENGHO'!BV70-1</f>
        <v>4.2834364134235914E-2</v>
      </c>
      <c r="BX73" s="3">
        <f>+'Indice PondENGHO'!BW71/'Indice PondENGHO'!BW70-1</f>
        <v>5.7434058135532595E-2</v>
      </c>
      <c r="BY73" s="3">
        <f>+'Indice PondENGHO'!BX71/'Indice PondENGHO'!BX70-1</f>
        <v>3.0830422853129313E-2</v>
      </c>
      <c r="BZ73" s="3">
        <f>+'Indice PondENGHO'!BY71/'Indice PondENGHO'!BY70-1</f>
        <v>5.3031966820012544E-2</v>
      </c>
      <c r="CA73" s="3">
        <f>+'Indice PondENGHO'!BZ71/'Indice PondENGHO'!BZ70-1</f>
        <v>4.4232219725737876E-2</v>
      </c>
      <c r="CB73" s="3">
        <f>+'Indice PondENGHO'!CA71/'Indice PondENGHO'!CA70-1</f>
        <v>4.834915646583382E-2</v>
      </c>
      <c r="CC73" s="8">
        <f>+'Indice PondENGHO'!CB71/'Indice PondENGHO'!CB70-1</f>
        <v>6.5205555136802706E-2</v>
      </c>
      <c r="CD73" s="7">
        <f>+'Indice PondENGHO'!CC71/'Indice PondENGHO'!CC70-1</f>
        <v>5.6260352381671153E-2</v>
      </c>
      <c r="CE73" s="8">
        <f>+'Indice PondENGHO'!CD71/'Indice PondENGHO'!CD70-1</f>
        <v>5.6260352381671153E-2</v>
      </c>
      <c r="CG73" s="3">
        <f>+'Indice PondENGHO'!CF71/'Indice PondENGHO'!CF70-1</f>
        <v>5.7778395988193676E-2</v>
      </c>
      <c r="CI73" s="3">
        <f t="shared" si="9"/>
        <v>3.9757874625405698E-3</v>
      </c>
      <c r="CJ73" s="3">
        <f>+'[3]Infla Mensual PondENGHO'!CF73</f>
        <v>5.1552271347201639E-3</v>
      </c>
      <c r="CK73" s="3">
        <f t="shared" si="10"/>
        <v>-1.1794396721795941E-3</v>
      </c>
    </row>
    <row r="74" spans="1:89" x14ac:dyDescent="0.2">
      <c r="A74" s="2">
        <f t="shared" si="6"/>
        <v>44835</v>
      </c>
      <c r="B74" s="1">
        <f t="shared" si="7"/>
        <v>10</v>
      </c>
      <c r="C74" s="1">
        <v>2022</v>
      </c>
      <c r="D74" s="7">
        <f>+'Indice PondENGHO'!D72/'Indice PondENGHO'!D71-1</f>
        <v>5.7718829394493465E-2</v>
      </c>
      <c r="E74" s="3">
        <f>+'Indice PondENGHO'!E72/'Indice PondENGHO'!E71-1</f>
        <v>5.4950393839711564E-2</v>
      </c>
      <c r="F74" s="3">
        <f>+'Indice PondENGHO'!F72/'Indice PondENGHO'!F71-1</f>
        <v>6.0179262473650796E-2</v>
      </c>
      <c r="G74" s="3">
        <f>+'Indice PondENGHO'!G72/'Indice PondENGHO'!G71-1</f>
        <v>7.4082355798471777E-2</v>
      </c>
      <c r="H74" s="3">
        <f>+'Indice PondENGHO'!H72/'Indice PondENGHO'!H71-1</f>
        <v>4.8520630915680707E-2</v>
      </c>
      <c r="I74" s="3">
        <f>+'Indice PondENGHO'!I72/'Indice PondENGHO'!I71-1</f>
        <v>6.8804028306523213E-2</v>
      </c>
      <c r="J74" s="3">
        <f>+'Indice PondENGHO'!J72/'Indice PondENGHO'!J71-1</f>
        <v>4.821665804358255E-2</v>
      </c>
      <c r="K74" s="3">
        <f>+'Indice PondENGHO'!K72/'Indice PondENGHO'!K71-1</f>
        <v>0.12745767543000253</v>
      </c>
      <c r="L74" s="3">
        <f>+'Indice PondENGHO'!L72/'Indice PondENGHO'!L71-1</f>
        <v>5.6853260132088357E-2</v>
      </c>
      <c r="M74" s="3">
        <f>+'Indice PondENGHO'!M72/'Indice PondENGHO'!M71-1</f>
        <v>8.6816138190084491E-2</v>
      </c>
      <c r="N74" s="3">
        <f>+'Indice PondENGHO'!N72/'Indice PondENGHO'!N71-1</f>
        <v>7.3048514861000502E-2</v>
      </c>
      <c r="O74" s="8">
        <f>+'Indice PondENGHO'!O72/'Indice PondENGHO'!O71-1</f>
        <v>5.7203665837205264E-2</v>
      </c>
      <c r="P74" s="3">
        <f>+'Indice PondENGHO'!P72/'Indice PondENGHO'!P71-1</f>
        <v>5.8192284133827377E-2</v>
      </c>
      <c r="Q74" s="3">
        <f>+'Indice PondENGHO'!Q72/'Indice PondENGHO'!Q71-1</f>
        <v>5.4761799243234544E-2</v>
      </c>
      <c r="R74" s="3">
        <f>+'Indice PondENGHO'!R72/'Indice PondENGHO'!R71-1</f>
        <v>5.9286309762836664E-2</v>
      </c>
      <c r="S74" s="3">
        <f>+'Indice PondENGHO'!S72/'Indice PondENGHO'!S71-1</f>
        <v>7.4155540992020041E-2</v>
      </c>
      <c r="T74" s="3">
        <f>+'Indice PondENGHO'!T72/'Indice PondENGHO'!T71-1</f>
        <v>4.7327495936654973E-2</v>
      </c>
      <c r="U74" s="3">
        <f>+'Indice PondENGHO'!U72/'Indice PondENGHO'!U71-1</f>
        <v>7.0099054266770988E-2</v>
      </c>
      <c r="V74" s="3">
        <f>+'Indice PondENGHO'!V72/'Indice PondENGHO'!V71-1</f>
        <v>4.7180150416276545E-2</v>
      </c>
      <c r="W74" s="3">
        <f>+'Indice PondENGHO'!W72/'Indice PondENGHO'!W71-1</f>
        <v>0.12866234007814481</v>
      </c>
      <c r="X74" s="3">
        <f>+'Indice PondENGHO'!X72/'Indice PondENGHO'!X71-1</f>
        <v>5.6876076200591097E-2</v>
      </c>
      <c r="Y74" s="3">
        <f>+'Indice PondENGHO'!Y72/'Indice PondENGHO'!Y71-1</f>
        <v>9.5626415311318436E-2</v>
      </c>
      <c r="Z74" s="3">
        <f>+'Indice PondENGHO'!Z72/'Indice PondENGHO'!Z71-1</f>
        <v>7.3543967869295512E-2</v>
      </c>
      <c r="AA74" s="3">
        <f>+'Indice PondENGHO'!AA72/'Indice PondENGHO'!AA71-1</f>
        <v>5.6922215437368973E-2</v>
      </c>
      <c r="AB74" s="7">
        <f>+'Indice PondENGHO'!AB72/'Indice PondENGHO'!AB71-1</f>
        <v>5.8272494599930003E-2</v>
      </c>
      <c r="AC74" s="3">
        <f>+'Indice PondENGHO'!AC72/'Indice PondENGHO'!AC71-1</f>
        <v>5.5160730660543278E-2</v>
      </c>
      <c r="AD74" s="3">
        <f>+'Indice PondENGHO'!AD72/'Indice PondENGHO'!AD71-1</f>
        <v>5.8966214295053554E-2</v>
      </c>
      <c r="AE74" s="3">
        <f>+'Indice PondENGHO'!AE72/'Indice PondENGHO'!AE71-1</f>
        <v>7.3918061867636053E-2</v>
      </c>
      <c r="AF74" s="3">
        <f>+'Indice PondENGHO'!AF72/'Indice PondENGHO'!AF71-1</f>
        <v>4.7605771067398051E-2</v>
      </c>
      <c r="AG74" s="3">
        <f>+'Indice PondENGHO'!AG72/'Indice PondENGHO'!AG71-1</f>
        <v>7.1077586590386765E-2</v>
      </c>
      <c r="AH74" s="3">
        <f>+'Indice PondENGHO'!AH72/'Indice PondENGHO'!AH71-1</f>
        <v>4.6633043698852683E-2</v>
      </c>
      <c r="AI74" s="3">
        <f>+'Indice PondENGHO'!AI72/'Indice PondENGHO'!AI71-1</f>
        <v>0.12948320695548765</v>
      </c>
      <c r="AJ74" s="3">
        <f>+'Indice PondENGHO'!AJ72/'Indice PondENGHO'!AJ71-1</f>
        <v>5.6896465025707776E-2</v>
      </c>
      <c r="AK74" s="3">
        <f>+'Indice PondENGHO'!AK72/'Indice PondENGHO'!AK71-1</f>
        <v>9.755901077345297E-2</v>
      </c>
      <c r="AL74" s="3">
        <f>+'Indice PondENGHO'!AL72/'Indice PondENGHO'!AL71-1</f>
        <v>7.4468409735271246E-2</v>
      </c>
      <c r="AM74" s="8">
        <f>+'Indice PondENGHO'!AM72/'Indice PondENGHO'!AM71-1</f>
        <v>5.6238821884194268E-2</v>
      </c>
      <c r="AN74" s="3">
        <f>+'Indice PondENGHO'!AN72/'Indice PondENGHO'!AN71-1</f>
        <v>5.860769939041921E-2</v>
      </c>
      <c r="AO74" s="3">
        <f>+'Indice PondENGHO'!AO72/'Indice PondENGHO'!AO71-1</f>
        <v>5.5136761703149961E-2</v>
      </c>
      <c r="AP74" s="3">
        <f>+'Indice PondENGHO'!AP72/'Indice PondENGHO'!AP71-1</f>
        <v>5.8492901668237618E-2</v>
      </c>
      <c r="AQ74" s="3">
        <f>+'Indice PondENGHO'!AQ72/'Indice PondENGHO'!AQ71-1</f>
        <v>7.4066739358286338E-2</v>
      </c>
      <c r="AR74" s="3">
        <f>+'Indice PondENGHO'!AR72/'Indice PondENGHO'!AR71-1</f>
        <v>4.7542145962036209E-2</v>
      </c>
      <c r="AS74" s="3">
        <f>+'Indice PondENGHO'!AS72/'Indice PondENGHO'!AS71-1</f>
        <v>7.1656057302991627E-2</v>
      </c>
      <c r="AT74" s="3">
        <f>+'Indice PondENGHO'!AT72/'Indice PondENGHO'!AT71-1</f>
        <v>4.5235105457496649E-2</v>
      </c>
      <c r="AU74" s="3">
        <f>+'Indice PondENGHO'!AU72/'Indice PondENGHO'!AU71-1</f>
        <v>0.1291402348880557</v>
      </c>
      <c r="AV74" s="3">
        <f>+'Indice PondENGHO'!AV72/'Indice PondENGHO'!AV71-1</f>
        <v>5.645945395006402E-2</v>
      </c>
      <c r="AW74" s="3">
        <f>+'Indice PondENGHO'!AW72/'Indice PondENGHO'!AW71-1</f>
        <v>9.7299325377446788E-2</v>
      </c>
      <c r="AX74" s="3">
        <f>+'Indice PondENGHO'!AX72/'Indice PondENGHO'!AX71-1</f>
        <v>7.4761842762977704E-2</v>
      </c>
      <c r="AY74" s="3">
        <f>+'Indice PondENGHO'!AY72/'Indice PondENGHO'!AY71-1</f>
        <v>5.7233854542541041E-2</v>
      </c>
      <c r="AZ74" s="7">
        <f>+'Indice PondENGHO'!AZ72/'Indice PondENGHO'!AZ71-1</f>
        <v>5.9247652664922379E-2</v>
      </c>
      <c r="BA74" s="3">
        <f>+'Indice PondENGHO'!BA72/'Indice PondENGHO'!BA71-1</f>
        <v>5.491665620640962E-2</v>
      </c>
      <c r="BB74" s="3">
        <f>+'Indice PondENGHO'!BB72/'Indice PondENGHO'!BB71-1</f>
        <v>5.7992754104762012E-2</v>
      </c>
      <c r="BC74" s="3">
        <f>+'Indice PondENGHO'!BC72/'Indice PondENGHO'!BC71-1</f>
        <v>7.5007173129103988E-2</v>
      </c>
      <c r="BD74" s="3">
        <f>+'Indice PondENGHO'!BD72/'Indice PondENGHO'!BD71-1</f>
        <v>4.5648481426500798E-2</v>
      </c>
      <c r="BE74" s="3">
        <f>+'Indice PondENGHO'!BE72/'Indice PondENGHO'!BE71-1</f>
        <v>7.2576566387883013E-2</v>
      </c>
      <c r="BF74" s="3">
        <f>+'Indice PondENGHO'!BF72/'Indice PondENGHO'!BF71-1</f>
        <v>4.3921204450084295E-2</v>
      </c>
      <c r="BG74" s="3">
        <f>+'Indice PondENGHO'!BG72/'Indice PondENGHO'!BG71-1</f>
        <v>0.13074310002394252</v>
      </c>
      <c r="BH74" s="3">
        <f>+'Indice PondENGHO'!BH72/'Indice PondENGHO'!BH71-1</f>
        <v>5.6463010678740932E-2</v>
      </c>
      <c r="BI74" s="3">
        <f>+'Indice PondENGHO'!BI72/'Indice PondENGHO'!BI71-1</f>
        <v>0.10595610236696906</v>
      </c>
      <c r="BJ74" s="3">
        <f>+'Indice PondENGHO'!BJ72/'Indice PondENGHO'!BJ71-1</f>
        <v>7.5991651467667509E-2</v>
      </c>
      <c r="BK74" s="8">
        <f>+'Indice PondENGHO'!BK72/'Indice PondENGHO'!BK71-1</f>
        <v>5.7191789831698481E-2</v>
      </c>
      <c r="BL74" s="2">
        <f t="shared" si="8"/>
        <v>44835</v>
      </c>
      <c r="BM74" s="3">
        <f>+'Indice PondENGHO'!BL72/'Indice PondENGHO'!BL71-1</f>
        <v>6.0881046518847848E-2</v>
      </c>
      <c r="BN74" s="3">
        <f>+'Indice PondENGHO'!BM72/'Indice PondENGHO'!BM71-1</f>
        <v>6.1442089228382901E-2</v>
      </c>
      <c r="BO74" s="3">
        <f>+'Indice PondENGHO'!BN72/'Indice PondENGHO'!BN71-1</f>
        <v>6.2053896448558188E-2</v>
      </c>
      <c r="BP74" s="3">
        <f>+'Indice PondENGHO'!BO72/'Indice PondENGHO'!BO71-1</f>
        <v>6.1832159846706425E-2</v>
      </c>
      <c r="BQ74" s="3">
        <f>+'Indice PondENGHO'!BP72/'Indice PondENGHO'!BP71-1</f>
        <v>6.2433821039263648E-2</v>
      </c>
      <c r="BR74" s="7">
        <f>+'Indice PondENGHO'!BQ72/'Indice PondENGHO'!BQ71-1</f>
        <v>5.84459799649093E-2</v>
      </c>
      <c r="BS74" s="3">
        <f>+'Indice PondENGHO'!BR72/'Indice PondENGHO'!BR71-1</f>
        <v>5.4978603613952126E-2</v>
      </c>
      <c r="BT74" s="3">
        <f>+'Indice PondENGHO'!BS72/'Indice PondENGHO'!BS71-1</f>
        <v>5.879903496903216E-2</v>
      </c>
      <c r="BU74" s="3">
        <f>+'Indice PondENGHO'!BT72/'Indice PondENGHO'!BT71-1</f>
        <v>7.4362483322293116E-2</v>
      </c>
      <c r="BV74" s="3">
        <f>+'Indice PondENGHO'!BU72/'Indice PondENGHO'!BU71-1</f>
        <v>4.6821821801546593E-2</v>
      </c>
      <c r="BW74" s="3">
        <f>+'Indice PondENGHO'!BV72/'Indice PondENGHO'!BV71-1</f>
        <v>7.1523731258600343E-2</v>
      </c>
      <c r="BX74" s="3">
        <f>+'Indice PondENGHO'!BW72/'Indice PondENGHO'!BW71-1</f>
        <v>4.5534191263081558E-2</v>
      </c>
      <c r="BY74" s="3">
        <f>+'Indice PondENGHO'!BX72/'Indice PondENGHO'!BX71-1</f>
        <v>0.12939131658135739</v>
      </c>
      <c r="BZ74" s="3">
        <f>+'Indice PondENGHO'!BY72/'Indice PondENGHO'!BY71-1</f>
        <v>5.6631499951063979E-2</v>
      </c>
      <c r="CA74" s="3">
        <f>+'Indice PondENGHO'!BZ72/'Indice PondENGHO'!BZ71-1</f>
        <v>9.995946859619842E-2</v>
      </c>
      <c r="CB74" s="3">
        <f>+'Indice PondENGHO'!CA72/'Indice PondENGHO'!CA71-1</f>
        <v>7.492369488023054E-2</v>
      </c>
      <c r="CC74" s="8">
        <f>+'Indice PondENGHO'!CB72/'Indice PondENGHO'!CB71-1</f>
        <v>5.7005008259695344E-2</v>
      </c>
      <c r="CD74" s="7">
        <f>+'Indice PondENGHO'!CC72/'Indice PondENGHO'!CC71-1</f>
        <v>6.1884535515824846E-2</v>
      </c>
      <c r="CE74" s="8">
        <f>+'Indice PondENGHO'!CD72/'Indice PondENGHO'!CD71-1</f>
        <v>6.1884535515824846E-2</v>
      </c>
      <c r="CG74" s="3">
        <f>+'Indice PondENGHO'!CF72/'Indice PondENGHO'!CF71-1</f>
        <v>6.3477855280721807E-2</v>
      </c>
      <c r="CI74" s="3">
        <f t="shared" si="9"/>
        <v>-1.5527745204158006E-3</v>
      </c>
      <c r="CJ74" s="3">
        <f>+'[3]Infla Mensual PondENGHO'!CF74</f>
        <v>-9.6204822901646558E-4</v>
      </c>
      <c r="CK74" s="3">
        <f t="shared" si="10"/>
        <v>-5.9072629139933497E-4</v>
      </c>
    </row>
    <row r="75" spans="1:89" x14ac:dyDescent="0.2">
      <c r="A75" s="2">
        <f t="shared" si="6"/>
        <v>44866</v>
      </c>
      <c r="B75" s="1">
        <f t="shared" si="7"/>
        <v>11</v>
      </c>
      <c r="C75" s="1">
        <v>2022</v>
      </c>
      <c r="D75" s="7">
        <f>+'Indice PondENGHO'!D73/'Indice PondENGHO'!D72-1</f>
        <v>4.259852279926335E-2</v>
      </c>
      <c r="E75" s="3">
        <f>+'Indice PondENGHO'!E73/'Indice PondENGHO'!E72-1</f>
        <v>5.896372944097017E-2</v>
      </c>
      <c r="F75" s="3">
        <f>+'Indice PondENGHO'!F73/'Indice PondENGHO'!F72-1</f>
        <v>4.9196568479499714E-2</v>
      </c>
      <c r="G75" s="3">
        <f>+'Indice PondENGHO'!G73/'Indice PondENGHO'!G72-1</f>
        <v>7.9798022276982072E-2</v>
      </c>
      <c r="H75" s="3">
        <f>+'Indice PondENGHO'!H73/'Indice PondENGHO'!H72-1</f>
        <v>5.454671745995765E-2</v>
      </c>
      <c r="I75" s="3">
        <f>+'Indice PondENGHO'!I73/'Indice PondENGHO'!I72-1</f>
        <v>4.3667412838625852E-2</v>
      </c>
      <c r="J75" s="3">
        <f>+'Indice PondENGHO'!J73/'Indice PondENGHO'!J72-1</f>
        <v>5.6754016565845333E-2</v>
      </c>
      <c r="K75" s="3">
        <f>+'Indice PondENGHO'!K73/'Indice PondENGHO'!K72-1</f>
        <v>6.3388730810903793E-2</v>
      </c>
      <c r="L75" s="3">
        <f>+'Indice PondENGHO'!L73/'Indice PondENGHO'!L72-1</f>
        <v>4.3169294696790761E-2</v>
      </c>
      <c r="M75" s="3">
        <f>+'Indice PondENGHO'!M73/'Indice PondENGHO'!M72-1</f>
        <v>5.1372501466192988E-2</v>
      </c>
      <c r="N75" s="3">
        <f>+'Indice PondENGHO'!N73/'Indice PondENGHO'!N72-1</f>
        <v>5.4189992702698531E-2</v>
      </c>
      <c r="O75" s="8">
        <f>+'Indice PondENGHO'!O73/'Indice PondENGHO'!O72-1</f>
        <v>5.5983164951284303E-2</v>
      </c>
      <c r="P75" s="3">
        <f>+'Indice PondENGHO'!P73/'Indice PondENGHO'!P72-1</f>
        <v>4.226815021682917E-2</v>
      </c>
      <c r="Q75" s="3">
        <f>+'Indice PondENGHO'!Q73/'Indice PondENGHO'!Q72-1</f>
        <v>5.8631423454264642E-2</v>
      </c>
      <c r="R75" s="3">
        <f>+'Indice PondENGHO'!R73/'Indice PondENGHO'!R72-1</f>
        <v>5.0051476830113462E-2</v>
      </c>
      <c r="S75" s="3">
        <f>+'Indice PondENGHO'!S73/'Indice PondENGHO'!S72-1</f>
        <v>8.2754843953227075E-2</v>
      </c>
      <c r="T75" s="3">
        <f>+'Indice PondENGHO'!T73/'Indice PondENGHO'!T72-1</f>
        <v>5.5715924904933933E-2</v>
      </c>
      <c r="U75" s="3">
        <f>+'Indice PondENGHO'!U73/'Indice PondENGHO'!U72-1</f>
        <v>4.256232820015815E-2</v>
      </c>
      <c r="V75" s="3">
        <f>+'Indice PondENGHO'!V73/'Indice PondENGHO'!V72-1</f>
        <v>5.8372751632751241E-2</v>
      </c>
      <c r="W75" s="3">
        <f>+'Indice PondENGHO'!W73/'Indice PondENGHO'!W72-1</f>
        <v>6.487029110938991E-2</v>
      </c>
      <c r="X75" s="3">
        <f>+'Indice PondENGHO'!X73/'Indice PondENGHO'!X72-1</f>
        <v>4.217382907141598E-2</v>
      </c>
      <c r="Y75" s="3">
        <f>+'Indice PondENGHO'!Y73/'Indice PondENGHO'!Y72-1</f>
        <v>5.0905983338630945E-2</v>
      </c>
      <c r="Z75" s="3">
        <f>+'Indice PondENGHO'!Z73/'Indice PondENGHO'!Z72-1</f>
        <v>5.4654316740518682E-2</v>
      </c>
      <c r="AA75" s="3">
        <f>+'Indice PondENGHO'!AA73/'Indice PondENGHO'!AA72-1</f>
        <v>5.6191007350014699E-2</v>
      </c>
      <c r="AB75" s="7">
        <f>+'Indice PondENGHO'!AB73/'Indice PondENGHO'!AB72-1</f>
        <v>4.2005013306405603E-2</v>
      </c>
      <c r="AC75" s="3">
        <f>+'Indice PondENGHO'!AC73/'Indice PondENGHO'!AC72-1</f>
        <v>5.9288594641472292E-2</v>
      </c>
      <c r="AD75" s="3">
        <f>+'Indice PondENGHO'!AD73/'Indice PondENGHO'!AD72-1</f>
        <v>5.0322714041502792E-2</v>
      </c>
      <c r="AE75" s="3">
        <f>+'Indice PondENGHO'!AE73/'Indice PondENGHO'!AE72-1</f>
        <v>8.4549967194875064E-2</v>
      </c>
      <c r="AF75" s="3">
        <f>+'Indice PondENGHO'!AF73/'Indice PondENGHO'!AF72-1</f>
        <v>5.6101485023191788E-2</v>
      </c>
      <c r="AG75" s="3">
        <f>+'Indice PondENGHO'!AG73/'Indice PondENGHO'!AG72-1</f>
        <v>4.2483330505145966E-2</v>
      </c>
      <c r="AH75" s="3">
        <f>+'Indice PondENGHO'!AH73/'Indice PondENGHO'!AH72-1</f>
        <v>5.8617402858831991E-2</v>
      </c>
      <c r="AI75" s="3">
        <f>+'Indice PondENGHO'!AI73/'Indice PondENGHO'!AI72-1</f>
        <v>6.5826772942724876E-2</v>
      </c>
      <c r="AJ75" s="3">
        <f>+'Indice PondENGHO'!AJ73/'Indice PondENGHO'!AJ72-1</f>
        <v>4.1535332046362727E-2</v>
      </c>
      <c r="AK75" s="3">
        <f>+'Indice PondENGHO'!AK73/'Indice PondENGHO'!AK72-1</f>
        <v>5.0637964226472487E-2</v>
      </c>
      <c r="AL75" s="3">
        <f>+'Indice PondENGHO'!AL73/'Indice PondENGHO'!AL72-1</f>
        <v>5.55895720440156E-2</v>
      </c>
      <c r="AM75" s="8">
        <f>+'Indice PondENGHO'!AM73/'Indice PondENGHO'!AM72-1</f>
        <v>5.6351845358399766E-2</v>
      </c>
      <c r="AN75" s="3">
        <f>+'Indice PondENGHO'!AN73/'Indice PondENGHO'!AN72-1</f>
        <v>4.1673698669606907E-2</v>
      </c>
      <c r="AO75" s="3">
        <f>+'Indice PondENGHO'!AO73/'Indice PondENGHO'!AO72-1</f>
        <v>5.913380950366931E-2</v>
      </c>
      <c r="AP75" s="3">
        <f>+'Indice PondENGHO'!AP73/'Indice PondENGHO'!AP72-1</f>
        <v>5.0829669722538329E-2</v>
      </c>
      <c r="AQ75" s="3">
        <f>+'Indice PondENGHO'!AQ73/'Indice PondENGHO'!AQ72-1</f>
        <v>8.5524249869494362E-2</v>
      </c>
      <c r="AR75" s="3">
        <f>+'Indice PondENGHO'!AR73/'Indice PondENGHO'!AR72-1</f>
        <v>5.6215918937625897E-2</v>
      </c>
      <c r="AS75" s="3">
        <f>+'Indice PondENGHO'!AS73/'Indice PondENGHO'!AS72-1</f>
        <v>4.0117692480803102E-2</v>
      </c>
      <c r="AT75" s="3">
        <f>+'Indice PondENGHO'!AT73/'Indice PondENGHO'!AT72-1</f>
        <v>6.0401878394455988E-2</v>
      </c>
      <c r="AU75" s="3">
        <f>+'Indice PondENGHO'!AU73/'Indice PondENGHO'!AU72-1</f>
        <v>6.6135709658275532E-2</v>
      </c>
      <c r="AV75" s="3">
        <f>+'Indice PondENGHO'!AV73/'Indice PondENGHO'!AV72-1</f>
        <v>4.1723945105153426E-2</v>
      </c>
      <c r="AW75" s="3">
        <f>+'Indice PondENGHO'!AW73/'Indice PondENGHO'!AW72-1</f>
        <v>5.1354912229256255E-2</v>
      </c>
      <c r="AX75" s="3">
        <f>+'Indice PondENGHO'!AX73/'Indice PondENGHO'!AX72-1</f>
        <v>5.5965198694824636E-2</v>
      </c>
      <c r="AY75" s="3">
        <f>+'Indice PondENGHO'!AY73/'Indice PondENGHO'!AY72-1</f>
        <v>5.6207522237557539E-2</v>
      </c>
      <c r="AZ75" s="7">
        <f>+'Indice PondENGHO'!AZ73/'Indice PondENGHO'!AZ72-1</f>
        <v>4.1226851058533631E-2</v>
      </c>
      <c r="BA75" s="3">
        <f>+'Indice PondENGHO'!BA73/'Indice PondENGHO'!BA72-1</f>
        <v>5.8549977225402339E-2</v>
      </c>
      <c r="BB75" s="3">
        <f>+'Indice PondENGHO'!BB73/'Indice PondENGHO'!BB72-1</f>
        <v>5.1348324513958987E-2</v>
      </c>
      <c r="BC75" s="3">
        <f>+'Indice PondENGHO'!BC73/'Indice PondENGHO'!BC72-1</f>
        <v>8.9235273442453966E-2</v>
      </c>
      <c r="BD75" s="3">
        <f>+'Indice PondENGHO'!BD73/'Indice PondENGHO'!BD72-1</f>
        <v>5.7274541574337201E-2</v>
      </c>
      <c r="BE75" s="3">
        <f>+'Indice PondENGHO'!BE73/'Indice PondENGHO'!BE72-1</f>
        <v>3.8103719272260639E-2</v>
      </c>
      <c r="BF75" s="3">
        <f>+'Indice PondENGHO'!BF73/'Indice PondENGHO'!BF72-1</f>
        <v>6.1628778972696363E-2</v>
      </c>
      <c r="BG75" s="3">
        <f>+'Indice PondENGHO'!BG73/'Indice PondENGHO'!BG72-1</f>
        <v>6.6515765389862924E-2</v>
      </c>
      <c r="BH75" s="3">
        <f>+'Indice PondENGHO'!BH73/'Indice PondENGHO'!BH72-1</f>
        <v>4.0749304370325978E-2</v>
      </c>
      <c r="BI75" s="3">
        <f>+'Indice PondENGHO'!BI73/'Indice PondENGHO'!BI72-1</f>
        <v>4.9962586659214159E-2</v>
      </c>
      <c r="BJ75" s="3">
        <f>+'Indice PondENGHO'!BJ73/'Indice PondENGHO'!BJ72-1</f>
        <v>5.6389923053258517E-2</v>
      </c>
      <c r="BK75" s="8">
        <f>+'Indice PondENGHO'!BK73/'Indice PondENGHO'!BK72-1</f>
        <v>5.5657249951453158E-2</v>
      </c>
      <c r="BL75" s="2">
        <f t="shared" si="8"/>
        <v>44866</v>
      </c>
      <c r="BM75" s="3">
        <f>+'Indice PondENGHO'!BL73/'Indice PondENGHO'!BL72-1</f>
        <v>4.9753902536283201E-2</v>
      </c>
      <c r="BN75" s="3">
        <f>+'Indice PondENGHO'!BM73/'Indice PondENGHO'!BM72-1</f>
        <v>5.104196284235929E-2</v>
      </c>
      <c r="BO75" s="3">
        <f>+'Indice PondENGHO'!BN73/'Indice PondENGHO'!BN72-1</f>
        <v>5.1266333046432244E-2</v>
      </c>
      <c r="BP75" s="3">
        <f>+'Indice PondENGHO'!BO73/'Indice PondENGHO'!BO72-1</f>
        <v>5.1895774284671514E-2</v>
      </c>
      <c r="BQ75" s="3">
        <f>+'Indice PondENGHO'!BP73/'Indice PondENGHO'!BP72-1</f>
        <v>5.2705843148916687E-2</v>
      </c>
      <c r="BR75" s="7">
        <f>+'Indice PondENGHO'!BQ73/'Indice PondENGHO'!BQ72-1</f>
        <v>4.1918144418871872E-2</v>
      </c>
      <c r="BS75" s="3">
        <f>+'Indice PondENGHO'!BR73/'Indice PondENGHO'!BR72-1</f>
        <v>5.8865554130070441E-2</v>
      </c>
      <c r="BT75" s="3">
        <f>+'Indice PondENGHO'!BS73/'Indice PondENGHO'!BS72-1</f>
        <v>5.0531851004258721E-2</v>
      </c>
      <c r="BU75" s="3">
        <f>+'Indice PondENGHO'!BT73/'Indice PondENGHO'!BT72-1</f>
        <v>8.5427638031869479E-2</v>
      </c>
      <c r="BV75" s="3">
        <f>+'Indice PondENGHO'!BU73/'Indice PondENGHO'!BU72-1</f>
        <v>5.6428181810712852E-2</v>
      </c>
      <c r="BW75" s="3">
        <f>+'Indice PondENGHO'!BV73/'Indice PondENGHO'!BV72-1</f>
        <v>4.0268902426293662E-2</v>
      </c>
      <c r="BX75" s="3">
        <f>+'Indice PondENGHO'!BW73/'Indice PondENGHO'!BW72-1</f>
        <v>5.9936696975477766E-2</v>
      </c>
      <c r="BY75" s="3">
        <f>+'Indice PondENGHO'!BX73/'Indice PondENGHO'!BX72-1</f>
        <v>6.5650142164790148E-2</v>
      </c>
      <c r="BZ75" s="3">
        <f>+'Indice PondENGHO'!BY73/'Indice PondENGHO'!BY72-1</f>
        <v>4.1546904430533438E-2</v>
      </c>
      <c r="CA75" s="3">
        <f>+'Indice PondENGHO'!BZ73/'Indice PondENGHO'!BZ72-1</f>
        <v>5.0611251707351368E-2</v>
      </c>
      <c r="CB75" s="3">
        <f>+'Indice PondENGHO'!CA73/'Indice PondENGHO'!CA72-1</f>
        <v>5.5771850123995659E-2</v>
      </c>
      <c r="CC75" s="8">
        <f>+'Indice PondENGHO'!CB73/'Indice PondENGHO'!CB72-1</f>
        <v>5.600334114587846E-2</v>
      </c>
      <c r="CD75" s="7">
        <f>+'Indice PondENGHO'!CC73/'Indice PondENGHO'!CC72-1</f>
        <v>5.1643572021458972E-2</v>
      </c>
      <c r="CE75" s="8">
        <f>+'Indice PondENGHO'!CD73/'Indice PondENGHO'!CD72-1</f>
        <v>5.1643572021458972E-2</v>
      </c>
      <c r="CG75" s="3">
        <f>+'Indice PondENGHO'!CF73/'Indice PondENGHO'!CF72-1</f>
        <v>5.1672202475573359E-2</v>
      </c>
      <c r="CI75" s="3">
        <f t="shared" si="9"/>
        <v>-2.9519406126334857E-3</v>
      </c>
      <c r="CJ75" s="3">
        <f>+'[3]Infla Mensual PondENGHO'!CF75</f>
        <v>-3.8386138637007683E-3</v>
      </c>
      <c r="CK75" s="3">
        <f t="shared" si="10"/>
        <v>8.8667325106728256E-4</v>
      </c>
    </row>
    <row r="76" spans="1:89" x14ac:dyDescent="0.2">
      <c r="A76" s="2">
        <f t="shared" si="6"/>
        <v>44896</v>
      </c>
      <c r="B76" s="1">
        <f t="shared" si="7"/>
        <v>12</v>
      </c>
      <c r="C76" s="1">
        <f>+'Indice PondENGHO'!C74</f>
        <v>2022</v>
      </c>
      <c r="D76" s="7">
        <f>+'Indice PondENGHO'!D74/'Indice PondENGHO'!D73-1</f>
        <v>4.4304991127773308E-2</v>
      </c>
      <c r="E76" s="3">
        <f>+'Indice PondENGHO'!E74/'Indice PondENGHO'!E73-1</f>
        <v>6.4966790822379217E-2</v>
      </c>
      <c r="F76" s="3">
        <f>+'Indice PondENGHO'!F74/'Indice PondENGHO'!F73-1</f>
        <v>4.5534897873955149E-2</v>
      </c>
      <c r="G76" s="3">
        <f>+'Indice PondENGHO'!G74/'Indice PondENGHO'!G73-1</f>
        <v>4.136884745809799E-2</v>
      </c>
      <c r="H76" s="3">
        <f>+'Indice PondENGHO'!H74/'Indice PondENGHO'!H73-1</f>
        <v>6.1234276556654033E-2</v>
      </c>
      <c r="I76" s="3">
        <f>+'Indice PondENGHO'!I74/'Indice PondENGHO'!I73-1</f>
        <v>5.6510959569857633E-2</v>
      </c>
      <c r="J76" s="3">
        <f>+'Indice PondENGHO'!J74/'Indice PondENGHO'!J73-1</f>
        <v>5.9139843077816723E-2</v>
      </c>
      <c r="K76" s="3">
        <f>+'Indice PondENGHO'!K74/'Indice PondENGHO'!K73-1</f>
        <v>2.7475370371510488E-2</v>
      </c>
      <c r="L76" s="3">
        <f>+'Indice PondENGHO'!L74/'Indice PondENGHO'!L73-1</f>
        <v>4.9302962644337311E-2</v>
      </c>
      <c r="M76" s="3">
        <f>+'Indice PondENGHO'!M74/'Indice PondENGHO'!M73-1</f>
        <v>6.3518639039776836E-2</v>
      </c>
      <c r="N76" s="3">
        <f>+'Indice PondENGHO'!N74/'Indice PondENGHO'!N73-1</f>
        <v>7.016778297230486E-2</v>
      </c>
      <c r="O76" s="8">
        <f>+'Indice PondENGHO'!O74/'Indice PondENGHO'!O73-1</f>
        <v>5.5143866136504238E-2</v>
      </c>
      <c r="P76" s="3">
        <f>+'Indice PondENGHO'!P74/'Indice PondENGHO'!P73-1</f>
        <v>4.5983694427966348E-2</v>
      </c>
      <c r="Q76" s="3">
        <f>+'Indice PondENGHO'!Q74/'Indice PondENGHO'!Q73-1</f>
        <v>6.4925130920040042E-2</v>
      </c>
      <c r="R76" s="3">
        <f>+'Indice PondENGHO'!R74/'Indice PondENGHO'!R73-1</f>
        <v>4.5890427452438765E-2</v>
      </c>
      <c r="S76" s="3">
        <f>+'Indice PondENGHO'!S74/'Indice PondENGHO'!S73-1</f>
        <v>4.1524865261304278E-2</v>
      </c>
      <c r="T76" s="3">
        <f>+'Indice PondENGHO'!T74/'Indice PondENGHO'!T73-1</f>
        <v>6.0788539890241466E-2</v>
      </c>
      <c r="U76" s="3">
        <f>+'Indice PondENGHO'!U74/'Indice PondENGHO'!U73-1</f>
        <v>5.6686335245879294E-2</v>
      </c>
      <c r="V76" s="3">
        <f>+'Indice PondENGHO'!V74/'Indice PondENGHO'!V73-1</f>
        <v>5.9072250083612721E-2</v>
      </c>
      <c r="W76" s="3">
        <f>+'Indice PondENGHO'!W74/'Indice PondENGHO'!W73-1</f>
        <v>2.6290973774883541E-2</v>
      </c>
      <c r="X76" s="3">
        <f>+'Indice PondENGHO'!X74/'Indice PondENGHO'!X73-1</f>
        <v>4.760303922487874E-2</v>
      </c>
      <c r="Y76" s="3">
        <f>+'Indice PondENGHO'!Y74/'Indice PondENGHO'!Y73-1</f>
        <v>6.6311481065024047E-2</v>
      </c>
      <c r="Z76" s="3">
        <f>+'Indice PondENGHO'!Z74/'Indice PondENGHO'!Z73-1</f>
        <v>7.0645863263891107E-2</v>
      </c>
      <c r="AA76" s="3">
        <f>+'Indice PondENGHO'!AA74/'Indice PondENGHO'!AA73-1</f>
        <v>5.5661701267625707E-2</v>
      </c>
      <c r="AB76" s="7">
        <f>+'Indice PondENGHO'!AB74/'Indice PondENGHO'!AB73-1</f>
        <v>4.7265404516723342E-2</v>
      </c>
      <c r="AC76" s="3">
        <f>+'Indice PondENGHO'!AC74/'Indice PondENGHO'!AC73-1</f>
        <v>6.5397980565977898E-2</v>
      </c>
      <c r="AD76" s="3">
        <f>+'Indice PondENGHO'!AD74/'Indice PondENGHO'!AD73-1</f>
        <v>4.6003360019241768E-2</v>
      </c>
      <c r="AE76" s="3">
        <f>+'Indice PondENGHO'!AE74/'Indice PondENGHO'!AE73-1</f>
        <v>4.1870632958167286E-2</v>
      </c>
      <c r="AF76" s="3">
        <f>+'Indice PondENGHO'!AF74/'Indice PondENGHO'!AF73-1</f>
        <v>5.9893386052607189E-2</v>
      </c>
      <c r="AG76" s="3">
        <f>+'Indice PondENGHO'!AG74/'Indice PondENGHO'!AG73-1</f>
        <v>5.7245300606772576E-2</v>
      </c>
      <c r="AH76" s="3">
        <f>+'Indice PondENGHO'!AH74/'Indice PondENGHO'!AH73-1</f>
        <v>5.9043009488312537E-2</v>
      </c>
      <c r="AI76" s="3">
        <f>+'Indice PondENGHO'!AI74/'Indice PondENGHO'!AI73-1</f>
        <v>2.523511087543806E-2</v>
      </c>
      <c r="AJ76" s="3">
        <f>+'Indice PondENGHO'!AJ74/'Indice PondENGHO'!AJ73-1</f>
        <v>4.6840808454007954E-2</v>
      </c>
      <c r="AK76" s="3">
        <f>+'Indice PondENGHO'!AK74/'Indice PondENGHO'!AK73-1</f>
        <v>6.6864012085798841E-2</v>
      </c>
      <c r="AL76" s="3">
        <f>+'Indice PondENGHO'!AL74/'Indice PondENGHO'!AL73-1</f>
        <v>7.0679482597136856E-2</v>
      </c>
      <c r="AM76" s="8">
        <f>+'Indice PondENGHO'!AM74/'Indice PondENGHO'!AM73-1</f>
        <v>5.575898820900993E-2</v>
      </c>
      <c r="AN76" s="3">
        <f>+'Indice PondENGHO'!AN74/'Indice PondENGHO'!AN73-1</f>
        <v>4.7986023699646996E-2</v>
      </c>
      <c r="AO76" s="3">
        <f>+'Indice PondENGHO'!AO74/'Indice PondENGHO'!AO73-1</f>
        <v>6.522923164959793E-2</v>
      </c>
      <c r="AP76" s="3">
        <f>+'Indice PondENGHO'!AP74/'Indice PondENGHO'!AP73-1</f>
        <v>4.6356500702029679E-2</v>
      </c>
      <c r="AQ76" s="3">
        <f>+'Indice PondENGHO'!AQ74/'Indice PondENGHO'!AQ73-1</f>
        <v>4.2006715441877063E-2</v>
      </c>
      <c r="AR76" s="3">
        <f>+'Indice PondENGHO'!AR74/'Indice PondENGHO'!AR73-1</f>
        <v>5.9652172285476146E-2</v>
      </c>
      <c r="AS76" s="3">
        <f>+'Indice PondENGHO'!AS74/'Indice PondENGHO'!AS73-1</f>
        <v>5.6890706379763234E-2</v>
      </c>
      <c r="AT76" s="3">
        <f>+'Indice PondENGHO'!AT74/'Indice PondENGHO'!AT73-1</f>
        <v>5.8069026451007533E-2</v>
      </c>
      <c r="AU76" s="3">
        <f>+'Indice PondENGHO'!AU74/'Indice PondENGHO'!AU73-1</f>
        <v>2.5112947170669475E-2</v>
      </c>
      <c r="AV76" s="3">
        <f>+'Indice PondENGHO'!AV74/'Indice PondENGHO'!AV73-1</f>
        <v>4.6029639717883875E-2</v>
      </c>
      <c r="AW76" s="3">
        <f>+'Indice PondENGHO'!AW74/'Indice PondENGHO'!AW73-1</f>
        <v>6.7404947019219952E-2</v>
      </c>
      <c r="AX76" s="3">
        <f>+'Indice PondENGHO'!AX74/'Indice PondENGHO'!AX73-1</f>
        <v>7.1047498050727853E-2</v>
      </c>
      <c r="AY76" s="3">
        <f>+'Indice PondENGHO'!AY74/'Indice PondENGHO'!AY73-1</f>
        <v>5.5826103803789273E-2</v>
      </c>
      <c r="AZ76" s="7">
        <f>+'Indice PondENGHO'!AZ74/'Indice PondENGHO'!AZ73-1</f>
        <v>4.9451921280040612E-2</v>
      </c>
      <c r="BA76" s="3">
        <f>+'Indice PondENGHO'!BA74/'Indice PondENGHO'!BA73-1</f>
        <v>6.490146106642225E-2</v>
      </c>
      <c r="BB76" s="3">
        <f>+'Indice PondENGHO'!BB74/'Indice PondENGHO'!BB73-1</f>
        <v>4.6745239506950309E-2</v>
      </c>
      <c r="BC76" s="3">
        <f>+'Indice PondENGHO'!BC74/'Indice PondENGHO'!BC73-1</f>
        <v>4.219046070360255E-2</v>
      </c>
      <c r="BD76" s="3">
        <f>+'Indice PondENGHO'!BD74/'Indice PondENGHO'!BD73-1</f>
        <v>5.9779407060192913E-2</v>
      </c>
      <c r="BE76" s="3">
        <f>+'Indice PondENGHO'!BE74/'Indice PondENGHO'!BE73-1</f>
        <v>5.6816684526274086E-2</v>
      </c>
      <c r="BF76" s="3">
        <f>+'Indice PondENGHO'!BF74/'Indice PondENGHO'!BF73-1</f>
        <v>5.6877693649185268E-2</v>
      </c>
      <c r="BG76" s="3">
        <f>+'Indice PondENGHO'!BG74/'Indice PondENGHO'!BG73-1</f>
        <v>2.3725576442866103E-2</v>
      </c>
      <c r="BH76" s="3">
        <f>+'Indice PondENGHO'!BH74/'Indice PondENGHO'!BH73-1</f>
        <v>4.4911486135205791E-2</v>
      </c>
      <c r="BI76" s="3">
        <f>+'Indice PondENGHO'!BI74/'Indice PondENGHO'!BI73-1</f>
        <v>6.9649126208482848E-2</v>
      </c>
      <c r="BJ76" s="3">
        <f>+'Indice PondENGHO'!BJ74/'Indice PondENGHO'!BJ73-1</f>
        <v>7.1383138704921967E-2</v>
      </c>
      <c r="BK76" s="8">
        <f>+'Indice PondENGHO'!BK74/'Indice PondENGHO'!BK73-1</f>
        <v>5.6458436506769516E-2</v>
      </c>
      <c r="BL76" s="2">
        <f t="shared" si="8"/>
        <v>44896</v>
      </c>
      <c r="BM76" s="3">
        <f>+'Indice PondENGHO'!BL74/'Indice PondENGHO'!BL73-1</f>
        <v>4.9450147934267275E-2</v>
      </c>
      <c r="BN76" s="3">
        <f>+'Indice PondENGHO'!BM74/'Indice PondENGHO'!BM73-1</f>
        <v>5.1173772000066675E-2</v>
      </c>
      <c r="BO76" s="3">
        <f>+'Indice PondENGHO'!BN74/'Indice PondENGHO'!BN73-1</f>
        <v>5.1979887593085916E-2</v>
      </c>
      <c r="BP76" s="3">
        <f>+'Indice PondENGHO'!BO74/'Indice PondENGHO'!BO73-1</f>
        <v>5.2855241959604893E-2</v>
      </c>
      <c r="BQ76" s="3">
        <f>+'Indice PondENGHO'!BP74/'Indice PondENGHO'!BP73-1</f>
        <v>5.4102805086347239E-2</v>
      </c>
      <c r="BR76" s="7">
        <f>+'Indice PondENGHO'!BQ74/'Indice PondENGHO'!BQ73-1</f>
        <v>4.7128766496267405E-2</v>
      </c>
      <c r="BS76" s="3">
        <f>+'Indice PondENGHO'!BR74/'Indice PondENGHO'!BR73-1</f>
        <v>6.5066239806953474E-2</v>
      </c>
      <c r="BT76" s="3">
        <f>+'Indice PondENGHO'!BS74/'Indice PondENGHO'!BS73-1</f>
        <v>4.6213149303073076E-2</v>
      </c>
      <c r="BU76" s="3">
        <f>+'Indice PondENGHO'!BT74/'Indice PondENGHO'!BT73-1</f>
        <v>4.1889442714166059E-2</v>
      </c>
      <c r="BV76" s="3">
        <f>+'Indice PondENGHO'!BU74/'Indice PondENGHO'!BU73-1</f>
        <v>6.0025301383799023E-2</v>
      </c>
      <c r="BW76" s="3">
        <f>+'Indice PondENGHO'!BV74/'Indice PondENGHO'!BV73-1</f>
        <v>5.686763998290556E-2</v>
      </c>
      <c r="BX76" s="3">
        <f>+'Indice PondENGHO'!BW74/'Indice PondENGHO'!BW73-1</f>
        <v>5.8041433473909443E-2</v>
      </c>
      <c r="BY76" s="3">
        <f>+'Indice PondENGHO'!BX74/'Indice PondENGHO'!BX73-1</f>
        <v>2.5210833813608113E-2</v>
      </c>
      <c r="BZ76" s="3">
        <f>+'Indice PondENGHO'!BY74/'Indice PondENGHO'!BY73-1</f>
        <v>4.6312551173238958E-2</v>
      </c>
      <c r="CA76" s="3">
        <f>+'Indice PondENGHO'!BZ74/'Indice PondENGHO'!BZ73-1</f>
        <v>6.7839246104002937E-2</v>
      </c>
      <c r="CB76" s="3">
        <f>+'Indice PondENGHO'!CA74/'Indice PondENGHO'!CA73-1</f>
        <v>7.100469129846676E-2</v>
      </c>
      <c r="CC76" s="8">
        <f>+'Indice PondENGHO'!CB74/'Indice PondENGHO'!CB73-1</f>
        <v>5.5958862420845579E-2</v>
      </c>
      <c r="CD76" s="7">
        <f>+'Indice PondENGHO'!CC74/'Indice PondENGHO'!CC73-1</f>
        <v>5.2414508484263767E-2</v>
      </c>
      <c r="CE76" s="8">
        <f>+'Indice PondENGHO'!CD74/'Indice PondENGHO'!CD73-1</f>
        <v>5.2414508484263767E-2</v>
      </c>
      <c r="CG76" s="3">
        <f>+'Indice PondENGHO'!CF74/'Indice PondENGHO'!CF73-1</f>
        <v>4.8902664504040905E-2</v>
      </c>
      <c r="CI76" s="3">
        <f t="shared" si="9"/>
        <v>-4.6526571520799642E-3</v>
      </c>
      <c r="CJ76" s="3">
        <f>+'[3]Infla Mensual PondENGHO'!CF76</f>
        <v>-4.3527747765248481E-3</v>
      </c>
      <c r="CK76" s="3">
        <f t="shared" si="10"/>
        <v>-2.998823755551161E-4</v>
      </c>
    </row>
    <row r="77" spans="1:89" x14ac:dyDescent="0.2">
      <c r="A77" s="2">
        <f t="shared" si="6"/>
        <v>44927</v>
      </c>
      <c r="B77" s="1">
        <f t="shared" si="7"/>
        <v>1</v>
      </c>
      <c r="C77" s="1">
        <f>+'Indice PondENGHO'!C75</f>
        <v>2023</v>
      </c>
      <c r="D77" s="7">
        <f>+'Indice PondENGHO'!D75/'Indice PondENGHO'!D74-1</f>
        <v>6.3191623576892786E-2</v>
      </c>
      <c r="E77" s="3">
        <f>+'Indice PondENGHO'!E75/'Indice PondENGHO'!E74-1</f>
        <v>6.2586547856818386E-2</v>
      </c>
      <c r="F77" s="3">
        <f>+'Indice PondENGHO'!F75/'Indice PondENGHO'!F74-1</f>
        <v>4.7731712772019153E-2</v>
      </c>
      <c r="G77" s="3">
        <f>+'Indice PondENGHO'!G75/'Indice PondENGHO'!G74-1</f>
        <v>7.648550302930146E-2</v>
      </c>
      <c r="H77" s="3">
        <f>+'Indice PondENGHO'!H75/'Indice PondENGHO'!H74-1</f>
        <v>5.8118479911820176E-2</v>
      </c>
      <c r="I77" s="3">
        <f>+'Indice PondENGHO'!I75/'Indice PondENGHO'!I74-1</f>
        <v>4.74256091948837E-2</v>
      </c>
      <c r="J77" s="3">
        <f>+'Indice PondENGHO'!J75/'Indice PondENGHO'!J74-1</f>
        <v>5.7015460264181694E-2</v>
      </c>
      <c r="K77" s="3">
        <f>+'Indice PondENGHO'!K75/'Indice PondENGHO'!K74-1</f>
        <v>5.8010757320621442E-2</v>
      </c>
      <c r="L77" s="3">
        <f>+'Indice PondENGHO'!L75/'Indice PondENGHO'!L74-1</f>
        <v>8.5547942047896619E-2</v>
      </c>
      <c r="M77" s="3">
        <f>+'Indice PondENGHO'!M75/'Indice PondENGHO'!M74-1</f>
        <v>4.4641761582806527E-2</v>
      </c>
      <c r="N77" s="3">
        <f>+'Indice PondENGHO'!N75/'Indice PondENGHO'!N74-1</f>
        <v>6.3825817315661171E-2</v>
      </c>
      <c r="O77" s="8">
        <f>+'Indice PondENGHO'!O75/'Indice PondENGHO'!O74-1</f>
        <v>6.5151321096696302E-2</v>
      </c>
      <c r="P77" s="3">
        <f>+'Indice PondENGHO'!P75/'Indice PondENGHO'!P74-1</f>
        <v>6.2234846520274001E-2</v>
      </c>
      <c r="Q77" s="3">
        <f>+'Indice PondENGHO'!Q75/'Indice PondENGHO'!Q74-1</f>
        <v>6.2520370027656869E-2</v>
      </c>
      <c r="R77" s="3">
        <f>+'Indice PondENGHO'!R75/'Indice PondENGHO'!R74-1</f>
        <v>4.832016770774783E-2</v>
      </c>
      <c r="S77" s="3">
        <f>+'Indice PondENGHO'!S75/'Indice PondENGHO'!S74-1</f>
        <v>7.9796039473148728E-2</v>
      </c>
      <c r="T77" s="3">
        <f>+'Indice PondENGHO'!T75/'Indice PondENGHO'!T74-1</f>
        <v>5.7118508196908113E-2</v>
      </c>
      <c r="U77" s="3">
        <f>+'Indice PondENGHO'!U75/'Indice PondENGHO'!U74-1</f>
        <v>4.8016570774788825E-2</v>
      </c>
      <c r="V77" s="3">
        <f>+'Indice PondENGHO'!V75/'Indice PondENGHO'!V74-1</f>
        <v>5.7931206083913223E-2</v>
      </c>
      <c r="W77" s="3">
        <f>+'Indice PondENGHO'!W75/'Indice PondENGHO'!W74-1</f>
        <v>5.8710038813624132E-2</v>
      </c>
      <c r="X77" s="3">
        <f>+'Indice PondENGHO'!X75/'Indice PondENGHO'!X74-1</f>
        <v>8.6953951196440116E-2</v>
      </c>
      <c r="Y77" s="3">
        <f>+'Indice PondENGHO'!Y75/'Indice PondENGHO'!Y74-1</f>
        <v>4.3583751609431287E-2</v>
      </c>
      <c r="Z77" s="3">
        <f>+'Indice PondENGHO'!Z75/'Indice PondENGHO'!Z74-1</f>
        <v>6.2293241018877898E-2</v>
      </c>
      <c r="AA77" s="3">
        <f>+'Indice PondENGHO'!AA75/'Indice PondENGHO'!AA74-1</f>
        <v>6.4350774895770568E-2</v>
      </c>
      <c r="AB77" s="7">
        <f>+'Indice PondENGHO'!AB75/'Indice PondENGHO'!AB74-1</f>
        <v>6.1457273919751199E-2</v>
      </c>
      <c r="AC77" s="3">
        <f>+'Indice PondENGHO'!AC75/'Indice PondENGHO'!AC74-1</f>
        <v>6.2540719880537443E-2</v>
      </c>
      <c r="AD77" s="3">
        <f>+'Indice PondENGHO'!AD75/'Indice PondENGHO'!AD74-1</f>
        <v>4.839738721218878E-2</v>
      </c>
      <c r="AE77" s="3">
        <f>+'Indice PondENGHO'!AE75/'Indice PondENGHO'!AE74-1</f>
        <v>8.1454465868875392E-2</v>
      </c>
      <c r="AF77" s="3">
        <f>+'Indice PondENGHO'!AF75/'Indice PondENGHO'!AF74-1</f>
        <v>5.6471734652131733E-2</v>
      </c>
      <c r="AG77" s="3">
        <f>+'Indice PondENGHO'!AG75/'Indice PondENGHO'!AG74-1</f>
        <v>4.8034689588689616E-2</v>
      </c>
      <c r="AH77" s="3">
        <f>+'Indice PondENGHO'!AH75/'Indice PondENGHO'!AH74-1</f>
        <v>5.8419377546470974E-2</v>
      </c>
      <c r="AI77" s="3">
        <f>+'Indice PondENGHO'!AI75/'Indice PondENGHO'!AI74-1</f>
        <v>5.8732841410177095E-2</v>
      </c>
      <c r="AJ77" s="3">
        <f>+'Indice PondENGHO'!AJ75/'Indice PondENGHO'!AJ74-1</f>
        <v>8.7490282775337658E-2</v>
      </c>
      <c r="AK77" s="3">
        <f>+'Indice PondENGHO'!AK75/'Indice PondENGHO'!AK74-1</f>
        <v>4.3205404989365093E-2</v>
      </c>
      <c r="AL77" s="3">
        <f>+'Indice PondENGHO'!AL75/'Indice PondENGHO'!AL74-1</f>
        <v>6.1345554217737241E-2</v>
      </c>
      <c r="AM77" s="8">
        <f>+'Indice PondENGHO'!AM75/'Indice PondENGHO'!AM74-1</f>
        <v>6.4100288900578839E-2</v>
      </c>
      <c r="AN77" s="3">
        <f>+'Indice PondENGHO'!AN75/'Indice PondENGHO'!AN74-1</f>
        <v>6.0684081042533755E-2</v>
      </c>
      <c r="AO77" s="3">
        <f>+'Indice PondENGHO'!AO75/'Indice PondENGHO'!AO74-1</f>
        <v>6.2903135733284099E-2</v>
      </c>
      <c r="AP77" s="3">
        <f>+'Indice PondENGHO'!AP75/'Indice PondENGHO'!AP74-1</f>
        <v>4.9096875483446434E-2</v>
      </c>
      <c r="AQ77" s="3">
        <f>+'Indice PondENGHO'!AQ75/'Indice PondENGHO'!AQ74-1</f>
        <v>8.1514379559531003E-2</v>
      </c>
      <c r="AR77" s="3">
        <f>+'Indice PondENGHO'!AR75/'Indice PondENGHO'!AR74-1</f>
        <v>5.6354864267669447E-2</v>
      </c>
      <c r="AS77" s="3">
        <f>+'Indice PondENGHO'!AS75/'Indice PondENGHO'!AS74-1</f>
        <v>4.9416943148137715E-2</v>
      </c>
      <c r="AT77" s="3">
        <f>+'Indice PondENGHO'!AT75/'Indice PondENGHO'!AT74-1</f>
        <v>5.9215515135086605E-2</v>
      </c>
      <c r="AU77" s="3">
        <f>+'Indice PondENGHO'!AU75/'Indice PondENGHO'!AU74-1</f>
        <v>5.972192137438781E-2</v>
      </c>
      <c r="AV77" s="3">
        <f>+'Indice PondENGHO'!AV75/'Indice PondENGHO'!AV74-1</f>
        <v>8.8942062043367853E-2</v>
      </c>
      <c r="AW77" s="3">
        <f>+'Indice PondENGHO'!AW75/'Indice PondENGHO'!AW74-1</f>
        <v>4.3798580583592095E-2</v>
      </c>
      <c r="AX77" s="3">
        <f>+'Indice PondENGHO'!AX75/'Indice PondENGHO'!AX74-1</f>
        <v>6.0386468032252782E-2</v>
      </c>
      <c r="AY77" s="3">
        <f>+'Indice PondENGHO'!AY75/'Indice PondENGHO'!AY74-1</f>
        <v>6.4188471569837091E-2</v>
      </c>
      <c r="AZ77" s="7">
        <f>+'Indice PondENGHO'!AZ75/'Indice PondENGHO'!AZ74-1</f>
        <v>5.9492775273748855E-2</v>
      </c>
      <c r="BA77" s="3">
        <f>+'Indice PondENGHO'!BA75/'Indice PondENGHO'!BA74-1</f>
        <v>6.3210983707682855E-2</v>
      </c>
      <c r="BB77" s="3">
        <f>+'Indice PondENGHO'!BB75/'Indice PondENGHO'!BB74-1</f>
        <v>4.9749998537588436E-2</v>
      </c>
      <c r="BC77" s="3">
        <f>+'Indice PondENGHO'!BC75/'Indice PondENGHO'!BC74-1</f>
        <v>8.153875221791318E-2</v>
      </c>
      <c r="BD77" s="3">
        <f>+'Indice PondENGHO'!BD75/'Indice PondENGHO'!BD74-1</f>
        <v>5.5657366848724577E-2</v>
      </c>
      <c r="BE77" s="3">
        <f>+'Indice PondENGHO'!BE75/'Indice PondENGHO'!BE74-1</f>
        <v>5.0612167494070048E-2</v>
      </c>
      <c r="BF77" s="3">
        <f>+'Indice PondENGHO'!BF75/'Indice PondENGHO'!BF74-1</f>
        <v>5.9736360441680292E-2</v>
      </c>
      <c r="BG77" s="3">
        <f>+'Indice PondENGHO'!BG75/'Indice PondENGHO'!BG74-1</f>
        <v>6.0547960081827501E-2</v>
      </c>
      <c r="BH77" s="3">
        <f>+'Indice PondENGHO'!BH75/'Indice PondENGHO'!BH74-1</f>
        <v>9.1098116086008485E-2</v>
      </c>
      <c r="BI77" s="3">
        <f>+'Indice PondENGHO'!BI75/'Indice PondENGHO'!BI74-1</f>
        <v>4.1662380646614317E-2</v>
      </c>
      <c r="BJ77" s="3">
        <f>+'Indice PondENGHO'!BJ75/'Indice PondENGHO'!BJ74-1</f>
        <v>5.9311789633213818E-2</v>
      </c>
      <c r="BK77" s="8">
        <f>+'Indice PondENGHO'!BK75/'Indice PondENGHO'!BK74-1</f>
        <v>6.3613324629844037E-2</v>
      </c>
      <c r="BL77" s="2">
        <f>+A77</f>
        <v>44927</v>
      </c>
      <c r="BM77" s="3">
        <f>+'Indice PondENGHO'!BL75/'Indice PondENGHO'!BL74-1</f>
        <v>6.1562878680444966E-2</v>
      </c>
      <c r="BN77" s="3">
        <f>+'Indice PondENGHO'!BM75/'Indice PondENGHO'!BM74-1</f>
        <v>6.1312086093158413E-2</v>
      </c>
      <c r="BO77" s="3">
        <f>+'Indice PondENGHO'!BN75/'Indice PondENGHO'!BN74-1</f>
        <v>6.0861321324229056E-2</v>
      </c>
      <c r="BP77" s="3">
        <f>+'Indice PondENGHO'!BO75/'Indice PondENGHO'!BO74-1</f>
        <v>6.0908641763151694E-2</v>
      </c>
      <c r="BQ77" s="3">
        <f>+'Indice PondENGHO'!BP75/'Indice PondENGHO'!BP74-1</f>
        <v>6.1057951862544035E-2</v>
      </c>
      <c r="BR77" s="7">
        <f>+'Indice PondENGHO'!BQ75/'Indice PondENGHO'!BQ74-1</f>
        <v>6.1313476524887278E-2</v>
      </c>
      <c r="BS77" s="3">
        <f>+'Indice PondENGHO'!BR75/'Indice PondENGHO'!BR74-1</f>
        <v>6.2820246363978649E-2</v>
      </c>
      <c r="BT77" s="3">
        <f>+'Indice PondENGHO'!BS75/'Indice PondENGHO'!BS74-1</f>
        <v>4.8839732950699322E-2</v>
      </c>
      <c r="BU77" s="3">
        <f>+'Indice PondENGHO'!BT75/'Indice PondENGHO'!BT74-1</f>
        <v>8.0635744602542303E-2</v>
      </c>
      <c r="BV77" s="3">
        <f>+'Indice PondENGHO'!BU75/'Indice PondENGHO'!BU74-1</f>
        <v>5.6334737970532345E-2</v>
      </c>
      <c r="BW77" s="3">
        <f>+'Indice PondENGHO'!BV75/'Indice PondENGHO'!BV74-1</f>
        <v>4.9343389953190098E-2</v>
      </c>
      <c r="BX77" s="3">
        <f>+'Indice PondENGHO'!BW75/'Indice PondENGHO'!BW74-1</f>
        <v>5.8894790155926025E-2</v>
      </c>
      <c r="BY77" s="3">
        <f>+'Indice PondENGHO'!BX75/'Indice PondENGHO'!BX74-1</f>
        <v>5.9394902367223112E-2</v>
      </c>
      <c r="BZ77" s="3">
        <f>+'Indice PondENGHO'!BY75/'Indice PondENGHO'!BY74-1</f>
        <v>8.8865838168478373E-2</v>
      </c>
      <c r="CA77" s="3">
        <f>+'Indice PondENGHO'!BZ75/'Indice PondENGHO'!BZ74-1</f>
        <v>4.2855301907677612E-2</v>
      </c>
      <c r="CB77" s="3">
        <f>+'Indice PondENGHO'!CA75/'Indice PondENGHO'!CA74-1</f>
        <v>6.0615239302319601E-2</v>
      </c>
      <c r="CC77" s="8">
        <f>+'Indice PondENGHO'!CB75/'Indice PondENGHO'!CB74-1</f>
        <v>6.4078142824917972E-2</v>
      </c>
      <c r="CD77" s="7">
        <f>+'Indice PondENGHO'!CC75/'Indice PondENGHO'!CC74-1</f>
        <v>6.1091869498470563E-2</v>
      </c>
      <c r="CE77" s="8">
        <f>+'Indice PondENGHO'!CD75/'Indice PondENGHO'!CD74-1</f>
        <v>6.1091869498470563E-2</v>
      </c>
      <c r="CG77" s="3">
        <f>+'Indice PondENGHO'!CF75/'Indice PondENGHO'!CF74-1</f>
        <v>5.7138602001589156E-2</v>
      </c>
      <c r="CI77" s="3">
        <f t="shared" si="9"/>
        <v>5.049268179009303E-4</v>
      </c>
      <c r="CJ77" s="3">
        <f>+'[3]Infla Mensual PondENGHO'!CF77</f>
        <v>1.8315332357976555E-3</v>
      </c>
      <c r="CK77" s="3">
        <f t="shared" si="10"/>
        <v>-1.3266064178967252E-3</v>
      </c>
    </row>
    <row r="78" spans="1:89" x14ac:dyDescent="0.2">
      <c r="A78" s="2">
        <f t="shared" si="6"/>
        <v>44958</v>
      </c>
      <c r="B78" s="1">
        <f t="shared" si="7"/>
        <v>2</v>
      </c>
      <c r="C78" s="1">
        <v>2023</v>
      </c>
      <c r="D78" s="7">
        <f>+'Indice PondENGHO'!D76/'Indice PondENGHO'!D75-1</f>
        <v>8.5940742157778249E-2</v>
      </c>
      <c r="E78" s="3">
        <f>+'Indice PondENGHO'!E76/'Indice PondENGHO'!E75-1</f>
        <v>5.2383452160899235E-2</v>
      </c>
      <c r="F78" s="3">
        <f>+'Indice PondENGHO'!F76/'Indice PondENGHO'!F75-1</f>
        <v>5.3626655799210221E-2</v>
      </c>
      <c r="G78" s="3">
        <f>+'Indice PondENGHO'!G76/'Indice PondENGHO'!G75-1</f>
        <v>4.687142661628152E-2</v>
      </c>
      <c r="H78" s="3">
        <f>+'Indice PondENGHO'!H76/'Indice PondENGHO'!H75-1</f>
        <v>5.4673748939668254E-2</v>
      </c>
      <c r="I78" s="3">
        <f>+'Indice PondENGHO'!I76/'Indice PondENGHO'!I75-1</f>
        <v>5.2697032175495373E-2</v>
      </c>
      <c r="J78" s="3">
        <f>+'Indice PondENGHO'!J76/'Indice PondENGHO'!J75-1</f>
        <v>5.1236644368952033E-2</v>
      </c>
      <c r="K78" s="3">
        <f>+'Indice PondENGHO'!K76/'Indice PondENGHO'!K75-1</f>
        <v>6.1865416314134114E-2</v>
      </c>
      <c r="L78" s="3">
        <f>+'Indice PondENGHO'!L76/'Indice PondENGHO'!L75-1</f>
        <v>6.6076811327705931E-2</v>
      </c>
      <c r="M78" s="3">
        <f>+'Indice PondENGHO'!M76/'Indice PondENGHO'!M75-1</f>
        <v>5.3474074501611568E-2</v>
      </c>
      <c r="N78" s="3">
        <f>+'Indice PondENGHO'!N76/'Indice PondENGHO'!N75-1</f>
        <v>7.6549851392414769E-2</v>
      </c>
      <c r="O78" s="8">
        <f>+'Indice PondENGHO'!O76/'Indice PondENGHO'!O75-1</f>
        <v>6.3397863335291849E-2</v>
      </c>
      <c r="P78" s="3">
        <f>+'Indice PondENGHO'!P76/'Indice PondENGHO'!P75-1</f>
        <v>8.5122577584737957E-2</v>
      </c>
      <c r="Q78" s="3">
        <f>+'Indice PondENGHO'!Q76/'Indice PondENGHO'!Q75-1</f>
        <v>5.2029004851337657E-2</v>
      </c>
      <c r="R78" s="3">
        <f>+'Indice PondENGHO'!R76/'Indice PondENGHO'!R75-1</f>
        <v>5.3837078193668342E-2</v>
      </c>
      <c r="S78" s="3">
        <f>+'Indice PondENGHO'!S76/'Indice PondENGHO'!S75-1</f>
        <v>4.7380560050567011E-2</v>
      </c>
      <c r="T78" s="3">
        <f>+'Indice PondENGHO'!T76/'Indice PondENGHO'!T75-1</f>
        <v>5.3564318790146448E-2</v>
      </c>
      <c r="U78" s="3">
        <f>+'Indice PondENGHO'!U76/'Indice PondENGHO'!U75-1</f>
        <v>5.3050678552255981E-2</v>
      </c>
      <c r="V78" s="3">
        <f>+'Indice PondENGHO'!V76/'Indice PondENGHO'!V75-1</f>
        <v>5.0052147045363649E-2</v>
      </c>
      <c r="W78" s="3">
        <f>+'Indice PondENGHO'!W76/'Indice PondENGHO'!W75-1</f>
        <v>6.1452020819224185E-2</v>
      </c>
      <c r="X78" s="3">
        <f>+'Indice PondENGHO'!X76/'Indice PondENGHO'!X75-1</f>
        <v>6.3261640734938451E-2</v>
      </c>
      <c r="Y78" s="3">
        <f>+'Indice PondENGHO'!Y76/'Indice PondENGHO'!Y75-1</f>
        <v>5.2915171290820684E-2</v>
      </c>
      <c r="Z78" s="3">
        <f>+'Indice PondENGHO'!Z76/'Indice PondENGHO'!Z75-1</f>
        <v>7.6256137728499374E-2</v>
      </c>
      <c r="AA78" s="3">
        <f>+'Indice PondENGHO'!AA76/'Indice PondENGHO'!AA75-1</f>
        <v>6.3666077283573319E-2</v>
      </c>
      <c r="AB78" s="7">
        <f>+'Indice PondENGHO'!AB76/'Indice PondENGHO'!AB75-1</f>
        <v>8.4317248509617082E-2</v>
      </c>
      <c r="AC78" s="3">
        <f>+'Indice PondENGHO'!AC76/'Indice PondENGHO'!AC75-1</f>
        <v>5.1787260397619939E-2</v>
      </c>
      <c r="AD78" s="3">
        <f>+'Indice PondENGHO'!AD76/'Indice PondENGHO'!AD75-1</f>
        <v>5.377086541616749E-2</v>
      </c>
      <c r="AE78" s="3">
        <f>+'Indice PondENGHO'!AE76/'Indice PondENGHO'!AE75-1</f>
        <v>4.827558818938571E-2</v>
      </c>
      <c r="AF78" s="3">
        <f>+'Indice PondENGHO'!AF76/'Indice PondENGHO'!AF75-1</f>
        <v>5.2145348707185679E-2</v>
      </c>
      <c r="AG78" s="3">
        <f>+'Indice PondENGHO'!AG76/'Indice PondENGHO'!AG75-1</f>
        <v>5.3328667463674817E-2</v>
      </c>
      <c r="AH78" s="3">
        <f>+'Indice PondENGHO'!AH76/'Indice PondENGHO'!AH75-1</f>
        <v>4.9262600116818156E-2</v>
      </c>
      <c r="AI78" s="3">
        <f>+'Indice PondENGHO'!AI76/'Indice PondENGHO'!AI75-1</f>
        <v>6.1608034046722437E-2</v>
      </c>
      <c r="AJ78" s="3">
        <f>+'Indice PondENGHO'!AJ76/'Indice PondENGHO'!AJ75-1</f>
        <v>6.2004543888183772E-2</v>
      </c>
      <c r="AK78" s="3">
        <f>+'Indice PondENGHO'!AK76/'Indice PondENGHO'!AK75-1</f>
        <v>5.2103254712539959E-2</v>
      </c>
      <c r="AL78" s="3">
        <f>+'Indice PondENGHO'!AL76/'Indice PondENGHO'!AL75-1</f>
        <v>7.4817880642658041E-2</v>
      </c>
      <c r="AM78" s="8">
        <f>+'Indice PondENGHO'!AM76/'Indice PondENGHO'!AM75-1</f>
        <v>6.3927741975740249E-2</v>
      </c>
      <c r="AN78" s="3">
        <f>+'Indice PondENGHO'!AN76/'Indice PondENGHO'!AN75-1</f>
        <v>8.3801195444869636E-2</v>
      </c>
      <c r="AO78" s="3">
        <f>+'Indice PondENGHO'!AO76/'Indice PondENGHO'!AO75-1</f>
        <v>5.2009488785471181E-2</v>
      </c>
      <c r="AP78" s="3">
        <f>+'Indice PondENGHO'!AP76/'Indice PondENGHO'!AP75-1</f>
        <v>5.4822672084838153E-2</v>
      </c>
      <c r="AQ78" s="3">
        <f>+'Indice PondENGHO'!AQ76/'Indice PondENGHO'!AQ75-1</f>
        <v>4.8154697229286114E-2</v>
      </c>
      <c r="AR78" s="3">
        <f>+'Indice PondENGHO'!AR76/'Indice PondENGHO'!AR75-1</f>
        <v>5.1949392824290674E-2</v>
      </c>
      <c r="AS78" s="3">
        <f>+'Indice PondENGHO'!AS76/'Indice PondENGHO'!AS75-1</f>
        <v>5.3492938330501616E-2</v>
      </c>
      <c r="AT78" s="3">
        <f>+'Indice PondENGHO'!AT76/'Indice PondENGHO'!AT75-1</f>
        <v>4.847774225646595E-2</v>
      </c>
      <c r="AU78" s="3">
        <f>+'Indice PondENGHO'!AU76/'Indice PondENGHO'!AU75-1</f>
        <v>6.1020773360304981E-2</v>
      </c>
      <c r="AV78" s="3">
        <f>+'Indice PondENGHO'!AV76/'Indice PondENGHO'!AV75-1</f>
        <v>5.9974933497143113E-2</v>
      </c>
      <c r="AW78" s="3">
        <f>+'Indice PondENGHO'!AW76/'Indice PondENGHO'!AW75-1</f>
        <v>5.1600513125578562E-2</v>
      </c>
      <c r="AX78" s="3">
        <f>+'Indice PondENGHO'!AX76/'Indice PondENGHO'!AX75-1</f>
        <v>7.4787517663755576E-2</v>
      </c>
      <c r="AY78" s="3">
        <f>+'Indice PondENGHO'!AY76/'Indice PondENGHO'!AY75-1</f>
        <v>6.3913351384363937E-2</v>
      </c>
      <c r="AZ78" s="7">
        <f>+'Indice PondENGHO'!AZ76/'Indice PondENGHO'!AZ75-1</f>
        <v>8.3394509769095349E-2</v>
      </c>
      <c r="BA78" s="3">
        <f>+'Indice PondENGHO'!BA76/'Indice PondENGHO'!BA75-1</f>
        <v>5.1977015222223422E-2</v>
      </c>
      <c r="BB78" s="3">
        <f>+'Indice PondENGHO'!BB76/'Indice PondENGHO'!BB75-1</f>
        <v>5.5760571763881384E-2</v>
      </c>
      <c r="BC78" s="3">
        <f>+'Indice PondENGHO'!BC76/'Indice PondENGHO'!BC75-1</f>
        <v>4.7832453649090168E-2</v>
      </c>
      <c r="BD78" s="3">
        <f>+'Indice PondENGHO'!BD76/'Indice PondENGHO'!BD75-1</f>
        <v>5.1883097342695583E-2</v>
      </c>
      <c r="BE78" s="3">
        <f>+'Indice PondENGHO'!BE76/'Indice PondENGHO'!BE75-1</f>
        <v>5.3762012026356221E-2</v>
      </c>
      <c r="BF78" s="3">
        <f>+'Indice PondENGHO'!BF76/'Indice PondENGHO'!BF75-1</f>
        <v>4.7764012085765195E-2</v>
      </c>
      <c r="BG78" s="3">
        <f>+'Indice PondENGHO'!BG76/'Indice PondENGHO'!BG75-1</f>
        <v>6.0344754320292404E-2</v>
      </c>
      <c r="BH78" s="3">
        <f>+'Indice PondENGHO'!BH76/'Indice PondENGHO'!BH75-1</f>
        <v>5.8108115076048517E-2</v>
      </c>
      <c r="BI78" s="3">
        <f>+'Indice PondENGHO'!BI76/'Indice PondENGHO'!BI75-1</f>
        <v>5.4176258673356514E-2</v>
      </c>
      <c r="BJ78" s="3">
        <f>+'Indice PondENGHO'!BJ76/'Indice PondENGHO'!BJ75-1</f>
        <v>7.4282149054250013E-2</v>
      </c>
      <c r="BK78" s="8">
        <f>+'Indice PondENGHO'!BK76/'Indice PondENGHO'!BK75-1</f>
        <v>6.4745803088173348E-2</v>
      </c>
      <c r="BL78" s="2">
        <f t="shared" ref="BL78" si="11">+A78</f>
        <v>44958</v>
      </c>
      <c r="BM78" s="3">
        <f>+'Indice PondENGHO'!BL76/'Indice PondENGHO'!BL75-1</f>
        <v>6.890625674942763E-2</v>
      </c>
      <c r="BN78" s="3">
        <f>+'Indice PondENGHO'!BM76/'Indice PondENGHO'!BM75-1</f>
        <v>6.6308461549401621E-2</v>
      </c>
      <c r="BO78" s="3">
        <f>+'Indice PondENGHO'!BN76/'Indice PondENGHO'!BN75-1</f>
        <v>6.5136000967667362E-2</v>
      </c>
      <c r="BP78" s="3">
        <f>+'Indice PondENGHO'!BO76/'Indice PondENGHO'!BO75-1</f>
        <v>6.3500536967325161E-2</v>
      </c>
      <c r="BQ78" s="3">
        <f>+'Indice PondENGHO'!BP76/'Indice PondENGHO'!BP75-1</f>
        <v>6.179320975310354E-2</v>
      </c>
      <c r="BR78" s="7">
        <f>+'Indice PondENGHO'!BQ76/'Indice PondENGHO'!BQ75-1</f>
        <v>8.4448057773348628E-2</v>
      </c>
      <c r="BS78" s="3">
        <f>+'Indice PondENGHO'!BR76/'Indice PondENGHO'!BR75-1</f>
        <v>5.2015246355529232E-2</v>
      </c>
      <c r="BT78" s="3">
        <f>+'Indice PondENGHO'!BS76/'Indice PondENGHO'!BS75-1</f>
        <v>5.4571423322176127E-2</v>
      </c>
      <c r="BU78" s="3">
        <f>+'Indice PondENGHO'!BT76/'Indice PondENGHO'!BT75-1</f>
        <v>4.7794508103092825E-2</v>
      </c>
      <c r="BV78" s="3">
        <f>+'Indice PondENGHO'!BU76/'Indice PondENGHO'!BU75-1</f>
        <v>5.239758589610588E-2</v>
      </c>
      <c r="BW78" s="3">
        <f>+'Indice PondENGHO'!BV76/'Indice PondENGHO'!BV75-1</f>
        <v>5.3459626026222118E-2</v>
      </c>
      <c r="BX78" s="3">
        <f>+'Indice PondENGHO'!BW76/'Indice PondENGHO'!BW75-1</f>
        <v>4.8817428781395611E-2</v>
      </c>
      <c r="BY78" s="3">
        <f>+'Indice PondENGHO'!BX76/'Indice PondENGHO'!BX75-1</f>
        <v>6.1112413301854573E-2</v>
      </c>
      <c r="BZ78" s="3">
        <f>+'Indice PondENGHO'!BY76/'Indice PondENGHO'!BY75-1</f>
        <v>6.0715681346338535E-2</v>
      </c>
      <c r="CA78" s="3">
        <f>+'Indice PondENGHO'!BZ76/'Indice PondENGHO'!BZ75-1</f>
        <v>5.3010232595693152E-2</v>
      </c>
      <c r="CB78" s="3">
        <f>+'Indice PondENGHO'!CA76/'Indice PondENGHO'!CA75-1</f>
        <v>7.4912213147760198E-2</v>
      </c>
      <c r="CC78" s="8">
        <f>+'Indice PondENGHO'!CB76/'Indice PondENGHO'!CB75-1</f>
        <v>6.4138732312722935E-2</v>
      </c>
      <c r="CD78" s="7">
        <f>+'Indice PondENGHO'!CC76/'Indice PondENGHO'!CC75-1</f>
        <v>6.4349800524982292E-2</v>
      </c>
      <c r="CE78" s="8">
        <f>+'Indice PondENGHO'!CD76/'Indice PondENGHO'!CD75-1</f>
        <v>6.4349800524982292E-2</v>
      </c>
      <c r="CG78" s="3">
        <f>+'Indice PondENGHO'!CF76/'Indice PondENGHO'!CF75-1</f>
        <v>6.3708786521672112E-2</v>
      </c>
      <c r="CI78" s="3">
        <f t="shared" ref="CI78" si="12">+BM78-BQ78</f>
        <v>7.1130469963240905E-3</v>
      </c>
      <c r="CJ78" s="3">
        <f>+'[3]Infla Mensual PondENGHO'!CF78</f>
        <v>9.6861577663218679E-3</v>
      </c>
      <c r="CK78" s="3">
        <f t="shared" ref="CK78" si="13">+CI78-CJ78</f>
        <v>-2.5731107699977773E-3</v>
      </c>
    </row>
    <row r="79" spans="1:89" x14ac:dyDescent="0.2">
      <c r="A79" s="2">
        <f t="shared" si="6"/>
        <v>44986</v>
      </c>
      <c r="B79" s="1">
        <f t="shared" si="7"/>
        <v>3</v>
      </c>
      <c r="C79" s="1">
        <f>+IF(B79=1,C78+1,C78)</f>
        <v>2023</v>
      </c>
      <c r="D79" s="7">
        <f>+'Indice PondENGHO'!D77/'Indice PondENGHO'!D76-1</f>
        <v>7.447649290435332E-2</v>
      </c>
      <c r="E79" s="3">
        <f>+'Indice PondENGHO'!E77/'Indice PondENGHO'!E76-1</f>
        <v>7.509782241922669E-2</v>
      </c>
      <c r="F79" s="3">
        <f>+'Indice PondENGHO'!F77/'Indice PondENGHO'!F76-1</f>
        <v>6.1797710057645006E-2</v>
      </c>
      <c r="G79" s="3">
        <f>+'Indice PondENGHO'!G77/'Indice PondENGHO'!G76-1</f>
        <v>6.3386982735113007E-2</v>
      </c>
      <c r="H79" s="3">
        <f>+'Indice PondENGHO'!H77/'Indice PondENGHO'!H76-1</f>
        <v>6.238785073254971E-2</v>
      </c>
      <c r="I79" s="3">
        <f>+'Indice PondENGHO'!I77/'Indice PondENGHO'!I76-1</f>
        <v>5.7449210191107491E-2</v>
      </c>
      <c r="J79" s="3">
        <f>+'Indice PondENGHO'!J77/'Indice PondENGHO'!J76-1</f>
        <v>5.2314641941494822E-2</v>
      </c>
      <c r="K79" s="3">
        <f>+'Indice PondENGHO'!K77/'Indice PondENGHO'!K76-1</f>
        <v>1.6745425584171691E-2</v>
      </c>
      <c r="L79" s="3">
        <f>+'Indice PondENGHO'!L77/'Indice PondENGHO'!L76-1</f>
        <v>4.6178730499695675E-2</v>
      </c>
      <c r="M79" s="3">
        <f>+'Indice PondENGHO'!M77/'Indice PondENGHO'!M76-1</f>
        <v>0.10486197960938393</v>
      </c>
      <c r="N79" s="3">
        <f>+'Indice PondENGHO'!N77/'Indice PondENGHO'!N76-1</f>
        <v>7.9798724313256297E-2</v>
      </c>
      <c r="O79" s="8">
        <f>+'Indice PondENGHO'!O77/'Indice PondENGHO'!O76-1</f>
        <v>6.159682450707149E-2</v>
      </c>
      <c r="P79" s="3">
        <f>+'Indice PondENGHO'!P77/'Indice PondENGHO'!P76-1</f>
        <v>7.6211603858835186E-2</v>
      </c>
      <c r="Q79" s="3">
        <f>+'Indice PondENGHO'!Q77/'Indice PondENGHO'!Q76-1</f>
        <v>7.4233840258717709E-2</v>
      </c>
      <c r="R79" s="3">
        <f>+'Indice PondENGHO'!R77/'Indice PondENGHO'!R76-1</f>
        <v>6.2013182371821296E-2</v>
      </c>
      <c r="S79" s="3">
        <f>+'Indice PondENGHO'!S77/'Indice PondENGHO'!S76-1</f>
        <v>6.4440662585769193E-2</v>
      </c>
      <c r="T79" s="3">
        <f>+'Indice PondENGHO'!T77/'Indice PondENGHO'!T76-1</f>
        <v>6.1861495769666819E-2</v>
      </c>
      <c r="U79" s="3">
        <f>+'Indice PondENGHO'!U77/'Indice PondENGHO'!U76-1</f>
        <v>5.7292096166244422E-2</v>
      </c>
      <c r="V79" s="3">
        <f>+'Indice PondENGHO'!V77/'Indice PondENGHO'!V76-1</f>
        <v>5.2378991877054304E-2</v>
      </c>
      <c r="W79" s="3">
        <f>+'Indice PondENGHO'!W77/'Indice PondENGHO'!W76-1</f>
        <v>1.6629053900758528E-2</v>
      </c>
      <c r="X79" s="3">
        <f>+'Indice PondENGHO'!X77/'Indice PondENGHO'!X76-1</f>
        <v>4.5731536836372655E-2</v>
      </c>
      <c r="Y79" s="3">
        <f>+'Indice PondENGHO'!Y77/'Indice PondENGHO'!Y76-1</f>
        <v>9.9766136041801623E-2</v>
      </c>
      <c r="Z79" s="3">
        <f>+'Indice PondENGHO'!Z77/'Indice PondENGHO'!Z76-1</f>
        <v>8.0225701388643822E-2</v>
      </c>
      <c r="AA79" s="3">
        <f>+'Indice PondENGHO'!AA77/'Indice PondENGHO'!AA76-1</f>
        <v>6.1891311208067012E-2</v>
      </c>
      <c r="AB79" s="7">
        <f>+'Indice PondENGHO'!AB77/'Indice PondENGHO'!AB76-1</f>
        <v>7.742051632174185E-2</v>
      </c>
      <c r="AC79" s="3">
        <f>+'Indice PondENGHO'!AC77/'Indice PondENGHO'!AC76-1</f>
        <v>7.4295593771412038E-2</v>
      </c>
      <c r="AD79" s="3">
        <f>+'Indice PondENGHO'!AD77/'Indice PondENGHO'!AD76-1</f>
        <v>6.2134782311728864E-2</v>
      </c>
      <c r="AE79" s="3">
        <f>+'Indice PondENGHO'!AE77/'Indice PondENGHO'!AE76-1</f>
        <v>6.5645772519779211E-2</v>
      </c>
      <c r="AF79" s="3">
        <f>+'Indice PondENGHO'!AF77/'Indice PondENGHO'!AF76-1</f>
        <v>6.1211386228577469E-2</v>
      </c>
      <c r="AG79" s="3">
        <f>+'Indice PondENGHO'!AG77/'Indice PondENGHO'!AG76-1</f>
        <v>5.748489922740152E-2</v>
      </c>
      <c r="AH79" s="3">
        <f>+'Indice PondENGHO'!AH77/'Indice PondENGHO'!AH76-1</f>
        <v>5.2269427475409413E-2</v>
      </c>
      <c r="AI79" s="3">
        <f>+'Indice PondENGHO'!AI77/'Indice PondENGHO'!AI76-1</f>
        <v>1.6200866362864774E-2</v>
      </c>
      <c r="AJ79" s="3">
        <f>+'Indice PondENGHO'!AJ77/'Indice PondENGHO'!AJ76-1</f>
        <v>4.5339401929760159E-2</v>
      </c>
      <c r="AK79" s="3">
        <f>+'Indice PondENGHO'!AK77/'Indice PondENGHO'!AK76-1</f>
        <v>0.10075508108059661</v>
      </c>
      <c r="AL79" s="3">
        <f>+'Indice PondENGHO'!AL77/'Indice PondENGHO'!AL76-1</f>
        <v>7.9359815530836153E-2</v>
      </c>
      <c r="AM79" s="8">
        <f>+'Indice PondENGHO'!AM77/'Indice PondENGHO'!AM76-1</f>
        <v>6.2235827252719922E-2</v>
      </c>
      <c r="AN79" s="3">
        <f>+'Indice PondENGHO'!AN77/'Indice PondENGHO'!AN76-1</f>
        <v>7.8051236505506827E-2</v>
      </c>
      <c r="AO79" s="3">
        <f>+'Indice PondENGHO'!AO77/'Indice PondENGHO'!AO76-1</f>
        <v>7.4222411471452698E-2</v>
      </c>
      <c r="AP79" s="3">
        <f>+'Indice PondENGHO'!AP77/'Indice PondENGHO'!AP76-1</f>
        <v>6.1895846087554052E-2</v>
      </c>
      <c r="AQ79" s="3">
        <f>+'Indice PondENGHO'!AQ77/'Indice PondENGHO'!AQ76-1</f>
        <v>6.509331048016187E-2</v>
      </c>
      <c r="AR79" s="3">
        <f>+'Indice PondENGHO'!AR77/'Indice PondENGHO'!AR76-1</f>
        <v>6.1111884065409461E-2</v>
      </c>
      <c r="AS79" s="3">
        <f>+'Indice PondENGHO'!AS77/'Indice PondENGHO'!AS76-1</f>
        <v>5.7233006169099765E-2</v>
      </c>
      <c r="AT79" s="3">
        <f>+'Indice PondENGHO'!AT77/'Indice PondENGHO'!AT76-1</f>
        <v>5.2606630889920458E-2</v>
      </c>
      <c r="AU79" s="3">
        <f>+'Indice PondENGHO'!AU77/'Indice PondENGHO'!AU76-1</f>
        <v>1.6030595138899928E-2</v>
      </c>
      <c r="AV79" s="3">
        <f>+'Indice PondENGHO'!AV77/'Indice PondENGHO'!AV76-1</f>
        <v>4.5124390646552826E-2</v>
      </c>
      <c r="AW79" s="3">
        <f>+'Indice PondENGHO'!AW77/'Indice PondENGHO'!AW76-1</f>
        <v>9.9161345203310658E-2</v>
      </c>
      <c r="AX79" s="3">
        <f>+'Indice PondENGHO'!AX77/'Indice PondENGHO'!AX76-1</f>
        <v>7.8801379334070498E-2</v>
      </c>
      <c r="AY79" s="3">
        <f>+'Indice PondENGHO'!AY77/'Indice PondENGHO'!AY76-1</f>
        <v>6.1678179689800938E-2</v>
      </c>
      <c r="AZ79" s="7">
        <f>+'Indice PondENGHO'!AZ77/'Indice PondENGHO'!AZ76-1</f>
        <v>7.9093681901545976E-2</v>
      </c>
      <c r="BA79" s="3">
        <f>+'Indice PondENGHO'!BA77/'Indice PondENGHO'!BA76-1</f>
        <v>7.3859807317018467E-2</v>
      </c>
      <c r="BB79" s="3">
        <f>+'Indice PondENGHO'!BB77/'Indice PondENGHO'!BB76-1</f>
        <v>6.1708118873546214E-2</v>
      </c>
      <c r="BC79" s="3">
        <f>+'Indice PondENGHO'!BC77/'Indice PondENGHO'!BC76-1</f>
        <v>6.4376076972439078E-2</v>
      </c>
      <c r="BD79" s="3">
        <f>+'Indice PondENGHO'!BD77/'Indice PondENGHO'!BD76-1</f>
        <v>6.1223557685876395E-2</v>
      </c>
      <c r="BE79" s="3">
        <f>+'Indice PondENGHO'!BE77/'Indice PondENGHO'!BE76-1</f>
        <v>5.7060448256338603E-2</v>
      </c>
      <c r="BF79" s="3">
        <f>+'Indice PondENGHO'!BF77/'Indice PondENGHO'!BF76-1</f>
        <v>5.29763068390805E-2</v>
      </c>
      <c r="BG79" s="3">
        <f>+'Indice PondENGHO'!BG77/'Indice PondENGHO'!BG76-1</f>
        <v>1.5576259550417415E-2</v>
      </c>
      <c r="BH79" s="3">
        <f>+'Indice PondENGHO'!BH77/'Indice PondENGHO'!BH76-1</f>
        <v>4.3583765441028932E-2</v>
      </c>
      <c r="BI79" s="3">
        <f>+'Indice PondENGHO'!BI77/'Indice PondENGHO'!BI76-1</f>
        <v>9.2525404348468898E-2</v>
      </c>
      <c r="BJ79" s="3">
        <f>+'Indice PondENGHO'!BJ77/'Indice PondENGHO'!BJ76-1</f>
        <v>7.7560504627377957E-2</v>
      </c>
      <c r="BK79" s="8">
        <f>+'Indice PondENGHO'!BK77/'Indice PondENGHO'!BK76-1</f>
        <v>6.1234522707207306E-2</v>
      </c>
      <c r="BL79" s="2">
        <f t="shared" ref="BL79" si="14">+A79</f>
        <v>44986</v>
      </c>
      <c r="BM79" s="69">
        <f>+'Indice PondENGHO'!BL77/'Indice PondENGHO'!BL76-1</f>
        <v>6.6435646352201783E-2</v>
      </c>
      <c r="BN79" s="69">
        <f>+'Indice PondENGHO'!BM77/'Indice PondENGHO'!BM76-1</f>
        <v>6.623342409670574E-2</v>
      </c>
      <c r="BO79" s="69">
        <f>+'Indice PondENGHO'!BN77/'Indice PondENGHO'!BN76-1</f>
        <v>6.6278472243747943E-2</v>
      </c>
      <c r="BP79" s="69">
        <f>+'Indice PondENGHO'!BO77/'Indice PondENGHO'!BO76-1</f>
        <v>6.5420395271365228E-2</v>
      </c>
      <c r="BQ79" s="69">
        <f>+'Indice PondENGHO'!BP77/'Indice PondENGHO'!BP76-1</f>
        <v>6.4486251525294191E-2</v>
      </c>
      <c r="BR79" s="7">
        <f>+'Indice PondENGHO'!BQ77/'Indice PondENGHO'!BQ76-1</f>
        <v>7.7165873176430866E-2</v>
      </c>
      <c r="BS79" s="3">
        <f>+'Indice PondENGHO'!BR77/'Indice PondENGHO'!BR76-1</f>
        <v>7.4244420235742403E-2</v>
      </c>
      <c r="BT79" s="3">
        <f>+'Indice PondENGHO'!BS77/'Indice PondENGHO'!BS76-1</f>
        <v>6.1891895379711404E-2</v>
      </c>
      <c r="BU79" s="3">
        <f>+'Indice PondENGHO'!BT77/'Indice PondENGHO'!BT76-1</f>
        <v>6.4649650105879752E-2</v>
      </c>
      <c r="BV79" s="3">
        <f>+'Indice PondENGHO'!BU77/'Indice PondENGHO'!BU76-1</f>
        <v>6.1381701374860764E-2</v>
      </c>
      <c r="BW79" s="3">
        <f>+'Indice PondENGHO'!BV77/'Indice PondENGHO'!BV76-1</f>
        <v>5.723013991004855E-2</v>
      </c>
      <c r="BX79" s="3">
        <f>+'Indice PondENGHO'!BW77/'Indice PondENGHO'!BW76-1</f>
        <v>5.2624658905655375E-2</v>
      </c>
      <c r="BY79" s="3">
        <f>+'Indice PondENGHO'!BX77/'Indice PondENGHO'!BX76-1</f>
        <v>1.6117496835027278E-2</v>
      </c>
      <c r="BZ79" s="3">
        <f>+'Indice PondENGHO'!BY77/'Indice PondENGHO'!BY76-1</f>
        <v>4.4786417238772191E-2</v>
      </c>
      <c r="CA79" s="3">
        <f>+'Indice PondENGHO'!BZ77/'Indice PondENGHO'!BZ76-1</f>
        <v>9.7181831768915705E-2</v>
      </c>
      <c r="CB79" s="3">
        <f>+'Indice PondENGHO'!CA77/'Indice PondENGHO'!CA76-1</f>
        <v>7.8645876103458079E-2</v>
      </c>
      <c r="CC79" s="8">
        <f>+'Indice PondENGHO'!CB77/'Indice PondENGHO'!CB76-1</f>
        <v>6.1628804634454415E-2</v>
      </c>
      <c r="CD79" s="7">
        <f>+'Indice PondENGHO'!CC77/'Indice PondENGHO'!CC76-1</f>
        <v>6.5527118095168424E-2</v>
      </c>
      <c r="CE79" s="8">
        <f>+'Indice PondENGHO'!CD77/'Indice PondENGHO'!CD76-1</f>
        <v>6.5527118095168424E-2</v>
      </c>
      <c r="CG79" s="3">
        <f>+'Indice PondENGHO'!CF77/'Indice PondENGHO'!CF76-1</f>
        <v>6.4750863066257658E-2</v>
      </c>
      <c r="CI79" s="3">
        <f t="shared" ref="CI79" si="15">+BM79-BQ79</f>
        <v>1.9493948269075911E-3</v>
      </c>
      <c r="CJ79" s="3">
        <f>+'[3]Infla Mensual PondENGHO'!CF79</f>
        <v>2.5683984914193214E-3</v>
      </c>
      <c r="CK79" s="3">
        <f t="shared" ref="CK79" si="16">+CI79-CJ79</f>
        <v>-6.1900366451173028E-4</v>
      </c>
    </row>
    <row r="80" spans="1:89" x14ac:dyDescent="0.2">
      <c r="A80" s="2">
        <f t="shared" ref="A80" si="17">+DATE(C80,B80,1)</f>
        <v>45017</v>
      </c>
      <c r="B80" s="1">
        <f t="shared" si="7"/>
        <v>4</v>
      </c>
      <c r="C80" s="1">
        <f t="shared" ref="C80" si="18">+IF(B80=1,C79+1,C79)</f>
        <v>2023</v>
      </c>
      <c r="D80" s="7">
        <f>+'Indice PondENGHO'!D78/'Indice PondENGHO'!D77-1</f>
        <v>9.7722920443426897E-2</v>
      </c>
      <c r="E80" s="3">
        <f>+'Indice PondENGHO'!E78/'Indice PondENGHO'!E77-1</f>
        <v>4.9390036040253049E-2</v>
      </c>
      <c r="F80" s="3">
        <f>+'Indice PondENGHO'!F78/'Indice PondENGHO'!F77-1</f>
        <v>7.7953768766151343E-2</v>
      </c>
      <c r="G80" s="3">
        <f>+'Indice PondENGHO'!G78/'Indice PondENGHO'!G77-1</f>
        <v>5.2465326134322643E-2</v>
      </c>
      <c r="H80" s="3">
        <f>+'Indice PondENGHO'!H78/'Indice PondENGHO'!H77-1</f>
        <v>8.6056292607739948E-2</v>
      </c>
      <c r="I80" s="3">
        <f>+'Indice PondENGHO'!I78/'Indice PondENGHO'!I77-1</f>
        <v>6.569312563672125E-2</v>
      </c>
      <c r="J80" s="3">
        <f>+'Indice PondENGHO'!J78/'Indice PondENGHO'!J77-1</f>
        <v>6.2816354756450643E-2</v>
      </c>
      <c r="K80" s="3">
        <f>+'Indice PondENGHO'!K78/'Indice PondENGHO'!K77-1</f>
        <v>6.1983146215104368E-2</v>
      </c>
      <c r="L80" s="3">
        <f>+'Indice PondENGHO'!L78/'Indice PondENGHO'!L77-1</f>
        <v>7.2722489803736634E-2</v>
      </c>
      <c r="M80" s="3">
        <f>+'Indice PondENGHO'!M78/'Indice PondENGHO'!M77-1</f>
        <v>5.729325251770967E-2</v>
      </c>
      <c r="N80" s="3">
        <f>+'Indice PondENGHO'!N78/'Indice PondENGHO'!N77-1</f>
        <v>0.10286857820164497</v>
      </c>
      <c r="O80" s="8">
        <f>+'Indice PondENGHO'!O78/'Indice PondENGHO'!O77-1</f>
        <v>6.836221528784292E-2</v>
      </c>
      <c r="P80" s="3">
        <f>+'Indice PondENGHO'!P78/'Indice PondENGHO'!P77-1</f>
        <v>9.8575162274310069E-2</v>
      </c>
      <c r="Q80" s="3">
        <f>+'Indice PondENGHO'!Q78/'Indice PondENGHO'!Q77-1</f>
        <v>4.8419807723695696E-2</v>
      </c>
      <c r="R80" s="3">
        <f>+'Indice PondENGHO'!R78/'Indice PondENGHO'!R77-1</f>
        <v>7.8786116093630065E-2</v>
      </c>
      <c r="S80" s="3">
        <f>+'Indice PondENGHO'!S78/'Indice PondENGHO'!S77-1</f>
        <v>5.4345394699323979E-2</v>
      </c>
      <c r="T80" s="3">
        <f>+'Indice PondENGHO'!T78/'Indice PondENGHO'!T77-1</f>
        <v>8.6190473789669042E-2</v>
      </c>
      <c r="U80" s="3">
        <f>+'Indice PondENGHO'!U78/'Indice PondENGHO'!U77-1</f>
        <v>6.5646351397901759E-2</v>
      </c>
      <c r="V80" s="3">
        <f>+'Indice PondENGHO'!V78/'Indice PondENGHO'!V77-1</f>
        <v>6.3530979502083973E-2</v>
      </c>
      <c r="W80" s="3">
        <f>+'Indice PondENGHO'!W78/'Indice PondENGHO'!W77-1</f>
        <v>6.2439775081980065E-2</v>
      </c>
      <c r="X80" s="3">
        <f>+'Indice PondENGHO'!X78/'Indice PondENGHO'!X77-1</f>
        <v>7.4724438448830588E-2</v>
      </c>
      <c r="Y80" s="3">
        <f>+'Indice PondENGHO'!Y78/'Indice PondENGHO'!Y77-1</f>
        <v>5.8795254319355061E-2</v>
      </c>
      <c r="Z80" s="3">
        <f>+'Indice PondENGHO'!Z78/'Indice PondENGHO'!Z77-1</f>
        <v>0.10043611291432497</v>
      </c>
      <c r="AA80" s="3">
        <f>+'Indice PondENGHO'!AA78/'Indice PondENGHO'!AA77-1</f>
        <v>6.9670028709675647E-2</v>
      </c>
      <c r="AB80" s="7">
        <f>+'Indice PondENGHO'!AB78/'Indice PondENGHO'!AB77-1</f>
        <v>9.9882612324157627E-2</v>
      </c>
      <c r="AC80" s="3">
        <f>+'Indice PondENGHO'!AC78/'Indice PondENGHO'!AC77-1</f>
        <v>4.8288429905514629E-2</v>
      </c>
      <c r="AD80" s="3">
        <f>+'Indice PondENGHO'!AD78/'Indice PondENGHO'!AD77-1</f>
        <v>7.8947064370660458E-2</v>
      </c>
      <c r="AE80" s="3">
        <f>+'Indice PondENGHO'!AE78/'Indice PondENGHO'!AE77-1</f>
        <v>5.4720477716344806E-2</v>
      </c>
      <c r="AF80" s="3">
        <f>+'Indice PondENGHO'!AF78/'Indice PondENGHO'!AF77-1</f>
        <v>8.6276502507223851E-2</v>
      </c>
      <c r="AG80" s="3">
        <f>+'Indice PondENGHO'!AG78/'Indice PondENGHO'!AG77-1</f>
        <v>6.5419716038749076E-2</v>
      </c>
      <c r="AH80" s="3">
        <f>+'Indice PondENGHO'!AH78/'Indice PondENGHO'!AH77-1</f>
        <v>6.3401917207404068E-2</v>
      </c>
      <c r="AI80" s="3">
        <f>+'Indice PondENGHO'!AI78/'Indice PondENGHO'!AI77-1</f>
        <v>6.2647959296939781E-2</v>
      </c>
      <c r="AJ80" s="3">
        <f>+'Indice PondENGHO'!AJ78/'Indice PondENGHO'!AJ77-1</f>
        <v>7.6030222099400691E-2</v>
      </c>
      <c r="AK80" s="3">
        <f>+'Indice PondENGHO'!AK78/'Indice PondENGHO'!AK77-1</f>
        <v>5.9405005808496725E-2</v>
      </c>
      <c r="AL80" s="3">
        <f>+'Indice PondENGHO'!AL78/'Indice PondENGHO'!AL77-1</f>
        <v>9.8414148105746335E-2</v>
      </c>
      <c r="AM80" s="8">
        <f>+'Indice PondENGHO'!AM78/'Indice PondENGHO'!AM77-1</f>
        <v>7.0274513210889955E-2</v>
      </c>
      <c r="AN80" s="3">
        <f>+'Indice PondENGHO'!AN78/'Indice PondENGHO'!AN77-1</f>
        <v>0.10057423182611802</v>
      </c>
      <c r="AO80" s="3">
        <f>+'Indice PondENGHO'!AO78/'Indice PondENGHO'!AO77-1</f>
        <v>4.7773010232776025E-2</v>
      </c>
      <c r="AP80" s="3">
        <f>+'Indice PondENGHO'!AP78/'Indice PondENGHO'!AP77-1</f>
        <v>7.9769374422515638E-2</v>
      </c>
      <c r="AQ80" s="3">
        <f>+'Indice PondENGHO'!AQ78/'Indice PondENGHO'!AQ77-1</f>
        <v>5.6142664138955967E-2</v>
      </c>
      <c r="AR80" s="3">
        <f>+'Indice PondENGHO'!AR78/'Indice PondENGHO'!AR77-1</f>
        <v>8.6366355461677813E-2</v>
      </c>
      <c r="AS80" s="3">
        <f>+'Indice PondENGHO'!AS78/'Indice PondENGHO'!AS77-1</f>
        <v>6.5860930107094706E-2</v>
      </c>
      <c r="AT80" s="3">
        <f>+'Indice PondENGHO'!AT78/'Indice PondENGHO'!AT77-1</f>
        <v>6.4881275516199599E-2</v>
      </c>
      <c r="AU80" s="3">
        <f>+'Indice PondENGHO'!AU78/'Indice PondENGHO'!AU77-1</f>
        <v>6.2422645292636414E-2</v>
      </c>
      <c r="AV80" s="3">
        <f>+'Indice PondENGHO'!AV78/'Indice PondENGHO'!AV77-1</f>
        <v>7.6265752046786206E-2</v>
      </c>
      <c r="AW80" s="3">
        <f>+'Indice PondENGHO'!AW78/'Indice PondENGHO'!AW77-1</f>
        <v>5.9077251512521078E-2</v>
      </c>
      <c r="AX80" s="3">
        <f>+'Indice PondENGHO'!AX78/'Indice PondENGHO'!AX77-1</f>
        <v>9.6639443427180449E-2</v>
      </c>
      <c r="AY80" s="3">
        <f>+'Indice PondENGHO'!AY78/'Indice PondENGHO'!AY77-1</f>
        <v>7.0861450318260744E-2</v>
      </c>
      <c r="AZ80" s="7">
        <f>+'Indice PondENGHO'!AZ78/'Indice PondENGHO'!AZ77-1</f>
        <v>0.10107119984427637</v>
      </c>
      <c r="BA80" s="3">
        <f>+'Indice PondENGHO'!BA78/'Indice PondENGHO'!BA77-1</f>
        <v>4.7164832677732749E-2</v>
      </c>
      <c r="BB80" s="3">
        <f>+'Indice PondENGHO'!BB78/'Indice PondENGHO'!BB77-1</f>
        <v>8.0566150820243987E-2</v>
      </c>
      <c r="BC80" s="3">
        <f>+'Indice PondENGHO'!BC78/'Indice PondENGHO'!BC77-1</f>
        <v>5.943585868361323E-2</v>
      </c>
      <c r="BD80" s="3">
        <f>+'Indice PondENGHO'!BD78/'Indice PondENGHO'!BD77-1</f>
        <v>8.6788427597391582E-2</v>
      </c>
      <c r="BE80" s="3">
        <f>+'Indice PondENGHO'!BE78/'Indice PondENGHO'!BE77-1</f>
        <v>6.620546153985396E-2</v>
      </c>
      <c r="BF80" s="3">
        <f>+'Indice PondENGHO'!BF78/'Indice PondENGHO'!BF77-1</f>
        <v>6.5971181338128071E-2</v>
      </c>
      <c r="BG80" s="3">
        <f>+'Indice PondENGHO'!BG78/'Indice PondENGHO'!BG77-1</f>
        <v>6.2610738004716726E-2</v>
      </c>
      <c r="BH80" s="3">
        <f>+'Indice PondENGHO'!BH78/'Indice PondENGHO'!BH77-1</f>
        <v>7.6765440827825104E-2</v>
      </c>
      <c r="BI80" s="3">
        <f>+'Indice PondENGHO'!BI78/'Indice PondENGHO'!BI77-1</f>
        <v>6.0988743028537407E-2</v>
      </c>
      <c r="BJ80" s="3">
        <f>+'Indice PondENGHO'!BJ78/'Indice PondENGHO'!BJ77-1</f>
        <v>9.4605872258541668E-2</v>
      </c>
      <c r="BK80" s="8">
        <f>+'Indice PondENGHO'!BK78/'Indice PondENGHO'!BK77-1</f>
        <v>7.233901896954853E-2</v>
      </c>
      <c r="BL80" s="2">
        <f t="shared" ref="BL80" si="19">+A80</f>
        <v>45017</v>
      </c>
      <c r="BM80" s="69">
        <f>+'Indice PondENGHO'!BL78/'Indice PondENGHO'!BL77-1</f>
        <v>8.2785212563608823E-2</v>
      </c>
      <c r="BN80" s="69">
        <f>+'Indice PondENGHO'!BM78/'Indice PondENGHO'!BM77-1</f>
        <v>8.1477848630206795E-2</v>
      </c>
      <c r="BO80" s="69">
        <f>+'Indice PondENGHO'!BN78/'Indice PondENGHO'!BN77-1</f>
        <v>8.1391393804782552E-2</v>
      </c>
      <c r="BP80" s="69">
        <f>+'Indice PondENGHO'!BO78/'Indice PondENGHO'!BO77-1</f>
        <v>8.0669596571603774E-2</v>
      </c>
      <c r="BQ80" s="69">
        <f>+'Indice PondENGHO'!BP78/'Indice PondENGHO'!BP77-1</f>
        <v>7.9838651294380503E-2</v>
      </c>
      <c r="BR80" s="7">
        <f>+'Indice PondENGHO'!BQ78/'Indice PondENGHO'!BQ77-1</f>
        <v>9.9657053744042656E-2</v>
      </c>
      <c r="BS80" s="3">
        <f>+'Indice PondENGHO'!BR78/'Indice PondENGHO'!BR77-1</f>
        <v>4.8015216434641017E-2</v>
      </c>
      <c r="BT80" s="3">
        <f>+'Indice PondENGHO'!BS78/'Indice PondENGHO'!BS77-1</f>
        <v>7.943615380490443E-2</v>
      </c>
      <c r="BU80" s="3">
        <f>+'Indice PondENGHO'!BT78/'Indice PondENGHO'!BT77-1</f>
        <v>5.6243197041893067E-2</v>
      </c>
      <c r="BV80" s="3">
        <f>+'Indice PondENGHO'!BU78/'Indice PondENGHO'!BU77-1</f>
        <v>8.6478469168573158E-2</v>
      </c>
      <c r="BW80" s="3">
        <f>+'Indice PondENGHO'!BV78/'Indice PondENGHO'!BV77-1</f>
        <v>6.5886529359959756E-2</v>
      </c>
      <c r="BX80" s="3">
        <f>+'Indice PondENGHO'!BW78/'Indice PondENGHO'!BW77-1</f>
        <v>6.4653329982679697E-2</v>
      </c>
      <c r="BY80" s="3">
        <f>+'Indice PondENGHO'!BX78/'Indice PondENGHO'!BX77-1</f>
        <v>6.247255760990833E-2</v>
      </c>
      <c r="BZ80" s="3">
        <f>+'Indice PondENGHO'!BY78/'Indice PondENGHO'!BY77-1</f>
        <v>7.582028448917133E-2</v>
      </c>
      <c r="CA80" s="3">
        <f>+'Indice PondENGHO'!BZ78/'Indice PondENGHO'!BZ77-1</f>
        <v>5.9758689195938519E-2</v>
      </c>
      <c r="CB80" s="3">
        <f>+'Indice PondENGHO'!CA78/'Indice PondENGHO'!CA77-1</f>
        <v>9.7074917508672254E-2</v>
      </c>
      <c r="CC80" s="8">
        <f>+'Indice PondENGHO'!CB78/'Indice PondENGHO'!CB77-1</f>
        <v>7.0898001876995353E-2</v>
      </c>
      <c r="CD80" s="7">
        <f>+'Indice PondENGHO'!CC78/'Indice PondENGHO'!CC77-1</f>
        <v>8.0921701420254344E-2</v>
      </c>
      <c r="CE80" s="8">
        <f>+'Indice PondENGHO'!CD78/'Indice PondENGHO'!CD77-1</f>
        <v>8.0921701420254344E-2</v>
      </c>
      <c r="CG80" s="3">
        <f>+'Indice PondENGHO'!CF78/'Indice PondENGHO'!CF77-1</f>
        <v>8.2482946011938951E-2</v>
      </c>
      <c r="CI80" s="3">
        <f t="shared" ref="CI80:CI83" si="20">+BM80-BQ80</f>
        <v>2.9465612692283205E-3</v>
      </c>
      <c r="CJ80" s="3">
        <f>+'[3]Infla Mensual PondENGHO'!CF80</f>
        <v>3.6589518216845196E-3</v>
      </c>
      <c r="CK80" s="3">
        <f t="shared" ref="CK80:CK83" si="21">+CI80-CJ80</f>
        <v>-7.1239055245619909E-4</v>
      </c>
    </row>
    <row r="81" spans="1:109" x14ac:dyDescent="0.2">
      <c r="A81" s="2">
        <f t="shared" ref="A81" si="22">+DATE(C81,B81,1)</f>
        <v>45047</v>
      </c>
      <c r="B81" s="1">
        <f t="shared" si="7"/>
        <v>5</v>
      </c>
      <c r="C81" s="1">
        <f t="shared" ref="C81" si="23">+IF(B81=1,C80+1,C80)</f>
        <v>2023</v>
      </c>
      <c r="D81" s="7">
        <f>+'Indice PondENGHO'!D79/'Indice PondENGHO'!D78-1</f>
        <v>7.3868287924952147E-2</v>
      </c>
      <c r="E81" s="3">
        <f>+'Indice PondENGHO'!E79/'Indice PondENGHO'!E78-1</f>
        <v>9.2473731600558384E-2</v>
      </c>
      <c r="F81" s="3">
        <f>+'Indice PondENGHO'!F79/'Indice PondENGHO'!F78-1</f>
        <v>8.2327094621147401E-2</v>
      </c>
      <c r="G81" s="3">
        <f>+'Indice PondENGHO'!G79/'Indice PondENGHO'!G78-1</f>
        <v>0.11793878737077024</v>
      </c>
      <c r="H81" s="3">
        <f>+'Indice PondENGHO'!H79/'Indice PondENGHO'!H78-1</f>
        <v>9.2015868240769461E-2</v>
      </c>
      <c r="I81" s="3">
        <f>+'Indice PondENGHO'!I79/'Indice PondENGHO'!I78-1</f>
        <v>9.4097728539765058E-2</v>
      </c>
      <c r="J81" s="3">
        <f>+'Indice PondENGHO'!J79/'Indice PondENGHO'!J78-1</f>
        <v>7.6239319909711112E-2</v>
      </c>
      <c r="K81" s="3">
        <f>+'Indice PondENGHO'!K79/'Indice PondENGHO'!K78-1</f>
        <v>7.004270427647219E-2</v>
      </c>
      <c r="L81" s="3">
        <f>+'Indice PondENGHO'!L79/'Indice PondENGHO'!L78-1</f>
        <v>7.8085151696752897E-2</v>
      </c>
      <c r="M81" s="3">
        <f>+'Indice PondENGHO'!M79/'Indice PondENGHO'!M78-1</f>
        <v>6.3048624388923002E-2</v>
      </c>
      <c r="N81" s="3">
        <f>+'Indice PondENGHO'!N79/'Indice PondENGHO'!N78-1</f>
        <v>9.2249044130884972E-2</v>
      </c>
      <c r="O81" s="8">
        <f>+'Indice PondENGHO'!O79/'Indice PondENGHO'!O78-1</f>
        <v>7.9337741935910699E-2</v>
      </c>
      <c r="P81" s="3">
        <f>+'Indice PondENGHO'!P79/'Indice PondENGHO'!P78-1</f>
        <v>7.3208265017648433E-2</v>
      </c>
      <c r="Q81" s="3">
        <f>+'Indice PondENGHO'!Q79/'Indice PondENGHO'!Q78-1</f>
        <v>9.2115980774066131E-2</v>
      </c>
      <c r="R81" s="3">
        <f>+'Indice PondENGHO'!R79/'Indice PondENGHO'!R78-1</f>
        <v>8.2364694096956681E-2</v>
      </c>
      <c r="S81" s="3">
        <f>+'Indice PondENGHO'!S79/'Indice PondENGHO'!S78-1</f>
        <v>0.11858641933608061</v>
      </c>
      <c r="T81" s="3">
        <f>+'Indice PondENGHO'!T79/'Indice PondENGHO'!T78-1</f>
        <v>9.1384586769728493E-2</v>
      </c>
      <c r="U81" s="3">
        <f>+'Indice PondENGHO'!U79/'Indice PondENGHO'!U78-1</f>
        <v>9.2524149384654475E-2</v>
      </c>
      <c r="V81" s="3">
        <f>+'Indice PondENGHO'!V79/'Indice PondENGHO'!V78-1</f>
        <v>7.7444360506569776E-2</v>
      </c>
      <c r="W81" s="3">
        <f>+'Indice PondENGHO'!W79/'Indice PondENGHO'!W78-1</f>
        <v>7.0101037291593116E-2</v>
      </c>
      <c r="X81" s="3">
        <f>+'Indice PondENGHO'!X79/'Indice PondENGHO'!X78-1</f>
        <v>8.0600640498121212E-2</v>
      </c>
      <c r="Y81" s="3">
        <f>+'Indice PondENGHO'!Y79/'Indice PondENGHO'!Y78-1</f>
        <v>6.4046280660823518E-2</v>
      </c>
      <c r="Z81" s="3">
        <f>+'Indice PondENGHO'!Z79/'Indice PondENGHO'!Z78-1</f>
        <v>9.3149696988867658E-2</v>
      </c>
      <c r="AA81" s="3">
        <f>+'Indice PondENGHO'!AA79/'Indice PondENGHO'!AA78-1</f>
        <v>7.8478252982849606E-2</v>
      </c>
      <c r="AB81" s="7">
        <f>+'Indice PondENGHO'!AB79/'Indice PondENGHO'!AB78-1</f>
        <v>7.2324434008335325E-2</v>
      </c>
      <c r="AC81" s="3">
        <f>+'Indice PondENGHO'!AC79/'Indice PondENGHO'!AC78-1</f>
        <v>9.295599115687958E-2</v>
      </c>
      <c r="AD81" s="3">
        <f>+'Indice PondENGHO'!AD79/'Indice PondENGHO'!AD78-1</f>
        <v>8.2380634111435702E-2</v>
      </c>
      <c r="AE81" s="3">
        <f>+'Indice PondENGHO'!AE79/'Indice PondENGHO'!AE78-1</f>
        <v>0.11897024287444835</v>
      </c>
      <c r="AF81" s="3">
        <f>+'Indice PondENGHO'!AF79/'Indice PondENGHO'!AF78-1</f>
        <v>9.108620008295798E-2</v>
      </c>
      <c r="AG81" s="3">
        <f>+'Indice PondENGHO'!AG79/'Indice PondENGHO'!AG78-1</f>
        <v>9.1715114403182252E-2</v>
      </c>
      <c r="AH81" s="3">
        <f>+'Indice PondENGHO'!AH79/'Indice PondENGHO'!AH78-1</f>
        <v>7.9031952771445813E-2</v>
      </c>
      <c r="AI81" s="3">
        <f>+'Indice PondENGHO'!AI79/'Indice PondENGHO'!AI78-1</f>
        <v>7.0364483673847289E-2</v>
      </c>
      <c r="AJ81" s="3">
        <f>+'Indice PondENGHO'!AJ79/'Indice PondENGHO'!AJ78-1</f>
        <v>8.1632075196915732E-2</v>
      </c>
      <c r="AK81" s="3">
        <f>+'Indice PondENGHO'!AK79/'Indice PondENGHO'!AK78-1</f>
        <v>6.4493739426763286E-2</v>
      </c>
      <c r="AL81" s="3">
        <f>+'Indice PondENGHO'!AL79/'Indice PondENGHO'!AL78-1</f>
        <v>9.4815382123054182E-2</v>
      </c>
      <c r="AM81" s="8">
        <f>+'Indice PondENGHO'!AM79/'Indice PondENGHO'!AM78-1</f>
        <v>7.8139713249698373E-2</v>
      </c>
      <c r="AN81" s="3">
        <f>+'Indice PondENGHO'!AN79/'Indice PondENGHO'!AN78-1</f>
        <v>7.1967805630786863E-2</v>
      </c>
      <c r="AO81" s="3">
        <f>+'Indice PondENGHO'!AO79/'Indice PondENGHO'!AO78-1</f>
        <v>9.2703088427682712E-2</v>
      </c>
      <c r="AP81" s="3">
        <f>+'Indice PondENGHO'!AP79/'Indice PondENGHO'!AP78-1</f>
        <v>8.2883833917489547E-2</v>
      </c>
      <c r="AQ81" s="3">
        <f>+'Indice PondENGHO'!AQ79/'Indice PondENGHO'!AQ78-1</f>
        <v>0.11789930233189883</v>
      </c>
      <c r="AR81" s="3">
        <f>+'Indice PondENGHO'!AR79/'Indice PondENGHO'!AR78-1</f>
        <v>9.1165417437311325E-2</v>
      </c>
      <c r="AS81" s="3">
        <f>+'Indice PondENGHO'!AS79/'Indice PondENGHO'!AS78-1</f>
        <v>8.9659792570025765E-2</v>
      </c>
      <c r="AT81" s="3">
        <f>+'Indice PondENGHO'!AT79/'Indice PondENGHO'!AT78-1</f>
        <v>8.0071997158680075E-2</v>
      </c>
      <c r="AU81" s="3">
        <f>+'Indice PondENGHO'!AU79/'Indice PondENGHO'!AU78-1</f>
        <v>7.0739923848246233E-2</v>
      </c>
      <c r="AV81" s="3">
        <f>+'Indice PondENGHO'!AV79/'Indice PondENGHO'!AV78-1</f>
        <v>8.4068462833856827E-2</v>
      </c>
      <c r="AW81" s="3">
        <f>+'Indice PondENGHO'!AW79/'Indice PondENGHO'!AW78-1</f>
        <v>6.4047062650369968E-2</v>
      </c>
      <c r="AX81" s="3">
        <f>+'Indice PondENGHO'!AX79/'Indice PondENGHO'!AX78-1</f>
        <v>9.4808899992865792E-2</v>
      </c>
      <c r="AY81" s="3">
        <f>+'Indice PondENGHO'!AY79/'Indice PondENGHO'!AY78-1</f>
        <v>7.7868848574416782E-2</v>
      </c>
      <c r="AZ81" s="7">
        <f>+'Indice PondENGHO'!AZ79/'Indice PondENGHO'!AZ78-1</f>
        <v>7.1861422347210935E-2</v>
      </c>
      <c r="BA81" s="3">
        <f>+'Indice PondENGHO'!BA79/'Indice PondENGHO'!BA78-1</f>
        <v>9.1960149858687057E-2</v>
      </c>
      <c r="BB81" s="3">
        <f>+'Indice PondENGHO'!BB79/'Indice PondENGHO'!BB78-1</f>
        <v>8.3531987323879342E-2</v>
      </c>
      <c r="BC81" s="3">
        <f>+'Indice PondENGHO'!BC79/'Indice PondENGHO'!BC78-1</f>
        <v>0.11637914201362709</v>
      </c>
      <c r="BD81" s="3">
        <f>+'Indice PondENGHO'!BD79/'Indice PondENGHO'!BD78-1</f>
        <v>9.1264419639117911E-2</v>
      </c>
      <c r="BE81" s="3">
        <f>+'Indice PondENGHO'!BE79/'Indice PondENGHO'!BE78-1</f>
        <v>8.7517821958593256E-2</v>
      </c>
      <c r="BF81" s="3">
        <f>+'Indice PondENGHO'!BF79/'Indice PondENGHO'!BF78-1</f>
        <v>8.1464180587654145E-2</v>
      </c>
      <c r="BG81" s="3">
        <f>+'Indice PondENGHO'!BG79/'Indice PondENGHO'!BG78-1</f>
        <v>7.0612651390198344E-2</v>
      </c>
      <c r="BH81" s="3">
        <f>+'Indice PondENGHO'!BH79/'Indice PondENGHO'!BH78-1</f>
        <v>8.7544531185133279E-2</v>
      </c>
      <c r="BI81" s="3">
        <f>+'Indice PondENGHO'!BI79/'Indice PondENGHO'!BI78-1</f>
        <v>6.4055916912725941E-2</v>
      </c>
      <c r="BJ81" s="3">
        <f>+'Indice PondENGHO'!BJ79/'Indice PondENGHO'!BJ78-1</f>
        <v>9.5356958234428024E-2</v>
      </c>
      <c r="BK81" s="8">
        <f>+'Indice PondENGHO'!BK79/'Indice PondENGHO'!BK78-1</f>
        <v>7.7754427673619952E-2</v>
      </c>
      <c r="BL81" s="2">
        <f t="shared" ref="BL81" si="24">+A81</f>
        <v>45047</v>
      </c>
      <c r="BM81" s="69">
        <f>+'Indice PondENGHO'!BL79/'Indice PondENGHO'!BL78-1</f>
        <v>8.1827593143155575E-2</v>
      </c>
      <c r="BN81" s="69">
        <f>+'Indice PondENGHO'!BM79/'Indice PondENGHO'!BM78-1</f>
        <v>8.264287758112876E-2</v>
      </c>
      <c r="BO81" s="69">
        <f>+'Indice PondENGHO'!BN79/'Indice PondENGHO'!BN78-1</f>
        <v>8.3074244067555369E-2</v>
      </c>
      <c r="BP81" s="69">
        <f>+'Indice PondENGHO'!BO79/'Indice PondENGHO'!BO78-1</f>
        <v>8.3725890943725734E-2</v>
      </c>
      <c r="BQ81" s="69">
        <f>+'Indice PondENGHO'!BP79/'Indice PondENGHO'!BP78-1</f>
        <v>8.5315876675432945E-2</v>
      </c>
      <c r="BR81" s="7">
        <f>+'Indice PondENGHO'!BQ79/'Indice PondENGHO'!BQ78-1</f>
        <v>7.2590940862730324E-2</v>
      </c>
      <c r="BS81" s="3">
        <f>+'Indice PondENGHO'!BR79/'Indice PondENGHO'!BR78-1</f>
        <v>9.2379756650369904E-2</v>
      </c>
      <c r="BT81" s="3">
        <f>+'Indice PondENGHO'!BS79/'Indice PondENGHO'!BS78-1</f>
        <v>8.2816148440367332E-2</v>
      </c>
      <c r="BU81" s="3">
        <f>+'Indice PondENGHO'!BT79/'Indice PondENGHO'!BT78-1</f>
        <v>0.11770450718164072</v>
      </c>
      <c r="BV81" s="3">
        <f>+'Indice PondENGHO'!BU79/'Indice PondENGHO'!BU78-1</f>
        <v>9.1297947202060525E-2</v>
      </c>
      <c r="BW81" s="3">
        <f>+'Indice PondENGHO'!BV79/'Indice PondENGHO'!BV78-1</f>
        <v>8.9826016108579099E-2</v>
      </c>
      <c r="BX81" s="3">
        <f>+'Indice PondENGHO'!BW79/'Indice PondENGHO'!BW78-1</f>
        <v>7.9687829225959739E-2</v>
      </c>
      <c r="BY81" s="3">
        <f>+'Indice PondENGHO'!BX79/'Indice PondENGHO'!BX78-1</f>
        <v>7.0440330256611672E-2</v>
      </c>
      <c r="BZ81" s="3">
        <f>+'Indice PondENGHO'!BY79/'Indice PondENGHO'!BY78-1</f>
        <v>8.3837479760594302E-2</v>
      </c>
      <c r="CA81" s="3">
        <f>+'Indice PondENGHO'!BZ79/'Indice PondENGHO'!BZ78-1</f>
        <v>6.4067379607183783E-2</v>
      </c>
      <c r="CB81" s="3">
        <f>+'Indice PondENGHO'!CA79/'Indice PondENGHO'!CA78-1</f>
        <v>9.4616270026536275E-2</v>
      </c>
      <c r="CC81" s="8">
        <f>+'Indice PondENGHO'!CB79/'Indice PondENGHO'!CB78-1</f>
        <v>7.8101134909484005E-2</v>
      </c>
      <c r="CD81" s="7">
        <f>+'Indice PondENGHO'!CC79/'Indice PondENGHO'!CC78-1</f>
        <v>8.3711689080637086E-2</v>
      </c>
      <c r="CE81" s="8">
        <f>+'Indice PondENGHO'!CD79/'Indice PondENGHO'!CD78-1</f>
        <v>8.3711689080637086E-2</v>
      </c>
      <c r="CG81" s="3">
        <f>+'Indice PondENGHO'!CF79/'Indice PondENGHO'!CF78-1</f>
        <v>8.3346591963253891E-2</v>
      </c>
      <c r="CI81" s="3">
        <f t="shared" si="20"/>
        <v>-3.4882835322773698E-3</v>
      </c>
      <c r="CJ81" s="3">
        <f>+'[3]Infla Mensual PondENGHO'!CF81</f>
        <v>-5.6671734522417694E-3</v>
      </c>
      <c r="CK81" s="3">
        <f t="shared" si="21"/>
        <v>2.1788899199643996E-3</v>
      </c>
    </row>
    <row r="82" spans="1:109" x14ac:dyDescent="0.2">
      <c r="A82" s="2">
        <f t="shared" ref="A82" si="25">+DATE(C82,B82,1)</f>
        <v>45078</v>
      </c>
      <c r="B82" s="1">
        <f t="shared" si="7"/>
        <v>6</v>
      </c>
      <c r="C82" s="1">
        <f t="shared" ref="C82" si="26">+IF(B82=1,C81+1,C81)</f>
        <v>2023</v>
      </c>
      <c r="D82" s="7">
        <f>+'Indice PondENGHO'!D80/'Indice PondENGHO'!D79-1</f>
        <v>5.7423890972660319E-2</v>
      </c>
      <c r="E82" s="3">
        <f>+'Indice PondENGHO'!E80/'Indice PondENGHO'!E79-1</f>
        <v>5.2019489530560126E-2</v>
      </c>
      <c r="F82" s="3">
        <f>+'Indice PondENGHO'!F80/'Indice PondENGHO'!F79-1</f>
        <v>5.6844866100252522E-2</v>
      </c>
      <c r="G82" s="3">
        <f>+'Indice PondENGHO'!G80/'Indice PondENGHO'!G79-1</f>
        <v>9.4919204782406785E-2</v>
      </c>
      <c r="H82" s="3">
        <f>+'Indice PondENGHO'!H80/'Indice PondENGHO'!H79-1</f>
        <v>7.9061267863357765E-2</v>
      </c>
      <c r="I82" s="3">
        <f>+'Indice PondENGHO'!I80/'Indice PondENGHO'!I79-1</f>
        <v>8.7120609215679767E-2</v>
      </c>
      <c r="J82" s="3">
        <f>+'Indice PondENGHO'!J80/'Indice PondENGHO'!J79-1</f>
        <v>6.5072252037548628E-2</v>
      </c>
      <c r="K82" s="3">
        <f>+'Indice PondENGHO'!K80/'Indice PondENGHO'!K79-1</f>
        <v>0.10484654002494498</v>
      </c>
      <c r="L82" s="3">
        <f>+'Indice PondENGHO'!L80/'Indice PondENGHO'!L79-1</f>
        <v>6.5039443800710695E-2</v>
      </c>
      <c r="M82" s="3">
        <f>+'Indice PondENGHO'!M80/'Indice PondENGHO'!M79-1</f>
        <v>7.6850625025079111E-2</v>
      </c>
      <c r="N82" s="3">
        <f>+'Indice PondENGHO'!N80/'Indice PondENGHO'!N79-1</f>
        <v>5.803604978357102E-2</v>
      </c>
      <c r="O82" s="8">
        <f>+'Indice PondENGHO'!O80/'Indice PondENGHO'!O79-1</f>
        <v>7.6916065911296183E-2</v>
      </c>
      <c r="P82" s="3">
        <f>+'Indice PondENGHO'!P80/'Indice PondENGHO'!P79-1</f>
        <v>5.6028980055012223E-2</v>
      </c>
      <c r="Q82" s="3">
        <f>+'Indice PondENGHO'!Q80/'Indice PondENGHO'!Q79-1</f>
        <v>5.1525462069326622E-2</v>
      </c>
      <c r="R82" s="3">
        <f>+'Indice PondENGHO'!R80/'Indice PondENGHO'!R79-1</f>
        <v>5.7016322589327872E-2</v>
      </c>
      <c r="S82" s="3">
        <f>+'Indice PondENGHO'!S80/'Indice PondENGHO'!S79-1</f>
        <v>8.5848850768843077E-2</v>
      </c>
      <c r="T82" s="3">
        <f>+'Indice PondENGHO'!T80/'Indice PondENGHO'!T79-1</f>
        <v>7.9747671040951928E-2</v>
      </c>
      <c r="U82" s="3">
        <f>+'Indice PondENGHO'!U80/'Indice PondENGHO'!U79-1</f>
        <v>8.6974744194368014E-2</v>
      </c>
      <c r="V82" s="3">
        <f>+'Indice PondENGHO'!V80/'Indice PondENGHO'!V79-1</f>
        <v>6.5059500439766271E-2</v>
      </c>
      <c r="W82" s="3">
        <f>+'Indice PondENGHO'!W80/'Indice PondENGHO'!W79-1</f>
        <v>0.10540620506162424</v>
      </c>
      <c r="X82" s="3">
        <f>+'Indice PondENGHO'!X80/'Indice PondENGHO'!X79-1</f>
        <v>6.5229854113614927E-2</v>
      </c>
      <c r="Y82" s="3">
        <f>+'Indice PondENGHO'!Y80/'Indice PondENGHO'!Y79-1</f>
        <v>7.6257993748456876E-2</v>
      </c>
      <c r="Z82" s="3">
        <f>+'Indice PondENGHO'!Z80/'Indice PondENGHO'!Z79-1</f>
        <v>6.0197043315378007E-2</v>
      </c>
      <c r="AA82" s="3">
        <f>+'Indice PondENGHO'!AA80/'Indice PondENGHO'!AA79-1</f>
        <v>7.6228880570783808E-2</v>
      </c>
      <c r="AB82" s="7">
        <f>+'Indice PondENGHO'!AB80/'Indice PondENGHO'!AB79-1</f>
        <v>5.5305997671032392E-2</v>
      </c>
      <c r="AC82" s="3">
        <f>+'Indice PondENGHO'!AC80/'Indice PondENGHO'!AC79-1</f>
        <v>5.104040727742265E-2</v>
      </c>
      <c r="AD82" s="3">
        <f>+'Indice PondENGHO'!AD80/'Indice PondENGHO'!AD79-1</f>
        <v>5.7190423945967073E-2</v>
      </c>
      <c r="AE82" s="3">
        <f>+'Indice PondENGHO'!AE80/'Indice PondENGHO'!AE79-1</f>
        <v>7.9663838791993236E-2</v>
      </c>
      <c r="AF82" s="3">
        <f>+'Indice PondENGHO'!AF80/'Indice PondENGHO'!AF79-1</f>
        <v>7.9833057359014026E-2</v>
      </c>
      <c r="AG82" s="3">
        <f>+'Indice PondENGHO'!AG80/'Indice PondENGHO'!AG79-1</f>
        <v>8.6483264892680989E-2</v>
      </c>
      <c r="AH82" s="3">
        <f>+'Indice PondENGHO'!AH80/'Indice PondENGHO'!AH79-1</f>
        <v>6.5366026712760483E-2</v>
      </c>
      <c r="AI82" s="3">
        <f>+'Indice PondENGHO'!AI80/'Indice PondENGHO'!AI79-1</f>
        <v>0.10606115550906714</v>
      </c>
      <c r="AJ82" s="3">
        <f>+'Indice PondENGHO'!AJ80/'Indice PondENGHO'!AJ79-1</f>
        <v>6.5318170006088527E-2</v>
      </c>
      <c r="AK82" s="3">
        <f>+'Indice PondENGHO'!AK80/'Indice PondENGHO'!AK79-1</f>
        <v>7.5014306979228396E-2</v>
      </c>
      <c r="AL82" s="3">
        <f>+'Indice PondENGHO'!AL80/'Indice PondENGHO'!AL79-1</f>
        <v>6.3099218596630813E-2</v>
      </c>
      <c r="AM82" s="8">
        <f>+'Indice PondENGHO'!AM80/'Indice PondENGHO'!AM79-1</f>
        <v>7.5761309879402106E-2</v>
      </c>
      <c r="AN82" s="3">
        <f>+'Indice PondENGHO'!AN80/'Indice PondENGHO'!AN79-1</f>
        <v>5.5103392553316199E-2</v>
      </c>
      <c r="AO82" s="3">
        <f>+'Indice PondENGHO'!AO80/'Indice PondENGHO'!AO79-1</f>
        <v>5.0737353646572503E-2</v>
      </c>
      <c r="AP82" s="3">
        <f>+'Indice PondENGHO'!AP80/'Indice PondENGHO'!AP79-1</f>
        <v>5.7147229045633852E-2</v>
      </c>
      <c r="AQ82" s="3">
        <f>+'Indice PondENGHO'!AQ80/'Indice PondENGHO'!AQ79-1</f>
        <v>7.927300974477669E-2</v>
      </c>
      <c r="AR82" s="3">
        <f>+'Indice PondENGHO'!AR80/'Indice PondENGHO'!AR79-1</f>
        <v>7.9916395455342792E-2</v>
      </c>
      <c r="AS82" s="3">
        <f>+'Indice PondENGHO'!AS80/'Indice PondENGHO'!AS79-1</f>
        <v>8.5988619531719879E-2</v>
      </c>
      <c r="AT82" s="3">
        <f>+'Indice PondENGHO'!AT80/'Indice PondENGHO'!AT79-1</f>
        <v>6.5287322608104326E-2</v>
      </c>
      <c r="AU82" s="3">
        <f>+'Indice PondENGHO'!AU80/'Indice PondENGHO'!AU79-1</f>
        <v>0.10474345276899077</v>
      </c>
      <c r="AV82" s="3">
        <f>+'Indice PondENGHO'!AV80/'Indice PondENGHO'!AV79-1</f>
        <v>6.5320918626988522E-2</v>
      </c>
      <c r="AW82" s="3">
        <f>+'Indice PondENGHO'!AW80/'Indice PondENGHO'!AW79-1</f>
        <v>7.4586332163918412E-2</v>
      </c>
      <c r="AX82" s="3">
        <f>+'Indice PondENGHO'!AX80/'Indice PondENGHO'!AX79-1</f>
        <v>6.4214951349473859E-2</v>
      </c>
      <c r="AY82" s="3">
        <f>+'Indice PondENGHO'!AY80/'Indice PondENGHO'!AY79-1</f>
        <v>7.5614572026138971E-2</v>
      </c>
      <c r="AZ82" s="7">
        <f>+'Indice PondENGHO'!AZ80/'Indice PondENGHO'!AZ79-1</f>
        <v>5.4583602342304749E-2</v>
      </c>
      <c r="BA82" s="3">
        <f>+'Indice PondENGHO'!BA80/'Indice PondENGHO'!BA79-1</f>
        <v>5.0637432876179833E-2</v>
      </c>
      <c r="BB82" s="3">
        <f>+'Indice PondENGHO'!BB80/'Indice PondENGHO'!BB79-1</f>
        <v>5.7142801999994886E-2</v>
      </c>
      <c r="BC82" s="3">
        <f>+'Indice PondENGHO'!BC80/'Indice PondENGHO'!BC79-1</f>
        <v>7.7998130087487461E-2</v>
      </c>
      <c r="BD82" s="3">
        <f>+'Indice PondENGHO'!BD80/'Indice PondENGHO'!BD79-1</f>
        <v>8.102025517767375E-2</v>
      </c>
      <c r="BE82" s="3">
        <f>+'Indice PondENGHO'!BE80/'Indice PondENGHO'!BE79-1</f>
        <v>8.5420524481996551E-2</v>
      </c>
      <c r="BF82" s="3">
        <f>+'Indice PondENGHO'!BF80/'Indice PondENGHO'!BF79-1</f>
        <v>6.5243653639108334E-2</v>
      </c>
      <c r="BG82" s="3">
        <f>+'Indice PondENGHO'!BG80/'Indice PondENGHO'!BG79-1</f>
        <v>0.1050951832731033</v>
      </c>
      <c r="BH82" s="3">
        <f>+'Indice PondENGHO'!BH80/'Indice PondENGHO'!BH79-1</f>
        <v>6.4944320764501073E-2</v>
      </c>
      <c r="BI82" s="3">
        <f>+'Indice PondENGHO'!BI80/'Indice PondENGHO'!BI79-1</f>
        <v>7.5174643013983022E-2</v>
      </c>
      <c r="BJ82" s="3">
        <f>+'Indice PondENGHO'!BJ80/'Indice PondENGHO'!BJ79-1</f>
        <v>6.6037043302519915E-2</v>
      </c>
      <c r="BK82" s="8">
        <f>+'Indice PondENGHO'!BK80/'Indice PondENGHO'!BK79-1</f>
        <v>7.625769496658652E-2</v>
      </c>
      <c r="BL82" s="2">
        <f t="shared" ref="BL82" si="27">+A82</f>
        <v>45078</v>
      </c>
      <c r="BM82" s="69">
        <f>+'Indice PondENGHO'!BL80/'Indice PondENGHO'!BL79-1</f>
        <v>6.4861225506688935E-2</v>
      </c>
      <c r="BN82" s="69">
        <f>+'Indice PondENGHO'!BM80/'Indice PondENGHO'!BM79-1</f>
        <v>6.4974827682411584E-2</v>
      </c>
      <c r="BO82" s="69">
        <f>+'Indice PondENGHO'!BN80/'Indice PondENGHO'!BN79-1</f>
        <v>6.5309358420992503E-2</v>
      </c>
      <c r="BP82" s="69">
        <f>+'Indice PondENGHO'!BO80/'Indice PondENGHO'!BO79-1</f>
        <v>6.6069521841652268E-2</v>
      </c>
      <c r="BQ82" s="69">
        <f>+'Indice PondENGHO'!BP80/'Indice PondENGHO'!BP79-1</f>
        <v>6.7521064565239763E-2</v>
      </c>
      <c r="BR82" s="7">
        <f>+'Indice PondENGHO'!BQ80/'Indice PondENGHO'!BQ79-1</f>
        <v>5.5620179036973028E-2</v>
      </c>
      <c r="BS82" s="3">
        <f>+'Indice PondENGHO'!BR80/'Indice PondENGHO'!BR79-1</f>
        <v>5.1079544768372287E-2</v>
      </c>
      <c r="BT82" s="3">
        <f>+'Indice PondENGHO'!BS80/'Indice PondENGHO'!BS79-1</f>
        <v>5.7091081923654974E-2</v>
      </c>
      <c r="BU82" s="3">
        <f>+'Indice PondENGHO'!BT80/'Indice PondENGHO'!BT79-1</f>
        <v>8.1825911493810244E-2</v>
      </c>
      <c r="BV82" s="3">
        <f>+'Indice PondENGHO'!BU80/'Indice PondENGHO'!BU79-1</f>
        <v>8.0265653105813684E-2</v>
      </c>
      <c r="BW82" s="3">
        <f>+'Indice PondENGHO'!BV80/'Indice PondENGHO'!BV79-1</f>
        <v>8.6047915383197893E-2</v>
      </c>
      <c r="BX82" s="3">
        <f>+'Indice PondENGHO'!BW80/'Indice PondENGHO'!BW79-1</f>
        <v>6.5233436726600758E-2</v>
      </c>
      <c r="BY82" s="3">
        <f>+'Indice PondENGHO'!BX80/'Indice PondENGHO'!BX79-1</f>
        <v>0.10522708022443616</v>
      </c>
      <c r="BZ82" s="3">
        <f>+'Indice PondENGHO'!BY80/'Indice PondENGHO'!BY79-1</f>
        <v>6.5138494059758578E-2</v>
      </c>
      <c r="CA82" s="3">
        <f>+'Indice PondENGHO'!BZ80/'Indice PondENGHO'!BZ79-1</f>
        <v>7.5249531787469515E-2</v>
      </c>
      <c r="CB82" s="3">
        <f>+'Indice PondENGHO'!CA80/'Indice PondENGHO'!CA79-1</f>
        <v>6.3771563890449245E-2</v>
      </c>
      <c r="CC82" s="8">
        <f>+'Indice PondENGHO'!CB80/'Indice PondENGHO'!CB79-1</f>
        <v>7.6091571482449716E-2</v>
      </c>
      <c r="CD82" s="7">
        <f>+'Indice PondENGHO'!CC80/'Indice PondENGHO'!CC79-1</f>
        <v>6.6077167931092085E-2</v>
      </c>
      <c r="CE82" s="8">
        <f>+'Indice PondENGHO'!CD80/'Indice PondENGHO'!CD79-1</f>
        <v>6.6077091731053805E-2</v>
      </c>
      <c r="CG82" s="3">
        <f>+'Indice PondENGHO'!CF80/'Indice PondENGHO'!CF79-1</f>
        <v>6.7566644601940729E-2</v>
      </c>
      <c r="CI82" s="3">
        <f t="shared" si="20"/>
        <v>-2.659839058550828E-3</v>
      </c>
      <c r="CJ82" s="3">
        <f>+'[3]Infla Mensual PondENGHO'!CF82</f>
        <v>-5.1543198990358086E-3</v>
      </c>
      <c r="CK82" s="3">
        <f t="shared" si="21"/>
        <v>2.4944808404849805E-3</v>
      </c>
    </row>
    <row r="83" spans="1:109" x14ac:dyDescent="0.2">
      <c r="A83" s="2">
        <f t="shared" ref="A83" si="28">+DATE(C83,B83,1)</f>
        <v>45108</v>
      </c>
      <c r="B83" s="1">
        <f t="shared" si="7"/>
        <v>7</v>
      </c>
      <c r="C83" s="1">
        <f t="shared" ref="C83" si="29">+IF(B83=1,C82+1,C82)</f>
        <v>2023</v>
      </c>
      <c r="D83" s="7">
        <f>+'Indice PondENGHO'!D81/'Indice PondENGHO'!D80-1</f>
        <v>6.4548144416494591E-2</v>
      </c>
      <c r="E83" s="3">
        <f>+'Indice PondENGHO'!E81/'Indice PondENGHO'!E80-1</f>
        <v>9.7261824668957164E-2</v>
      </c>
      <c r="F83" s="3">
        <f>+'Indice PondENGHO'!F81/'Indice PondENGHO'!F80-1</f>
        <v>5.2614033092127643E-2</v>
      </c>
      <c r="G83" s="3">
        <f>+'Indice PondENGHO'!G81/'Indice PondENGHO'!G80-1</f>
        <v>4.2831724546019467E-2</v>
      </c>
      <c r="H83" s="3">
        <f>+'Indice PondENGHO'!H81/'Indice PondENGHO'!H80-1</f>
        <v>5.9358243174443492E-2</v>
      </c>
      <c r="I83" s="3">
        <f>+'Indice PondENGHO'!I81/'Indice PondENGHO'!I80-1</f>
        <v>9.2599048594435462E-2</v>
      </c>
      <c r="J83" s="3">
        <f>+'Indice PondENGHO'!J81/'Indice PondENGHO'!J80-1</f>
        <v>5.6880049662113574E-2</v>
      </c>
      <c r="K83" s="3">
        <f>+'Indice PondENGHO'!K81/'Indice PondENGHO'!K80-1</f>
        <v>0.12941815539158852</v>
      </c>
      <c r="L83" s="3">
        <f>+'Indice PondENGHO'!L81/'Indice PondENGHO'!L80-1</f>
        <v>0.10835954633011502</v>
      </c>
      <c r="M83" s="3">
        <f>+'Indice PondENGHO'!M81/'Indice PondENGHO'!M80-1</f>
        <v>7.5218719805061562E-2</v>
      </c>
      <c r="N83" s="3">
        <f>+'Indice PondENGHO'!N81/'Indice PondENGHO'!N80-1</f>
        <v>7.3916823001623388E-2</v>
      </c>
      <c r="O83" s="8">
        <f>+'Indice PondENGHO'!O81/'Indice PondENGHO'!O80-1</f>
        <v>6.4376402885278017E-2</v>
      </c>
      <c r="P83" s="3">
        <f>+'Indice PondENGHO'!P81/'Indice PondENGHO'!P80-1</f>
        <v>6.5206817722244681E-2</v>
      </c>
      <c r="Q83" s="3">
        <f>+'Indice PondENGHO'!Q81/'Indice PondENGHO'!Q80-1</f>
        <v>9.6962626895752413E-2</v>
      </c>
      <c r="R83" s="3">
        <f>+'Indice PondENGHO'!R81/'Indice PondENGHO'!R80-1</f>
        <v>5.3049064208516183E-2</v>
      </c>
      <c r="S83" s="3">
        <f>+'Indice PondENGHO'!S81/'Indice PondENGHO'!S80-1</f>
        <v>4.124974474167864E-2</v>
      </c>
      <c r="T83" s="3">
        <f>+'Indice PondENGHO'!T81/'Indice PondENGHO'!T80-1</f>
        <v>5.9057990841308028E-2</v>
      </c>
      <c r="U83" s="3">
        <f>+'Indice PondENGHO'!U81/'Indice PondENGHO'!U80-1</f>
        <v>9.1645603580725821E-2</v>
      </c>
      <c r="V83" s="3">
        <f>+'Indice PondENGHO'!V81/'Indice PondENGHO'!V80-1</f>
        <v>5.5759792372841233E-2</v>
      </c>
      <c r="W83" s="3">
        <f>+'Indice PondENGHO'!W81/'Indice PondENGHO'!W80-1</f>
        <v>0.13156183941172039</v>
      </c>
      <c r="X83" s="3">
        <f>+'Indice PondENGHO'!X81/'Indice PondENGHO'!X80-1</f>
        <v>0.10968092282863906</v>
      </c>
      <c r="Y83" s="3">
        <f>+'Indice PondENGHO'!Y81/'Indice PondENGHO'!Y80-1</f>
        <v>7.7440512940528228E-2</v>
      </c>
      <c r="Z83" s="3">
        <f>+'Indice PondENGHO'!Z81/'Indice PondENGHO'!Z80-1</f>
        <v>7.3646847822052219E-2</v>
      </c>
      <c r="AA83" s="3">
        <f>+'Indice PondENGHO'!AA81/'Indice PondENGHO'!AA80-1</f>
        <v>6.5234326990828206E-2</v>
      </c>
      <c r="AB83" s="7">
        <f>+'Indice PondENGHO'!AB81/'Indice PondENGHO'!AB80-1</f>
        <v>6.563079144819195E-2</v>
      </c>
      <c r="AC83" s="3">
        <f>+'Indice PondENGHO'!AC81/'Indice PondENGHO'!AC80-1</f>
        <v>9.7707857507064899E-2</v>
      </c>
      <c r="AD83" s="3">
        <f>+'Indice PondENGHO'!AD81/'Indice PondENGHO'!AD80-1</f>
        <v>5.3251415592979079E-2</v>
      </c>
      <c r="AE83" s="3">
        <f>+'Indice PondENGHO'!AE81/'Indice PondENGHO'!AE80-1</f>
        <v>4.0061227170762548E-2</v>
      </c>
      <c r="AF83" s="3">
        <f>+'Indice PondENGHO'!AF81/'Indice PondENGHO'!AF80-1</f>
        <v>5.9027378790337703E-2</v>
      </c>
      <c r="AG83" s="3">
        <f>+'Indice PondENGHO'!AG81/'Indice PondENGHO'!AG80-1</f>
        <v>9.1757284580222365E-2</v>
      </c>
      <c r="AH83" s="3">
        <f>+'Indice PondENGHO'!AH81/'Indice PondENGHO'!AH80-1</f>
        <v>5.5634545344019681E-2</v>
      </c>
      <c r="AI83" s="3">
        <f>+'Indice PondENGHO'!AI81/'Indice PondENGHO'!AI80-1</f>
        <v>0.133099946028016</v>
      </c>
      <c r="AJ83" s="3">
        <f>+'Indice PondENGHO'!AJ81/'Indice PondENGHO'!AJ80-1</f>
        <v>0.11038065178501766</v>
      </c>
      <c r="AK83" s="3">
        <f>+'Indice PondENGHO'!AK81/'Indice PondENGHO'!AK80-1</f>
        <v>7.8032080629541589E-2</v>
      </c>
      <c r="AL83" s="3">
        <f>+'Indice PondENGHO'!AL81/'Indice PondENGHO'!AL80-1</f>
        <v>7.4264190791596629E-2</v>
      </c>
      <c r="AM83" s="8">
        <f>+'Indice PondENGHO'!AM81/'Indice PondENGHO'!AM80-1</f>
        <v>6.538574337759151E-2</v>
      </c>
      <c r="AN83" s="3">
        <f>+'Indice PondENGHO'!AN81/'Indice PondENGHO'!AN80-1</f>
        <v>6.6071231994755397E-2</v>
      </c>
      <c r="AO83" s="3">
        <f>+'Indice PondENGHO'!AO81/'Indice PondENGHO'!AO80-1</f>
        <v>9.7698866336225043E-2</v>
      </c>
      <c r="AP83" s="3">
        <f>+'Indice PondENGHO'!AP81/'Indice PondENGHO'!AP80-1</f>
        <v>5.3715775078543304E-2</v>
      </c>
      <c r="AQ83" s="3">
        <f>+'Indice PondENGHO'!AQ81/'Indice PondENGHO'!AQ80-1</f>
        <v>4.0233467707414095E-2</v>
      </c>
      <c r="AR83" s="3">
        <f>+'Indice PondENGHO'!AR81/'Indice PondENGHO'!AR80-1</f>
        <v>5.9198204980713376E-2</v>
      </c>
      <c r="AS83" s="3">
        <f>+'Indice PondENGHO'!AS81/'Indice PondENGHO'!AS80-1</f>
        <v>8.987036150060268E-2</v>
      </c>
      <c r="AT83" s="3">
        <f>+'Indice PondENGHO'!AT81/'Indice PondENGHO'!AT80-1</f>
        <v>5.4655234332914304E-2</v>
      </c>
      <c r="AU83" s="3">
        <f>+'Indice PondENGHO'!AU81/'Indice PondENGHO'!AU80-1</f>
        <v>0.13331971186565839</v>
      </c>
      <c r="AV83" s="3">
        <f>+'Indice PondENGHO'!AV81/'Indice PondENGHO'!AV80-1</f>
        <v>0.11124696497653663</v>
      </c>
      <c r="AW83" s="3">
        <f>+'Indice PondENGHO'!AW81/'Indice PondENGHO'!AW80-1</f>
        <v>7.7384705044780677E-2</v>
      </c>
      <c r="AX83" s="3">
        <f>+'Indice PondENGHO'!AX81/'Indice PondENGHO'!AX80-1</f>
        <v>7.357569973567557E-2</v>
      </c>
      <c r="AY83" s="3">
        <f>+'Indice PondENGHO'!AY81/'Indice PondENGHO'!AY80-1</f>
        <v>6.6102389277165274E-2</v>
      </c>
      <c r="AZ83" s="7">
        <f>+'Indice PondENGHO'!AZ81/'Indice PondENGHO'!AZ80-1</f>
        <v>6.6723537234193886E-2</v>
      </c>
      <c r="BA83" s="3">
        <f>+'Indice PondENGHO'!BA81/'Indice PondENGHO'!BA80-1</f>
        <v>9.7259939487424063E-2</v>
      </c>
      <c r="BB83" s="3">
        <f>+'Indice PondENGHO'!BB81/'Indice PondENGHO'!BB80-1</f>
        <v>5.418265400945832E-2</v>
      </c>
      <c r="BC83" s="3">
        <f>+'Indice PondENGHO'!BC81/'Indice PondENGHO'!BC80-1</f>
        <v>3.9541443020875811E-2</v>
      </c>
      <c r="BD83" s="3">
        <f>+'Indice PondENGHO'!BD81/'Indice PondENGHO'!BD80-1</f>
        <v>5.9115130611443467E-2</v>
      </c>
      <c r="BE83" s="3">
        <f>+'Indice PondENGHO'!BE81/'Indice PondENGHO'!BE80-1</f>
        <v>8.8285306061453239E-2</v>
      </c>
      <c r="BF83" s="3">
        <f>+'Indice PondENGHO'!BF81/'Indice PondENGHO'!BF80-1</f>
        <v>5.4386287337260475E-2</v>
      </c>
      <c r="BG83" s="3">
        <f>+'Indice PondENGHO'!BG81/'Indice PondENGHO'!BG80-1</f>
        <v>0.13503566490380692</v>
      </c>
      <c r="BH83" s="3">
        <f>+'Indice PondENGHO'!BH81/'Indice PondENGHO'!BH80-1</f>
        <v>0.11288648289556069</v>
      </c>
      <c r="BI83" s="3">
        <f>+'Indice PondENGHO'!BI81/'Indice PondENGHO'!BI80-1</f>
        <v>7.9743604333778473E-2</v>
      </c>
      <c r="BJ83" s="3">
        <f>+'Indice PondENGHO'!BJ81/'Indice PondENGHO'!BJ80-1</f>
        <v>7.3334171019302063E-2</v>
      </c>
      <c r="BK83" s="8">
        <f>+'Indice PondENGHO'!BK81/'Indice PondENGHO'!BK80-1</f>
        <v>6.6704757849781249E-2</v>
      </c>
      <c r="BL83" s="2">
        <f t="shared" ref="BL83" si="30">+A83</f>
        <v>45108</v>
      </c>
      <c r="BM83" s="69">
        <f>+'Indice PondENGHO'!BL81/'Indice PondENGHO'!BL80-1</f>
        <v>6.7579478711913277E-2</v>
      </c>
      <c r="BN83" s="69">
        <f>+'Indice PondENGHO'!BM81/'Indice PondENGHO'!BM80-1</f>
        <v>6.8308035576116088E-2</v>
      </c>
      <c r="BO83" s="69">
        <f>+'Indice PondENGHO'!BN81/'Indice PondENGHO'!BN80-1</f>
        <v>6.9126749283756395E-2</v>
      </c>
      <c r="BP83" s="69">
        <f>+'Indice PondENGHO'!BO81/'Indice PondENGHO'!BO80-1</f>
        <v>6.9272136970177201E-2</v>
      </c>
      <c r="BQ83" s="69">
        <f>+'Indice PondENGHO'!BP81/'Indice PondENGHO'!BP80-1</f>
        <v>7.0257859123093791E-2</v>
      </c>
      <c r="BR83" s="7">
        <f>+'Indice PondENGHO'!BQ81/'Indice PondENGHO'!BQ80-1</f>
        <v>6.5692530696394913E-2</v>
      </c>
      <c r="BS83" s="3">
        <f>+'Indice PondENGHO'!BR81/'Indice PondENGHO'!BR80-1</f>
        <v>9.7370172642958552E-2</v>
      </c>
      <c r="BT83" s="3">
        <f>+'Indice PondENGHO'!BS81/'Indice PondENGHO'!BS80-1</f>
        <v>5.3504496576022076E-2</v>
      </c>
      <c r="BU83" s="3">
        <f>+'Indice PondENGHO'!BT81/'Indice PondENGHO'!BT80-1</f>
        <v>4.0451117683178106E-2</v>
      </c>
      <c r="BV83" s="3">
        <f>+'Indice PondENGHO'!BU81/'Indice PondENGHO'!BU80-1</f>
        <v>5.9134313427993801E-2</v>
      </c>
      <c r="BW83" s="3">
        <f>+'Indice PondENGHO'!BV81/'Indice PondENGHO'!BV80-1</f>
        <v>8.9976173580787799E-2</v>
      </c>
      <c r="BX83" s="3">
        <f>+'Indice PondENGHO'!BW81/'Indice PondENGHO'!BW80-1</f>
        <v>5.5069487156018004E-2</v>
      </c>
      <c r="BY83" s="3">
        <f>+'Indice PondENGHO'!BX81/'Indice PondENGHO'!BX80-1</f>
        <v>0.13301871031569323</v>
      </c>
      <c r="BZ83" s="3">
        <f>+'Indice PondENGHO'!BY81/'Indice PondENGHO'!BY80-1</f>
        <v>0.1111916187366615</v>
      </c>
      <c r="CA83" s="3">
        <f>+'Indice PondENGHO'!BZ81/'Indice PondENGHO'!BZ80-1</f>
        <v>7.8322817441341286E-2</v>
      </c>
      <c r="CB83" s="3">
        <f>+'Indice PondENGHO'!CA81/'Indice PondENGHO'!CA80-1</f>
        <v>7.3623932881326848E-2</v>
      </c>
      <c r="CC83" s="8">
        <f>+'Indice PondENGHO'!CB81/'Indice PondENGHO'!CB80-1</f>
        <v>6.5914619593979706E-2</v>
      </c>
      <c r="CD83" s="7">
        <f>+'Indice PondENGHO'!CC81/'Indice PondENGHO'!CC80-1</f>
        <v>6.9200994645869596E-2</v>
      </c>
      <c r="CE83" s="8">
        <f>+'Indice PondENGHO'!CD81/'Indice PondENGHO'!CD80-1</f>
        <v>6.9201071069195041E-2</v>
      </c>
      <c r="CG83" s="3">
        <f>+'Indice PondENGHO'!CF81/'Indice PondENGHO'!CF80-1</f>
        <v>7.2511495172859597E-2</v>
      </c>
      <c r="CI83" s="3">
        <f t="shared" si="20"/>
        <v>-2.6783804111805143E-3</v>
      </c>
      <c r="CJ83" s="3">
        <f>+'[3]Infla Mensual PondENGHO'!CF83</f>
        <v>-4.5307473712017376E-3</v>
      </c>
      <c r="CK83" s="3">
        <f t="shared" si="21"/>
        <v>1.8523669600212234E-3</v>
      </c>
    </row>
    <row r="84" spans="1:109" x14ac:dyDescent="0.2">
      <c r="A84" s="2">
        <f t="shared" ref="A84" si="31">+DATE(C84,B84,1)</f>
        <v>45139</v>
      </c>
      <c r="B84" s="1">
        <f t="shared" si="7"/>
        <v>8</v>
      </c>
      <c r="C84" s="1">
        <f t="shared" ref="C84" si="32">+IF(B84=1,C83+1,C83)</f>
        <v>2023</v>
      </c>
      <c r="D84" s="7">
        <f>+'Indice PondENGHO'!D82/'Indice PondENGHO'!D81-1</f>
        <v>0.15988408352567385</v>
      </c>
      <c r="E84" s="3">
        <f>+'Indice PondENGHO'!E82/'Indice PondENGHO'!E81-1</f>
        <v>9.3989585218247962E-2</v>
      </c>
      <c r="F84" s="3">
        <f>+'Indice PondENGHO'!F82/'Indice PondENGHO'!F81-1</f>
        <v>0.10119573585439356</v>
      </c>
      <c r="G84" s="3">
        <f>+'Indice PondENGHO'!G82/'Indice PondENGHO'!G81-1</f>
        <v>8.3323782313264427E-2</v>
      </c>
      <c r="H84" s="3">
        <f>+'Indice PondENGHO'!H82/'Indice PondENGHO'!H81-1</f>
        <v>0.14041437467454077</v>
      </c>
      <c r="I84" s="3">
        <f>+'Indice PondENGHO'!I82/'Indice PondENGHO'!I81-1</f>
        <v>0.15169559616627248</v>
      </c>
      <c r="J84" s="3">
        <f>+'Indice PondENGHO'!J82/'Indice PondENGHO'!J81-1</f>
        <v>0.10612631323409127</v>
      </c>
      <c r="K84" s="3">
        <f>+'Indice PondENGHO'!K82/'Indice PondENGHO'!K81-1</f>
        <v>6.2547905838358231E-2</v>
      </c>
      <c r="L84" s="3">
        <f>+'Indice PondENGHO'!L82/'Indice PondENGHO'!L81-1</f>
        <v>0.11627987481511903</v>
      </c>
      <c r="M84" s="3">
        <f>+'Indice PondENGHO'!M82/'Indice PondENGHO'!M81-1</f>
        <v>8.2195941294734176E-2</v>
      </c>
      <c r="N84" s="3">
        <f>+'Indice PondENGHO'!N82/'Indice PondENGHO'!N81-1</f>
        <v>0.12800695985554045</v>
      </c>
      <c r="O84" s="8">
        <f>+'Indice PondENGHO'!O82/'Indice PondENGHO'!O81-1</f>
        <v>9.1845184358948284E-2</v>
      </c>
      <c r="P84" s="3">
        <f>+'Indice PondENGHO'!P82/'Indice PondENGHO'!P81-1</f>
        <v>0.15771365472060905</v>
      </c>
      <c r="Q84" s="3">
        <f>+'Indice PondENGHO'!Q82/'Indice PondENGHO'!Q81-1</f>
        <v>9.1111189626885025E-2</v>
      </c>
      <c r="R84" s="3">
        <f>+'Indice PondENGHO'!R82/'Indice PondENGHO'!R81-1</f>
        <v>0.100411687424939</v>
      </c>
      <c r="S84" s="3">
        <f>+'Indice PondENGHO'!S82/'Indice PondENGHO'!S81-1</f>
        <v>8.7561083602088585E-2</v>
      </c>
      <c r="T84" s="3">
        <f>+'Indice PondENGHO'!T82/'Indice PondENGHO'!T81-1</f>
        <v>0.13900654581004401</v>
      </c>
      <c r="U84" s="3">
        <f>+'Indice PondENGHO'!U82/'Indice PondENGHO'!U81-1</f>
        <v>0.15107983535723402</v>
      </c>
      <c r="V84" s="3">
        <f>+'Indice PondENGHO'!V82/'Indice PondENGHO'!V81-1</f>
        <v>0.10567651453291815</v>
      </c>
      <c r="W84" s="3">
        <f>+'Indice PondENGHO'!W82/'Indice PondENGHO'!W81-1</f>
        <v>6.1353052021689169E-2</v>
      </c>
      <c r="X84" s="3">
        <f>+'Indice PondENGHO'!X82/'Indice PondENGHO'!X81-1</f>
        <v>0.11636480722038067</v>
      </c>
      <c r="Y84" s="3">
        <f>+'Indice PondENGHO'!Y82/'Indice PondENGHO'!Y81-1</f>
        <v>8.3996834684292754E-2</v>
      </c>
      <c r="Z84" s="3">
        <f>+'Indice PondENGHO'!Z82/'Indice PondENGHO'!Z81-1</f>
        <v>0.12704436162060873</v>
      </c>
      <c r="AA84" s="3">
        <f>+'Indice PondENGHO'!AA82/'Indice PondENGHO'!AA81-1</f>
        <v>8.9835276048145118E-2</v>
      </c>
      <c r="AB84" s="7">
        <f>+'Indice PondENGHO'!AB82/'Indice PondENGHO'!AB81-1</f>
        <v>0.156071059464997</v>
      </c>
      <c r="AC84" s="3">
        <f>+'Indice PondENGHO'!AC82/'Indice PondENGHO'!AC81-1</f>
        <v>9.1658587200926789E-2</v>
      </c>
      <c r="AD84" s="3">
        <f>+'Indice PondENGHO'!AD82/'Indice PondENGHO'!AD81-1</f>
        <v>0.10044977458661353</v>
      </c>
      <c r="AE84" s="3">
        <f>+'Indice PondENGHO'!AE82/'Indice PondENGHO'!AE81-1</f>
        <v>8.9160014435632151E-2</v>
      </c>
      <c r="AF84" s="3">
        <f>+'Indice PondENGHO'!AF82/'Indice PondENGHO'!AF81-1</f>
        <v>0.13772740011169882</v>
      </c>
      <c r="AG84" s="3">
        <f>+'Indice PondENGHO'!AG82/'Indice PondENGHO'!AG81-1</f>
        <v>0.14987315066973061</v>
      </c>
      <c r="AH84" s="3">
        <f>+'Indice PondENGHO'!AH82/'Indice PondENGHO'!AH81-1</f>
        <v>0.10609320916076403</v>
      </c>
      <c r="AI84" s="3">
        <f>+'Indice PondENGHO'!AI82/'Indice PondENGHO'!AI81-1</f>
        <v>6.1018347535228834E-2</v>
      </c>
      <c r="AJ84" s="3">
        <f>+'Indice PondENGHO'!AJ82/'Indice PondENGHO'!AJ81-1</f>
        <v>0.11617665352345363</v>
      </c>
      <c r="AK84" s="3">
        <f>+'Indice PondENGHO'!AK82/'Indice PondENGHO'!AK81-1</f>
        <v>8.4741087526119419E-2</v>
      </c>
      <c r="AL84" s="3">
        <f>+'Indice PondENGHO'!AL82/'Indice PondENGHO'!AL81-1</f>
        <v>0.12506831067798418</v>
      </c>
      <c r="AM84" s="8">
        <f>+'Indice PondENGHO'!AM82/'Indice PondENGHO'!AM81-1</f>
        <v>8.9123737579355655E-2</v>
      </c>
      <c r="AN84" s="3">
        <f>+'Indice PondENGHO'!AN82/'Indice PondENGHO'!AN81-1</f>
        <v>0.15487251781804723</v>
      </c>
      <c r="AO84" s="3">
        <f>+'Indice PondENGHO'!AO82/'Indice PondENGHO'!AO81-1</f>
        <v>9.061873491659278E-2</v>
      </c>
      <c r="AP84" s="3">
        <f>+'Indice PondENGHO'!AP82/'Indice PondENGHO'!AP81-1</f>
        <v>9.9713717872353724E-2</v>
      </c>
      <c r="AQ84" s="3">
        <f>+'Indice PondENGHO'!AQ82/'Indice PondENGHO'!AQ81-1</f>
        <v>9.0815736298237137E-2</v>
      </c>
      <c r="AR84" s="3">
        <f>+'Indice PondENGHO'!AR82/'Indice PondENGHO'!AR81-1</f>
        <v>0.13764635673237469</v>
      </c>
      <c r="AS84" s="3">
        <f>+'Indice PondENGHO'!AS82/'Indice PondENGHO'!AS81-1</f>
        <v>0.15223401339475817</v>
      </c>
      <c r="AT84" s="3">
        <f>+'Indice PondENGHO'!AT82/'Indice PondENGHO'!AT81-1</f>
        <v>0.10515363756472995</v>
      </c>
      <c r="AU84" s="3">
        <f>+'Indice PondENGHO'!AU82/'Indice PondENGHO'!AU81-1</f>
        <v>6.0636469304435447E-2</v>
      </c>
      <c r="AV84" s="3">
        <f>+'Indice PondENGHO'!AV82/'Indice PondENGHO'!AV81-1</f>
        <v>0.11731357102345608</v>
      </c>
      <c r="AW84" s="3">
        <f>+'Indice PondENGHO'!AW82/'Indice PondENGHO'!AW81-1</f>
        <v>8.454532861363484E-2</v>
      </c>
      <c r="AX84" s="3">
        <f>+'Indice PondENGHO'!AX82/'Indice PondENGHO'!AX81-1</f>
        <v>0.12464846796657381</v>
      </c>
      <c r="AY84" s="3">
        <f>+'Indice PondENGHO'!AY82/'Indice PondENGHO'!AY81-1</f>
        <v>8.8769105771483447E-2</v>
      </c>
      <c r="AZ84" s="7">
        <f>+'Indice PondENGHO'!AZ82/'Indice PondENGHO'!AZ81-1</f>
        <v>0.15353061434592408</v>
      </c>
      <c r="BA84" s="3">
        <f>+'Indice PondENGHO'!BA82/'Indice PondENGHO'!BA81-1</f>
        <v>8.8492935767740866E-2</v>
      </c>
      <c r="BB84" s="3">
        <f>+'Indice PondENGHO'!BB82/'Indice PondENGHO'!BB81-1</f>
        <v>9.9108714192904124E-2</v>
      </c>
      <c r="BC84" s="3">
        <f>+'Indice PondENGHO'!BC82/'Indice PondENGHO'!BC81-1</f>
        <v>9.5604506302503056E-2</v>
      </c>
      <c r="BD84" s="3">
        <f>+'Indice PondENGHO'!BD82/'Indice PondENGHO'!BD81-1</f>
        <v>0.13840022757458681</v>
      </c>
      <c r="BE84" s="3">
        <f>+'Indice PondENGHO'!BE82/'Indice PondENGHO'!BE81-1</f>
        <v>0.15374589426965191</v>
      </c>
      <c r="BF84" s="3">
        <f>+'Indice PondENGHO'!BF82/'Indice PondENGHO'!BF81-1</f>
        <v>0.10473776807089519</v>
      </c>
      <c r="BG84" s="3">
        <f>+'Indice PondENGHO'!BG82/'Indice PondENGHO'!BG81-1</f>
        <v>6.0831991753106385E-2</v>
      </c>
      <c r="BH84" s="3">
        <f>+'Indice PondENGHO'!BH82/'Indice PondENGHO'!BH81-1</f>
        <v>0.11799811891069534</v>
      </c>
      <c r="BI84" s="3">
        <f>+'Indice PondENGHO'!BI82/'Indice PondENGHO'!BI81-1</f>
        <v>8.6345256358644429E-2</v>
      </c>
      <c r="BJ84" s="3">
        <f>+'Indice PondENGHO'!BJ82/'Indice PondENGHO'!BJ81-1</f>
        <v>0.12378870176984047</v>
      </c>
      <c r="BK84" s="8">
        <f>+'Indice PondENGHO'!BK82/'Indice PondENGHO'!BK81-1</f>
        <v>8.7504231388333409E-2</v>
      </c>
      <c r="BL84" s="2">
        <f t="shared" ref="BL84" si="33">+A84</f>
        <v>45139</v>
      </c>
      <c r="BM84" s="69">
        <f>+'Indice PondENGHO'!BL82/'Indice PondENGHO'!BL81-1</f>
        <v>0.1310246502389707</v>
      </c>
      <c r="BN84" s="69">
        <f>+'Indice PondENGHO'!BM82/'Indice PondENGHO'!BM81-1</f>
        <v>0.12678787878787889</v>
      </c>
      <c r="BO84" s="69">
        <f>+'Indice PondENGHO'!BN82/'Indice PondENGHO'!BN81-1</f>
        <v>0.12570793668819125</v>
      </c>
      <c r="BP84" s="69">
        <f>+'Indice PondENGHO'!BO82/'Indice PondENGHO'!BO81-1</f>
        <v>0.1240153240745141</v>
      </c>
      <c r="BQ84" s="69">
        <f>+'Indice PondENGHO'!BP82/'Indice PondENGHO'!BP81-1</f>
        <v>0.1226661647423275</v>
      </c>
      <c r="BR84" s="7">
        <f>+'Indice PondENGHO'!BQ82/'Indice PondENGHO'!BQ81-1</f>
        <v>0.15624835909774903</v>
      </c>
      <c r="BS84" s="3">
        <f>+'Indice PondENGHO'!BR82/'Indice PondENGHO'!BR81-1</f>
        <v>9.0698475496818087E-2</v>
      </c>
      <c r="BT84" s="3">
        <f>+'Indice PondENGHO'!BS82/'Indice PondENGHO'!BS81-1</f>
        <v>9.9992157505302437E-2</v>
      </c>
      <c r="BU84" s="3">
        <f>+'Indice PondENGHO'!BT82/'Indice PondENGHO'!BT81-1</f>
        <v>9.066287602542733E-2</v>
      </c>
      <c r="BV84" s="3">
        <f>+'Indice PondENGHO'!BU82/'Indice PondENGHO'!BU81-1</f>
        <v>0.13839069348729049</v>
      </c>
      <c r="BW84" s="3">
        <f>+'Indice PondENGHO'!BV82/'Indice PondENGHO'!BV81-1</f>
        <v>0.15226102760123594</v>
      </c>
      <c r="BX84" s="3">
        <f>+'Indice PondENGHO'!BW82/'Indice PondENGHO'!BW81-1</f>
        <v>0.10531811606589669</v>
      </c>
      <c r="BY84" s="3">
        <f>+'Indice PondENGHO'!BX82/'Indice PondENGHO'!BX81-1</f>
        <v>6.1111126390553716E-2</v>
      </c>
      <c r="BZ84" s="3">
        <f>+'Indice PondENGHO'!BY82/'Indice PondENGHO'!BY81-1</f>
        <v>0.11714192431563308</v>
      </c>
      <c r="CA84" s="3">
        <f>+'Indice PondENGHO'!BZ82/'Indice PondENGHO'!BZ81-1</f>
        <v>8.509231864694522E-2</v>
      </c>
      <c r="CB84" s="3">
        <f>+'Indice PondENGHO'!CA82/'Indice PondENGHO'!CA81-1</f>
        <v>0.12493615250478451</v>
      </c>
      <c r="CC84" s="8">
        <f>+'Indice PondENGHO'!CB82/'Indice PondENGHO'!CB81-1</f>
        <v>8.8810362086950922E-2</v>
      </c>
      <c r="CD84" s="7">
        <f>+'Indice PondENGHO'!CC82/'Indice PondENGHO'!CC81-1</f>
        <v>0.12518497641233206</v>
      </c>
      <c r="CE84" s="8">
        <f>+'Indice PondENGHO'!CD82/'Indice PondENGHO'!CD81-1</f>
        <v>0.12518497641233206</v>
      </c>
      <c r="CG84" s="3">
        <f>+'Indice PondENGHO'!CF82/'Indice PondENGHO'!CF81-1</f>
        <v>0.12546468125390331</v>
      </c>
      <c r="CI84" s="3">
        <f t="shared" ref="CI84" si="34">+BM84-BQ84</f>
        <v>8.3584854966431976E-3</v>
      </c>
      <c r="CJ84" s="3">
        <f>+'[3]Infla Mensual PondENGHO'!CF84</f>
        <v>8.6332002536519958E-3</v>
      </c>
      <c r="CK84" s="3">
        <f t="shared" ref="CK84" si="35">+CI84-CJ84</f>
        <v>-2.7471475700879822E-4</v>
      </c>
    </row>
    <row r="85" spans="1:109" x14ac:dyDescent="0.2">
      <c r="A85" s="2">
        <f t="shared" ref="A85" si="36">+DATE(C85,B85,1)</f>
        <v>45170</v>
      </c>
      <c r="B85" s="1">
        <f t="shared" si="7"/>
        <v>9</v>
      </c>
      <c r="C85" s="1">
        <f t="shared" ref="C85" si="37">+IF(B85=1,C84+1,C84)</f>
        <v>2023</v>
      </c>
      <c r="D85" s="7">
        <f>+'Indice PondENGHO'!D83/'Indice PondENGHO'!D82-1</f>
        <v>0.13989186999433567</v>
      </c>
      <c r="E85" s="3">
        <f>+'Indice PondENGHO'!E83/'Indice PondENGHO'!E82-1</f>
        <v>0.109404143516034</v>
      </c>
      <c r="F85" s="3">
        <f>+'Indice PondENGHO'!F83/'Indice PondENGHO'!F82-1</f>
        <v>0.1181626318574529</v>
      </c>
      <c r="G85" s="3">
        <f>+'Indice PondENGHO'!G83/'Indice PondENGHO'!G82-1</f>
        <v>8.9623883535803195E-2</v>
      </c>
      <c r="H85" s="3">
        <f>+'Indice PondENGHO'!H83/'Indice PondENGHO'!H82-1</f>
        <v>0.12310319542371628</v>
      </c>
      <c r="I85" s="3">
        <f>+'Indice PondENGHO'!I83/'Indice PondENGHO'!I82-1</f>
        <v>9.9285933544493998E-2</v>
      </c>
      <c r="J85" s="3">
        <f>+'Indice PondENGHO'!J83/'Indice PondENGHO'!J82-1</f>
        <v>0.11183237264711798</v>
      </c>
      <c r="K85" s="3">
        <f>+'Indice PondENGHO'!K83/'Indice PondENGHO'!K82-1</f>
        <v>0.10597047053697151</v>
      </c>
      <c r="L85" s="3">
        <f>+'Indice PondENGHO'!L83/'Indice PondENGHO'!L82-1</f>
        <v>0.15094680520821346</v>
      </c>
      <c r="M85" s="3">
        <f>+'Indice PondENGHO'!M83/'Indice PondENGHO'!M82-1</f>
        <v>9.1407277754330885E-2</v>
      </c>
      <c r="N85" s="3">
        <f>+'Indice PondENGHO'!N83/'Indice PondENGHO'!N82-1</f>
        <v>0.12995244919939508</v>
      </c>
      <c r="O85" s="8">
        <f>+'Indice PondENGHO'!O83/'Indice PondENGHO'!O82-1</f>
        <v>0.1133116520609101</v>
      </c>
      <c r="P85" s="3">
        <f>+'Indice PondENGHO'!P83/'Indice PondENGHO'!P82-1</f>
        <v>0.13983004056114434</v>
      </c>
      <c r="Q85" s="3">
        <f>+'Indice PondENGHO'!Q83/'Indice PondENGHO'!Q82-1</f>
        <v>0.10906227999807783</v>
      </c>
      <c r="R85" s="3">
        <f>+'Indice PondENGHO'!R83/'Indice PondENGHO'!R82-1</f>
        <v>0.11847034936458534</v>
      </c>
      <c r="S85" s="3">
        <f>+'Indice PondENGHO'!S83/'Indice PondENGHO'!S82-1</f>
        <v>8.7092197215561162E-2</v>
      </c>
      <c r="T85" s="3">
        <f>+'Indice PondENGHO'!T83/'Indice PondENGHO'!T82-1</f>
        <v>0.12208343615174733</v>
      </c>
      <c r="U85" s="3">
        <f>+'Indice PondENGHO'!U83/'Indice PondENGHO'!U82-1</f>
        <v>9.889105834284817E-2</v>
      </c>
      <c r="V85" s="3">
        <f>+'Indice PondENGHO'!V83/'Indice PondENGHO'!V82-1</f>
        <v>0.11052149287632629</v>
      </c>
      <c r="W85" s="3">
        <f>+'Indice PondENGHO'!W83/'Indice PondENGHO'!W82-1</f>
        <v>0.10486601779769167</v>
      </c>
      <c r="X85" s="3">
        <f>+'Indice PondENGHO'!X83/'Indice PondENGHO'!X82-1</f>
        <v>0.15159965255202468</v>
      </c>
      <c r="Y85" s="3">
        <f>+'Indice PondENGHO'!Y83/'Indice PondENGHO'!Y82-1</f>
        <v>9.5073777007491644E-2</v>
      </c>
      <c r="Z85" s="3">
        <f>+'Indice PondENGHO'!Z83/'Indice PondENGHO'!Z82-1</f>
        <v>0.13060239654329853</v>
      </c>
      <c r="AA85" s="3">
        <f>+'Indice PondENGHO'!AA83/'Indice PondENGHO'!AA82-1</f>
        <v>0.11374234507161662</v>
      </c>
      <c r="AB85" s="7">
        <f>+'Indice PondENGHO'!AB83/'Indice PondENGHO'!AB82-1</f>
        <v>0.13980702247588428</v>
      </c>
      <c r="AC85" s="3">
        <f>+'Indice PondENGHO'!AC83/'Indice PondENGHO'!AC82-1</f>
        <v>0.10936269952043753</v>
      </c>
      <c r="AD85" s="3">
        <f>+'Indice PondENGHO'!AD83/'Indice PondENGHO'!AD82-1</f>
        <v>0.1184326451553821</v>
      </c>
      <c r="AE85" s="3">
        <f>+'Indice PondENGHO'!AE83/'Indice PondENGHO'!AE82-1</f>
        <v>8.5723915900120629E-2</v>
      </c>
      <c r="AF85" s="3">
        <f>+'Indice PondENGHO'!AF83/'Indice PondENGHO'!AF82-1</f>
        <v>0.12225987306939623</v>
      </c>
      <c r="AG85" s="3">
        <f>+'Indice PondENGHO'!AG83/'Indice PondENGHO'!AG82-1</f>
        <v>9.9295914439208044E-2</v>
      </c>
      <c r="AH85" s="3">
        <f>+'Indice PondENGHO'!AH83/'Indice PondENGHO'!AH82-1</f>
        <v>0.11002072045635969</v>
      </c>
      <c r="AI85" s="3">
        <f>+'Indice PondENGHO'!AI83/'Indice PondENGHO'!AI82-1</f>
        <v>0.10437127020439307</v>
      </c>
      <c r="AJ85" s="3">
        <f>+'Indice PondENGHO'!AJ83/'Indice PondENGHO'!AJ82-1</f>
        <v>0.15195929517972062</v>
      </c>
      <c r="AK85" s="3">
        <f>+'Indice PondENGHO'!AK83/'Indice PondENGHO'!AK82-1</f>
        <v>9.5847839493873321E-2</v>
      </c>
      <c r="AL85" s="3">
        <f>+'Indice PondENGHO'!AL83/'Indice PondENGHO'!AL82-1</f>
        <v>0.13250040024334786</v>
      </c>
      <c r="AM85" s="8">
        <f>+'Indice PondENGHO'!AM83/'Indice PondENGHO'!AM82-1</f>
        <v>0.11354722249409388</v>
      </c>
      <c r="AN85" s="3">
        <f>+'Indice PondENGHO'!AN83/'Indice PondENGHO'!AN82-1</f>
        <v>0.13981996993650014</v>
      </c>
      <c r="AO85" s="3">
        <f>+'Indice PondENGHO'!AO83/'Indice PondENGHO'!AO82-1</f>
        <v>0.10891582220989693</v>
      </c>
      <c r="AP85" s="3">
        <f>+'Indice PondENGHO'!AP83/'Indice PondENGHO'!AP82-1</f>
        <v>0.11866196751092684</v>
      </c>
      <c r="AQ85" s="3">
        <f>+'Indice PondENGHO'!AQ83/'Indice PondENGHO'!AQ82-1</f>
        <v>8.5576756860878511E-2</v>
      </c>
      <c r="AR85" s="3">
        <f>+'Indice PondENGHO'!AR83/'Indice PondENGHO'!AR82-1</f>
        <v>0.12208939147653197</v>
      </c>
      <c r="AS85" s="3">
        <f>+'Indice PondENGHO'!AS83/'Indice PondENGHO'!AS82-1</f>
        <v>9.5160449106332035E-2</v>
      </c>
      <c r="AT85" s="3">
        <f>+'Indice PondENGHO'!AT83/'Indice PondENGHO'!AT82-1</f>
        <v>0.10822512357499181</v>
      </c>
      <c r="AU85" s="3">
        <f>+'Indice PondENGHO'!AU83/'Indice PondENGHO'!AU82-1</f>
        <v>0.10357425168225487</v>
      </c>
      <c r="AV85" s="3">
        <f>+'Indice PondENGHO'!AV83/'Indice PondENGHO'!AV82-1</f>
        <v>0.15167283020737354</v>
      </c>
      <c r="AW85" s="3">
        <f>+'Indice PondENGHO'!AW83/'Indice PondENGHO'!AW82-1</f>
        <v>9.5486839322681538E-2</v>
      </c>
      <c r="AX85" s="3">
        <f>+'Indice PondENGHO'!AX83/'Indice PondENGHO'!AX82-1</f>
        <v>0.13394006506159406</v>
      </c>
      <c r="AY85" s="3">
        <f>+'Indice PondENGHO'!AY83/'Indice PondENGHO'!AY82-1</f>
        <v>0.11425653472491004</v>
      </c>
      <c r="AZ85" s="7">
        <f>+'Indice PondENGHO'!AZ83/'Indice PondENGHO'!AZ82-1</f>
        <v>0.13870148262601179</v>
      </c>
      <c r="BA85" s="3">
        <f>+'Indice PondENGHO'!BA83/'Indice PondENGHO'!BA82-1</f>
        <v>0.1082992051228151</v>
      </c>
      <c r="BB85" s="3">
        <f>+'Indice PondENGHO'!BB83/'Indice PondENGHO'!BB82-1</f>
        <v>0.11868965026064848</v>
      </c>
      <c r="BC85" s="3">
        <f>+'Indice PondENGHO'!BC83/'Indice PondENGHO'!BC82-1</f>
        <v>8.3843867850493803E-2</v>
      </c>
      <c r="BD85" s="3">
        <f>+'Indice PondENGHO'!BD83/'Indice PondENGHO'!BD82-1</f>
        <v>0.11951198372409233</v>
      </c>
      <c r="BE85" s="3">
        <f>+'Indice PondENGHO'!BE83/'Indice PondENGHO'!BE82-1</f>
        <v>9.1787767412822019E-2</v>
      </c>
      <c r="BF85" s="3">
        <f>+'Indice PondENGHO'!BF83/'Indice PondENGHO'!BF82-1</f>
        <v>0.10675349073871709</v>
      </c>
      <c r="BG85" s="3">
        <f>+'Indice PondENGHO'!BG83/'Indice PondENGHO'!BG82-1</f>
        <v>0.10241870815663145</v>
      </c>
      <c r="BH85" s="3">
        <f>+'Indice PondENGHO'!BH83/'Indice PondENGHO'!BH82-1</f>
        <v>0.15176236224800044</v>
      </c>
      <c r="BI85" s="3">
        <f>+'Indice PondENGHO'!BI83/'Indice PondENGHO'!BI82-1</f>
        <v>9.9706116479200801E-2</v>
      </c>
      <c r="BJ85" s="3">
        <f>+'Indice PondENGHO'!BJ83/'Indice PondENGHO'!BJ82-1</f>
        <v>0.1355742032852203</v>
      </c>
      <c r="BK85" s="8">
        <f>+'Indice PondENGHO'!BK83/'Indice PondENGHO'!BK82-1</f>
        <v>0.11626027344381429</v>
      </c>
      <c r="BL85" s="2">
        <f t="shared" ref="BL85" si="38">+A85</f>
        <v>45170</v>
      </c>
      <c r="BM85" s="69">
        <f>+'Indice PondENGHO'!BL83/'Indice PondENGHO'!BL82-1</f>
        <v>0.1262438952570073</v>
      </c>
      <c r="BN85" s="69">
        <f>+'Indice PondENGHO'!BM83/'Indice PondENGHO'!BM82-1</f>
        <v>0.12403172344007118</v>
      </c>
      <c r="BO85" s="69">
        <f>+'Indice PondENGHO'!BN83/'Indice PondENGHO'!BN82-1</f>
        <v>0.12332461612945966</v>
      </c>
      <c r="BP85" s="69">
        <f>+'Indice PondENGHO'!BO83/'Indice PondENGHO'!BO82-1</f>
        <v>0.12179792220412122</v>
      </c>
      <c r="BQ85" s="69">
        <f>+'Indice PondENGHO'!BP83/'Indice PondENGHO'!BP82-1</f>
        <v>0.11977724341123341</v>
      </c>
      <c r="BR85" s="7">
        <f>+'Indice PondENGHO'!BQ83/'Indice PondENGHO'!BQ82-1</f>
        <v>0.13958088582952266</v>
      </c>
      <c r="BS85" s="3">
        <f>+'Indice PondENGHO'!BR83/'Indice PondENGHO'!BR82-1</f>
        <v>0.10889916880884032</v>
      </c>
      <c r="BT85" s="3">
        <f>+'Indice PondENGHO'!BS83/'Indice PondENGHO'!BS82-1</f>
        <v>0.11852765448641733</v>
      </c>
      <c r="BU85" s="3">
        <f>+'Indice PondENGHO'!BT83/'Indice PondENGHO'!BT82-1</f>
        <v>8.5760074371035833E-2</v>
      </c>
      <c r="BV85" s="3">
        <f>+'Indice PondENGHO'!BU83/'Indice PondENGHO'!BU82-1</f>
        <v>0.12113153100919716</v>
      </c>
      <c r="BW85" s="3">
        <f>+'Indice PondENGHO'!BV83/'Indice PondENGHO'!BV82-1</f>
        <v>9.526900654689241E-2</v>
      </c>
      <c r="BX85" s="3">
        <f>+'Indice PondENGHO'!BW83/'Indice PondENGHO'!BW82-1</f>
        <v>0.10863641128725399</v>
      </c>
      <c r="BY85" s="3">
        <f>+'Indice PondENGHO'!BX83/'Indice PondENGHO'!BX82-1</f>
        <v>0.10389443821411692</v>
      </c>
      <c r="BZ85" s="3">
        <f>+'Indice PondENGHO'!BY83/'Indice PondENGHO'!BY82-1</f>
        <v>0.15166644143585328</v>
      </c>
      <c r="CA85" s="3">
        <f>+'Indice PondENGHO'!BZ83/'Indice PondENGHO'!BZ82-1</f>
        <v>9.6953013056448434E-2</v>
      </c>
      <c r="CB85" s="3">
        <f>+'Indice PondENGHO'!CA83/'Indice PondENGHO'!CA82-1</f>
        <v>0.13363226722000698</v>
      </c>
      <c r="CC85" s="8">
        <f>+'Indice PondENGHO'!CB83/'Indice PondENGHO'!CB82-1</f>
        <v>0.11471571682905868</v>
      </c>
      <c r="CD85" s="7">
        <f>+'Indice PondENGHO'!CC83/'Indice PondENGHO'!CC82-1</f>
        <v>0.12232616635328153</v>
      </c>
      <c r="CE85" s="8">
        <f>+'Indice PondENGHO'!CD83/'Indice PondENGHO'!CD82-1</f>
        <v>0.12232616635328153</v>
      </c>
      <c r="CG85" s="3">
        <f>+'Indice PondENGHO'!CF83/'Indice PondENGHO'!CF82-1</f>
        <v>0.12308681295242563</v>
      </c>
      <c r="CI85" s="3">
        <f t="shared" ref="CI85" si="39">+BM85-BQ85</f>
        <v>6.4666518457738853E-3</v>
      </c>
      <c r="CJ85" s="3">
        <f>+'[3]Infla Mensual PondENGHO'!CF85</f>
        <v>7.7424829361172343E-3</v>
      </c>
      <c r="CK85" s="3">
        <f t="shared" ref="CK85" si="40">+CI85-CJ85</f>
        <v>-1.275831090343349E-3</v>
      </c>
    </row>
    <row r="86" spans="1:109" x14ac:dyDescent="0.2">
      <c r="A86" s="2">
        <f t="shared" ref="A86" si="41">+DATE(C86,B86,1)</f>
        <v>45200</v>
      </c>
      <c r="B86" s="1">
        <f t="shared" si="7"/>
        <v>10</v>
      </c>
      <c r="C86" s="1">
        <f t="shared" ref="C86" si="42">+IF(B86=1,C85+1,C85)</f>
        <v>2023</v>
      </c>
      <c r="D86" s="7">
        <f>+'Indice PondENGHO'!D84/'Indice PondENGHO'!D83-1</f>
        <v>7.0940824197693875E-2</v>
      </c>
      <c r="E86" s="3">
        <f>+'Indice PondENGHO'!E84/'Indice PondENGHO'!E83-1</f>
        <v>9.7771887352845921E-2</v>
      </c>
      <c r="F86" s="3">
        <f>+'Indice PondENGHO'!F84/'Indice PondENGHO'!F83-1</f>
        <v>9.8493092819695871E-2</v>
      </c>
      <c r="G86" s="3">
        <f>+'Indice PondENGHO'!G84/'Indice PondENGHO'!G83-1</f>
        <v>7.2303598029133997E-2</v>
      </c>
      <c r="H86" s="3">
        <f>+'Indice PondENGHO'!H84/'Indice PondENGHO'!H83-1</f>
        <v>0.10287851914429025</v>
      </c>
      <c r="I86" s="3">
        <f>+'Indice PondENGHO'!I84/'Indice PondENGHO'!I83-1</f>
        <v>4.8588059977826559E-2</v>
      </c>
      <c r="J86" s="3">
        <f>+'Indice PondENGHO'!J84/'Indice PondENGHO'!J83-1</f>
        <v>7.0179709965178638E-2</v>
      </c>
      <c r="K86" s="3">
        <f>+'Indice PondENGHO'!K84/'Indice PondENGHO'!K83-1</f>
        <v>0.13322997805661463</v>
      </c>
      <c r="L86" s="3">
        <f>+'Indice PondENGHO'!L84/'Indice PondENGHO'!L83-1</f>
        <v>9.5241836801263968E-2</v>
      </c>
      <c r="M86" s="3">
        <f>+'Indice PondENGHO'!M84/'Indice PondENGHO'!M83-1</f>
        <v>8.2633048109981733E-2</v>
      </c>
      <c r="N86" s="3">
        <f>+'Indice PondENGHO'!N84/'Indice PondENGHO'!N83-1</f>
        <v>8.9150504888002802E-2</v>
      </c>
      <c r="O86" s="8">
        <f>+'Indice PondENGHO'!O84/'Indice PondENGHO'!O83-1</f>
        <v>7.2714090577137958E-2</v>
      </c>
      <c r="P86" s="3">
        <f>+'Indice PondENGHO'!P84/'Indice PondENGHO'!P83-1</f>
        <v>7.2487845292233732E-2</v>
      </c>
      <c r="Q86" s="3">
        <f>+'Indice PondENGHO'!Q84/'Indice PondENGHO'!Q83-1</f>
        <v>9.874875659838267E-2</v>
      </c>
      <c r="R86" s="3">
        <f>+'Indice PondENGHO'!R84/'Indice PondENGHO'!R83-1</f>
        <v>9.9723455810449613E-2</v>
      </c>
      <c r="S86" s="3">
        <f>+'Indice PondENGHO'!S84/'Indice PondENGHO'!S83-1</f>
        <v>7.5429125902818805E-2</v>
      </c>
      <c r="T86" s="3">
        <f>+'Indice PondENGHO'!T84/'Indice PondENGHO'!T83-1</f>
        <v>0.10384196306490678</v>
      </c>
      <c r="U86" s="3">
        <f>+'Indice PondENGHO'!U84/'Indice PondENGHO'!U83-1</f>
        <v>4.9538974895254828E-2</v>
      </c>
      <c r="V86" s="3">
        <f>+'Indice PondENGHO'!V84/'Indice PondENGHO'!V83-1</f>
        <v>6.9875572616582948E-2</v>
      </c>
      <c r="W86" s="3">
        <f>+'Indice PondENGHO'!W84/'Indice PondENGHO'!W83-1</f>
        <v>0.1338924502116825</v>
      </c>
      <c r="X86" s="3">
        <f>+'Indice PondENGHO'!X84/'Indice PondENGHO'!X83-1</f>
        <v>9.2960928443460933E-2</v>
      </c>
      <c r="Y86" s="3">
        <f>+'Indice PondENGHO'!Y84/'Indice PondENGHO'!Y83-1</f>
        <v>8.4402332464862395E-2</v>
      </c>
      <c r="Z86" s="3">
        <f>+'Indice PondENGHO'!Z84/'Indice PondENGHO'!Z83-1</f>
        <v>8.8826336372355374E-2</v>
      </c>
      <c r="AA86" s="3">
        <f>+'Indice PondENGHO'!AA84/'Indice PondENGHO'!AA83-1</f>
        <v>7.1556911455570305E-2</v>
      </c>
      <c r="AB86" s="7">
        <f>+'Indice PondENGHO'!AB84/'Indice PondENGHO'!AB83-1</f>
        <v>7.3241974675081201E-2</v>
      </c>
      <c r="AC86" s="3">
        <f>+'Indice PondENGHO'!AC84/'Indice PondENGHO'!AC83-1</f>
        <v>9.8522926760056251E-2</v>
      </c>
      <c r="AD86" s="3">
        <f>+'Indice PondENGHO'!AD84/'Indice PondENGHO'!AD83-1</f>
        <v>0.1007770707376876</v>
      </c>
      <c r="AE86" s="3">
        <f>+'Indice PondENGHO'!AE84/'Indice PondENGHO'!AE83-1</f>
        <v>7.7375676105852609E-2</v>
      </c>
      <c r="AF86" s="3">
        <f>+'Indice PondENGHO'!AF84/'Indice PondENGHO'!AF83-1</f>
        <v>0.10402210419665048</v>
      </c>
      <c r="AG86" s="3">
        <f>+'Indice PondENGHO'!AG84/'Indice PondENGHO'!AG83-1</f>
        <v>5.0836911870628665E-2</v>
      </c>
      <c r="AH86" s="3">
        <f>+'Indice PondENGHO'!AH84/'Indice PondENGHO'!AH83-1</f>
        <v>7.1402808974330156E-2</v>
      </c>
      <c r="AI86" s="3">
        <f>+'Indice PondENGHO'!AI84/'Indice PondENGHO'!AI83-1</f>
        <v>0.1345419585761134</v>
      </c>
      <c r="AJ86" s="3">
        <f>+'Indice PondENGHO'!AJ84/'Indice PondENGHO'!AJ83-1</f>
        <v>9.1777703376914932E-2</v>
      </c>
      <c r="AK86" s="3">
        <f>+'Indice PondENGHO'!AK84/'Indice PondENGHO'!AK83-1</f>
        <v>8.4776711588961717E-2</v>
      </c>
      <c r="AL86" s="3">
        <f>+'Indice PondENGHO'!AL84/'Indice PondENGHO'!AL83-1</f>
        <v>8.822196688335282E-2</v>
      </c>
      <c r="AM86" s="8">
        <f>+'Indice PondENGHO'!AM84/'Indice PondENGHO'!AM83-1</f>
        <v>7.1287442473588758E-2</v>
      </c>
      <c r="AN86" s="3">
        <f>+'Indice PondENGHO'!AN84/'Indice PondENGHO'!AN83-1</f>
        <v>7.3753295056512513E-2</v>
      </c>
      <c r="AO86" s="3">
        <f>+'Indice PondENGHO'!AO84/'Indice PondENGHO'!AO83-1</f>
        <v>9.8841888221288254E-2</v>
      </c>
      <c r="AP86" s="3">
        <f>+'Indice PondENGHO'!AP84/'Indice PondENGHO'!AP83-1</f>
        <v>0.10059634098341186</v>
      </c>
      <c r="AQ86" s="3">
        <f>+'Indice PondENGHO'!AQ84/'Indice PondENGHO'!AQ83-1</f>
        <v>7.8223969966742191E-2</v>
      </c>
      <c r="AR86" s="3">
        <f>+'Indice PondENGHO'!AR84/'Indice PondENGHO'!AR83-1</f>
        <v>0.10404400789492807</v>
      </c>
      <c r="AS86" s="3">
        <f>+'Indice PondENGHO'!AS84/'Indice PondENGHO'!AS83-1</f>
        <v>5.1396009538843046E-2</v>
      </c>
      <c r="AT86" s="3">
        <f>+'Indice PondENGHO'!AT84/'Indice PondENGHO'!AT83-1</f>
        <v>7.0643002785485187E-2</v>
      </c>
      <c r="AU86" s="3">
        <f>+'Indice PondENGHO'!AU84/'Indice PondENGHO'!AU83-1</f>
        <v>0.13415150512383955</v>
      </c>
      <c r="AV86" s="3">
        <f>+'Indice PondENGHO'!AV84/'Indice PondENGHO'!AV83-1</f>
        <v>9.1689176558812369E-2</v>
      </c>
      <c r="AW86" s="3">
        <f>+'Indice PondENGHO'!AW84/'Indice PondENGHO'!AW83-1</f>
        <v>8.5224953506588985E-2</v>
      </c>
      <c r="AX86" s="3">
        <f>+'Indice PondENGHO'!AX84/'Indice PondENGHO'!AX83-1</f>
        <v>8.7917653388302597E-2</v>
      </c>
      <c r="AY86" s="3">
        <f>+'Indice PondENGHO'!AY84/'Indice PondENGHO'!AY83-1</f>
        <v>7.0114109376885558E-2</v>
      </c>
      <c r="AZ86" s="7">
        <f>+'Indice PondENGHO'!AZ84/'Indice PondENGHO'!AZ83-1</f>
        <v>7.5061266344657263E-2</v>
      </c>
      <c r="BA86" s="3">
        <f>+'Indice PondENGHO'!BA84/'Indice PondENGHO'!BA83-1</f>
        <v>9.9432069921148614E-2</v>
      </c>
      <c r="BB86" s="3">
        <f>+'Indice PondENGHO'!BB84/'Indice PondENGHO'!BB83-1</f>
        <v>0.1009104558758489</v>
      </c>
      <c r="BC86" s="3">
        <f>+'Indice PondENGHO'!BC84/'Indice PondENGHO'!BC83-1</f>
        <v>8.0450219853801519E-2</v>
      </c>
      <c r="BD86" s="3">
        <f>+'Indice PondENGHO'!BD84/'Indice PondENGHO'!BD83-1</f>
        <v>0.10480855920541643</v>
      </c>
      <c r="BE86" s="3">
        <f>+'Indice PondENGHO'!BE84/'Indice PondENGHO'!BE83-1</f>
        <v>5.23629535690604E-2</v>
      </c>
      <c r="BF86" s="3">
        <f>+'Indice PondENGHO'!BF84/'Indice PondENGHO'!BF83-1</f>
        <v>7.1000784211722623E-2</v>
      </c>
      <c r="BG86" s="3">
        <f>+'Indice PondENGHO'!BG84/'Indice PondENGHO'!BG83-1</f>
        <v>0.13498876576591412</v>
      </c>
      <c r="BH86" s="3">
        <f>+'Indice PondENGHO'!BH84/'Indice PondENGHO'!BH83-1</f>
        <v>9.1282404363517422E-2</v>
      </c>
      <c r="BI86" s="3">
        <f>+'Indice PondENGHO'!BI84/'Indice PondENGHO'!BI83-1</f>
        <v>8.6929691710383228E-2</v>
      </c>
      <c r="BJ86" s="3">
        <f>+'Indice PondENGHO'!BJ84/'Indice PondENGHO'!BJ83-1</f>
        <v>8.7595258488422756E-2</v>
      </c>
      <c r="BK86" s="8">
        <f>+'Indice PondENGHO'!BK84/'Indice PondENGHO'!BK83-1</f>
        <v>6.7568077440582686E-2</v>
      </c>
      <c r="BL86" s="2">
        <f t="shared" ref="BL86" si="43">+A86</f>
        <v>45200</v>
      </c>
      <c r="BM86" s="69">
        <f>+'Indice PondENGHO'!BL84/'Indice PondENGHO'!BL83-1</f>
        <v>7.9175418049616253E-2</v>
      </c>
      <c r="BN86" s="69">
        <f>+'Indice PondENGHO'!BM84/'Indice PondENGHO'!BM83-1</f>
        <v>8.0654974150212944E-2</v>
      </c>
      <c r="BO86" s="69">
        <f>+'Indice PondENGHO'!BN84/'Indice PondENGHO'!BN83-1</f>
        <v>8.1019929758878062E-2</v>
      </c>
      <c r="BP86" s="69">
        <f>+'Indice PondENGHO'!BO84/'Indice PondENGHO'!BO83-1</f>
        <v>8.1171927256715071E-2</v>
      </c>
      <c r="BQ86" s="69">
        <f>+'Indice PondENGHO'!BP84/'Indice PondENGHO'!BP83-1</f>
        <v>8.2219351705593136E-2</v>
      </c>
      <c r="BR86" s="7">
        <f>+'Indice PondENGHO'!BQ84/'Indice PondENGHO'!BQ83-1</f>
        <v>7.3196950608015232E-2</v>
      </c>
      <c r="BS86" s="3">
        <f>+'Indice PondENGHO'!BR84/'Indice PondENGHO'!BR83-1</f>
        <v>9.8803486209201763E-2</v>
      </c>
      <c r="BT86" s="3">
        <f>+'Indice PondENGHO'!BS84/'Indice PondENGHO'!BS83-1</f>
        <v>0.10028988811961437</v>
      </c>
      <c r="BU86" s="3">
        <f>+'Indice PondENGHO'!BT84/'Indice PondENGHO'!BT83-1</f>
        <v>7.7646440688480256E-2</v>
      </c>
      <c r="BV86" s="3">
        <f>+'Indice PondENGHO'!BU84/'Indice PondENGHO'!BU83-1</f>
        <v>0.10422909164608951</v>
      </c>
      <c r="BW86" s="3">
        <f>+'Indice PondENGHO'!BV84/'Indice PondENGHO'!BV83-1</f>
        <v>5.1248703862607048E-2</v>
      </c>
      <c r="BX86" s="3">
        <f>+'Indice PondENGHO'!BW84/'Indice PondENGHO'!BW83-1</f>
        <v>7.0743750507946457E-2</v>
      </c>
      <c r="BY86" s="3">
        <f>+'Indice PondENGHO'!BX84/'Indice PondENGHO'!BX83-1</f>
        <v>0.13431805972056332</v>
      </c>
      <c r="BZ86" s="3">
        <f>+'Indice PondENGHO'!BY84/'Indice PondENGHO'!BY83-1</f>
        <v>9.2101526262174938E-2</v>
      </c>
      <c r="CA86" s="3">
        <f>+'Indice PondENGHO'!BZ84/'Indice PondENGHO'!BZ83-1</f>
        <v>8.557520960297138E-2</v>
      </c>
      <c r="CB86" s="3">
        <f>+'Indice PondENGHO'!CA84/'Indice PondENGHO'!CA83-1</f>
        <v>8.8047793040844757E-2</v>
      </c>
      <c r="CC86" s="8">
        <f>+'Indice PondENGHO'!CB84/'Indice PondENGHO'!CB83-1</f>
        <v>6.9822374258131426E-2</v>
      </c>
      <c r="CD86" s="7">
        <f>+'Indice PondENGHO'!CC84/'Indice PondENGHO'!CC83-1</f>
        <v>8.1148246008188041E-2</v>
      </c>
      <c r="CE86" s="8">
        <f>+'Indice PondENGHO'!CD84/'Indice PondENGHO'!CD83-1</f>
        <v>8.1148246008188041E-2</v>
      </c>
    </row>
    <row r="87" spans="1:109" x14ac:dyDescent="0.2">
      <c r="A87" s="2">
        <f t="shared" ref="A87" si="44">+DATE(C87,B87,1)</f>
        <v>45231</v>
      </c>
      <c r="B87" s="1">
        <f t="shared" si="7"/>
        <v>11</v>
      </c>
      <c r="C87" s="1">
        <f t="shared" ref="C87" si="45">+IF(B87=1,C86+1,C86)</f>
        <v>2023</v>
      </c>
      <c r="D87" s="7">
        <f>+'Indice PondENGHO'!D85/'Indice PondENGHO'!D84-1</f>
        <v>0.15924591040334168</v>
      </c>
      <c r="E87" s="3">
        <f>+'Indice PondENGHO'!E85/'Indice PondENGHO'!E84-1</f>
        <v>0.11191708111881882</v>
      </c>
      <c r="F87" s="3">
        <f>+'Indice PondENGHO'!F85/'Indice PondENGHO'!F84-1</f>
        <v>0.10704354546593486</v>
      </c>
      <c r="G87" s="3">
        <f>+'Indice PondENGHO'!G85/'Indice PondENGHO'!G84-1</f>
        <v>7.3952326466852236E-2</v>
      </c>
      <c r="H87" s="3">
        <f>+'Indice PondENGHO'!H85/'Indice PondENGHO'!H84-1</f>
        <v>0.12691980471632225</v>
      </c>
      <c r="I87" s="3">
        <f>+'Indice PondENGHO'!I85/'Indice PondENGHO'!I84-1</f>
        <v>0.15587343877138471</v>
      </c>
      <c r="J87" s="3">
        <f>+'Indice PondENGHO'!J85/'Indice PondENGHO'!J84-1</f>
        <v>0.10284752918554685</v>
      </c>
      <c r="K87" s="3">
        <f>+'Indice PondENGHO'!K85/'Indice PondENGHO'!K84-1</f>
        <v>0.15417656785680678</v>
      </c>
      <c r="L87" s="3">
        <f>+'Indice PondENGHO'!L85/'Indice PondENGHO'!L84-1</f>
        <v>0.12929549249419825</v>
      </c>
      <c r="M87" s="3">
        <f>+'Indice PondENGHO'!M85/'Indice PondENGHO'!M84-1</f>
        <v>9.7199834609014379E-2</v>
      </c>
      <c r="N87" s="3">
        <f>+'Indice PondENGHO'!N85/'Indice PondENGHO'!N84-1</f>
        <v>0.11741991573021626</v>
      </c>
      <c r="O87" s="8">
        <f>+'Indice PondENGHO'!O85/'Indice PondENGHO'!O84-1</f>
        <v>0.1128884452582879</v>
      </c>
      <c r="P87" s="3">
        <f>+'Indice PondENGHO'!P85/'Indice PondENGHO'!P84-1</f>
        <v>0.16136186508695349</v>
      </c>
      <c r="Q87" s="3">
        <f>+'Indice PondENGHO'!Q85/'Indice PondENGHO'!Q84-1</f>
        <v>0.11239997211018626</v>
      </c>
      <c r="R87" s="3">
        <f>+'Indice PondENGHO'!R85/'Indice PondENGHO'!R84-1</f>
        <v>0.10645258127210866</v>
      </c>
      <c r="S87" s="3">
        <f>+'Indice PondENGHO'!S85/'Indice PondENGHO'!S84-1</f>
        <v>7.3702894300692323E-2</v>
      </c>
      <c r="T87" s="3">
        <f>+'Indice PondENGHO'!T85/'Indice PondENGHO'!T84-1</f>
        <v>0.12667135799967677</v>
      </c>
      <c r="U87" s="3">
        <f>+'Indice PondENGHO'!U85/'Indice PondENGHO'!U84-1</f>
        <v>0.15695248279577911</v>
      </c>
      <c r="V87" s="3">
        <f>+'Indice PondENGHO'!V85/'Indice PondENGHO'!V84-1</f>
        <v>0.10281250685880972</v>
      </c>
      <c r="W87" s="3">
        <f>+'Indice PondENGHO'!W85/'Indice PondENGHO'!W84-1</f>
        <v>0.15426398526708596</v>
      </c>
      <c r="X87" s="3">
        <f>+'Indice PondENGHO'!X85/'Indice PondENGHO'!X84-1</f>
        <v>0.13076644628275158</v>
      </c>
      <c r="Y87" s="3">
        <f>+'Indice PondENGHO'!Y85/'Indice PondENGHO'!Y84-1</f>
        <v>0.10237264351455178</v>
      </c>
      <c r="Z87" s="3">
        <f>+'Indice PondENGHO'!Z85/'Indice PondENGHO'!Z84-1</f>
        <v>0.11877429389537908</v>
      </c>
      <c r="AA87" s="3">
        <f>+'Indice PondENGHO'!AA85/'Indice PondENGHO'!AA84-1</f>
        <v>0.11237417557212526</v>
      </c>
      <c r="AB87" s="7">
        <f>+'Indice PondENGHO'!AB85/'Indice PondENGHO'!AB84-1</f>
        <v>0.16275794934283994</v>
      </c>
      <c r="AC87" s="3">
        <f>+'Indice PondENGHO'!AC85/'Indice PondENGHO'!AC84-1</f>
        <v>0.11218595120901531</v>
      </c>
      <c r="AD87" s="3">
        <f>+'Indice PondENGHO'!AD85/'Indice PondENGHO'!AD84-1</f>
        <v>0.10633681248438664</v>
      </c>
      <c r="AE87" s="3">
        <f>+'Indice PondENGHO'!AE85/'Indice PondENGHO'!AE84-1</f>
        <v>7.2886055697340524E-2</v>
      </c>
      <c r="AF87" s="3">
        <f>+'Indice PondENGHO'!AF85/'Indice PondENGHO'!AF84-1</f>
        <v>0.12663331447273096</v>
      </c>
      <c r="AG87" s="3">
        <f>+'Indice PondENGHO'!AG85/'Indice PondENGHO'!AG84-1</f>
        <v>0.15493581109118537</v>
      </c>
      <c r="AH87" s="3">
        <f>+'Indice PondENGHO'!AH85/'Indice PondENGHO'!AH84-1</f>
        <v>0.10374506408714645</v>
      </c>
      <c r="AI87" s="3">
        <f>+'Indice PondENGHO'!AI85/'Indice PondENGHO'!AI84-1</f>
        <v>0.15475958544194546</v>
      </c>
      <c r="AJ87" s="3">
        <f>+'Indice PondENGHO'!AJ85/'Indice PondENGHO'!AJ84-1</f>
        <v>0.13172316067626522</v>
      </c>
      <c r="AK87" s="3">
        <f>+'Indice PondENGHO'!AK85/'Indice PondENGHO'!AK84-1</f>
        <v>0.10318744381499378</v>
      </c>
      <c r="AL87" s="3">
        <f>+'Indice PondENGHO'!AL85/'Indice PondENGHO'!AL84-1</f>
        <v>0.12056705403973877</v>
      </c>
      <c r="AM87" s="8">
        <f>+'Indice PondENGHO'!AM85/'Indice PondENGHO'!AM84-1</f>
        <v>0.11198231940187631</v>
      </c>
      <c r="AN87" s="3">
        <f>+'Indice PondENGHO'!AN85/'Indice PondENGHO'!AN84-1</f>
        <v>0.16347243158551406</v>
      </c>
      <c r="AO87" s="3">
        <f>+'Indice PondENGHO'!AO85/'Indice PondENGHO'!AO84-1</f>
        <v>0.11207942013581373</v>
      </c>
      <c r="AP87" s="3">
        <f>+'Indice PondENGHO'!AP85/'Indice PondENGHO'!AP84-1</f>
        <v>0.10579116734207328</v>
      </c>
      <c r="AQ87" s="3">
        <f>+'Indice PondENGHO'!AQ85/'Indice PondENGHO'!AQ84-1</f>
        <v>7.2031345802181068E-2</v>
      </c>
      <c r="AR87" s="3">
        <f>+'Indice PondENGHO'!AR85/'Indice PondENGHO'!AR84-1</f>
        <v>0.12683331049363877</v>
      </c>
      <c r="AS87" s="3">
        <f>+'Indice PondENGHO'!AS85/'Indice PondENGHO'!AS84-1</f>
        <v>0.15901762781068474</v>
      </c>
      <c r="AT87" s="3">
        <f>+'Indice PondENGHO'!AT85/'Indice PondENGHO'!AT84-1</f>
        <v>0.10335248235713235</v>
      </c>
      <c r="AU87" s="3">
        <f>+'Indice PondENGHO'!AU85/'Indice PondENGHO'!AU84-1</f>
        <v>0.15444003576262344</v>
      </c>
      <c r="AV87" s="3">
        <f>+'Indice PondENGHO'!AV85/'Indice PondENGHO'!AV84-1</f>
        <v>0.13209347698067408</v>
      </c>
      <c r="AW87" s="3">
        <f>+'Indice PondENGHO'!AW85/'Indice PondENGHO'!AW84-1</f>
        <v>0.10285319966898165</v>
      </c>
      <c r="AX87" s="3">
        <f>+'Indice PondENGHO'!AX85/'Indice PondENGHO'!AX84-1</f>
        <v>0.12136399082692262</v>
      </c>
      <c r="AY87" s="3">
        <f>+'Indice PondENGHO'!AY85/'Indice PondENGHO'!AY84-1</f>
        <v>0.11225963279308737</v>
      </c>
      <c r="AZ87" s="7">
        <f>+'Indice PondENGHO'!AZ85/'Indice PondENGHO'!AZ84-1</f>
        <v>0.16525581406920509</v>
      </c>
      <c r="BA87" s="3">
        <f>+'Indice PondENGHO'!BA85/'Indice PondENGHO'!BA84-1</f>
        <v>0.11220419768953871</v>
      </c>
      <c r="BB87" s="3">
        <f>+'Indice PondENGHO'!BB85/'Indice PondENGHO'!BB84-1</f>
        <v>0.1052634676436488</v>
      </c>
      <c r="BC87" s="3">
        <f>+'Indice PondENGHO'!BC85/'Indice PondENGHO'!BC84-1</f>
        <v>6.8855508041423041E-2</v>
      </c>
      <c r="BD87" s="3">
        <f>+'Indice PondENGHO'!BD85/'Indice PondENGHO'!BD84-1</f>
        <v>0.12715855425136535</v>
      </c>
      <c r="BE87" s="3">
        <f>+'Indice PondENGHO'!BE85/'Indice PondENGHO'!BE84-1</f>
        <v>0.1617981944755662</v>
      </c>
      <c r="BF87" s="3">
        <f>+'Indice PondENGHO'!BF85/'Indice PondENGHO'!BF84-1</f>
        <v>0.10377020788395352</v>
      </c>
      <c r="BG87" s="3">
        <f>+'Indice PondENGHO'!BG85/'Indice PondENGHO'!BG84-1</f>
        <v>0.15521894005230386</v>
      </c>
      <c r="BH87" s="3">
        <f>+'Indice PondENGHO'!BH85/'Indice PondENGHO'!BH84-1</f>
        <v>0.13279261080608351</v>
      </c>
      <c r="BI87" s="3">
        <f>+'Indice PondENGHO'!BI85/'Indice PondENGHO'!BI84-1</f>
        <v>0.10479153135897934</v>
      </c>
      <c r="BJ87" s="3">
        <f>+'Indice PondENGHO'!BJ85/'Indice PondENGHO'!BJ84-1</f>
        <v>0.12293656803228203</v>
      </c>
      <c r="BK87" s="8">
        <f>+'Indice PondENGHO'!BK85/'Indice PondENGHO'!BK84-1</f>
        <v>0.11213189588774108</v>
      </c>
      <c r="BL87" s="2">
        <f t="shared" ref="BL87" si="46">+A87</f>
        <v>45231</v>
      </c>
      <c r="BM87" s="69">
        <f>+'Indice PondENGHO'!BL85/'Indice PondENGHO'!BL84-1</f>
        <v>0.1341194314126104</v>
      </c>
      <c r="BN87" s="69">
        <f>+'Indice PondENGHO'!BM85/'Indice PondENGHO'!BM84-1</f>
        <v>0.13199829419559372</v>
      </c>
      <c r="BO87" s="69">
        <f>+'Indice PondENGHO'!BN85/'Indice PondENGHO'!BN84-1</f>
        <v>0.132113336392361</v>
      </c>
      <c r="BP87" s="69">
        <f>+'Indice PondENGHO'!BO85/'Indice PondENGHO'!BO84-1</f>
        <v>0.13054768325165589</v>
      </c>
      <c r="BQ87" s="69">
        <f>+'Indice PondENGHO'!BP85/'Indice PondENGHO'!BP84-1</f>
        <v>0.12902320772828513</v>
      </c>
      <c r="BR87" s="7">
        <f>+'Indice PondENGHO'!BQ85/'Indice PondENGHO'!BQ84-1</f>
        <v>0.16256924637496617</v>
      </c>
      <c r="BS87" s="3">
        <f>+'Indice PondENGHO'!BR85/'Indice PondENGHO'!BR84-1</f>
        <v>0.11217352822873949</v>
      </c>
      <c r="BT87" s="3">
        <f>+'Indice PondENGHO'!BS85/'Indice PondENGHO'!BS84-1</f>
        <v>0.10601936394381628</v>
      </c>
      <c r="BU87" s="3">
        <f>+'Indice PondENGHO'!BT85/'Indice PondENGHO'!BT84-1</f>
        <v>7.1636093055410299E-2</v>
      </c>
      <c r="BV87" s="3">
        <f>+'Indice PondENGHO'!BU85/'Indice PondENGHO'!BU84-1</f>
        <v>0.12692552685940584</v>
      </c>
      <c r="BW87" s="3">
        <f>+'Indice PondENGHO'!BV85/'Indice PondENGHO'!BV84-1</f>
        <v>0.15894585175181075</v>
      </c>
      <c r="BX87" s="3">
        <f>+'Indice PondENGHO'!BW85/'Indice PondENGHO'!BW84-1</f>
        <v>0.10344371954914511</v>
      </c>
      <c r="BY87" s="3">
        <f>+'Indice PondENGHO'!BX85/'Indice PondENGHO'!BX84-1</f>
        <v>0.15466702955079592</v>
      </c>
      <c r="BZ87" s="3">
        <f>+'Indice PondENGHO'!BY85/'Indice PondENGHO'!BY84-1</f>
        <v>0.13181423236905521</v>
      </c>
      <c r="CA87" s="3">
        <f>+'Indice PondENGHO'!BZ85/'Indice PondENGHO'!BZ84-1</f>
        <v>0.10329344297429777</v>
      </c>
      <c r="CB87" s="3">
        <f>+'Indice PondENGHO'!CA85/'Indice PondENGHO'!CA84-1</f>
        <v>0.12123387383985018</v>
      </c>
      <c r="CC87" s="8">
        <f>+'Indice PondENGHO'!CB85/'Indice PondENGHO'!CB84-1</f>
        <v>0.11224399892953119</v>
      </c>
      <c r="CD87" s="7">
        <f>+'Indice PondENGHO'!CC85/'Indice PondENGHO'!CC84-1</f>
        <v>0.13101192611963564</v>
      </c>
      <c r="CE87" s="8">
        <f>+'Indice PondENGHO'!CD85/'Indice PondENGHO'!CD84-1</f>
        <v>0.13101192611963564</v>
      </c>
    </row>
    <row r="88" spans="1:109" x14ac:dyDescent="0.2">
      <c r="A88" s="2">
        <f t="shared" ref="A88" si="47">+DATE(C88,B88,1)</f>
        <v>45261</v>
      </c>
      <c r="B88" s="1">
        <f t="shared" si="7"/>
        <v>12</v>
      </c>
      <c r="C88" s="1">
        <f t="shared" ref="C88" si="48">+IF(B88=1,C87+1,C87)</f>
        <v>2023</v>
      </c>
      <c r="D88" s="7">
        <f>+'Indice PondENGHO'!D86/'Indice PondENGHO'!D85-1</f>
        <v>0.29957663735388018</v>
      </c>
      <c r="E88" s="3">
        <f>+'Indice PondENGHO'!E86/'Indice PondENGHO'!E85-1</f>
        <v>0.19325846844372152</v>
      </c>
      <c r="F88" s="3">
        <f>+'Indice PondENGHO'!F86/'Indice PondENGHO'!F85-1</f>
        <v>0.17222867990971524</v>
      </c>
      <c r="G88" s="3">
        <f>+'Indice PondENGHO'!G86/'Indice PondENGHO'!G85-1</f>
        <v>0.13844677913604553</v>
      </c>
      <c r="H88" s="3">
        <f>+'Indice PondENGHO'!H86/'Indice PondENGHO'!H85-1</f>
        <v>0.30529333605443365</v>
      </c>
      <c r="I88" s="3">
        <f>+'Indice PondENGHO'!I86/'Indice PondENGHO'!I85-1</f>
        <v>0.33123799639213747</v>
      </c>
      <c r="J88" s="3">
        <f>+'Indice PondENGHO'!J86/'Indice PondENGHO'!J85-1</f>
        <v>0.32272850682709486</v>
      </c>
      <c r="K88" s="3">
        <f>+'Indice PondENGHO'!K86/'Indice PondENGHO'!K85-1</f>
        <v>0.14885742005974367</v>
      </c>
      <c r="L88" s="3">
        <f>+'Indice PondENGHO'!L86/'Indice PondENGHO'!L85-1</f>
        <v>0.20269266720047918</v>
      </c>
      <c r="M88" s="3">
        <f>+'Indice PondENGHO'!M86/'Indice PondENGHO'!M85-1</f>
        <v>9.1719238783198431E-2</v>
      </c>
      <c r="N88" s="3">
        <f>+'Indice PondENGHO'!N86/'Indice PondENGHO'!N85-1</f>
        <v>0.21497376665534285</v>
      </c>
      <c r="O88" s="8">
        <f>+'Indice PondENGHO'!O86/'Indice PondENGHO'!O85-1</f>
        <v>0.32906336151955462</v>
      </c>
      <c r="P88" s="3">
        <f>+'Indice PondENGHO'!P86/'Indice PondENGHO'!P85-1</f>
        <v>0.29917483159805314</v>
      </c>
      <c r="Q88" s="3">
        <f>+'Indice PondENGHO'!Q86/'Indice PondENGHO'!Q85-1</f>
        <v>0.19415319781511964</v>
      </c>
      <c r="R88" s="3">
        <f>+'Indice PondENGHO'!R86/'Indice PondENGHO'!R85-1</f>
        <v>0.17318552741907256</v>
      </c>
      <c r="S88" s="3">
        <f>+'Indice PondENGHO'!S86/'Indice PondENGHO'!S85-1</f>
        <v>0.13688639140513703</v>
      </c>
      <c r="T88" s="3">
        <f>+'Indice PondENGHO'!T86/'Indice PondENGHO'!T85-1</f>
        <v>0.30564303443121199</v>
      </c>
      <c r="U88" s="3">
        <f>+'Indice PondENGHO'!U86/'Indice PondENGHO'!U85-1</f>
        <v>0.33048176144336838</v>
      </c>
      <c r="V88" s="3">
        <f>+'Indice PondENGHO'!V86/'Indice PondENGHO'!V85-1</f>
        <v>0.32019812735057673</v>
      </c>
      <c r="W88" s="3">
        <f>+'Indice PondENGHO'!W86/'Indice PondENGHO'!W85-1</f>
        <v>0.14717603298819415</v>
      </c>
      <c r="X88" s="3">
        <f>+'Indice PondENGHO'!X86/'Indice PondENGHO'!X85-1</f>
        <v>0.20147160200554137</v>
      </c>
      <c r="Y88" s="3">
        <f>+'Indice PondENGHO'!Y86/'Indice PondENGHO'!Y85-1</f>
        <v>9.0459679056015485E-2</v>
      </c>
      <c r="Z88" s="3">
        <f>+'Indice PondENGHO'!Z86/'Indice PondENGHO'!Z85-1</f>
        <v>0.21524878261416425</v>
      </c>
      <c r="AA88" s="3">
        <f>+'Indice PondENGHO'!AA86/'Indice PondENGHO'!AA85-1</f>
        <v>0.32354314502015624</v>
      </c>
      <c r="AB88" s="7">
        <f>+'Indice PondENGHO'!AB86/'Indice PondENGHO'!AB85-1</f>
        <v>0.29895187620537267</v>
      </c>
      <c r="AC88" s="3">
        <f>+'Indice PondENGHO'!AC86/'Indice PondENGHO'!AC85-1</f>
        <v>0.19393871667321272</v>
      </c>
      <c r="AD88" s="3">
        <f>+'Indice PondENGHO'!AD86/'Indice PondENGHO'!AD85-1</f>
        <v>0.17324170130751915</v>
      </c>
      <c r="AE88" s="3">
        <f>+'Indice PondENGHO'!AE86/'Indice PondENGHO'!AE85-1</f>
        <v>0.13676636016753285</v>
      </c>
      <c r="AF88" s="3">
        <f>+'Indice PondENGHO'!AF86/'Indice PondENGHO'!AF85-1</f>
        <v>0.30569680063649773</v>
      </c>
      <c r="AG88" s="3">
        <f>+'Indice PondENGHO'!AG86/'Indice PondENGHO'!AG85-1</f>
        <v>0.33112827541141221</v>
      </c>
      <c r="AH88" s="3">
        <f>+'Indice PondENGHO'!AH86/'Indice PondENGHO'!AH85-1</f>
        <v>0.31827378166745657</v>
      </c>
      <c r="AI88" s="3">
        <f>+'Indice PondENGHO'!AI86/'Indice PondENGHO'!AI85-1</f>
        <v>0.14648490321860708</v>
      </c>
      <c r="AJ88" s="3">
        <f>+'Indice PondENGHO'!AJ86/'Indice PondENGHO'!AJ85-1</f>
        <v>0.20060973737870591</v>
      </c>
      <c r="AK88" s="3">
        <f>+'Indice PondENGHO'!AK86/'Indice PondENGHO'!AK85-1</f>
        <v>9.0584453140208465E-2</v>
      </c>
      <c r="AL88" s="3">
        <f>+'Indice PondENGHO'!AL86/'Indice PondENGHO'!AL85-1</f>
        <v>0.21440491091895475</v>
      </c>
      <c r="AM88" s="8">
        <f>+'Indice PondENGHO'!AM86/'Indice PondENGHO'!AM85-1</f>
        <v>0.32216310406651028</v>
      </c>
      <c r="AN88" s="3">
        <f>+'Indice PondENGHO'!AN86/'Indice PondENGHO'!AN85-1</f>
        <v>0.29855842066818217</v>
      </c>
      <c r="AO88" s="3">
        <f>+'Indice PondENGHO'!AO86/'Indice PondENGHO'!AO85-1</f>
        <v>0.19435202363471693</v>
      </c>
      <c r="AP88" s="3">
        <f>+'Indice PondENGHO'!AP86/'Indice PondENGHO'!AP85-1</f>
        <v>0.17529407359379401</v>
      </c>
      <c r="AQ88" s="3">
        <f>+'Indice PondENGHO'!AQ86/'Indice PondENGHO'!AQ85-1</f>
        <v>0.13688618168907474</v>
      </c>
      <c r="AR88" s="3">
        <f>+'Indice PondENGHO'!AR86/'Indice PondENGHO'!AR85-1</f>
        <v>0.30543391176725243</v>
      </c>
      <c r="AS88" s="3">
        <f>+'Indice PondENGHO'!AS86/'Indice PondENGHO'!AS85-1</f>
        <v>0.32552981649269697</v>
      </c>
      <c r="AT88" s="3">
        <f>+'Indice PondENGHO'!AT86/'Indice PondENGHO'!AT85-1</f>
        <v>0.31585470890917922</v>
      </c>
      <c r="AU88" s="3">
        <f>+'Indice PondENGHO'!AU86/'Indice PondENGHO'!AU85-1</f>
        <v>0.14644250400309811</v>
      </c>
      <c r="AV88" s="3">
        <f>+'Indice PondENGHO'!AV86/'Indice PondENGHO'!AV85-1</f>
        <v>0.20180032284457017</v>
      </c>
      <c r="AW88" s="3">
        <f>+'Indice PondENGHO'!AW86/'Indice PondENGHO'!AW85-1</f>
        <v>9.0674849160597093E-2</v>
      </c>
      <c r="AX88" s="3">
        <f>+'Indice PondENGHO'!AX86/'Indice PondENGHO'!AX85-1</f>
        <v>0.21494741648898552</v>
      </c>
      <c r="AY88" s="3">
        <f>+'Indice PondENGHO'!AY86/'Indice PondENGHO'!AY85-1</f>
        <v>0.31982709413676336</v>
      </c>
      <c r="AZ88" s="7">
        <f>+'Indice PondENGHO'!AZ86/'Indice PondENGHO'!AZ85-1</f>
        <v>0.29787484378673246</v>
      </c>
      <c r="BA88" s="3">
        <f>+'Indice PondENGHO'!BA86/'Indice PondENGHO'!BA85-1</f>
        <v>0.19548821021341167</v>
      </c>
      <c r="BB88" s="3">
        <f>+'Indice PondENGHO'!BB86/'Indice PondENGHO'!BB85-1</f>
        <v>0.17732067930587747</v>
      </c>
      <c r="BC88" s="3">
        <f>+'Indice PondENGHO'!BC86/'Indice PondENGHO'!BC85-1</f>
        <v>0.13741383520397532</v>
      </c>
      <c r="BD88" s="3">
        <f>+'Indice PondENGHO'!BD86/'Indice PondENGHO'!BD85-1</f>
        <v>0.30599551604355613</v>
      </c>
      <c r="BE88" s="3">
        <f>+'Indice PondENGHO'!BE86/'Indice PondENGHO'!BE85-1</f>
        <v>0.32115662070849127</v>
      </c>
      <c r="BF88" s="3">
        <f>+'Indice PondENGHO'!BF86/'Indice PondENGHO'!BF85-1</f>
        <v>0.31344993530244714</v>
      </c>
      <c r="BG88" s="3">
        <f>+'Indice PondENGHO'!BG86/'Indice PondENGHO'!BG85-1</f>
        <v>0.14627423466568001</v>
      </c>
      <c r="BH88" s="3">
        <f>+'Indice PondENGHO'!BH86/'Indice PondENGHO'!BH85-1</f>
        <v>0.20273830338836007</v>
      </c>
      <c r="BI88" s="3">
        <f>+'Indice PondENGHO'!BI86/'Indice PondENGHO'!BI85-1</f>
        <v>8.9964399313608778E-2</v>
      </c>
      <c r="BJ88" s="3">
        <f>+'Indice PondENGHO'!BJ86/'Indice PondENGHO'!BJ85-1</f>
        <v>0.21564300179293383</v>
      </c>
      <c r="BK88" s="8">
        <f>+'Indice PondENGHO'!BK86/'Indice PondENGHO'!BK85-1</f>
        <v>0.31640692850610441</v>
      </c>
      <c r="BL88" s="2">
        <f t="shared" ref="BL88" si="49">+A88</f>
        <v>45261</v>
      </c>
      <c r="BM88" s="69">
        <f>+'Indice PondENGHO'!BL86/'Indice PondENGHO'!BL85-1</f>
        <v>0.26011354272902243</v>
      </c>
      <c r="BN88" s="69">
        <f>+'Indice PondENGHO'!BM86/'Indice PondENGHO'!BM85-1</f>
        <v>0.25662256907820269</v>
      </c>
      <c r="BO88" s="69">
        <f>+'Indice PondENGHO'!BN86/'Indice PondENGHO'!BN85-1</f>
        <v>0.25601713006033799</v>
      </c>
      <c r="BP88" s="69">
        <f>+'Indice PondENGHO'!BO86/'Indice PondENGHO'!BO85-1</f>
        <v>0.2554964035012528</v>
      </c>
      <c r="BQ88" s="69">
        <f>+'Indice PondENGHO'!BP86/'Indice PondENGHO'!BP85-1</f>
        <v>0.2526834268618221</v>
      </c>
      <c r="BR88" s="7">
        <f>+'Indice PondENGHO'!BQ86/'Indice PondENGHO'!BQ85-1</f>
        <v>0.29878197176012056</v>
      </c>
      <c r="BS88" s="3">
        <f>+'Indice PondENGHO'!BR86/'Indice PondENGHO'!BR85-1</f>
        <v>0.1944409147305195</v>
      </c>
      <c r="BT88" s="3">
        <f>+'Indice PondENGHO'!BS86/'Indice PondENGHO'!BS85-1</f>
        <v>0.17473352549474708</v>
      </c>
      <c r="BU88" s="3">
        <f>+'Indice PondENGHO'!BT86/'Indice PondENGHO'!BT85-1</f>
        <v>0.1372243881811428</v>
      </c>
      <c r="BV88" s="3">
        <f>+'Indice PondENGHO'!BU86/'Indice PondENGHO'!BU85-1</f>
        <v>0.30572108761990435</v>
      </c>
      <c r="BW88" s="3">
        <f>+'Indice PondENGHO'!BV86/'Indice PondENGHO'!BV85-1</f>
        <v>0.32575077821553378</v>
      </c>
      <c r="BX88" s="3">
        <f>+'Indice PondENGHO'!BW86/'Indice PondENGHO'!BW85-1</f>
        <v>0.31661539113432768</v>
      </c>
      <c r="BY88" s="3">
        <f>+'Indice PondENGHO'!BX86/'Indice PondENGHO'!BX85-1</f>
        <v>0.1468075233787105</v>
      </c>
      <c r="BZ88" s="3">
        <f>+'Indice PondENGHO'!BY86/'Indice PondENGHO'!BY85-1</f>
        <v>0.2020030988817183</v>
      </c>
      <c r="CA88" s="3">
        <f>+'Indice PondENGHO'!BZ86/'Indice PondENGHO'!BZ85-1</f>
        <v>9.0406578935035453E-2</v>
      </c>
      <c r="CB88" s="3">
        <f>+'Indice PondENGHO'!CA86/'Indice PondENGHO'!CA85-1</f>
        <v>0.21518291168984116</v>
      </c>
      <c r="CC88" s="8">
        <f>+'Indice PondENGHO'!CB86/'Indice PondENGHO'!CB85-1</f>
        <v>0.32038358069659867</v>
      </c>
      <c r="CD88" s="7">
        <f>+'Indice PondENGHO'!CC86/'Indice PondENGHO'!CC85-1</f>
        <v>0.25544720235365248</v>
      </c>
      <c r="CE88" s="8">
        <f>+'Indice PondENGHO'!CD86/'Indice PondENGHO'!CD85-1</f>
        <v>0.25544720235365248</v>
      </c>
    </row>
    <row r="89" spans="1:109" x14ac:dyDescent="0.2">
      <c r="A89" s="2">
        <f t="shared" ref="A89" si="50">+DATE(C89,B89,1)</f>
        <v>45292</v>
      </c>
      <c r="B89" s="1">
        <f t="shared" si="7"/>
        <v>1</v>
      </c>
      <c r="C89" s="1">
        <f t="shared" ref="C89" si="51">+IF(B89=1,C88+1,C88)</f>
        <v>2024</v>
      </c>
      <c r="D89" s="7">
        <f>+'Indice PondENGHO'!D87/'Indice PondENGHO'!D86-1</f>
        <v>0.19685817938980499</v>
      </c>
      <c r="E89" s="3">
        <f>+'Indice PondENGHO'!E87/'Indice PondENGHO'!E86-1</f>
        <v>0.19852694435992579</v>
      </c>
      <c r="F89" s="3">
        <f>+'Indice PondENGHO'!F87/'Indice PondENGHO'!F86-1</f>
        <v>0.14377329108399572</v>
      </c>
      <c r="G89" s="3">
        <f>+'Indice PondENGHO'!G87/'Indice PondENGHO'!G86-1</f>
        <v>0.15611659499490416</v>
      </c>
      <c r="H89" s="3">
        <f>+'Indice PondENGHO'!H87/'Indice PondENGHO'!H86-1</f>
        <v>0.22614027492893718</v>
      </c>
      <c r="I89" s="3">
        <f>+'Indice PondENGHO'!I87/'Indice PondENGHO'!I86-1</f>
        <v>0.20409534144709429</v>
      </c>
      <c r="J89" s="3">
        <f>+'Indice PondENGHO'!J87/'Indice PondENGHO'!J86-1</f>
        <v>0.26669210433228718</v>
      </c>
      <c r="K89" s="3">
        <f>+'Indice PondENGHO'!K87/'Indice PondENGHO'!K86-1</f>
        <v>0.22630621802142814</v>
      </c>
      <c r="L89" s="3">
        <f>+'Indice PondENGHO'!L87/'Indice PondENGHO'!L86-1</f>
        <v>0.2375674346611083</v>
      </c>
      <c r="M89" s="3">
        <f>+'Indice PondENGHO'!M87/'Indice PondENGHO'!M86-1</f>
        <v>4.8974309444755226E-2</v>
      </c>
      <c r="N89" s="3">
        <f>+'Indice PondENGHO'!N87/'Indice PondENGHO'!N86-1</f>
        <v>0.19441713737156485</v>
      </c>
      <c r="O89" s="8">
        <f>+'Indice PondENGHO'!O87/'Indice PondENGHO'!O86-1</f>
        <v>0.44089066145036804</v>
      </c>
      <c r="P89" s="3">
        <f>+'Indice PondENGHO'!P87/'Indice PondENGHO'!P86-1</f>
        <v>0.19681456133841979</v>
      </c>
      <c r="Q89" s="3">
        <f>+'Indice PondENGHO'!Q87/'Indice PondENGHO'!Q86-1</f>
        <v>0.19880728019913341</v>
      </c>
      <c r="R89" s="3">
        <f>+'Indice PondENGHO'!R87/'Indice PondENGHO'!R86-1</f>
        <v>0.14563558444412439</v>
      </c>
      <c r="S89" s="3">
        <f>+'Indice PondENGHO'!S87/'Indice PondENGHO'!S86-1</f>
        <v>0.14756307208857278</v>
      </c>
      <c r="T89" s="3">
        <f>+'Indice PondENGHO'!T87/'Indice PondENGHO'!T86-1</f>
        <v>0.22529544947452673</v>
      </c>
      <c r="U89" s="3">
        <f>+'Indice PondENGHO'!U87/'Indice PondENGHO'!U86-1</f>
        <v>0.20338481017898302</v>
      </c>
      <c r="V89" s="3">
        <f>+'Indice PondENGHO'!V87/'Indice PondENGHO'!V86-1</f>
        <v>0.26727350907333136</v>
      </c>
      <c r="W89" s="3">
        <f>+'Indice PondENGHO'!W87/'Indice PondENGHO'!W86-1</f>
        <v>0.22607670642142996</v>
      </c>
      <c r="X89" s="3">
        <f>+'Indice PondENGHO'!X87/'Indice PondENGHO'!X86-1</f>
        <v>0.23910827524452882</v>
      </c>
      <c r="Y89" s="3">
        <f>+'Indice PondENGHO'!Y87/'Indice PondENGHO'!Y86-1</f>
        <v>4.5925116816660783E-2</v>
      </c>
      <c r="Z89" s="3">
        <f>+'Indice PondENGHO'!Z87/'Indice PondENGHO'!Z86-1</f>
        <v>0.19351880748371197</v>
      </c>
      <c r="AA89" s="3">
        <f>+'Indice PondENGHO'!AA87/'Indice PondENGHO'!AA86-1</f>
        <v>0.44034891246110441</v>
      </c>
      <c r="AB89" s="7">
        <f>+'Indice PondENGHO'!AB87/'Indice PondENGHO'!AB86-1</f>
        <v>0.19694371857510551</v>
      </c>
      <c r="AC89" s="3">
        <f>+'Indice PondENGHO'!AC87/'Indice PondENGHO'!AC86-1</f>
        <v>0.20076857707348483</v>
      </c>
      <c r="AD89" s="3">
        <f>+'Indice PondENGHO'!AD87/'Indice PondENGHO'!AD86-1</f>
        <v>0.14582072138253355</v>
      </c>
      <c r="AE89" s="3">
        <f>+'Indice PondENGHO'!AE87/'Indice PondENGHO'!AE86-1</f>
        <v>0.14385750415271037</v>
      </c>
      <c r="AF89" s="3">
        <f>+'Indice PondENGHO'!AF87/'Indice PondENGHO'!AF86-1</f>
        <v>0.22643926964414751</v>
      </c>
      <c r="AG89" s="3">
        <f>+'Indice PondENGHO'!AG87/'Indice PondENGHO'!AG86-1</f>
        <v>0.2034507341434153</v>
      </c>
      <c r="AH89" s="3">
        <f>+'Indice PondENGHO'!AH87/'Indice PondENGHO'!AH86-1</f>
        <v>0.2664890920361489</v>
      </c>
      <c r="AI89" s="3">
        <f>+'Indice PondENGHO'!AI87/'Indice PondENGHO'!AI86-1</f>
        <v>0.22545894338172423</v>
      </c>
      <c r="AJ89" s="3">
        <f>+'Indice PondENGHO'!AJ87/'Indice PondENGHO'!AJ86-1</f>
        <v>0.24017547732274935</v>
      </c>
      <c r="AK89" s="3">
        <f>+'Indice PondENGHO'!AK87/'Indice PondENGHO'!AK86-1</f>
        <v>4.5066780491538116E-2</v>
      </c>
      <c r="AL89" s="3">
        <f>+'Indice PondENGHO'!AL87/'Indice PondENGHO'!AL86-1</f>
        <v>0.19298805653085083</v>
      </c>
      <c r="AM89" s="8">
        <f>+'Indice PondENGHO'!AM87/'Indice PondENGHO'!AM86-1</f>
        <v>0.4382366721544404</v>
      </c>
      <c r="AN89" s="3">
        <f>+'Indice PondENGHO'!AN87/'Indice PondENGHO'!AN86-1</f>
        <v>0.19770241414161416</v>
      </c>
      <c r="AO89" s="3">
        <f>+'Indice PondENGHO'!AO87/'Indice PondENGHO'!AO86-1</f>
        <v>0.20141968353482187</v>
      </c>
      <c r="AP89" s="3">
        <f>+'Indice PondENGHO'!AP87/'Indice PondENGHO'!AP86-1</f>
        <v>0.1460773040383847</v>
      </c>
      <c r="AQ89" s="3">
        <f>+'Indice PondENGHO'!AQ87/'Indice PondENGHO'!AQ86-1</f>
        <v>0.14118368942619708</v>
      </c>
      <c r="AR89" s="3">
        <f>+'Indice PondENGHO'!AR87/'Indice PondENGHO'!AR86-1</f>
        <v>0.22665999120153502</v>
      </c>
      <c r="AS89" s="3">
        <f>+'Indice PondENGHO'!AS87/'Indice PondENGHO'!AS86-1</f>
        <v>0.20429290099138186</v>
      </c>
      <c r="AT89" s="3">
        <f>+'Indice PondENGHO'!AT87/'Indice PondENGHO'!AT86-1</f>
        <v>0.26593147110067616</v>
      </c>
      <c r="AU89" s="3">
        <f>+'Indice PondENGHO'!AU87/'Indice PondENGHO'!AU86-1</f>
        <v>0.2255886197781265</v>
      </c>
      <c r="AV89" s="3">
        <f>+'Indice PondENGHO'!AV87/'Indice PondENGHO'!AV86-1</f>
        <v>0.23947105132501378</v>
      </c>
      <c r="AW89" s="3">
        <f>+'Indice PondENGHO'!AW87/'Indice PondENGHO'!AW86-1</f>
        <v>4.5120934057285123E-2</v>
      </c>
      <c r="AX89" s="3">
        <f>+'Indice PondENGHO'!AX87/'Indice PondENGHO'!AX86-1</f>
        <v>0.19197024096784032</v>
      </c>
      <c r="AY89" s="3">
        <f>+'Indice PondENGHO'!AY87/'Indice PondENGHO'!AY86-1</f>
        <v>0.44027842371526749</v>
      </c>
      <c r="AZ89" s="7">
        <f>+'Indice PondENGHO'!AZ87/'Indice PondENGHO'!AZ86-1</f>
        <v>0.19777590789754917</v>
      </c>
      <c r="BA89" s="3">
        <f>+'Indice PondENGHO'!BA87/'Indice PondENGHO'!BA86-1</f>
        <v>0.2009983228021448</v>
      </c>
      <c r="BB89" s="3">
        <f>+'Indice PondENGHO'!BB87/'Indice PondENGHO'!BB86-1</f>
        <v>0.14618525180292319</v>
      </c>
      <c r="BC89" s="3">
        <f>+'Indice PondENGHO'!BC87/'Indice PondENGHO'!BC86-1</f>
        <v>0.13268896705825606</v>
      </c>
      <c r="BD89" s="3">
        <f>+'Indice PondENGHO'!BD87/'Indice PondENGHO'!BD86-1</f>
        <v>0.22333583637383647</v>
      </c>
      <c r="BE89" s="3">
        <f>+'Indice PondENGHO'!BE87/'Indice PondENGHO'!BE86-1</f>
        <v>0.20489320320125026</v>
      </c>
      <c r="BF89" s="3">
        <f>+'Indice PondENGHO'!BF87/'Indice PondENGHO'!BF86-1</f>
        <v>0.2650235159898422</v>
      </c>
      <c r="BG89" s="3">
        <f>+'Indice PondENGHO'!BG87/'Indice PondENGHO'!BG86-1</f>
        <v>0.22493417433194818</v>
      </c>
      <c r="BH89" s="3">
        <f>+'Indice PondENGHO'!BH87/'Indice PondENGHO'!BH86-1</f>
        <v>0.23904549545489195</v>
      </c>
      <c r="BI89" s="3">
        <f>+'Indice PondENGHO'!BI87/'Indice PondENGHO'!BI86-1</f>
        <v>4.294697893173427E-2</v>
      </c>
      <c r="BJ89" s="3">
        <f>+'Indice PondENGHO'!BJ87/'Indice PondENGHO'!BJ86-1</f>
        <v>0.1913323530979385</v>
      </c>
      <c r="BK89" s="8">
        <f>+'Indice PondENGHO'!BK87/'Indice PondENGHO'!BK86-1</f>
        <v>0.43894516861927735</v>
      </c>
      <c r="BL89" s="2">
        <f t="shared" ref="BL89" si="52">+A89</f>
        <v>45292</v>
      </c>
      <c r="BM89" s="69">
        <f>+'Indice PondENGHO'!BL87/'Indice PondENGHO'!BL86-1</f>
        <v>0.20324766438494501</v>
      </c>
      <c r="BN89" s="69">
        <f>+'Indice PondENGHO'!BM87/'Indice PondENGHO'!BM86-1</f>
        <v>0.20502920978385974</v>
      </c>
      <c r="BO89" s="69">
        <f>+'Indice PondENGHO'!BN87/'Indice PondENGHO'!BN86-1</f>
        <v>0.20520063315251758</v>
      </c>
      <c r="BP89" s="69">
        <f>+'Indice PondENGHO'!BO87/'Indice PondENGHO'!BO86-1</f>
        <v>0.20785203439972344</v>
      </c>
      <c r="BQ89" s="69">
        <f>+'Indice PondENGHO'!BP87/'Indice PondENGHO'!BP86-1</f>
        <v>0.20868212956430088</v>
      </c>
      <c r="BR89" s="7">
        <f>+'Indice PondENGHO'!BQ87/'Indice PondENGHO'!BQ86-1</f>
        <v>0.19724938796659863</v>
      </c>
      <c r="BS89" s="3">
        <f>+'Indice PondENGHO'!BR87/'Indice PondENGHO'!BR86-1</f>
        <v>0.2002993838540521</v>
      </c>
      <c r="BT89" s="3">
        <f>+'Indice PondENGHO'!BS87/'Indice PondENGHO'!BS86-1</f>
        <v>0.14567477120276617</v>
      </c>
      <c r="BU89" s="3">
        <f>+'Indice PondENGHO'!BT87/'Indice PondENGHO'!BT86-1</f>
        <v>0.14168282773351759</v>
      </c>
      <c r="BV89" s="3">
        <f>+'Indice PondENGHO'!BU87/'Indice PondENGHO'!BU86-1</f>
        <v>0.22502400558451763</v>
      </c>
      <c r="BW89" s="3">
        <f>+'Indice PondENGHO'!BV87/'Indice PondENGHO'!BV86-1</f>
        <v>0.20426806357723626</v>
      </c>
      <c r="BX89" s="3">
        <f>+'Indice PondENGHO'!BW87/'Indice PondENGHO'!BW86-1</f>
        <v>0.26596038566461622</v>
      </c>
      <c r="BY89" s="3">
        <f>+'Indice PondENGHO'!BX87/'Indice PondENGHO'!BX86-1</f>
        <v>0.22554059360967282</v>
      </c>
      <c r="BZ89" s="3">
        <f>+'Indice PondENGHO'!BY87/'Indice PondENGHO'!BY86-1</f>
        <v>0.23917699011150084</v>
      </c>
      <c r="CA89" s="3">
        <f>+'Indice PondENGHO'!BZ87/'Indice PondENGHO'!BZ86-1</f>
        <v>4.4563457215090363E-2</v>
      </c>
      <c r="CB89" s="3">
        <f>+'Indice PondENGHO'!CA87/'Indice PondENGHO'!CA86-1</f>
        <v>0.19226227090866632</v>
      </c>
      <c r="CC89" s="8">
        <f>+'Indice PondENGHO'!CB87/'Indice PondENGHO'!CB86-1</f>
        <v>0.43951429999601643</v>
      </c>
      <c r="CD89" s="7">
        <f>+'Indice PondENGHO'!CC87/'Indice PondENGHO'!CC86-1</f>
        <v>0.20662378601153986</v>
      </c>
      <c r="CE89" s="8">
        <f>+'Indice PondENGHO'!CD87/'Indice PondENGHO'!CD86-1</f>
        <v>0.20662378601153986</v>
      </c>
    </row>
    <row r="90" spans="1:109" x14ac:dyDescent="0.2">
      <c r="A90" s="2">
        <f t="shared" ref="A90" si="53">+DATE(C90,B90,1)</f>
        <v>45323</v>
      </c>
      <c r="B90" s="1">
        <f t="shared" si="7"/>
        <v>2</v>
      </c>
      <c r="C90" s="1">
        <f t="shared" ref="C90" si="54">+IF(B90=1,C89+1,C89)</f>
        <v>2024</v>
      </c>
      <c r="D90" s="7">
        <f>+'Indice PondENGHO'!D88/'Indice PondENGHO'!D87-1</f>
        <v>9.9165048269810985E-2</v>
      </c>
      <c r="E90" s="3">
        <f>+'Indice PondENGHO'!E88/'Indice PondENGHO'!E87-1</f>
        <v>0.17306443030578045</v>
      </c>
      <c r="F90" s="3">
        <f>+'Indice PondENGHO'!F88/'Indice PondENGHO'!F87-1</f>
        <v>9.032162738183791E-2</v>
      </c>
      <c r="G90" s="3">
        <f>+'Indice PondENGHO'!G88/'Indice PondENGHO'!G87-1</f>
        <v>0.20008931957974729</v>
      </c>
      <c r="H90" s="3">
        <f>+'Indice PondENGHO'!H88/'Indice PondENGHO'!H87-1</f>
        <v>0.10384535798796835</v>
      </c>
      <c r="I90" s="3">
        <f>+'Indice PondENGHO'!I88/'Indice PondENGHO'!I87-1</f>
        <v>0.13197332479287938</v>
      </c>
      <c r="J90" s="3">
        <f>+'Indice PondENGHO'!J88/'Indice PondENGHO'!J87-1</f>
        <v>0.19536839822446872</v>
      </c>
      <c r="K90" s="3">
        <f>+'Indice PondENGHO'!K88/'Indice PondENGHO'!K87-1</f>
        <v>0.22184102924057281</v>
      </c>
      <c r="L90" s="3">
        <f>+'Indice PondENGHO'!L88/'Indice PondENGHO'!L87-1</f>
        <v>8.6867253840137826E-2</v>
      </c>
      <c r="M90" s="3">
        <f>+'Indice PondENGHO'!M88/'Indice PondENGHO'!M87-1</f>
        <v>0.1205281713227988</v>
      </c>
      <c r="N90" s="3">
        <f>+'Indice PondENGHO'!N88/'Indice PondENGHO'!N87-1</f>
        <v>0.11427305946185351</v>
      </c>
      <c r="O90" s="8">
        <f>+'Indice PondENGHO'!O88/'Indice PondENGHO'!O87-1</f>
        <v>0.16714169206524354</v>
      </c>
      <c r="P90" s="3">
        <f>+'Indice PondENGHO'!P88/'Indice PondENGHO'!P87-1</f>
        <v>0.10202029864741657</v>
      </c>
      <c r="Q90" s="3">
        <f>+'Indice PondENGHO'!Q88/'Indice PondENGHO'!Q87-1</f>
        <v>0.17532192515710365</v>
      </c>
      <c r="R90" s="3">
        <f>+'Indice PondENGHO'!R88/'Indice PondENGHO'!R87-1</f>
        <v>8.896596806222945E-2</v>
      </c>
      <c r="S90" s="3">
        <f>+'Indice PondENGHO'!S88/'Indice PondENGHO'!S87-1</f>
        <v>0.20378429183699676</v>
      </c>
      <c r="T90" s="3">
        <f>+'Indice PondENGHO'!T88/'Indice PondENGHO'!T87-1</f>
        <v>0.10422999657643683</v>
      </c>
      <c r="U90" s="3">
        <f>+'Indice PondENGHO'!U88/'Indice PondENGHO'!U87-1</f>
        <v>0.13334661888612498</v>
      </c>
      <c r="V90" s="3">
        <f>+'Indice PondENGHO'!V88/'Indice PondENGHO'!V87-1</f>
        <v>0.20211660011226362</v>
      </c>
      <c r="W90" s="3">
        <f>+'Indice PondENGHO'!W88/'Indice PondENGHO'!W87-1</f>
        <v>0.22438796728817989</v>
      </c>
      <c r="X90" s="3">
        <f>+'Indice PondENGHO'!X88/'Indice PondENGHO'!X87-1</f>
        <v>8.5926274890526511E-2</v>
      </c>
      <c r="Y90" s="3">
        <f>+'Indice PondENGHO'!Y88/'Indice PondENGHO'!Y87-1</f>
        <v>0.12974406274254013</v>
      </c>
      <c r="Z90" s="3">
        <f>+'Indice PondENGHO'!Z88/'Indice PondENGHO'!Z87-1</f>
        <v>0.11345434960590284</v>
      </c>
      <c r="AA90" s="3">
        <f>+'Indice PondENGHO'!AA88/'Indice PondENGHO'!AA87-1</f>
        <v>0.1667749392112714</v>
      </c>
      <c r="AB90" s="7">
        <f>+'Indice PondENGHO'!AB88/'Indice PondENGHO'!AB87-1</f>
        <v>0.10383264616078547</v>
      </c>
      <c r="AC90" s="3">
        <f>+'Indice PondENGHO'!AC88/'Indice PondENGHO'!AC87-1</f>
        <v>0.17551216259351698</v>
      </c>
      <c r="AD90" s="3">
        <f>+'Indice PondENGHO'!AD88/'Indice PondENGHO'!AD87-1</f>
        <v>8.8370675711318958E-2</v>
      </c>
      <c r="AE90" s="3">
        <f>+'Indice PondENGHO'!AE88/'Indice PondENGHO'!AE87-1</f>
        <v>0.20109255645316448</v>
      </c>
      <c r="AF90" s="3">
        <f>+'Indice PondENGHO'!AF88/'Indice PondENGHO'!AF87-1</f>
        <v>0.10520616936587412</v>
      </c>
      <c r="AG90" s="3">
        <f>+'Indice PondENGHO'!AG88/'Indice PondENGHO'!AG87-1</f>
        <v>0.13316222956101864</v>
      </c>
      <c r="AH90" s="3">
        <f>+'Indice PondENGHO'!AH88/'Indice PondENGHO'!AH87-1</f>
        <v>0.1997157995074168</v>
      </c>
      <c r="AI90" s="3">
        <f>+'Indice PondENGHO'!AI88/'Indice PondENGHO'!AI87-1</f>
        <v>0.22595463466358856</v>
      </c>
      <c r="AJ90" s="3">
        <f>+'Indice PondENGHO'!AJ88/'Indice PondENGHO'!AJ87-1</f>
        <v>8.543874194975043E-2</v>
      </c>
      <c r="AK90" s="3">
        <f>+'Indice PondENGHO'!AK88/'Indice PondENGHO'!AK87-1</f>
        <v>0.12994918371003172</v>
      </c>
      <c r="AL90" s="3">
        <f>+'Indice PondENGHO'!AL88/'Indice PondENGHO'!AL87-1</f>
        <v>0.1115256191730476</v>
      </c>
      <c r="AM90" s="8">
        <f>+'Indice PondENGHO'!AM88/'Indice PondENGHO'!AM87-1</f>
        <v>0.16644730865655344</v>
      </c>
      <c r="AN90" s="3">
        <f>+'Indice PondENGHO'!AN88/'Indice PondENGHO'!AN87-1</f>
        <v>0.10482205352181362</v>
      </c>
      <c r="AO90" s="3">
        <f>+'Indice PondENGHO'!AO88/'Indice PondENGHO'!AO87-1</f>
        <v>0.17744429907442583</v>
      </c>
      <c r="AP90" s="3">
        <f>+'Indice PondENGHO'!AP88/'Indice PondENGHO'!AP87-1</f>
        <v>8.8045315217766262E-2</v>
      </c>
      <c r="AQ90" s="3">
        <f>+'Indice PondENGHO'!AQ88/'Indice PondENGHO'!AQ87-1</f>
        <v>0.19987141623411686</v>
      </c>
      <c r="AR90" s="3">
        <f>+'Indice PondENGHO'!AR88/'Indice PondENGHO'!AR87-1</f>
        <v>0.10538740801602708</v>
      </c>
      <c r="AS90" s="3">
        <f>+'Indice PondENGHO'!AS88/'Indice PondENGHO'!AS87-1</f>
        <v>0.13653292291766306</v>
      </c>
      <c r="AT90" s="3">
        <f>+'Indice PondENGHO'!AT88/'Indice PondENGHO'!AT87-1</f>
        <v>0.21059189157821501</v>
      </c>
      <c r="AU90" s="3">
        <f>+'Indice PondENGHO'!AU88/'Indice PondENGHO'!AU87-1</f>
        <v>0.22700877659280216</v>
      </c>
      <c r="AV90" s="3">
        <f>+'Indice PondENGHO'!AV88/'Indice PondENGHO'!AV87-1</f>
        <v>8.551412124499902E-2</v>
      </c>
      <c r="AW90" s="3">
        <f>+'Indice PondENGHO'!AW88/'Indice PondENGHO'!AW87-1</f>
        <v>0.12889946585356249</v>
      </c>
      <c r="AX90" s="3">
        <f>+'Indice PondENGHO'!AX88/'Indice PondENGHO'!AX87-1</f>
        <v>0.11042818967390278</v>
      </c>
      <c r="AY90" s="3">
        <f>+'Indice PondENGHO'!AY88/'Indice PondENGHO'!AY87-1</f>
        <v>0.16638374881096274</v>
      </c>
      <c r="AZ90" s="7">
        <f>+'Indice PondENGHO'!AZ88/'Indice PondENGHO'!AZ87-1</f>
        <v>0.10672987301406356</v>
      </c>
      <c r="BA90" s="3">
        <f>+'Indice PondENGHO'!BA88/'Indice PondENGHO'!BA87-1</f>
        <v>0.1797441169909415</v>
      </c>
      <c r="BB90" s="3">
        <f>+'Indice PondENGHO'!BB88/'Indice PondENGHO'!BB87-1</f>
        <v>8.7432493359993257E-2</v>
      </c>
      <c r="BC90" s="3">
        <f>+'Indice PondENGHO'!BC88/'Indice PondENGHO'!BC87-1</f>
        <v>0.20134211967986948</v>
      </c>
      <c r="BD90" s="3">
        <f>+'Indice PondENGHO'!BD88/'Indice PondENGHO'!BD87-1</f>
        <v>0.10540136340342676</v>
      </c>
      <c r="BE90" s="3">
        <f>+'Indice PondENGHO'!BE88/'Indice PondENGHO'!BE87-1</f>
        <v>0.13938252275977514</v>
      </c>
      <c r="BF90" s="3">
        <f>+'Indice PondENGHO'!BF88/'Indice PondENGHO'!BF87-1</f>
        <v>0.21778243442646228</v>
      </c>
      <c r="BG90" s="3">
        <f>+'Indice PondENGHO'!BG88/'Indice PondENGHO'!BG87-1</f>
        <v>0.22825959235922566</v>
      </c>
      <c r="BH90" s="3">
        <f>+'Indice PondENGHO'!BH88/'Indice PondENGHO'!BH87-1</f>
        <v>8.5101738138824157E-2</v>
      </c>
      <c r="BI90" s="3">
        <f>+'Indice PondENGHO'!BI88/'Indice PondENGHO'!BI87-1</f>
        <v>0.14148441937788592</v>
      </c>
      <c r="BJ90" s="3">
        <f>+'Indice PondENGHO'!BJ88/'Indice PondENGHO'!BJ87-1</f>
        <v>0.10774732830055389</v>
      </c>
      <c r="BK90" s="8">
        <f>+'Indice PondENGHO'!BK88/'Indice PondENGHO'!BK87-1</f>
        <v>0.16241493578739363</v>
      </c>
      <c r="BL90" s="2">
        <f t="shared" ref="BL90" si="55">+A90</f>
        <v>45323</v>
      </c>
      <c r="BM90" s="69">
        <f>+'Indice PondENGHO'!BL88/'Indice PondENGHO'!BL87-1</f>
        <v>0.11970581488434373</v>
      </c>
      <c r="BN90" s="69">
        <f>+'Indice PondENGHO'!BM88/'Indice PondENGHO'!BM87-1</f>
        <v>0.12597740512656896</v>
      </c>
      <c r="BO90" s="69">
        <f>+'Indice PondENGHO'!BN88/'Indice PondENGHO'!BN87-1</f>
        <v>0.12646971037117383</v>
      </c>
      <c r="BP90" s="69">
        <f>+'Indice PondENGHO'!BO88/'Indice PondENGHO'!BO87-1</f>
        <v>0.1305904583264943</v>
      </c>
      <c r="BQ90" s="69">
        <f>+'Indice PondENGHO'!BP88/'Indice PondENGHO'!BP87-1</f>
        <v>0.13289623561211306</v>
      </c>
      <c r="BR90" s="7">
        <f>+'Indice PondENGHO'!BQ88/'Indice PondENGHO'!BQ87-1</f>
        <v>0.10350724442853498</v>
      </c>
      <c r="BS90" s="3">
        <f>+'Indice PondENGHO'!BR88/'Indice PondENGHO'!BR87-1</f>
        <v>0.17682238322789989</v>
      </c>
      <c r="BT90" s="3">
        <f>+'Indice PondENGHO'!BS88/'Indice PondENGHO'!BS87-1</f>
        <v>8.8388737027427666E-2</v>
      </c>
      <c r="BU90" s="3">
        <f>+'Indice PondENGHO'!BT88/'Indice PondENGHO'!BT87-1</f>
        <v>0.20121798094540821</v>
      </c>
      <c r="BV90" s="3">
        <f>+'Indice PondENGHO'!BU88/'Indice PondENGHO'!BU87-1</f>
        <v>0.10508137600713918</v>
      </c>
      <c r="BW90" s="3">
        <f>+'Indice PondENGHO'!BV88/'Indice PondENGHO'!BV87-1</f>
        <v>0.13636659187705602</v>
      </c>
      <c r="BX90" s="3">
        <f>+'Indice PondENGHO'!BW88/'Indice PondENGHO'!BW87-1</f>
        <v>0.20880854657570413</v>
      </c>
      <c r="BY90" s="3">
        <f>+'Indice PondENGHO'!BX88/'Indice PondENGHO'!BX87-1</f>
        <v>0.22611588272968675</v>
      </c>
      <c r="BZ90" s="3">
        <f>+'Indice PondENGHO'!BY88/'Indice PondENGHO'!BY87-1</f>
        <v>8.5547630474760439E-2</v>
      </c>
      <c r="CA90" s="3">
        <f>+'Indice PondENGHO'!BZ88/'Indice PondENGHO'!BZ87-1</f>
        <v>0.13378306539778051</v>
      </c>
      <c r="CB90" s="3">
        <f>+'Indice PondENGHO'!CA88/'Indice PondENGHO'!CA87-1</f>
        <v>0.11020201808679619</v>
      </c>
      <c r="CC90" s="8">
        <f>+'Indice PondENGHO'!CB88/'Indice PondENGHO'!CB87-1</f>
        <v>0.1650592566242759</v>
      </c>
      <c r="CD90" s="7">
        <f>+'Indice PondENGHO'!CC88/'Indice PondENGHO'!CC87-1</f>
        <v>0.12850724096758093</v>
      </c>
      <c r="CE90" s="8">
        <f>+'Indice PondENGHO'!CD88/'Indice PondENGHO'!CD87-1</f>
        <v>0.12850724096758093</v>
      </c>
    </row>
    <row r="91" spans="1:109" x14ac:dyDescent="0.2">
      <c r="A91" s="2">
        <f t="shared" ref="A91" si="56">+DATE(C91,B91,1)</f>
        <v>45352</v>
      </c>
      <c r="B91" s="1">
        <f t="shared" si="7"/>
        <v>3</v>
      </c>
      <c r="C91" s="1">
        <f t="shared" ref="C91" si="57">+IF(B91=1,C90+1,C90)</f>
        <v>2024</v>
      </c>
      <c r="D91" s="7">
        <f>+'Indice PondENGHO'!D89/'Indice PondENGHO'!D88-1</f>
        <v>8.1959879377061728E-2</v>
      </c>
      <c r="E91" s="3">
        <f>+'Indice PondENGHO'!E89/'Indice PondENGHO'!E88-1</f>
        <v>0.1135573294068204</v>
      </c>
      <c r="F91" s="3">
        <f>+'Indice PondENGHO'!F89/'Indice PondENGHO'!F88-1</f>
        <v>7.4207978463294078E-2</v>
      </c>
      <c r="G91" s="3">
        <f>+'Indice PondENGHO'!G89/'Indice PondENGHO'!G88-1</f>
        <v>0.12508336891892147</v>
      </c>
      <c r="H91" s="3">
        <f>+'Indice PondENGHO'!H89/'Indice PondENGHO'!H88-1</f>
        <v>5.2620767490729081E-2</v>
      </c>
      <c r="I91" s="3">
        <f>+'Indice PondENGHO'!I89/'Indice PondENGHO'!I88-1</f>
        <v>0.12011724123848766</v>
      </c>
      <c r="J91" s="3">
        <f>+'Indice PondENGHO'!J89/'Indice PondENGHO'!J88-1</f>
        <v>0.13676546471032602</v>
      </c>
      <c r="K91" s="3">
        <f>+'Indice PondENGHO'!K89/'Indice PondENGHO'!K88-1</f>
        <v>0.15311694387251484</v>
      </c>
      <c r="L91" s="3">
        <f>+'Indice PondENGHO'!L89/'Indice PondENGHO'!L88-1</f>
        <v>8.3258925178331777E-2</v>
      </c>
      <c r="M91" s="3">
        <f>+'Indice PondENGHO'!M89/'Indice PondENGHO'!M88-1</f>
        <v>0.30251722834813388</v>
      </c>
      <c r="N91" s="3">
        <f>+'Indice PondENGHO'!N89/'Indice PondENGHO'!N88-1</f>
        <v>8.2626814443883756E-2</v>
      </c>
      <c r="O91" s="8">
        <f>+'Indice PondENGHO'!O89/'Indice PondENGHO'!O88-1</f>
        <v>9.2787085656378165E-2</v>
      </c>
      <c r="P91" s="3">
        <f>+'Indice PondENGHO'!P89/'Indice PondENGHO'!P88-1</f>
        <v>8.3967573663078054E-2</v>
      </c>
      <c r="Q91" s="3">
        <f>+'Indice PondENGHO'!Q89/'Indice PondENGHO'!Q88-1</f>
        <v>0.11442945744683564</v>
      </c>
      <c r="R91" s="3">
        <f>+'Indice PondENGHO'!R89/'Indice PondENGHO'!R88-1</f>
        <v>7.5469013743841629E-2</v>
      </c>
      <c r="S91" s="3">
        <f>+'Indice PondENGHO'!S89/'Indice PondENGHO'!S88-1</f>
        <v>0.12726550190808239</v>
      </c>
      <c r="T91" s="3">
        <f>+'Indice PondENGHO'!T89/'Indice PondENGHO'!T88-1</f>
        <v>5.29688129459851E-2</v>
      </c>
      <c r="U91" s="3">
        <f>+'Indice PondENGHO'!U89/'Indice PondENGHO'!U88-1</f>
        <v>0.12117281657046264</v>
      </c>
      <c r="V91" s="3">
        <f>+'Indice PondENGHO'!V89/'Indice PondENGHO'!V88-1</f>
        <v>0.13210360018551892</v>
      </c>
      <c r="W91" s="3">
        <f>+'Indice PondENGHO'!W89/'Indice PondENGHO'!W88-1</f>
        <v>0.1552347859343064</v>
      </c>
      <c r="X91" s="3">
        <f>+'Indice PondENGHO'!X89/'Indice PondENGHO'!X88-1</f>
        <v>8.4185718952679123E-2</v>
      </c>
      <c r="Y91" s="3">
        <f>+'Indice PondENGHO'!Y89/'Indice PondENGHO'!Y88-1</f>
        <v>0.29751159275112227</v>
      </c>
      <c r="Z91" s="3">
        <f>+'Indice PondENGHO'!Z89/'Indice PondENGHO'!Z88-1</f>
        <v>8.2267600506764404E-2</v>
      </c>
      <c r="AA91" s="3">
        <f>+'Indice PondENGHO'!AA89/'Indice PondENGHO'!AA88-1</f>
        <v>9.3703250645956526E-2</v>
      </c>
      <c r="AB91" s="7">
        <f>+'Indice PondENGHO'!AB89/'Indice PondENGHO'!AB88-1</f>
        <v>8.5372932425033188E-2</v>
      </c>
      <c r="AC91" s="3">
        <f>+'Indice PondENGHO'!AC89/'Indice PondENGHO'!AC88-1</f>
        <v>0.11426683004773697</v>
      </c>
      <c r="AD91" s="3">
        <f>+'Indice PondENGHO'!AD89/'Indice PondENGHO'!AD88-1</f>
        <v>7.6149879947629007E-2</v>
      </c>
      <c r="AE91" s="3">
        <f>+'Indice PondENGHO'!AE89/'Indice PondENGHO'!AE88-1</f>
        <v>0.13150345500890781</v>
      </c>
      <c r="AF91" s="3">
        <f>+'Indice PondENGHO'!AF89/'Indice PondENGHO'!AF88-1</f>
        <v>5.3213188861879868E-2</v>
      </c>
      <c r="AG91" s="3">
        <f>+'Indice PondENGHO'!AG89/'Indice PondENGHO'!AG88-1</f>
        <v>0.1221561548560095</v>
      </c>
      <c r="AH91" s="3">
        <f>+'Indice PondENGHO'!AH89/'Indice PondENGHO'!AH88-1</f>
        <v>0.13008273051596708</v>
      </c>
      <c r="AI91" s="3">
        <f>+'Indice PondENGHO'!AI89/'Indice PondENGHO'!AI88-1</f>
        <v>0.15641079475943487</v>
      </c>
      <c r="AJ91" s="3">
        <f>+'Indice PondENGHO'!AJ89/'Indice PondENGHO'!AJ88-1</f>
        <v>8.4927791531562713E-2</v>
      </c>
      <c r="AK91" s="3">
        <f>+'Indice PondENGHO'!AK89/'Indice PondENGHO'!AK88-1</f>
        <v>0.3007423619888463</v>
      </c>
      <c r="AL91" s="3">
        <f>+'Indice PondENGHO'!AL89/'Indice PondENGHO'!AL88-1</f>
        <v>8.2605579847600419E-2</v>
      </c>
      <c r="AM91" s="8">
        <f>+'Indice PondENGHO'!AM89/'Indice PondENGHO'!AM88-1</f>
        <v>9.4652789791745295E-2</v>
      </c>
      <c r="AN91" s="3">
        <f>+'Indice PondENGHO'!AN89/'Indice PondENGHO'!AN88-1</f>
        <v>8.6447663346117531E-2</v>
      </c>
      <c r="AO91" s="3">
        <f>+'Indice PondENGHO'!AO89/'Indice PondENGHO'!AO88-1</f>
        <v>0.11381382377680249</v>
      </c>
      <c r="AP91" s="3">
        <f>+'Indice PondENGHO'!AP89/'Indice PondENGHO'!AP88-1</f>
        <v>7.7251091278528694E-2</v>
      </c>
      <c r="AQ91" s="3">
        <f>+'Indice PondENGHO'!AQ89/'Indice PondENGHO'!AQ88-1</f>
        <v>0.13234103364114658</v>
      </c>
      <c r="AR91" s="3">
        <f>+'Indice PondENGHO'!AR89/'Indice PondENGHO'!AR88-1</f>
        <v>5.3062315281362293E-2</v>
      </c>
      <c r="AS91" s="3">
        <f>+'Indice PondENGHO'!AS89/'Indice PondENGHO'!AS88-1</f>
        <v>0.1228350642635716</v>
      </c>
      <c r="AT91" s="3">
        <f>+'Indice PondENGHO'!AT89/'Indice PondENGHO'!AT88-1</f>
        <v>0.12769311399071515</v>
      </c>
      <c r="AU91" s="3">
        <f>+'Indice PondENGHO'!AU89/'Indice PondENGHO'!AU88-1</f>
        <v>0.15600368469244996</v>
      </c>
      <c r="AV91" s="3">
        <f>+'Indice PondENGHO'!AV89/'Indice PondENGHO'!AV88-1</f>
        <v>8.4879224241448226E-2</v>
      </c>
      <c r="AW91" s="3">
        <f>+'Indice PondENGHO'!AW89/'Indice PondENGHO'!AW88-1</f>
        <v>0.29803867186159261</v>
      </c>
      <c r="AX91" s="3">
        <f>+'Indice PondENGHO'!AX89/'Indice PondENGHO'!AX88-1</f>
        <v>8.2435810205081061E-2</v>
      </c>
      <c r="AY91" s="3">
        <f>+'Indice PondENGHO'!AY89/'Indice PondENGHO'!AY88-1</f>
        <v>9.4168819924181468E-2</v>
      </c>
      <c r="AZ91" s="7">
        <f>+'Indice PondENGHO'!AZ89/'Indice PondENGHO'!AZ88-1</f>
        <v>8.8004271794711375E-2</v>
      </c>
      <c r="BA91" s="3">
        <f>+'Indice PondENGHO'!BA89/'Indice PondENGHO'!BA88-1</f>
        <v>0.11380455255832622</v>
      </c>
      <c r="BB91" s="3">
        <f>+'Indice PondENGHO'!BB89/'Indice PondENGHO'!BB88-1</f>
        <v>7.8362645678666354E-2</v>
      </c>
      <c r="BC91" s="3">
        <f>+'Indice PondENGHO'!BC89/'Indice PondENGHO'!BC88-1</f>
        <v>0.13449869123766134</v>
      </c>
      <c r="BD91" s="3">
        <f>+'Indice PondENGHO'!BD89/'Indice PondENGHO'!BD88-1</f>
        <v>5.2741345902346026E-2</v>
      </c>
      <c r="BE91" s="3">
        <f>+'Indice PondENGHO'!BE89/'Indice PondENGHO'!BE88-1</f>
        <v>0.12389806078885246</v>
      </c>
      <c r="BF91" s="3">
        <f>+'Indice PondENGHO'!BF89/'Indice PondENGHO'!BF88-1</f>
        <v>0.12561673395264883</v>
      </c>
      <c r="BG91" s="3">
        <f>+'Indice PondENGHO'!BG89/'Indice PondENGHO'!BG88-1</f>
        <v>0.15627738049160689</v>
      </c>
      <c r="BH91" s="3">
        <f>+'Indice PondENGHO'!BH89/'Indice PondENGHO'!BH88-1</f>
        <v>8.5059818305023294E-2</v>
      </c>
      <c r="BI91" s="3">
        <f>+'Indice PondENGHO'!BI89/'Indice PondENGHO'!BI88-1</f>
        <v>0.29085666503119634</v>
      </c>
      <c r="BJ91" s="3">
        <f>+'Indice PondENGHO'!BJ89/'Indice PondENGHO'!BJ88-1</f>
        <v>8.1951954142319039E-2</v>
      </c>
      <c r="BK91" s="8">
        <f>+'Indice PondENGHO'!BK89/'Indice PondENGHO'!BK88-1</f>
        <v>9.3340979348530695E-2</v>
      </c>
      <c r="BL91" s="2">
        <f t="shared" ref="BL91" si="58">+A91</f>
        <v>45352</v>
      </c>
      <c r="BM91" s="69">
        <f>+'Indice PondENGHO'!BL89/'Indice PondENGHO'!BL88-1</f>
        <v>9.3129176897682964E-2</v>
      </c>
      <c r="BN91" s="69">
        <f>+'Indice PondENGHO'!BM89/'Indice PondENGHO'!BM88-1</f>
        <v>9.6895313397666882E-2</v>
      </c>
      <c r="BO91" s="69">
        <f>+'Indice PondENGHO'!BN89/'Indice PondENGHO'!BN88-1</f>
        <v>9.8724152888308492E-2</v>
      </c>
      <c r="BP91" s="69">
        <f>+'Indice PondENGHO'!BO89/'Indice PondENGHO'!BO88-1</f>
        <v>9.9941685680957404E-2</v>
      </c>
      <c r="BQ91" s="69">
        <f>+'Indice PondENGHO'!BP89/'Indice PondENGHO'!BP88-1</f>
        <v>0.10061207916039594</v>
      </c>
      <c r="BR91" s="7">
        <f>+'Indice PondENGHO'!BQ89/'Indice PondENGHO'!BQ88-1</f>
        <v>8.5313495998300182E-2</v>
      </c>
      <c r="BS91" s="3">
        <f>+'Indice PondENGHO'!BR89/'Indice PondENGHO'!BR88-1</f>
        <v>0.11396944860505998</v>
      </c>
      <c r="BT91" s="3">
        <f>+'Indice PondENGHO'!BS89/'Indice PondENGHO'!BS88-1</f>
        <v>7.6661168644822864E-2</v>
      </c>
      <c r="BU91" s="3">
        <f>+'Indice PondENGHO'!BT89/'Indice PondENGHO'!BT88-1</f>
        <v>0.1311994195822761</v>
      </c>
      <c r="BV91" s="3">
        <f>+'Indice PondENGHO'!BU89/'Indice PondENGHO'!BU88-1</f>
        <v>5.2900439194030424E-2</v>
      </c>
      <c r="BW91" s="3">
        <f>+'Indice PondENGHO'!BV89/'Indice PondENGHO'!BV88-1</f>
        <v>0.12273875676864887</v>
      </c>
      <c r="BX91" s="3">
        <f>+'Indice PondENGHO'!BW89/'Indice PondENGHO'!BW88-1</f>
        <v>0.12875474650209218</v>
      </c>
      <c r="BY91" s="3">
        <f>+'Indice PondENGHO'!BX89/'Indice PondENGHO'!BX88-1</f>
        <v>0.1556969590602848</v>
      </c>
      <c r="BZ91" s="3">
        <f>+'Indice PondENGHO'!BY89/'Indice PondENGHO'!BY88-1</f>
        <v>8.4687993962684338E-2</v>
      </c>
      <c r="CA91" s="3">
        <f>+'Indice PondENGHO'!BZ89/'Indice PondENGHO'!BZ88-1</f>
        <v>0.29578119812960613</v>
      </c>
      <c r="CB91" s="3">
        <f>+'Indice PondENGHO'!CA89/'Indice PondENGHO'!CA88-1</f>
        <v>8.2261178186969319E-2</v>
      </c>
      <c r="CC91" s="8">
        <f>+'Indice PondENGHO'!CB89/'Indice PondENGHO'!CB88-1</f>
        <v>9.3741748515487E-2</v>
      </c>
      <c r="CD91" s="7">
        <f>+'Indice PondENGHO'!CC89/'Indice PondENGHO'!CC88-1</f>
        <v>9.8617699643940737E-2</v>
      </c>
      <c r="CE91" s="8">
        <f>+'Indice PondENGHO'!CD89/'Indice PondENGHO'!CD88-1</f>
        <v>9.8617699643940737E-2</v>
      </c>
      <c r="CS91" s="3">
        <f t="shared" ref="CS91:CS96" si="59">+D91-AZ91</f>
        <v>-6.0443924176496466E-3</v>
      </c>
      <c r="CT91" s="3">
        <f t="shared" ref="CT91:DC91" si="60">+E91-BA91</f>
        <v>-2.4722315150582652E-4</v>
      </c>
      <c r="CU91" s="3">
        <f t="shared" si="60"/>
        <v>-4.1546672153722763E-3</v>
      </c>
      <c r="CV91" s="3">
        <f t="shared" si="60"/>
        <v>-9.4153223187398716E-3</v>
      </c>
      <c r="CW91" s="3">
        <f t="shared" si="60"/>
        <v>-1.2057841161694505E-4</v>
      </c>
      <c r="CX91" s="3">
        <f t="shared" si="60"/>
        <v>-3.7808195503648001E-3</v>
      </c>
      <c r="CY91" s="3">
        <f t="shared" si="60"/>
        <v>1.1148730757677194E-2</v>
      </c>
      <c r="CZ91" s="3">
        <f t="shared" si="60"/>
        <v>-3.1604366190920441E-3</v>
      </c>
      <c r="DA91" s="3">
        <f t="shared" si="60"/>
        <v>-1.8008931266915162E-3</v>
      </c>
      <c r="DB91" s="3">
        <f t="shared" si="60"/>
        <v>1.1660563316937544E-2</v>
      </c>
      <c r="DC91" s="3">
        <f t="shared" si="60"/>
        <v>6.7486030156471699E-4</v>
      </c>
      <c r="DD91" s="3">
        <f t="shared" ref="DD91" si="61">+O91-BK91</f>
        <v>-5.5389369215252948E-4</v>
      </c>
      <c r="DE91" s="3"/>
    </row>
    <row r="92" spans="1:109" x14ac:dyDescent="0.2">
      <c r="A92" s="2">
        <f t="shared" ref="A92" si="62">+DATE(C92,B92,1)</f>
        <v>45383</v>
      </c>
      <c r="B92" s="1">
        <f t="shared" si="7"/>
        <v>4</v>
      </c>
      <c r="C92" s="1">
        <f t="shared" ref="C92" si="63">+IF(B92=1,C91+1,C91)</f>
        <v>2024</v>
      </c>
      <c r="D92" s="7">
        <f>+'Indice PondENGHO'!D90/'Indice PondENGHO'!D89-1</f>
        <v>6.5034952737224927E-2</v>
      </c>
      <c r="E92" s="3">
        <f>+'Indice PondENGHO'!E90/'Indice PondENGHO'!E89-1</f>
        <v>6.5707179451176545E-2</v>
      </c>
      <c r="F92" s="3">
        <f>+'Indice PondENGHO'!F90/'Indice PondENGHO'!F89-1</f>
        <v>6.6637072455819624E-2</v>
      </c>
      <c r="G92" s="3">
        <f>+'Indice PondENGHO'!G90/'Indice PondENGHO'!G89-1</f>
        <v>0.32706880127135607</v>
      </c>
      <c r="H92" s="3">
        <f>+'Indice PondENGHO'!H90/'Indice PondENGHO'!H89-1</f>
        <v>6.4324563791249956E-2</v>
      </c>
      <c r="I92" s="3">
        <f>+'Indice PondENGHO'!I90/'Indice PondENGHO'!I89-1</f>
        <v>8.9798167586745858E-2</v>
      </c>
      <c r="J92" s="3">
        <f>+'Indice PondENGHO'!J90/'Indice PondENGHO'!J89-1</f>
        <v>6.2221057485835285E-2</v>
      </c>
      <c r="K92" s="3">
        <f>+'Indice PondENGHO'!K90/'Indice PondENGHO'!K89-1</f>
        <v>0.1408737879548223</v>
      </c>
      <c r="L92" s="3">
        <f>+'Indice PondENGHO'!L90/'Indice PondENGHO'!L89-1</f>
        <v>7.4594403424147471E-2</v>
      </c>
      <c r="M92" s="3">
        <f>+'Indice PondENGHO'!M90/'Indice PondENGHO'!M89-1</f>
        <v>9.361436057322936E-2</v>
      </c>
      <c r="N92" s="3">
        <f>+'Indice PondENGHO'!N90/'Indice PondENGHO'!N89-1</f>
        <v>7.0528074786305295E-2</v>
      </c>
      <c r="O92" s="8">
        <f>+'Indice PondENGHO'!O90/'Indice PondENGHO'!O89-1</f>
        <v>6.0271941826767872E-2</v>
      </c>
      <c r="P92" s="3">
        <f>+'Indice PondENGHO'!P90/'Indice PondENGHO'!P89-1</f>
        <v>6.5526068036737994E-2</v>
      </c>
      <c r="Q92" s="3">
        <f>+'Indice PondENGHO'!Q90/'Indice PondENGHO'!Q89-1</f>
        <v>6.5606667389763507E-2</v>
      </c>
      <c r="R92" s="3">
        <f>+'Indice PondENGHO'!R90/'Indice PondENGHO'!R89-1</f>
        <v>6.6993222810268316E-2</v>
      </c>
      <c r="S92" s="3">
        <f>+'Indice PondENGHO'!S90/'Indice PondENGHO'!S89-1</f>
        <v>0.34491523495689069</v>
      </c>
      <c r="T92" s="3">
        <f>+'Indice PondENGHO'!T90/'Indice PondENGHO'!T89-1</f>
        <v>6.4639933236509073E-2</v>
      </c>
      <c r="U92" s="3">
        <f>+'Indice PondENGHO'!U90/'Indice PondENGHO'!U89-1</f>
        <v>9.0758772049586156E-2</v>
      </c>
      <c r="V92" s="3">
        <f>+'Indice PondENGHO'!V90/'Indice PondENGHO'!V89-1</f>
        <v>6.1914136851030976E-2</v>
      </c>
      <c r="W92" s="3">
        <f>+'Indice PondENGHO'!W90/'Indice PondENGHO'!W89-1</f>
        <v>0.13980646761671478</v>
      </c>
      <c r="X92" s="3">
        <f>+'Indice PondENGHO'!X90/'Indice PondENGHO'!X89-1</f>
        <v>7.2815506428477672E-2</v>
      </c>
      <c r="Y92" s="3">
        <f>+'Indice PondENGHO'!Y90/'Indice PondENGHO'!Y89-1</f>
        <v>9.2502425294061164E-2</v>
      </c>
      <c r="Z92" s="3">
        <f>+'Indice PondENGHO'!Z90/'Indice PondENGHO'!Z89-1</f>
        <v>7.1840428368004083E-2</v>
      </c>
      <c r="AA92" s="3">
        <f>+'Indice PondENGHO'!AA90/'Indice PondENGHO'!AA89-1</f>
        <v>6.1174149504092279E-2</v>
      </c>
      <c r="AB92" s="7">
        <f>+'Indice PondENGHO'!AB90/'Indice PondENGHO'!AB89-1</f>
        <v>6.5884666513074341E-2</v>
      </c>
      <c r="AC92" s="3">
        <f>+'Indice PondENGHO'!AC90/'Indice PondENGHO'!AC89-1</f>
        <v>6.5682871079394634E-2</v>
      </c>
      <c r="AD92" s="3">
        <f>+'Indice PondENGHO'!AD90/'Indice PondENGHO'!AD89-1</f>
        <v>6.7407059694447824E-2</v>
      </c>
      <c r="AE92" s="3">
        <f>+'Indice PondENGHO'!AE90/'Indice PondENGHO'!AE89-1</f>
        <v>0.3542062628496454</v>
      </c>
      <c r="AF92" s="3">
        <f>+'Indice PondENGHO'!AF90/'Indice PondENGHO'!AF89-1</f>
        <v>6.5244558598614111E-2</v>
      </c>
      <c r="AG92" s="3">
        <f>+'Indice PondENGHO'!AG90/'Indice PondENGHO'!AG89-1</f>
        <v>9.1080587875648211E-2</v>
      </c>
      <c r="AH92" s="3">
        <f>+'Indice PondENGHO'!AH90/'Indice PondENGHO'!AH89-1</f>
        <v>6.4248368778637932E-2</v>
      </c>
      <c r="AI92" s="3">
        <f>+'Indice PondENGHO'!AI90/'Indice PondENGHO'!AI89-1</f>
        <v>0.13948019988216354</v>
      </c>
      <c r="AJ92" s="3">
        <f>+'Indice PondENGHO'!AJ90/'Indice PondENGHO'!AJ89-1</f>
        <v>7.1644715609817E-2</v>
      </c>
      <c r="AK92" s="3">
        <f>+'Indice PondENGHO'!AK90/'Indice PondENGHO'!AK89-1</f>
        <v>9.2012947747193152E-2</v>
      </c>
      <c r="AL92" s="3">
        <f>+'Indice PondENGHO'!AL90/'Indice PondENGHO'!AL89-1</f>
        <v>7.3332547192813458E-2</v>
      </c>
      <c r="AM92" s="8">
        <f>+'Indice PondENGHO'!AM90/'Indice PondENGHO'!AM89-1</f>
        <v>6.1649249812357976E-2</v>
      </c>
      <c r="AN92" s="3">
        <f>+'Indice PondENGHO'!AN90/'Indice PondENGHO'!AN89-1</f>
        <v>6.5986431754951225E-2</v>
      </c>
      <c r="AO92" s="3">
        <f>+'Indice PondENGHO'!AO90/'Indice PondENGHO'!AO89-1</f>
        <v>6.5810914519401686E-2</v>
      </c>
      <c r="AP92" s="3">
        <f>+'Indice PondENGHO'!AP90/'Indice PondENGHO'!AP89-1</f>
        <v>6.6910201230446997E-2</v>
      </c>
      <c r="AQ92" s="3">
        <f>+'Indice PondENGHO'!AQ90/'Indice PondENGHO'!AQ89-1</f>
        <v>0.35936301704086393</v>
      </c>
      <c r="AR92" s="3">
        <f>+'Indice PondENGHO'!AR90/'Indice PondENGHO'!AR89-1</f>
        <v>6.5504012604361783E-2</v>
      </c>
      <c r="AS92" s="3">
        <f>+'Indice PondENGHO'!AS90/'Indice PondENGHO'!AS89-1</f>
        <v>9.1934050353388752E-2</v>
      </c>
      <c r="AT92" s="3">
        <f>+'Indice PondENGHO'!AT90/'Indice PondENGHO'!AT89-1</f>
        <v>6.1900295047279785E-2</v>
      </c>
      <c r="AU92" s="3">
        <f>+'Indice PondENGHO'!AU90/'Indice PondENGHO'!AU89-1</f>
        <v>0.13946092236677621</v>
      </c>
      <c r="AV92" s="3">
        <f>+'Indice PondENGHO'!AV90/'Indice PondENGHO'!AV89-1</f>
        <v>7.0877991162335618E-2</v>
      </c>
      <c r="AW92" s="3">
        <f>+'Indice PondENGHO'!AW90/'Indice PondENGHO'!AW89-1</f>
        <v>9.2134614863811581E-2</v>
      </c>
      <c r="AX92" s="3">
        <f>+'Indice PondENGHO'!AX90/'Indice PondENGHO'!AX89-1</f>
        <v>7.4178356812369062E-2</v>
      </c>
      <c r="AY92" s="3">
        <f>+'Indice PondENGHO'!AY90/'Indice PondENGHO'!AY89-1</f>
        <v>6.2119389983707807E-2</v>
      </c>
      <c r="AZ92" s="7">
        <f>+'Indice PondENGHO'!AZ90/'Indice PondENGHO'!AZ89-1</f>
        <v>6.6670924901680362E-2</v>
      </c>
      <c r="BA92" s="3">
        <f>+'Indice PondENGHO'!BA90/'Indice PondENGHO'!BA89-1</f>
        <v>6.5771346873574332E-2</v>
      </c>
      <c r="BB92" s="3">
        <f>+'Indice PondENGHO'!BB90/'Indice PondENGHO'!BB89-1</f>
        <v>6.6736762023662077E-2</v>
      </c>
      <c r="BC92" s="3">
        <f>+'Indice PondENGHO'!BC90/'Indice PondENGHO'!BC89-1</f>
        <v>0.37282366982373283</v>
      </c>
      <c r="BD92" s="3">
        <f>+'Indice PondENGHO'!BD90/'Indice PondENGHO'!BD89-1</f>
        <v>6.5861994852715489E-2</v>
      </c>
      <c r="BE92" s="3">
        <f>+'Indice PondENGHO'!BE90/'Indice PondENGHO'!BE89-1</f>
        <v>9.2826653713314666E-2</v>
      </c>
      <c r="BF92" s="3">
        <f>+'Indice PondENGHO'!BF90/'Indice PondENGHO'!BF89-1</f>
        <v>6.1077478726302203E-2</v>
      </c>
      <c r="BG92" s="3">
        <f>+'Indice PondENGHO'!BG90/'Indice PondENGHO'!BG89-1</f>
        <v>0.13939051635560773</v>
      </c>
      <c r="BH92" s="3">
        <f>+'Indice PondENGHO'!BH90/'Indice PondENGHO'!BH89-1</f>
        <v>6.9987623284047062E-2</v>
      </c>
      <c r="BI92" s="3">
        <f>+'Indice PondENGHO'!BI90/'Indice PondENGHO'!BI89-1</f>
        <v>9.2782486329695546E-2</v>
      </c>
      <c r="BJ92" s="3">
        <f>+'Indice PondENGHO'!BJ90/'Indice PondENGHO'!BJ89-1</f>
        <v>7.5399779445595616E-2</v>
      </c>
      <c r="BK92" s="8">
        <f>+'Indice PondENGHO'!BK90/'Indice PondENGHO'!BK89-1</f>
        <v>6.172637086949706E-2</v>
      </c>
      <c r="BL92" s="2">
        <f t="shared" ref="BL92" si="64">+A92</f>
        <v>45383</v>
      </c>
      <c r="BM92" s="69">
        <f>+'Indice PondENGHO'!BL90/'Indice PondENGHO'!BL89-1</f>
        <v>8.4039942966719572E-2</v>
      </c>
      <c r="BN92" s="69">
        <f>+'Indice PondENGHO'!BM90/'Indice PondENGHO'!BM89-1</f>
        <v>8.6793383981891514E-2</v>
      </c>
      <c r="BO92" s="69">
        <f>+'Indice PondENGHO'!BN90/'Indice PondENGHO'!BN89-1</f>
        <v>8.8178318983801907E-2</v>
      </c>
      <c r="BP92" s="69">
        <f>+'Indice PondENGHO'!BO90/'Indice PondENGHO'!BO89-1</f>
        <v>8.7964458395331624E-2</v>
      </c>
      <c r="BQ92" s="69">
        <f>+'Indice PondENGHO'!BP90/'Indice PondENGHO'!BP89-1</f>
        <v>9.0313380643499475E-2</v>
      </c>
      <c r="BR92" s="7">
        <f>+'Indice PondENGHO'!BQ90/'Indice PondENGHO'!BQ89-1</f>
        <v>6.586426293595804E-2</v>
      </c>
      <c r="BS92" s="3">
        <f>+'Indice PondENGHO'!BR90/'Indice PondENGHO'!BR89-1</f>
        <v>6.5724685072479971E-2</v>
      </c>
      <c r="BT92" s="3">
        <f>+'Indice PondENGHO'!BS90/'Indice PondENGHO'!BS89-1</f>
        <v>6.6928626413402359E-2</v>
      </c>
      <c r="BU92" s="3">
        <f>+'Indice PondENGHO'!BT90/'Indice PondENGHO'!BT89-1</f>
        <v>0.3566279885676622</v>
      </c>
      <c r="BV92" s="3">
        <f>+'Indice PondENGHO'!BU90/'Indice PondENGHO'!BU89-1</f>
        <v>6.5399132285746564E-2</v>
      </c>
      <c r="BW92" s="3">
        <f>+'Indice PondENGHO'!BV90/'Indice PondENGHO'!BV89-1</f>
        <v>9.1843168612230963E-2</v>
      </c>
      <c r="BX92" s="3">
        <f>+'Indice PondENGHO'!BW90/'Indice PondENGHO'!BW89-1</f>
        <v>6.201970323264705E-2</v>
      </c>
      <c r="BY92" s="3">
        <f>+'Indice PondENGHO'!BX90/'Indice PondENGHO'!BX89-1</f>
        <v>0.13966670952457116</v>
      </c>
      <c r="BZ92" s="3">
        <f>+'Indice PondENGHO'!BY90/'Indice PondENGHO'!BY89-1</f>
        <v>7.1330238876253338E-2</v>
      </c>
      <c r="CA92" s="3">
        <f>+'Indice PondENGHO'!BZ90/'Indice PondENGHO'!BZ89-1</f>
        <v>9.2512614669103099E-2</v>
      </c>
      <c r="CB92" s="3">
        <f>+'Indice PondENGHO'!CA90/'Indice PondENGHO'!CA89-1</f>
        <v>7.3951179502355302E-2</v>
      </c>
      <c r="CC92" s="8">
        <f>+'Indice PondENGHO'!CB90/'Indice PondENGHO'!CB89-1</f>
        <v>6.157894216060833E-2</v>
      </c>
      <c r="CD92" s="7">
        <f>+'Indice PondENGHO'!CC90/'Indice PondENGHO'!CC89-1</f>
        <v>8.8086495605227633E-2</v>
      </c>
      <c r="CE92" s="8">
        <f>+'Indice PondENGHO'!CD90/'Indice PondENGHO'!CD89-1</f>
        <v>8.8086495605227633E-2</v>
      </c>
      <c r="CS92" s="3">
        <f t="shared" si="59"/>
        <v>-1.6359721644554348E-3</v>
      </c>
      <c r="CT92" s="3">
        <f t="shared" ref="CT92" si="65">+E92-BA92</f>
        <v>-6.4167422397787277E-5</v>
      </c>
      <c r="CU92" s="3">
        <f t="shared" ref="CU92" si="66">+F92-BB92</f>
        <v>-9.9689567842453641E-5</v>
      </c>
      <c r="CV92" s="3">
        <f t="shared" ref="CV92" si="67">+G92-BC92</f>
        <v>-4.575486855237676E-2</v>
      </c>
      <c r="CW92" s="3">
        <f t="shared" ref="CW92" si="68">+H92-BD92</f>
        <v>-1.5374310614655329E-3</v>
      </c>
      <c r="CX92" s="3">
        <f t="shared" ref="CX92" si="69">+I92-BE92</f>
        <v>-3.0284861265688079E-3</v>
      </c>
      <c r="CY92" s="3">
        <f t="shared" ref="CY92" si="70">+J92-BF92</f>
        <v>1.1435787595330815E-3</v>
      </c>
      <c r="CZ92" s="3">
        <f t="shared" ref="CZ92" si="71">+K92-BG92</f>
        <v>1.4832715992145751E-3</v>
      </c>
      <c r="DA92" s="3">
        <f t="shared" ref="DA92" si="72">+L92-BH92</f>
        <v>4.6067801401004083E-3</v>
      </c>
      <c r="DB92" s="3">
        <f t="shared" ref="DB92" si="73">+M92-BI92</f>
        <v>8.3187424353381445E-4</v>
      </c>
      <c r="DC92" s="3">
        <f t="shared" ref="DC92" si="74">+N92-BJ92</f>
        <v>-4.8717046592903213E-3</v>
      </c>
      <c r="DD92" s="3">
        <f t="shared" ref="DD92" si="75">+O92-BK92</f>
        <v>-1.4544290427291884E-3</v>
      </c>
      <c r="DE92" s="3"/>
    </row>
    <row r="93" spans="1:109" x14ac:dyDescent="0.2">
      <c r="A93" s="2">
        <f t="shared" ref="A93" si="76">+DATE(C93,B93,1)</f>
        <v>45413</v>
      </c>
      <c r="B93" s="1">
        <f t="shared" si="7"/>
        <v>5</v>
      </c>
      <c r="C93" s="1">
        <f t="shared" ref="C93" si="77">+IF(B93=1,C92+1,C92)</f>
        <v>2024</v>
      </c>
      <c r="D93" s="7">
        <f>+'Indice PondENGHO'!D91/'Indice PondENGHO'!D90-1</f>
        <v>5.6778184056262226E-2</v>
      </c>
      <c r="E93" s="3">
        <f>+'Indice PondENGHO'!E91/'Indice PondENGHO'!E90-1</f>
        <v>7.1890031305853253E-2</v>
      </c>
      <c r="F93" s="3">
        <f>+'Indice PondENGHO'!F91/'Indice PondENGHO'!F90-1</f>
        <v>4.5130403582993806E-2</v>
      </c>
      <c r="G93" s="3">
        <f>+'Indice PondENGHO'!G91/'Indice PondENGHO'!G90-1</f>
        <v>2.6519619371480729E-2</v>
      </c>
      <c r="H93" s="3">
        <f>+'Indice PondENGHO'!H91/'Indice PondENGHO'!H90-1</f>
        <v>3.5734654093924956E-2</v>
      </c>
      <c r="I93" s="3">
        <f>+'Indice PondENGHO'!I91/'Indice PondENGHO'!I90-1</f>
        <v>8.6616492707878301E-3</v>
      </c>
      <c r="J93" s="3">
        <f>+'Indice PondENGHO'!J91/'Indice PondENGHO'!J90-1</f>
        <v>4.4763938661108948E-2</v>
      </c>
      <c r="K93" s="3">
        <f>+'Indice PondENGHO'!K91/'Indice PondENGHO'!K90-1</f>
        <v>8.3114212206413018E-2</v>
      </c>
      <c r="L93" s="3">
        <f>+'Indice PondENGHO'!L91/'Indice PondENGHO'!L90-1</f>
        <v>4.2564206557530015E-2</v>
      </c>
      <c r="M93" s="3">
        <f>+'Indice PondENGHO'!M91/'Indice PondENGHO'!M90-1</f>
        <v>9.1971804727507767E-2</v>
      </c>
      <c r="N93" s="3">
        <f>+'Indice PondENGHO'!N91/'Indice PondENGHO'!N90-1</f>
        <v>5.4364798359006983E-2</v>
      </c>
      <c r="O93" s="8">
        <f>+'Indice PondENGHO'!O91/'Indice PondENGHO'!O90-1</f>
        <v>4.7241707985952619E-2</v>
      </c>
      <c r="P93" s="3">
        <f>+'Indice PondENGHO'!P91/'Indice PondENGHO'!P90-1</f>
        <v>5.7640498960416231E-2</v>
      </c>
      <c r="Q93" s="3">
        <f>+'Indice PondENGHO'!Q91/'Indice PondENGHO'!Q90-1</f>
        <v>7.3612260202219781E-2</v>
      </c>
      <c r="R93" s="3">
        <f>+'Indice PondENGHO'!R91/'Indice PondENGHO'!R90-1</f>
        <v>4.4889606516500535E-2</v>
      </c>
      <c r="S93" s="3">
        <f>+'Indice PondENGHO'!S91/'Indice PondENGHO'!S90-1</f>
        <v>2.5428017712292528E-2</v>
      </c>
      <c r="T93" s="3">
        <f>+'Indice PondENGHO'!T91/'Indice PondENGHO'!T90-1</f>
        <v>3.5509714789006441E-2</v>
      </c>
      <c r="U93" s="3">
        <f>+'Indice PondENGHO'!U91/'Indice PondENGHO'!U90-1</f>
        <v>7.7976479962307277E-3</v>
      </c>
      <c r="V93" s="3">
        <f>+'Indice PondENGHO'!V91/'Indice PondENGHO'!V90-1</f>
        <v>4.3912988224245497E-2</v>
      </c>
      <c r="W93" s="3">
        <f>+'Indice PondENGHO'!W91/'Indice PondENGHO'!W90-1</f>
        <v>8.3878642033320405E-2</v>
      </c>
      <c r="X93" s="3">
        <f>+'Indice PondENGHO'!X91/'Indice PondENGHO'!X90-1</f>
        <v>4.3868850321752362E-2</v>
      </c>
      <c r="Y93" s="3">
        <f>+'Indice PondENGHO'!Y91/'Indice PondENGHO'!Y90-1</f>
        <v>9.524672904891851E-2</v>
      </c>
      <c r="Z93" s="3">
        <f>+'Indice PondENGHO'!Z91/'Indice PondENGHO'!Z90-1</f>
        <v>5.502015503161628E-2</v>
      </c>
      <c r="AA93" s="3">
        <f>+'Indice PondENGHO'!AA91/'Indice PondENGHO'!AA90-1</f>
        <v>4.8907292600721686E-2</v>
      </c>
      <c r="AB93" s="7">
        <f>+'Indice PondENGHO'!AB91/'Indice PondENGHO'!AB90-1</f>
        <v>5.8282620343044655E-2</v>
      </c>
      <c r="AC93" s="3">
        <f>+'Indice PondENGHO'!AC91/'Indice PondENGHO'!AC90-1</f>
        <v>7.3626023488500003E-2</v>
      </c>
      <c r="AD93" s="3">
        <f>+'Indice PondENGHO'!AD91/'Indice PondENGHO'!AD90-1</f>
        <v>4.4890312543189204E-2</v>
      </c>
      <c r="AE93" s="3">
        <f>+'Indice PondENGHO'!AE91/'Indice PondENGHO'!AE90-1</f>
        <v>2.5523307362705916E-2</v>
      </c>
      <c r="AF93" s="3">
        <f>+'Indice PondENGHO'!AF91/'Indice PondENGHO'!AF90-1</f>
        <v>3.5212425330087616E-2</v>
      </c>
      <c r="AG93" s="3">
        <f>+'Indice PondENGHO'!AG91/'Indice PondENGHO'!AG90-1</f>
        <v>7.6848482878215663E-3</v>
      </c>
      <c r="AH93" s="3">
        <f>+'Indice PondENGHO'!AH91/'Indice PondENGHO'!AH90-1</f>
        <v>4.1709591509009547E-2</v>
      </c>
      <c r="AI93" s="3">
        <f>+'Indice PondENGHO'!AI91/'Indice PondENGHO'!AI90-1</f>
        <v>8.4301597956617957E-2</v>
      </c>
      <c r="AJ93" s="3">
        <f>+'Indice PondENGHO'!AJ91/'Indice PondENGHO'!AJ90-1</f>
        <v>4.4319783357527731E-2</v>
      </c>
      <c r="AK93" s="3">
        <f>+'Indice PondENGHO'!AK91/'Indice PondENGHO'!AK90-1</f>
        <v>9.5321219087943554E-2</v>
      </c>
      <c r="AL93" s="3">
        <f>+'Indice PondENGHO'!AL91/'Indice PondENGHO'!AL90-1</f>
        <v>5.6383503879288588E-2</v>
      </c>
      <c r="AM93" s="8">
        <f>+'Indice PondENGHO'!AM91/'Indice PondENGHO'!AM90-1</f>
        <v>4.976306950609577E-2</v>
      </c>
      <c r="AN93" s="3">
        <f>+'Indice PondENGHO'!AN91/'Indice PondENGHO'!AN90-1</f>
        <v>5.8594795154816026E-2</v>
      </c>
      <c r="AO93" s="3">
        <f>+'Indice PondENGHO'!AO91/'Indice PondENGHO'!AO90-1</f>
        <v>7.4255750310435076E-2</v>
      </c>
      <c r="AP93" s="3">
        <f>+'Indice PondENGHO'!AP91/'Indice PondENGHO'!AP90-1</f>
        <v>4.4201897727282224E-2</v>
      </c>
      <c r="AQ93" s="3">
        <f>+'Indice PondENGHO'!AQ91/'Indice PondENGHO'!AQ90-1</f>
        <v>2.5322554083454518E-2</v>
      </c>
      <c r="AR93" s="3">
        <f>+'Indice PondENGHO'!AR91/'Indice PondENGHO'!AR90-1</f>
        <v>3.5211702680927548E-2</v>
      </c>
      <c r="AS93" s="3">
        <f>+'Indice PondENGHO'!AS91/'Indice PondENGHO'!AS90-1</f>
        <v>6.4709726516203325E-3</v>
      </c>
      <c r="AT93" s="3">
        <f>+'Indice PondENGHO'!AT91/'Indice PondENGHO'!AT90-1</f>
        <v>4.1346345589860833E-2</v>
      </c>
      <c r="AU93" s="3">
        <f>+'Indice PondENGHO'!AU91/'Indice PondENGHO'!AU90-1</f>
        <v>8.5056985056525258E-2</v>
      </c>
      <c r="AV93" s="3">
        <f>+'Indice PondENGHO'!AV91/'Indice PondENGHO'!AV90-1</f>
        <v>4.592101703345719E-2</v>
      </c>
      <c r="AW93" s="3">
        <f>+'Indice PondENGHO'!AW91/'Indice PondENGHO'!AW90-1</f>
        <v>9.5434817216570433E-2</v>
      </c>
      <c r="AX93" s="3">
        <f>+'Indice PondENGHO'!AX91/'Indice PondENGHO'!AX90-1</f>
        <v>5.6948422585679781E-2</v>
      </c>
      <c r="AY93" s="3">
        <f>+'Indice PondENGHO'!AY91/'Indice PondENGHO'!AY90-1</f>
        <v>4.9999476485846461E-2</v>
      </c>
      <c r="AZ93" s="7">
        <f>+'Indice PondENGHO'!AZ91/'Indice PondENGHO'!AZ90-1</f>
        <v>5.941336902578187E-2</v>
      </c>
      <c r="BA93" s="3">
        <f>+'Indice PondENGHO'!BA91/'Indice PondENGHO'!BA90-1</f>
        <v>7.5584609125441071E-2</v>
      </c>
      <c r="BB93" s="3">
        <f>+'Indice PondENGHO'!BB91/'Indice PondENGHO'!BB90-1</f>
        <v>4.3468223081207791E-2</v>
      </c>
      <c r="BC93" s="3">
        <f>+'Indice PondENGHO'!BC91/'Indice PondENGHO'!BC90-1</f>
        <v>2.4352875897272863E-2</v>
      </c>
      <c r="BD93" s="3">
        <f>+'Indice PondENGHO'!BD91/'Indice PondENGHO'!BD90-1</f>
        <v>3.5237585048184306E-2</v>
      </c>
      <c r="BE93" s="3">
        <f>+'Indice PondENGHO'!BE91/'Indice PondENGHO'!BE90-1</f>
        <v>5.2883176861739933E-3</v>
      </c>
      <c r="BF93" s="3">
        <f>+'Indice PondENGHO'!BF91/'Indice PondENGHO'!BF90-1</f>
        <v>4.0087087343441574E-2</v>
      </c>
      <c r="BG93" s="3">
        <f>+'Indice PondENGHO'!BG91/'Indice PondENGHO'!BG90-1</f>
        <v>8.586211049792114E-2</v>
      </c>
      <c r="BH93" s="3">
        <f>+'Indice PondENGHO'!BH91/'Indice PondENGHO'!BH90-1</f>
        <v>4.815330307614718E-2</v>
      </c>
      <c r="BI93" s="3">
        <f>+'Indice PondENGHO'!BI91/'Indice PondENGHO'!BI90-1</f>
        <v>9.8251276441011726E-2</v>
      </c>
      <c r="BJ93" s="3">
        <f>+'Indice PondENGHO'!BJ91/'Indice PondENGHO'!BJ90-1</f>
        <v>5.7778719296060599E-2</v>
      </c>
      <c r="BK93" s="8">
        <f>+'Indice PondENGHO'!BK91/'Indice PondENGHO'!BK90-1</f>
        <v>5.0981111710739269E-2</v>
      </c>
      <c r="BL93" s="2">
        <f t="shared" ref="BL93" si="78">+A93</f>
        <v>45413</v>
      </c>
      <c r="BM93" s="69">
        <f>+'Indice PondENGHO'!BL91/'Indice PondENGHO'!BL90-1</f>
        <v>4.8757639999879032E-2</v>
      </c>
      <c r="BN93" s="69">
        <f>+'Indice PondENGHO'!BM91/'Indice PondENGHO'!BM90-1</f>
        <v>4.8286373244643244E-2</v>
      </c>
      <c r="BO93" s="69">
        <f>+'Indice PondENGHO'!BN91/'Indice PondENGHO'!BN90-1</f>
        <v>4.7415932275047812E-2</v>
      </c>
      <c r="BP93" s="69">
        <f>+'Indice PondENGHO'!BO91/'Indice PondENGHO'!BO90-1</f>
        <v>4.6297223619320871E-2</v>
      </c>
      <c r="BQ93" s="69">
        <f>+'Indice PondENGHO'!BP91/'Indice PondENGHO'!BP90-1</f>
        <v>4.4971237703273825E-2</v>
      </c>
      <c r="BR93" s="7">
        <f>+'Indice PondENGHO'!BQ91/'Indice PondENGHO'!BQ90-1</f>
        <v>5.8214015771316907E-2</v>
      </c>
      <c r="BS93" s="3">
        <f>+'Indice PondENGHO'!BR91/'Indice PondENGHO'!BR90-1</f>
        <v>7.4114015319746152E-2</v>
      </c>
      <c r="BT93" s="3">
        <f>+'Indice PondENGHO'!BS91/'Indice PondENGHO'!BS90-1</f>
        <v>4.4355865993934929E-2</v>
      </c>
      <c r="BU93" s="3">
        <f>+'Indice PondENGHO'!BT91/'Indice PondENGHO'!BT90-1</f>
        <v>2.5196601198010704E-2</v>
      </c>
      <c r="BV93" s="3">
        <f>+'Indice PondENGHO'!BU91/'Indice PondENGHO'!BU90-1</f>
        <v>3.5306724447504489E-2</v>
      </c>
      <c r="BW93" s="3">
        <f>+'Indice PondENGHO'!BV91/'Indice PondENGHO'!BV90-1</f>
        <v>6.5275441943131174E-3</v>
      </c>
      <c r="BX93" s="3">
        <f>+'Indice PondENGHO'!BW91/'Indice PondENGHO'!BW90-1</f>
        <v>4.162330004585324E-2</v>
      </c>
      <c r="BY93" s="3">
        <f>+'Indice PondENGHO'!BX91/'Indice PondENGHO'!BX90-1</f>
        <v>8.4716555330850207E-2</v>
      </c>
      <c r="BZ93" s="3">
        <f>+'Indice PondENGHO'!BY91/'Indice PondENGHO'!BY90-1</f>
        <v>4.5850977120091452E-2</v>
      </c>
      <c r="CA93" s="3">
        <f>+'Indice PondENGHO'!BZ91/'Indice PondENGHO'!BZ90-1</f>
        <v>9.6327328341963003E-2</v>
      </c>
      <c r="CB93" s="3">
        <f>+'Indice PondENGHO'!CA91/'Indice PondENGHO'!CA90-1</f>
        <v>5.6746541344481205E-2</v>
      </c>
      <c r="CC93" s="8">
        <f>+'Indice PondENGHO'!CB91/'Indice PondENGHO'!CB90-1</f>
        <v>4.9893568811067102E-2</v>
      </c>
      <c r="CD93" s="7">
        <f>+'Indice PondENGHO'!CC91/'Indice PondENGHO'!CC90-1</f>
        <v>4.6682859297909385E-2</v>
      </c>
      <c r="CE93" s="8">
        <f>+'Indice PondENGHO'!CD91/'Indice PondENGHO'!CD90-1</f>
        <v>4.6682859297909385E-2</v>
      </c>
      <c r="CS93" s="3">
        <f t="shared" si="59"/>
        <v>-2.6351849695196439E-3</v>
      </c>
      <c r="CT93" s="3">
        <f t="shared" ref="CT93" si="79">+E93-BA93</f>
        <v>-3.6945778195878187E-3</v>
      </c>
      <c r="CU93" s="3">
        <f t="shared" ref="CU93" si="80">+F93-BB93</f>
        <v>1.6621805017860147E-3</v>
      </c>
      <c r="CV93" s="3">
        <f t="shared" ref="CV93" si="81">+G93-BC93</f>
        <v>2.1667434742078662E-3</v>
      </c>
      <c r="CW93" s="3">
        <f t="shared" ref="CW93" si="82">+H93-BD93</f>
        <v>4.9706904574065014E-4</v>
      </c>
      <c r="CX93" s="3">
        <f t="shared" ref="CX93" si="83">+I93-BE93</f>
        <v>3.3733315846138368E-3</v>
      </c>
      <c r="CY93" s="3">
        <f t="shared" ref="CY93" si="84">+J93-BF93</f>
        <v>4.6768513176673743E-3</v>
      </c>
      <c r="CZ93" s="3">
        <f t="shared" ref="CZ93" si="85">+K93-BG93</f>
        <v>-2.7478982915081218E-3</v>
      </c>
      <c r="DA93" s="3">
        <f t="shared" ref="DA93" si="86">+L93-BH93</f>
        <v>-5.5890965186171648E-3</v>
      </c>
      <c r="DB93" s="3">
        <f t="shared" ref="DB93" si="87">+M93-BI93</f>
        <v>-6.2794717135039591E-3</v>
      </c>
      <c r="DC93" s="3">
        <f t="shared" ref="DC93" si="88">+N93-BJ93</f>
        <v>-3.4139209370536161E-3</v>
      </c>
      <c r="DD93" s="3">
        <f t="shared" ref="DD93" si="89">+O93-BK93</f>
        <v>-3.7394037247866496E-3</v>
      </c>
      <c r="DE93" s="3"/>
    </row>
    <row r="94" spans="1:109" x14ac:dyDescent="0.2">
      <c r="A94" s="2">
        <f t="shared" ref="A94" si="90">+DATE(C94,B94,1)</f>
        <v>45444</v>
      </c>
      <c r="B94" s="1">
        <f t="shared" si="7"/>
        <v>6</v>
      </c>
      <c r="C94" s="1">
        <f t="shared" ref="C94" si="91">+IF(B94=1,C93+1,C93)</f>
        <v>2024</v>
      </c>
      <c r="D94" s="7">
        <f>+'Indice PondENGHO'!D92/'Indice PondENGHO'!D91-1</f>
        <v>4.3916143091504045E-2</v>
      </c>
      <c r="E94" s="3">
        <f>+'Indice PondENGHO'!E92/'Indice PondENGHO'!E91-1</f>
        <v>2.6638577360200699E-2</v>
      </c>
      <c r="F94" s="3">
        <f>+'Indice PondENGHO'!F92/'Indice PondENGHO'!F91-1</f>
        <v>4.4428234209842765E-2</v>
      </c>
      <c r="G94" s="3">
        <f>+'Indice PondENGHO'!G92/'Indice PondENGHO'!G91-1</f>
        <v>0.15544723620072709</v>
      </c>
      <c r="H94" s="3">
        <f>+'Indice PondENGHO'!H92/'Indice PondENGHO'!H91-1</f>
        <v>2.5808528767381933E-2</v>
      </c>
      <c r="I94" s="3">
        <f>+'Indice PondENGHO'!I92/'Indice PondENGHO'!I91-1</f>
        <v>4.7422557837387913E-2</v>
      </c>
      <c r="J94" s="3">
        <f>+'Indice PondENGHO'!J92/'Indice PondENGHO'!J91-1</f>
        <v>3.9777428520465286E-2</v>
      </c>
      <c r="K94" s="3">
        <f>+'Indice PondENGHO'!K92/'Indice PondENGHO'!K91-1</f>
        <v>5.7121191450234532E-2</v>
      </c>
      <c r="L94" s="3">
        <f>+'Indice PondENGHO'!L92/'Indice PondENGHO'!L91-1</f>
        <v>5.4425962393043203E-2</v>
      </c>
      <c r="M94" s="3">
        <f>+'Indice PondENGHO'!M92/'Indice PondENGHO'!M91-1</f>
        <v>6.4857714485727191E-2</v>
      </c>
      <c r="N94" s="3">
        <f>+'Indice PondENGHO'!N92/'Indice PondENGHO'!N91-1</f>
        <v>6.0248623578961435E-2</v>
      </c>
      <c r="O94" s="8">
        <f>+'Indice PondENGHO'!O92/'Indice PondENGHO'!O91-1</f>
        <v>3.6007591822767138E-2</v>
      </c>
      <c r="P94" s="3">
        <f>+'Indice PondENGHO'!P92/'Indice PondENGHO'!P91-1</f>
        <v>4.3806133780121881E-2</v>
      </c>
      <c r="Q94" s="3">
        <f>+'Indice PondENGHO'!Q92/'Indice PondENGHO'!Q91-1</f>
        <v>2.6924963016844661E-2</v>
      </c>
      <c r="R94" s="3">
        <f>+'Indice PondENGHO'!R92/'Indice PondENGHO'!R91-1</f>
        <v>4.4212929452505989E-2</v>
      </c>
      <c r="S94" s="3">
        <f>+'Indice PondENGHO'!S92/'Indice PondENGHO'!S91-1</f>
        <v>0.14931667921116509</v>
      </c>
      <c r="T94" s="3">
        <f>+'Indice PondENGHO'!T92/'Indice PondENGHO'!T91-1</f>
        <v>2.5181197971472669E-2</v>
      </c>
      <c r="U94" s="3">
        <f>+'Indice PondENGHO'!U92/'Indice PondENGHO'!U91-1</f>
        <v>4.7468299562017702E-2</v>
      </c>
      <c r="V94" s="3">
        <f>+'Indice PondENGHO'!V92/'Indice PondENGHO'!V91-1</f>
        <v>3.9878518105409544E-2</v>
      </c>
      <c r="W94" s="3">
        <f>+'Indice PondENGHO'!W92/'Indice PondENGHO'!W91-1</f>
        <v>5.6800874671162127E-2</v>
      </c>
      <c r="X94" s="3">
        <f>+'Indice PondENGHO'!X92/'Indice PondENGHO'!X91-1</f>
        <v>5.5199501654259242E-2</v>
      </c>
      <c r="Y94" s="3">
        <f>+'Indice PondENGHO'!Y92/'Indice PondENGHO'!Y91-1</f>
        <v>6.2159835681149245E-2</v>
      </c>
      <c r="Z94" s="3">
        <f>+'Indice PondENGHO'!Z92/'Indice PondENGHO'!Z91-1</f>
        <v>6.1257823397376177E-2</v>
      </c>
      <c r="AA94" s="3">
        <f>+'Indice PondENGHO'!AA92/'Indice PondENGHO'!AA91-1</f>
        <v>3.7798271289213092E-2</v>
      </c>
      <c r="AB94" s="7">
        <f>+'Indice PondENGHO'!AB92/'Indice PondENGHO'!AB91-1</f>
        <v>4.3951084114695949E-2</v>
      </c>
      <c r="AC94" s="3">
        <f>+'Indice PondENGHO'!AC92/'Indice PondENGHO'!AC91-1</f>
        <v>2.671597960512595E-2</v>
      </c>
      <c r="AD94" s="3">
        <f>+'Indice PondENGHO'!AD92/'Indice PondENGHO'!AD91-1</f>
        <v>4.4231302209730705E-2</v>
      </c>
      <c r="AE94" s="3">
        <f>+'Indice PondENGHO'!AE92/'Indice PondENGHO'!AE91-1</f>
        <v>0.14505922046824771</v>
      </c>
      <c r="AF94" s="3">
        <f>+'Indice PondENGHO'!AF92/'Indice PondENGHO'!AF91-1</f>
        <v>2.4575210993642793E-2</v>
      </c>
      <c r="AG94" s="3">
        <f>+'Indice PondENGHO'!AG92/'Indice PondENGHO'!AG91-1</f>
        <v>4.7114203311970693E-2</v>
      </c>
      <c r="AH94" s="3">
        <f>+'Indice PondENGHO'!AH92/'Indice PondENGHO'!AH91-1</f>
        <v>4.0319472372648324E-2</v>
      </c>
      <c r="AI94" s="3">
        <f>+'Indice PondENGHO'!AI92/'Indice PondENGHO'!AI91-1</f>
        <v>5.6304685157115841E-2</v>
      </c>
      <c r="AJ94" s="3">
        <f>+'Indice PondENGHO'!AJ92/'Indice PondENGHO'!AJ91-1</f>
        <v>5.5793174462092976E-2</v>
      </c>
      <c r="AK94" s="3">
        <f>+'Indice PondENGHO'!AK92/'Indice PondENGHO'!AK91-1</f>
        <v>6.1796439674982384E-2</v>
      </c>
      <c r="AL94" s="3">
        <f>+'Indice PondENGHO'!AL92/'Indice PondENGHO'!AL91-1</f>
        <v>6.3222935603266084E-2</v>
      </c>
      <c r="AM94" s="8">
        <f>+'Indice PondENGHO'!AM92/'Indice PondENGHO'!AM91-1</f>
        <v>3.8488105534549177E-2</v>
      </c>
      <c r="AN94" s="3">
        <f>+'Indice PondENGHO'!AN92/'Indice PondENGHO'!AN91-1</f>
        <v>4.3928494623578285E-2</v>
      </c>
      <c r="AO94" s="3">
        <f>+'Indice PondENGHO'!AO92/'Indice PondENGHO'!AO91-1</f>
        <v>2.6902552087004983E-2</v>
      </c>
      <c r="AP94" s="3">
        <f>+'Indice PondENGHO'!AP92/'Indice PondENGHO'!AP91-1</f>
        <v>4.3592692011117373E-2</v>
      </c>
      <c r="AQ94" s="3">
        <f>+'Indice PondENGHO'!AQ92/'Indice PondENGHO'!AQ91-1</f>
        <v>0.14265231736965389</v>
      </c>
      <c r="AR94" s="3">
        <f>+'Indice PondENGHO'!AR92/'Indice PondENGHO'!AR91-1</f>
        <v>2.4528022072855427E-2</v>
      </c>
      <c r="AS94" s="3">
        <f>+'Indice PondENGHO'!AS92/'Indice PondENGHO'!AS91-1</f>
        <v>4.7527883206656796E-2</v>
      </c>
      <c r="AT94" s="3">
        <f>+'Indice PondENGHO'!AT92/'Indice PondENGHO'!AT91-1</f>
        <v>4.0003384231501737E-2</v>
      </c>
      <c r="AU94" s="3">
        <f>+'Indice PondENGHO'!AU92/'Indice PondENGHO'!AU91-1</f>
        <v>5.577057551419129E-2</v>
      </c>
      <c r="AV94" s="3">
        <f>+'Indice PondENGHO'!AV92/'Indice PondENGHO'!AV91-1</f>
        <v>5.5499609477870804E-2</v>
      </c>
      <c r="AW94" s="3">
        <f>+'Indice PondENGHO'!AW92/'Indice PondENGHO'!AW91-1</f>
        <v>6.2092998329512206E-2</v>
      </c>
      <c r="AX94" s="3">
        <f>+'Indice PondENGHO'!AX92/'Indice PondENGHO'!AX91-1</f>
        <v>6.4238062467664392E-2</v>
      </c>
      <c r="AY94" s="3">
        <f>+'Indice PondENGHO'!AY92/'Indice PondENGHO'!AY91-1</f>
        <v>3.8751216135566091E-2</v>
      </c>
      <c r="AZ94" s="7">
        <f>+'Indice PondENGHO'!AZ92/'Indice PondENGHO'!AZ91-1</f>
        <v>4.3277634415625599E-2</v>
      </c>
      <c r="BA94" s="3">
        <f>+'Indice PondENGHO'!BA92/'Indice PondENGHO'!BA91-1</f>
        <v>2.7202714521388005E-2</v>
      </c>
      <c r="BB94" s="3">
        <f>+'Indice PondENGHO'!BB92/'Indice PondENGHO'!BB91-1</f>
        <v>4.302579111507443E-2</v>
      </c>
      <c r="BC94" s="3">
        <f>+'Indice PondENGHO'!BC92/'Indice PondENGHO'!BC91-1</f>
        <v>0.1363355128815229</v>
      </c>
      <c r="BD94" s="3">
        <f>+'Indice PondENGHO'!BD92/'Indice PondENGHO'!BD91-1</f>
        <v>2.4633933300758137E-2</v>
      </c>
      <c r="BE94" s="3">
        <f>+'Indice PondENGHO'!BE92/'Indice PondENGHO'!BE91-1</f>
        <v>4.7707083181856014E-2</v>
      </c>
      <c r="BF94" s="3">
        <f>+'Indice PondENGHO'!BF92/'Indice PondENGHO'!BF91-1</f>
        <v>4.0083009568979922E-2</v>
      </c>
      <c r="BG94" s="3">
        <f>+'Indice PondENGHO'!BG92/'Indice PondENGHO'!BG91-1</f>
        <v>5.4987053186864587E-2</v>
      </c>
      <c r="BH94" s="3">
        <f>+'Indice PondENGHO'!BH92/'Indice PondENGHO'!BH91-1</f>
        <v>5.5548787566775948E-2</v>
      </c>
      <c r="BI94" s="3">
        <f>+'Indice PondENGHO'!BI92/'Indice PondENGHO'!BI91-1</f>
        <v>6.0294851272380434E-2</v>
      </c>
      <c r="BJ94" s="3">
        <f>+'Indice PondENGHO'!BJ92/'Indice PondENGHO'!BJ91-1</f>
        <v>6.6440993214705424E-2</v>
      </c>
      <c r="BK94" s="8">
        <f>+'Indice PondENGHO'!BK92/'Indice PondENGHO'!BK91-1</f>
        <v>4.0589271655456116E-2</v>
      </c>
      <c r="BL94" s="2">
        <f t="shared" ref="BL94" si="92">+A94</f>
        <v>45444</v>
      </c>
      <c r="BM94" s="69">
        <f>+'Indice PondENGHO'!BL92/'Indice PondENGHO'!BL91-1</f>
        <v>5.1966738429392034E-2</v>
      </c>
      <c r="BN94" s="69">
        <f>+'Indice PondENGHO'!BM92/'Indice PondENGHO'!BM91-1</f>
        <v>5.221888648116213E-2</v>
      </c>
      <c r="BO94" s="69">
        <f>+'Indice PondENGHO'!BN92/'Indice PondENGHO'!BN91-1</f>
        <v>5.2383371152713964E-2</v>
      </c>
      <c r="BP94" s="69">
        <f>+'Indice PondENGHO'!BO92/'Indice PondENGHO'!BO91-1</f>
        <v>5.2126425918889607E-2</v>
      </c>
      <c r="BQ94" s="69">
        <f>+'Indice PondENGHO'!BP92/'Indice PondENGHO'!BP91-1</f>
        <v>5.2405319692209629E-2</v>
      </c>
      <c r="BR94" s="7">
        <f>+'Indice PondENGHO'!BQ92/'Indice PondENGHO'!BQ91-1</f>
        <v>4.3759945746299822E-2</v>
      </c>
      <c r="BS94" s="3">
        <f>+'Indice PondENGHO'!BR92/'Indice PondENGHO'!BR91-1</f>
        <v>2.6930638241220439E-2</v>
      </c>
      <c r="BT94" s="3">
        <f>+'Indice PondENGHO'!BS92/'Indice PondENGHO'!BS91-1</f>
        <v>4.376250334427878E-2</v>
      </c>
      <c r="BU94" s="3">
        <f>+'Indice PondENGHO'!BT92/'Indice PondENGHO'!BT91-1</f>
        <v>0.14356633069042535</v>
      </c>
      <c r="BV94" s="3">
        <f>+'Indice PondENGHO'!BU92/'Indice PondENGHO'!BU91-1</f>
        <v>2.4775870235704156E-2</v>
      </c>
      <c r="BW94" s="3">
        <f>+'Indice PondENGHO'!BV92/'Indice PondENGHO'!BV91-1</f>
        <v>4.7514289775458129E-2</v>
      </c>
      <c r="BX94" s="3">
        <f>+'Indice PondENGHO'!BW92/'Indice PondENGHO'!BW91-1</f>
        <v>4.0045654785802354E-2</v>
      </c>
      <c r="BY94" s="3">
        <f>+'Indice PondENGHO'!BX92/'Indice PondENGHO'!BX91-1</f>
        <v>5.5979236397374121E-2</v>
      </c>
      <c r="BZ94" s="3">
        <f>+'Indice PondENGHO'!BY92/'Indice PondENGHO'!BY91-1</f>
        <v>5.5411498883039201E-2</v>
      </c>
      <c r="CA94" s="3">
        <f>+'Indice PondENGHO'!BZ92/'Indice PondENGHO'!BZ91-1</f>
        <v>6.1483515275827294E-2</v>
      </c>
      <c r="CB94" s="3">
        <f>+'Indice PondENGHO'!CA92/'Indice PondENGHO'!CA91-1</f>
        <v>6.4278279870087385E-2</v>
      </c>
      <c r="CC94" s="8">
        <f>+'Indice PondENGHO'!CB92/'Indice PondENGHO'!CB91-1</f>
        <v>3.8978561151056468E-2</v>
      </c>
      <c r="CD94" s="7">
        <f>+'Indice PondENGHO'!CC92/'Indice PondENGHO'!CC91-1</f>
        <v>5.2256046881823393E-2</v>
      </c>
      <c r="CE94" s="8">
        <f>+'Indice PondENGHO'!CD92/'Indice PondENGHO'!CD91-1</f>
        <v>5.2256046881823393E-2</v>
      </c>
      <c r="CS94" s="3">
        <f t="shared" si="59"/>
        <v>6.385086758784464E-4</v>
      </c>
      <c r="CT94" s="3">
        <f t="shared" ref="CT94" si="93">+E94-BA94</f>
        <v>-5.6413716118730584E-4</v>
      </c>
      <c r="CU94" s="3">
        <f t="shared" ref="CU94" si="94">+F94-BB94</f>
        <v>1.4024430947683353E-3</v>
      </c>
      <c r="CV94" s="3">
        <f t="shared" ref="CV94" si="95">+G94-BC94</f>
        <v>1.9111723319204188E-2</v>
      </c>
      <c r="CW94" s="3">
        <f t="shared" ref="CW94" si="96">+H94-BD94</f>
        <v>1.1745954666237957E-3</v>
      </c>
      <c r="CX94" s="3">
        <f t="shared" ref="CX94" si="97">+I94-BE94</f>
        <v>-2.8452534446810063E-4</v>
      </c>
      <c r="CY94" s="3">
        <f t="shared" ref="CY94" si="98">+J94-BF94</f>
        <v>-3.0558104851463597E-4</v>
      </c>
      <c r="CZ94" s="3">
        <f t="shared" ref="CZ94" si="99">+K94-BG94</f>
        <v>2.1341382633699446E-3</v>
      </c>
      <c r="DA94" s="3">
        <f t="shared" ref="DA94" si="100">+L94-BH94</f>
        <v>-1.1228251737327444E-3</v>
      </c>
      <c r="DB94" s="3">
        <f t="shared" ref="DB94" si="101">+M94-BI94</f>
        <v>4.5628632133467573E-3</v>
      </c>
      <c r="DC94" s="3">
        <f t="shared" ref="DC94" si="102">+N94-BJ94</f>
        <v>-6.1923696357439884E-3</v>
      </c>
      <c r="DD94" s="3">
        <f t="shared" ref="DD94" si="103">+O94-BK94</f>
        <v>-4.5816798326889785E-3</v>
      </c>
      <c r="DE94" s="3"/>
    </row>
    <row r="95" spans="1:109" x14ac:dyDescent="0.2">
      <c r="A95" s="2">
        <f t="shared" ref="A95" si="104">+DATE(C95,B95,1)</f>
        <v>45474</v>
      </c>
      <c r="B95" s="1">
        <f t="shared" si="7"/>
        <v>7</v>
      </c>
      <c r="C95" s="1">
        <f t="shared" ref="C95" si="105">+IF(B95=1,C94+1,C94)</f>
        <v>2024</v>
      </c>
      <c r="D95" s="7">
        <f>+'Indice PondENGHO'!D93/'Indice PondENGHO'!D92-1</f>
        <v>3.7205827673603808E-2</v>
      </c>
      <c r="E95" s="3">
        <f>+'Indice PondENGHO'!E93/'Indice PondENGHO'!E92-1</f>
        <v>6.6956651361643527E-2</v>
      </c>
      <c r="F95" s="3">
        <f>+'Indice PondENGHO'!F93/'Indice PondENGHO'!F92-1</f>
        <v>4.1368063255892151E-2</v>
      </c>
      <c r="G95" s="3">
        <f>+'Indice PondENGHO'!G93/'Indice PondENGHO'!G92-1</f>
        <v>7.333561291361268E-2</v>
      </c>
      <c r="H95" s="3">
        <f>+'Indice PondENGHO'!H93/'Indice PondENGHO'!H92-1</f>
        <v>3.2686733028618242E-2</v>
      </c>
      <c r="I95" s="3">
        <f>+'Indice PondENGHO'!I93/'Indice PondENGHO'!I92-1</f>
        <v>5.7585102056452175E-2</v>
      </c>
      <c r="J95" s="3">
        <f>+'Indice PondENGHO'!J93/'Indice PondENGHO'!J92-1</f>
        <v>2.8412581188385744E-2</v>
      </c>
      <c r="K95" s="3">
        <f>+'Indice PondENGHO'!K93/'Indice PondENGHO'!K92-1</f>
        <v>4.6019899288129107E-2</v>
      </c>
      <c r="L95" s="3">
        <f>+'Indice PondENGHO'!L93/'Indice PondENGHO'!L92-1</f>
        <v>5.7160621479781293E-2</v>
      </c>
      <c r="M95" s="3">
        <f>+'Indice PondENGHO'!M93/'Indice PondENGHO'!M92-1</f>
        <v>5.9399179727210205E-2</v>
      </c>
      <c r="N95" s="3">
        <f>+'Indice PondENGHO'!N93/'Indice PondENGHO'!N92-1</f>
        <v>6.3322974748025063E-2</v>
      </c>
      <c r="O95" s="8">
        <f>+'Indice PondENGHO'!O93/'Indice PondENGHO'!O92-1</f>
        <v>3.8346652878782805E-2</v>
      </c>
      <c r="P95" s="3">
        <f>+'Indice PondENGHO'!P93/'Indice PondENGHO'!P92-1</f>
        <v>3.8517295905840632E-2</v>
      </c>
      <c r="Q95" s="3">
        <f>+'Indice PondENGHO'!Q93/'Indice PondENGHO'!Q92-1</f>
        <v>6.7544600025388535E-2</v>
      </c>
      <c r="R95" s="3">
        <f>+'Indice PondENGHO'!R93/'Indice PondENGHO'!R92-1</f>
        <v>4.0859763882621136E-2</v>
      </c>
      <c r="S95" s="3">
        <f>+'Indice PondENGHO'!S93/'Indice PondENGHO'!S92-1</f>
        <v>6.4801232561165989E-2</v>
      </c>
      <c r="T95" s="3">
        <f>+'Indice PondENGHO'!T93/'Indice PondENGHO'!T92-1</f>
        <v>3.2583793017862073E-2</v>
      </c>
      <c r="U95" s="3">
        <f>+'Indice PondENGHO'!U93/'Indice PondENGHO'!U92-1</f>
        <v>5.7621010357718161E-2</v>
      </c>
      <c r="V95" s="3">
        <f>+'Indice PondENGHO'!V93/'Indice PondENGHO'!V92-1</f>
        <v>2.816619343880622E-2</v>
      </c>
      <c r="W95" s="3">
        <f>+'Indice PondENGHO'!W93/'Indice PondENGHO'!W92-1</f>
        <v>4.6402281187860384E-2</v>
      </c>
      <c r="X95" s="3">
        <f>+'Indice PondENGHO'!X93/'Indice PondENGHO'!X92-1</f>
        <v>5.7132192427728823E-2</v>
      </c>
      <c r="Y95" s="3">
        <f>+'Indice PondENGHO'!Y93/'Indice PondENGHO'!Y92-1</f>
        <v>5.4325979096486954E-2</v>
      </c>
      <c r="Z95" s="3">
        <f>+'Indice PondENGHO'!Z93/'Indice PondENGHO'!Z92-1</f>
        <v>6.4818777553142803E-2</v>
      </c>
      <c r="AA95" s="3">
        <f>+'Indice PondENGHO'!AA93/'Indice PondENGHO'!AA92-1</f>
        <v>3.8001180334096274E-2</v>
      </c>
      <c r="AB95" s="7">
        <f>+'Indice PondENGHO'!AB93/'Indice PondENGHO'!AB92-1</f>
        <v>3.9490450710407243E-2</v>
      </c>
      <c r="AC95" s="3">
        <f>+'Indice PondENGHO'!AC93/'Indice PondENGHO'!AC92-1</f>
        <v>6.6949786071152984E-2</v>
      </c>
      <c r="AD95" s="3">
        <f>+'Indice PondENGHO'!AD93/'Indice PondENGHO'!AD92-1</f>
        <v>4.0749057476755501E-2</v>
      </c>
      <c r="AE95" s="3">
        <f>+'Indice PondENGHO'!AE93/'Indice PondENGHO'!AE92-1</f>
        <v>5.9600126497638684E-2</v>
      </c>
      <c r="AF95" s="3">
        <f>+'Indice PondENGHO'!AF93/'Indice PondENGHO'!AF92-1</f>
        <v>3.3135131752889846E-2</v>
      </c>
      <c r="AG95" s="3">
        <f>+'Indice PondENGHO'!AG93/'Indice PondENGHO'!AG92-1</f>
        <v>5.8502393850985213E-2</v>
      </c>
      <c r="AH95" s="3">
        <f>+'Indice PondENGHO'!AH93/'Indice PondENGHO'!AH92-1</f>
        <v>2.8281592629167296E-2</v>
      </c>
      <c r="AI95" s="3">
        <f>+'Indice PondENGHO'!AI93/'Indice PondENGHO'!AI92-1</f>
        <v>4.6421283455622353E-2</v>
      </c>
      <c r="AJ95" s="3">
        <f>+'Indice PondENGHO'!AJ93/'Indice PondENGHO'!AJ92-1</f>
        <v>5.7089392541626927E-2</v>
      </c>
      <c r="AK95" s="3">
        <f>+'Indice PondENGHO'!AK93/'Indice PondENGHO'!AK92-1</f>
        <v>5.2754441917467254E-2</v>
      </c>
      <c r="AL95" s="3">
        <f>+'Indice PondENGHO'!AL93/'Indice PondENGHO'!AL92-1</f>
        <v>6.4729600099787232E-2</v>
      </c>
      <c r="AM95" s="8">
        <f>+'Indice PondENGHO'!AM93/'Indice PondENGHO'!AM92-1</f>
        <v>3.7874255843466154E-2</v>
      </c>
      <c r="AN95" s="3">
        <f>+'Indice PondENGHO'!AN93/'Indice PondENGHO'!AN92-1</f>
        <v>4.0181948055595385E-2</v>
      </c>
      <c r="AO95" s="3">
        <f>+'Indice PondENGHO'!AO93/'Indice PondENGHO'!AO92-1</f>
        <v>6.6722269054290795E-2</v>
      </c>
      <c r="AP95" s="3">
        <f>+'Indice PondENGHO'!AP93/'Indice PondENGHO'!AP92-1</f>
        <v>4.0392424082107636E-2</v>
      </c>
      <c r="AQ95" s="3">
        <f>+'Indice PondENGHO'!AQ93/'Indice PondENGHO'!AQ92-1</f>
        <v>5.8721766384497887E-2</v>
      </c>
      <c r="AR95" s="3">
        <f>+'Indice PondENGHO'!AR93/'Indice PondENGHO'!AR92-1</f>
        <v>3.3127910088582846E-2</v>
      </c>
      <c r="AS95" s="3">
        <f>+'Indice PondENGHO'!AS93/'Indice PondENGHO'!AS92-1</f>
        <v>5.8583841884958909E-2</v>
      </c>
      <c r="AT95" s="3">
        <f>+'Indice PondENGHO'!AT93/'Indice PondENGHO'!AT92-1</f>
        <v>2.7016182225543028E-2</v>
      </c>
      <c r="AU95" s="3">
        <f>+'Indice PondENGHO'!AU93/'Indice PondENGHO'!AU92-1</f>
        <v>4.6916897253930445E-2</v>
      </c>
      <c r="AV95" s="3">
        <f>+'Indice PondENGHO'!AV93/'Indice PondENGHO'!AV92-1</f>
        <v>5.6536460765710839E-2</v>
      </c>
      <c r="AW95" s="3">
        <f>+'Indice PondENGHO'!AW93/'Indice PondENGHO'!AW92-1</f>
        <v>5.2943651020077143E-2</v>
      </c>
      <c r="AX95" s="3">
        <f>+'Indice PondENGHO'!AX93/'Indice PondENGHO'!AX92-1</f>
        <v>6.5875423964161017E-2</v>
      </c>
      <c r="AY95" s="3">
        <f>+'Indice PondENGHO'!AY93/'Indice PondENGHO'!AY92-1</f>
        <v>3.7779971179726424E-2</v>
      </c>
      <c r="AZ95" s="7">
        <f>+'Indice PondENGHO'!AZ93/'Indice PondENGHO'!AZ92-1</f>
        <v>4.1238780469399439E-2</v>
      </c>
      <c r="BA95" s="3">
        <f>+'Indice PondENGHO'!BA93/'Indice PondENGHO'!BA92-1</f>
        <v>6.7030635843101649E-2</v>
      </c>
      <c r="BB95" s="3">
        <f>+'Indice PondENGHO'!BB93/'Indice PondENGHO'!BB92-1</f>
        <v>4.0084208113906561E-2</v>
      </c>
      <c r="BC95" s="3">
        <f>+'Indice PondENGHO'!BC93/'Indice PondENGHO'!BC92-1</f>
        <v>5.5160648916118493E-2</v>
      </c>
      <c r="BD95" s="3">
        <f>+'Indice PondENGHO'!BD93/'Indice PondENGHO'!BD92-1</f>
        <v>3.24869377001622E-2</v>
      </c>
      <c r="BE95" s="3">
        <f>+'Indice PondENGHO'!BE93/'Indice PondENGHO'!BE92-1</f>
        <v>5.901273830329834E-2</v>
      </c>
      <c r="BF95" s="3">
        <f>+'Indice PondENGHO'!BF93/'Indice PondENGHO'!BF92-1</f>
        <v>2.5559106350607985E-2</v>
      </c>
      <c r="BG95" s="3">
        <f>+'Indice PondENGHO'!BG93/'Indice PondENGHO'!BG92-1</f>
        <v>4.7405734430687296E-2</v>
      </c>
      <c r="BH95" s="3">
        <f>+'Indice PondENGHO'!BH93/'Indice PondENGHO'!BH92-1</f>
        <v>5.6298445692869681E-2</v>
      </c>
      <c r="BI95" s="3">
        <f>+'Indice PondENGHO'!BI93/'Indice PondENGHO'!BI92-1</f>
        <v>4.9788847375742185E-2</v>
      </c>
      <c r="BJ95" s="3">
        <f>+'Indice PondENGHO'!BJ93/'Indice PondENGHO'!BJ92-1</f>
        <v>6.585398246655183E-2</v>
      </c>
      <c r="BK95" s="8">
        <f>+'Indice PondENGHO'!BK93/'Indice PondENGHO'!BK92-1</f>
        <v>3.7492342858062466E-2</v>
      </c>
      <c r="BL95" s="2">
        <f t="shared" ref="BL95" si="106">+A95</f>
        <v>45474</v>
      </c>
      <c r="BM95" s="69">
        <f>+'Indice PondENGHO'!BL93/'Indice PondENGHO'!BL92-1</f>
        <v>4.4529793740329726E-2</v>
      </c>
      <c r="BN95" s="69">
        <f>+'Indice PondENGHO'!BM93/'Indice PondENGHO'!BM92-1</f>
        <v>4.5049109036878754E-2</v>
      </c>
      <c r="BO95" s="69">
        <f>+'Indice PondENGHO'!BN93/'Indice PondENGHO'!BN92-1</f>
        <v>4.5490570486270476E-2</v>
      </c>
      <c r="BP95" s="69">
        <f>+'Indice PondENGHO'!BO93/'Indice PondENGHO'!BO92-1</f>
        <v>4.5655784874601979E-2</v>
      </c>
      <c r="BQ95" s="69">
        <f>+'Indice PondENGHO'!BP93/'Indice PondENGHO'!BP92-1</f>
        <v>4.6355517861480289E-2</v>
      </c>
      <c r="BR95" s="7">
        <f>+'Indice PondENGHO'!BQ93/'Indice PondENGHO'!BQ92-1</f>
        <v>3.9440048143165596E-2</v>
      </c>
      <c r="BS95" s="3">
        <f>+'Indice PondENGHO'!BR93/'Indice PondENGHO'!BR92-1</f>
        <v>6.7040530206474713E-2</v>
      </c>
      <c r="BT95" s="3">
        <f>+'Indice PondENGHO'!BS93/'Indice PondENGHO'!BS92-1</f>
        <v>4.0578964464499379E-2</v>
      </c>
      <c r="BU95" s="3">
        <f>+'Indice PondENGHO'!BT93/'Indice PondENGHO'!BT92-1</f>
        <v>6.0424380542019929E-2</v>
      </c>
      <c r="BV95" s="3">
        <f>+'Indice PondENGHO'!BU93/'Indice PondENGHO'!BU92-1</f>
        <v>3.2754162575262757E-2</v>
      </c>
      <c r="BW95" s="3">
        <f>+'Indice PondENGHO'!BV93/'Indice PondENGHO'!BV92-1</f>
        <v>5.8552049255490068E-2</v>
      </c>
      <c r="BX95" s="3">
        <f>+'Indice PondENGHO'!BW93/'Indice PondENGHO'!BW92-1</f>
        <v>2.6992544759940618E-2</v>
      </c>
      <c r="BY95" s="3">
        <f>+'Indice PondENGHO'!BX93/'Indice PondENGHO'!BX92-1</f>
        <v>4.676973876027879E-2</v>
      </c>
      <c r="BZ95" s="3">
        <f>+'Indice PondENGHO'!BY93/'Indice PondENGHO'!BY92-1</f>
        <v>5.6685800480506643E-2</v>
      </c>
      <c r="CA95" s="3">
        <f>+'Indice PondENGHO'!BZ93/'Indice PondENGHO'!BZ92-1</f>
        <v>5.2190759120691599E-2</v>
      </c>
      <c r="CB95" s="3">
        <f>+'Indice PondENGHO'!CA93/'Indice PondENGHO'!CA92-1</f>
        <v>6.534943845519936E-2</v>
      </c>
      <c r="CC95" s="8">
        <f>+'Indice PondENGHO'!CB93/'Indice PondENGHO'!CB92-1</f>
        <v>3.7776661485055207E-2</v>
      </c>
      <c r="CD95" s="7">
        <f>+'Indice PondENGHO'!CC93/'Indice PondENGHO'!CC92-1</f>
        <v>4.5617087569152392E-2</v>
      </c>
      <c r="CE95" s="8">
        <f>+'Indice PondENGHO'!CD93/'Indice PondENGHO'!CD92-1</f>
        <v>4.5617164508854335E-2</v>
      </c>
      <c r="CS95" s="3">
        <f t="shared" si="59"/>
        <v>-4.0329527957956302E-3</v>
      </c>
      <c r="CT95" s="3">
        <f t="shared" ref="CT95" si="107">+E95-BA95</f>
        <v>-7.3984481458122531E-5</v>
      </c>
      <c r="CU95" s="3">
        <f t="shared" ref="CU95" si="108">+F95-BB95</f>
        <v>1.2838551419855904E-3</v>
      </c>
      <c r="CV95" s="3">
        <f t="shared" ref="CV95" si="109">+G95-BC95</f>
        <v>1.8174963997494187E-2</v>
      </c>
      <c r="CW95" s="3">
        <f t="shared" ref="CW95" si="110">+H95-BD95</f>
        <v>1.9979532845604275E-4</v>
      </c>
      <c r="CX95" s="3">
        <f t="shared" ref="CX95" si="111">+I95-BE95</f>
        <v>-1.4276362468461645E-3</v>
      </c>
      <c r="CY95" s="3">
        <f t="shared" ref="CY95" si="112">+J95-BF95</f>
        <v>2.8534748377777586E-3</v>
      </c>
      <c r="CZ95" s="3">
        <f t="shared" ref="CZ95" si="113">+K95-BG95</f>
        <v>-1.3858351425581894E-3</v>
      </c>
      <c r="DA95" s="3">
        <f t="shared" ref="DA95" si="114">+L95-BH95</f>
        <v>8.6217578691161201E-4</v>
      </c>
      <c r="DB95" s="3">
        <f t="shared" ref="DB95" si="115">+M95-BI95</f>
        <v>9.6103323514680206E-3</v>
      </c>
      <c r="DC95" s="3">
        <f t="shared" ref="DC95" si="116">+N95-BJ95</f>
        <v>-2.5310077185267676E-3</v>
      </c>
      <c r="DD95" s="3">
        <f t="shared" ref="DD95" si="117">+O95-BK95</f>
        <v>8.5431002072033912E-4</v>
      </c>
      <c r="DE95" s="3"/>
    </row>
    <row r="96" spans="1:109" x14ac:dyDescent="0.2">
      <c r="A96" s="2">
        <f t="shared" ref="A96" si="118">+DATE(C96,B96,1)</f>
        <v>45505</v>
      </c>
      <c r="B96" s="1">
        <f t="shared" si="7"/>
        <v>8</v>
      </c>
      <c r="C96" s="1">
        <f t="shared" ref="C96" si="119">+IF(B96=1,C95+1,C95)</f>
        <v>2024</v>
      </c>
      <c r="D96" s="7">
        <f>+'Indice PondENGHO'!D94/'Indice PondENGHO'!D93-1</f>
        <v>3.8772959687064956E-2</v>
      </c>
      <c r="E96" s="3">
        <f>+'Indice PondENGHO'!E94/'Indice PondENGHO'!E93-1</f>
        <v>3.5350486300258277E-2</v>
      </c>
      <c r="F96" s="3">
        <f>+'Indice PondENGHO'!F94/'Indice PondENGHO'!F93-1</f>
        <v>3.1165594189002332E-2</v>
      </c>
      <c r="G96" s="3">
        <f>+'Indice PondENGHO'!G94/'Indice PondENGHO'!G93-1</f>
        <v>7.6454796404212821E-2</v>
      </c>
      <c r="H96" s="3">
        <f>+'Indice PondENGHO'!H94/'Indice PondENGHO'!H93-1</f>
        <v>4.018400654667964E-2</v>
      </c>
      <c r="I96" s="3">
        <f>+'Indice PondENGHO'!I94/'Indice PondENGHO'!I93-1</f>
        <v>4.0846584220554982E-2</v>
      </c>
      <c r="J96" s="3">
        <f>+'Indice PondENGHO'!J94/'Indice PondENGHO'!J93-1</f>
        <v>4.5341030605022814E-2</v>
      </c>
      <c r="K96" s="3">
        <f>+'Indice PondENGHO'!K94/'Indice PondENGHO'!K93-1</f>
        <v>6.6241100254160079E-2</v>
      </c>
      <c r="L96" s="3">
        <f>+'Indice PondENGHO'!L94/'Indice PondENGHO'!L93-1</f>
        <v>3.7576719774035539E-2</v>
      </c>
      <c r="M96" s="3">
        <f>+'Indice PondENGHO'!M94/'Indice PondENGHO'!M93-1</f>
        <v>6.2084937550156871E-2</v>
      </c>
      <c r="N96" s="3">
        <f>+'Indice PondENGHO'!N94/'Indice PondENGHO'!N93-1</f>
        <v>4.9542749555447019E-2</v>
      </c>
      <c r="O96" s="8">
        <f>+'Indice PondENGHO'!O94/'Indice PondENGHO'!O93-1</f>
        <v>1.9054848786024481E-2</v>
      </c>
      <c r="P96" s="3">
        <f>+'Indice PondENGHO'!P94/'Indice PondENGHO'!P93-1</f>
        <v>3.7652654792450724E-2</v>
      </c>
      <c r="Q96" s="3">
        <f>+'Indice PondENGHO'!Q94/'Indice PondENGHO'!Q93-1</f>
        <v>3.5595614539623233E-2</v>
      </c>
      <c r="R96" s="3">
        <f>+'Indice PondENGHO'!R94/'Indice PondENGHO'!R93-1</f>
        <v>3.0763980744458408E-2</v>
      </c>
      <c r="S96" s="3">
        <f>+'Indice PondENGHO'!S94/'Indice PondENGHO'!S93-1</f>
        <v>7.3442164371516183E-2</v>
      </c>
      <c r="T96" s="3">
        <f>+'Indice PondENGHO'!T94/'Indice PondENGHO'!T93-1</f>
        <v>4.0777274448737355E-2</v>
      </c>
      <c r="U96" s="3">
        <f>+'Indice PondENGHO'!U94/'Indice PondENGHO'!U93-1</f>
        <v>4.1073086626853827E-2</v>
      </c>
      <c r="V96" s="3">
        <f>+'Indice PondENGHO'!V94/'Indice PondENGHO'!V93-1</f>
        <v>4.7358609518714401E-2</v>
      </c>
      <c r="W96" s="3">
        <f>+'Indice PondENGHO'!W94/'Indice PondENGHO'!W93-1</f>
        <v>6.5840372079971177E-2</v>
      </c>
      <c r="X96" s="3">
        <f>+'Indice PondENGHO'!X94/'Indice PondENGHO'!X93-1</f>
        <v>3.7266551111217794E-2</v>
      </c>
      <c r="Y96" s="3">
        <f>+'Indice PondENGHO'!Y94/'Indice PondENGHO'!Y93-1</f>
        <v>6.3019422554390969E-2</v>
      </c>
      <c r="Z96" s="3">
        <f>+'Indice PondENGHO'!Z94/'Indice PondENGHO'!Z93-1</f>
        <v>4.8429993047771625E-2</v>
      </c>
      <c r="AA96" s="3">
        <f>+'Indice PondENGHO'!AA94/'Indice PondENGHO'!AA93-1</f>
        <v>2.0287318663150922E-2</v>
      </c>
      <c r="AB96" s="7">
        <f>+'Indice PondENGHO'!AB94/'Indice PondENGHO'!AB93-1</f>
        <v>3.6685168003545376E-2</v>
      </c>
      <c r="AC96" s="3">
        <f>+'Indice PondENGHO'!AC94/'Indice PondENGHO'!AC93-1</f>
        <v>3.5498158801657853E-2</v>
      </c>
      <c r="AD96" s="3">
        <f>+'Indice PondENGHO'!AD94/'Indice PondENGHO'!AD93-1</f>
        <v>3.0566593389886876E-2</v>
      </c>
      <c r="AE96" s="3">
        <f>+'Indice PondENGHO'!AE94/'Indice PondENGHO'!AE93-1</f>
        <v>7.0892003943565873E-2</v>
      </c>
      <c r="AF96" s="3">
        <f>+'Indice PondENGHO'!AF94/'Indice PondENGHO'!AF93-1</f>
        <v>4.133711485251057E-2</v>
      </c>
      <c r="AG96" s="3">
        <f>+'Indice PondENGHO'!AG94/'Indice PondENGHO'!AG93-1</f>
        <v>4.0982671061668752E-2</v>
      </c>
      <c r="AH96" s="3">
        <f>+'Indice PondENGHO'!AH94/'Indice PondENGHO'!AH93-1</f>
        <v>4.7574503567268112E-2</v>
      </c>
      <c r="AI96" s="3">
        <f>+'Indice PondENGHO'!AI94/'Indice PondENGHO'!AI93-1</f>
        <v>6.5729963716060658E-2</v>
      </c>
      <c r="AJ96" s="3">
        <f>+'Indice PondENGHO'!AJ94/'Indice PondENGHO'!AJ93-1</f>
        <v>3.7405063757793622E-2</v>
      </c>
      <c r="AK96" s="3">
        <f>+'Indice PondENGHO'!AK94/'Indice PondENGHO'!AK93-1</f>
        <v>6.3303687984417101E-2</v>
      </c>
      <c r="AL96" s="3">
        <f>+'Indice PondENGHO'!AL94/'Indice PondENGHO'!AL93-1</f>
        <v>4.7846382962263068E-2</v>
      </c>
      <c r="AM96" s="8">
        <f>+'Indice PondENGHO'!AM94/'Indice PondENGHO'!AM93-1</f>
        <v>2.0915700624465128E-2</v>
      </c>
      <c r="AN96" s="3">
        <f>+'Indice PondENGHO'!AN94/'Indice PondENGHO'!AN93-1</f>
        <v>3.6175894122604246E-2</v>
      </c>
      <c r="AO96" s="3">
        <f>+'Indice PondENGHO'!AO94/'Indice PondENGHO'!AO93-1</f>
        <v>3.5677015107139276E-2</v>
      </c>
      <c r="AP96" s="3">
        <f>+'Indice PondENGHO'!AP94/'Indice PondENGHO'!AP93-1</f>
        <v>3.0485391836716058E-2</v>
      </c>
      <c r="AQ96" s="3">
        <f>+'Indice PondENGHO'!AQ94/'Indice PondENGHO'!AQ93-1</f>
        <v>6.9513591660950835E-2</v>
      </c>
      <c r="AR96" s="3">
        <f>+'Indice PondENGHO'!AR94/'Indice PondENGHO'!AR93-1</f>
        <v>4.1398977347722132E-2</v>
      </c>
      <c r="AS96" s="3">
        <f>+'Indice PondENGHO'!AS94/'Indice PondENGHO'!AS93-1</f>
        <v>4.1528301732497885E-2</v>
      </c>
      <c r="AT96" s="3">
        <f>+'Indice PondENGHO'!AT94/'Indice PondENGHO'!AT93-1</f>
        <v>5.0122913379518463E-2</v>
      </c>
      <c r="AU96" s="3">
        <f>+'Indice PondENGHO'!AU94/'Indice PondENGHO'!AU93-1</f>
        <v>6.529350615804308E-2</v>
      </c>
      <c r="AV96" s="3">
        <f>+'Indice PondENGHO'!AV94/'Indice PondENGHO'!AV93-1</f>
        <v>3.6811836315265634E-2</v>
      </c>
      <c r="AW96" s="3">
        <f>+'Indice PondENGHO'!AW94/'Indice PondENGHO'!AW93-1</f>
        <v>6.408417233691166E-2</v>
      </c>
      <c r="AX96" s="3">
        <f>+'Indice PondENGHO'!AX94/'Indice PondENGHO'!AX93-1</f>
        <v>4.8023142484736381E-2</v>
      </c>
      <c r="AY96" s="3">
        <f>+'Indice PondENGHO'!AY94/'Indice PondENGHO'!AY93-1</f>
        <v>2.1195480731152738E-2</v>
      </c>
      <c r="AZ96" s="7">
        <f>+'Indice PondENGHO'!AZ94/'Indice PondENGHO'!AZ93-1</f>
        <v>3.5025044625838442E-2</v>
      </c>
      <c r="BA96" s="3">
        <f>+'Indice PondENGHO'!BA94/'Indice PondENGHO'!BA93-1</f>
        <v>3.6068499989358349E-2</v>
      </c>
      <c r="BB96" s="3">
        <f>+'Indice PondENGHO'!BB94/'Indice PondENGHO'!BB93-1</f>
        <v>3.0303292200648091E-2</v>
      </c>
      <c r="BC96" s="3">
        <f>+'Indice PondENGHO'!BC94/'Indice PondENGHO'!BC93-1</f>
        <v>6.7750193960452787E-2</v>
      </c>
      <c r="BD96" s="3">
        <f>+'Indice PondENGHO'!BD94/'Indice PondENGHO'!BD93-1</f>
        <v>4.1464038372375889E-2</v>
      </c>
      <c r="BE96" s="3">
        <f>+'Indice PondENGHO'!BE94/'Indice PondENGHO'!BE93-1</f>
        <v>4.2023076933703107E-2</v>
      </c>
      <c r="BF96" s="3">
        <f>+'Indice PondENGHO'!BF94/'Indice PondENGHO'!BF93-1</f>
        <v>5.1725525055424715E-2</v>
      </c>
      <c r="BG96" s="3">
        <f>+'Indice PondENGHO'!BG94/'Indice PondENGHO'!BG93-1</f>
        <v>6.4937406165584299E-2</v>
      </c>
      <c r="BH96" s="3">
        <f>+'Indice PondENGHO'!BH94/'Indice PondENGHO'!BH93-1</f>
        <v>3.6258121758582007E-2</v>
      </c>
      <c r="BI96" s="3">
        <f>+'Indice PondENGHO'!BI94/'Indice PondENGHO'!BI93-1</f>
        <v>6.481117040815354E-2</v>
      </c>
      <c r="BJ96" s="3">
        <f>+'Indice PondENGHO'!BJ94/'Indice PondENGHO'!BJ93-1</f>
        <v>4.7655110184952054E-2</v>
      </c>
      <c r="BK96" s="8">
        <f>+'Indice PondENGHO'!BK94/'Indice PondENGHO'!BK93-1</f>
        <v>2.1855811470704589E-2</v>
      </c>
      <c r="BL96" s="2">
        <f t="shared" ref="BL96" si="120">+A96</f>
        <v>45505</v>
      </c>
      <c r="BM96" s="69">
        <f>+'Indice PondENGHO'!BL94/'Indice PondENGHO'!BL93-1</f>
        <v>4.2447576019655653E-2</v>
      </c>
      <c r="BN96" s="69">
        <f>+'Indice PondENGHO'!BM94/'Indice PondENGHO'!BM93-1</f>
        <v>4.263889245627106E-2</v>
      </c>
      <c r="BO96" s="69">
        <f>+'Indice PondENGHO'!BN94/'Indice PondENGHO'!BN93-1</f>
        <v>4.2286951238037274E-2</v>
      </c>
      <c r="BP96" s="69">
        <f>+'Indice PondENGHO'!BO94/'Indice PondENGHO'!BO93-1</f>
        <v>4.2784134919609862E-2</v>
      </c>
      <c r="BQ96" s="69">
        <f>+'Indice PondENGHO'!BP94/'Indice PondENGHO'!BP93-1</f>
        <v>4.3136169015224546E-2</v>
      </c>
      <c r="BR96" s="7">
        <f>+'Indice PondENGHO'!BQ94/'Indice PondENGHO'!BQ93-1</f>
        <v>3.6755643833220386E-2</v>
      </c>
      <c r="BS96" s="3">
        <f>+'Indice PondENGHO'!BR94/'Indice PondENGHO'!BR93-1</f>
        <v>3.5706925171416826E-2</v>
      </c>
      <c r="BT96" s="3">
        <f>+'Indice PondENGHO'!BS94/'Indice PondENGHO'!BS93-1</f>
        <v>3.0586135020524319E-2</v>
      </c>
      <c r="BU96" s="3">
        <f>+'Indice PondENGHO'!BT94/'Indice PondENGHO'!BT93-1</f>
        <v>7.0650488751358598E-2</v>
      </c>
      <c r="BV96" s="3">
        <f>+'Indice PondENGHO'!BU94/'Indice PondENGHO'!BU93-1</f>
        <v>4.1229689060095831E-2</v>
      </c>
      <c r="BW96" s="3">
        <f>+'Indice PondENGHO'!BV94/'Indice PondENGHO'!BV93-1</f>
        <v>4.1527912527168587E-2</v>
      </c>
      <c r="BX96" s="3">
        <f>+'Indice PondENGHO'!BW94/'Indice PondENGHO'!BW93-1</f>
        <v>4.9459166918245367E-2</v>
      </c>
      <c r="BY96" s="3">
        <f>+'Indice PondENGHO'!BX94/'Indice PondENGHO'!BX93-1</f>
        <v>6.5478504116365022E-2</v>
      </c>
      <c r="BZ96" s="3">
        <f>+'Indice PondENGHO'!BY94/'Indice PondENGHO'!BY93-1</f>
        <v>3.6845643392867E-2</v>
      </c>
      <c r="CA96" s="3">
        <f>+'Indice PondENGHO'!BZ94/'Indice PondENGHO'!BZ93-1</f>
        <v>6.3986819614354928E-2</v>
      </c>
      <c r="CB96" s="3">
        <f>+'Indice PondENGHO'!CA94/'Indice PondENGHO'!CA93-1</f>
        <v>4.8016490256332478E-2</v>
      </c>
      <c r="CC96" s="8">
        <f>+'Indice PondENGHO'!CB94/'Indice PondENGHO'!CB93-1</f>
        <v>2.1052980566748536E-2</v>
      </c>
      <c r="CD96" s="7">
        <f>+'Indice PondENGHO'!CC94/'Indice PondENGHO'!CC93-1</f>
        <v>4.2744692178157795E-2</v>
      </c>
      <c r="CE96" s="8">
        <f>+'Indice PondENGHO'!CD94/'Indice PondENGHO'!CD93-1</f>
        <v>4.274454186676957E-2</v>
      </c>
      <c r="CS96" s="3">
        <f t="shared" si="59"/>
        <v>3.7479150612265144E-3</v>
      </c>
      <c r="CT96" s="3">
        <f t="shared" ref="CT96" si="121">+E96-BA96</f>
        <v>-7.1801368910007213E-4</v>
      </c>
      <c r="CU96" s="3">
        <f t="shared" ref="CU96" si="122">+F96-BB96</f>
        <v>8.6230198835424154E-4</v>
      </c>
      <c r="CV96" s="3">
        <f t="shared" ref="CV96" si="123">+G96-BC96</f>
        <v>8.7046024437600344E-3</v>
      </c>
      <c r="CW96" s="3">
        <f t="shared" ref="CW96" si="124">+H96-BD96</f>
        <v>-1.2800318256962484E-3</v>
      </c>
      <c r="CX96" s="3">
        <f t="shared" ref="CX96" si="125">+I96-BE96</f>
        <v>-1.1764927131481251E-3</v>
      </c>
      <c r="CY96" s="3">
        <f t="shared" ref="CY96" si="126">+J96-BF96</f>
        <v>-6.3844944504019008E-3</v>
      </c>
      <c r="CZ96" s="3">
        <f t="shared" ref="CZ96" si="127">+K96-BG96</f>
        <v>1.3036940885757797E-3</v>
      </c>
      <c r="DA96" s="3">
        <f t="shared" ref="DA96" si="128">+L96-BH96</f>
        <v>1.3185980154535315E-3</v>
      </c>
      <c r="DB96" s="3">
        <f t="shared" ref="DB96" si="129">+M96-BI96</f>
        <v>-2.7262328579966688E-3</v>
      </c>
      <c r="DC96" s="3">
        <f t="shared" ref="DC96" si="130">+N96-BJ96</f>
        <v>1.8876393704949646E-3</v>
      </c>
      <c r="DD96" s="3">
        <f t="shared" ref="DD96" si="131">+O96-BK96</f>
        <v>-2.8009626846801083E-3</v>
      </c>
      <c r="DE96" s="3"/>
    </row>
    <row r="97" spans="1:109" x14ac:dyDescent="0.2">
      <c r="A97" s="2">
        <f t="shared" ref="A97" si="132">+DATE(C97,B97,1)</f>
        <v>45536</v>
      </c>
      <c r="B97" s="1">
        <f t="shared" si="7"/>
        <v>9</v>
      </c>
      <c r="C97" s="1">
        <f t="shared" ref="C97" si="133">+IF(B97=1,C96+1,C96)</f>
        <v>2024</v>
      </c>
      <c r="D97" s="7">
        <f>+'Indice PondENGHO'!D95/'Indice PondENGHO'!D94-1</f>
        <v>1.8440400666398959E-2</v>
      </c>
      <c r="E97" s="3">
        <f>+'Indice PondENGHO'!E95/'Indice PondENGHO'!E94-1</f>
        <v>1.4783851610773668E-2</v>
      </c>
      <c r="F97" s="3">
        <f>+'Indice PondENGHO'!F95/'Indice PondENGHO'!F94-1</f>
        <v>2.6969722943895658E-2</v>
      </c>
      <c r="G97" s="3">
        <f>+'Indice PondENGHO'!G95/'Indice PondENGHO'!G94-1</f>
        <v>7.5924087809190688E-2</v>
      </c>
      <c r="H97" s="3">
        <f>+'Indice PondENGHO'!H95/'Indice PondENGHO'!H94-1</f>
        <v>2.1791241967638708E-2</v>
      </c>
      <c r="I97" s="3">
        <f>+'Indice PondENGHO'!I95/'Indice PondENGHO'!I94-1</f>
        <v>3.3325522014966635E-2</v>
      </c>
      <c r="J97" s="3">
        <f>+'Indice PondENGHO'!J95/'Indice PondENGHO'!J94-1</f>
        <v>3.1412195096228057E-2</v>
      </c>
      <c r="K97" s="3">
        <f>+'Indice PondENGHO'!K95/'Indice PondENGHO'!K94-1</f>
        <v>3.846379115990084E-2</v>
      </c>
      <c r="L97" s="3">
        <f>+'Indice PondENGHO'!L95/'Indice PondENGHO'!L94-1</f>
        <v>2.3717955106720146E-2</v>
      </c>
      <c r="M97" s="3">
        <f>+'Indice PondENGHO'!M95/'Indice PondENGHO'!M94-1</f>
        <v>5.128771705055124E-2</v>
      </c>
      <c r="N97" s="3">
        <f>+'Indice PondENGHO'!N95/'Indice PondENGHO'!N94-1</f>
        <v>3.6011925275408307E-2</v>
      </c>
      <c r="O97" s="8">
        <f>+'Indice PondENGHO'!O95/'Indice PondENGHO'!O94-1</f>
        <v>3.0878927983467364E-2</v>
      </c>
      <c r="P97" s="3">
        <f>+'Indice PondENGHO'!P95/'Indice PondENGHO'!P94-1</f>
        <v>1.8731173662269507E-2</v>
      </c>
      <c r="Q97" s="3">
        <f>+'Indice PondENGHO'!Q95/'Indice PondENGHO'!Q94-1</f>
        <v>1.5656952464923268E-2</v>
      </c>
      <c r="R97" s="3">
        <f>+'Indice PondENGHO'!R95/'Indice PondENGHO'!R94-1</f>
        <v>2.6834039976062263E-2</v>
      </c>
      <c r="S97" s="3">
        <f>+'Indice PondENGHO'!S95/'Indice PondENGHO'!S94-1</f>
        <v>7.4386146476501436E-2</v>
      </c>
      <c r="T97" s="3">
        <f>+'Indice PondENGHO'!T95/'Indice PondENGHO'!T94-1</f>
        <v>2.2086554984327211E-2</v>
      </c>
      <c r="U97" s="3">
        <f>+'Indice PondENGHO'!U95/'Indice PondENGHO'!U94-1</f>
        <v>3.3187034935203252E-2</v>
      </c>
      <c r="V97" s="3">
        <f>+'Indice PondENGHO'!V95/'Indice PondENGHO'!V94-1</f>
        <v>3.2099890660685304E-2</v>
      </c>
      <c r="W97" s="3">
        <f>+'Indice PondENGHO'!W95/'Indice PondENGHO'!W94-1</f>
        <v>3.9017498650978144E-2</v>
      </c>
      <c r="X97" s="3">
        <f>+'Indice PondENGHO'!X95/'Indice PondENGHO'!X94-1</f>
        <v>2.2142368222192621E-2</v>
      </c>
      <c r="Y97" s="3">
        <f>+'Indice PondENGHO'!Y95/'Indice PondENGHO'!Y94-1</f>
        <v>4.9652976243959257E-2</v>
      </c>
      <c r="Z97" s="3">
        <f>+'Indice PondENGHO'!Z95/'Indice PondENGHO'!Z94-1</f>
        <v>3.6717674810118117E-2</v>
      </c>
      <c r="AA97" s="3">
        <f>+'Indice PondENGHO'!AA95/'Indice PondENGHO'!AA94-1</f>
        <v>3.1140779547529585E-2</v>
      </c>
      <c r="AB97" s="7">
        <f>+'Indice PondENGHO'!AB95/'Indice PondENGHO'!AB94-1</f>
        <v>1.8941810614401033E-2</v>
      </c>
      <c r="AC97" s="3">
        <f>+'Indice PondENGHO'!AC95/'Indice PondENGHO'!AC94-1</f>
        <v>1.5336691099342659E-2</v>
      </c>
      <c r="AD97" s="3">
        <f>+'Indice PondENGHO'!AD95/'Indice PondENGHO'!AD94-1</f>
        <v>2.6954728593636013E-2</v>
      </c>
      <c r="AE97" s="3">
        <f>+'Indice PondENGHO'!AE95/'Indice PondENGHO'!AE94-1</f>
        <v>7.3303350072637663E-2</v>
      </c>
      <c r="AF97" s="3">
        <f>+'Indice PondENGHO'!AF95/'Indice PondENGHO'!AF94-1</f>
        <v>2.2612384492893378E-2</v>
      </c>
      <c r="AG97" s="3">
        <f>+'Indice PondENGHO'!AG95/'Indice PondENGHO'!AG94-1</f>
        <v>3.30387067317639E-2</v>
      </c>
      <c r="AH97" s="3">
        <f>+'Indice PondENGHO'!AH95/'Indice PondENGHO'!AH94-1</f>
        <v>3.2066746245458022E-2</v>
      </c>
      <c r="AI97" s="3">
        <f>+'Indice PondENGHO'!AI95/'Indice PondENGHO'!AI94-1</f>
        <v>3.9333737187781326E-2</v>
      </c>
      <c r="AJ97" s="3">
        <f>+'Indice PondENGHO'!AJ95/'Indice PondENGHO'!AJ94-1</f>
        <v>2.1493068127821147E-2</v>
      </c>
      <c r="AK97" s="3">
        <f>+'Indice PondENGHO'!AK95/'Indice PondENGHO'!AK94-1</f>
        <v>4.9365059432632696E-2</v>
      </c>
      <c r="AL97" s="3">
        <f>+'Indice PondENGHO'!AL95/'Indice PondENGHO'!AL94-1</f>
        <v>3.7503211991999352E-2</v>
      </c>
      <c r="AM97" s="8">
        <f>+'Indice PondENGHO'!AM95/'Indice PondENGHO'!AM94-1</f>
        <v>3.108159370582908E-2</v>
      </c>
      <c r="AN97" s="3">
        <f>+'Indice PondENGHO'!AN95/'Indice PondENGHO'!AN94-1</f>
        <v>1.9128177717806727E-2</v>
      </c>
      <c r="AO97" s="3">
        <f>+'Indice PondENGHO'!AO95/'Indice PondENGHO'!AO94-1</f>
        <v>1.5473764491338526E-2</v>
      </c>
      <c r="AP97" s="3">
        <f>+'Indice PondENGHO'!AP95/'Indice PondENGHO'!AP94-1</f>
        <v>2.6655760510926108E-2</v>
      </c>
      <c r="AQ97" s="3">
        <f>+'Indice PondENGHO'!AQ95/'Indice PondENGHO'!AQ94-1</f>
        <v>7.2421365795268366E-2</v>
      </c>
      <c r="AR97" s="3">
        <f>+'Indice PondENGHO'!AR95/'Indice PondENGHO'!AR94-1</f>
        <v>2.2601025444699996E-2</v>
      </c>
      <c r="AS97" s="3">
        <f>+'Indice PondENGHO'!AS95/'Indice PondENGHO'!AS94-1</f>
        <v>3.3162944357886914E-2</v>
      </c>
      <c r="AT97" s="3">
        <f>+'Indice PondENGHO'!AT95/'Indice PondENGHO'!AT94-1</f>
        <v>3.3626113338968144E-2</v>
      </c>
      <c r="AU97" s="3">
        <f>+'Indice PondENGHO'!AU95/'Indice PondENGHO'!AU94-1</f>
        <v>3.9619426640039146E-2</v>
      </c>
      <c r="AV97" s="3">
        <f>+'Indice PondENGHO'!AV95/'Indice PondENGHO'!AV94-1</f>
        <v>2.1121764345716221E-2</v>
      </c>
      <c r="AW97" s="3">
        <f>+'Indice PondENGHO'!AW95/'Indice PondENGHO'!AW94-1</f>
        <v>5.0785690491349733E-2</v>
      </c>
      <c r="AX97" s="3">
        <f>+'Indice PondENGHO'!AX95/'Indice PondENGHO'!AX94-1</f>
        <v>3.7862611298298932E-2</v>
      </c>
      <c r="AY97" s="3">
        <f>+'Indice PondENGHO'!AY95/'Indice PondENGHO'!AY94-1</f>
        <v>3.111789329683412E-2</v>
      </c>
      <c r="AZ97" s="7">
        <f>+'Indice PondENGHO'!AZ95/'Indice PondENGHO'!AZ94-1</f>
        <v>1.9285687354426706E-2</v>
      </c>
      <c r="BA97" s="3">
        <f>+'Indice PondENGHO'!BA95/'Indice PondENGHO'!BA94-1</f>
        <v>1.6041667774120416E-2</v>
      </c>
      <c r="BB97" s="3">
        <f>+'Indice PondENGHO'!BB95/'Indice PondENGHO'!BB94-1</f>
        <v>2.6397195977037047E-2</v>
      </c>
      <c r="BC97" s="3">
        <f>+'Indice PondENGHO'!BC95/'Indice PondENGHO'!BC94-1</f>
        <v>7.1022568557139509E-2</v>
      </c>
      <c r="BD97" s="3">
        <f>+'Indice PondENGHO'!BD95/'Indice PondENGHO'!BD94-1</f>
        <v>2.1909726797192608E-2</v>
      </c>
      <c r="BE97" s="3">
        <f>+'Indice PondENGHO'!BE95/'Indice PondENGHO'!BE94-1</f>
        <v>3.3128955577587327E-2</v>
      </c>
      <c r="BF97" s="3">
        <f>+'Indice PondENGHO'!BF95/'Indice PondENGHO'!BF94-1</f>
        <v>3.5251567776009018E-2</v>
      </c>
      <c r="BG97" s="3">
        <f>+'Indice PondENGHO'!BG95/'Indice PondENGHO'!BG94-1</f>
        <v>4.0138192475254186E-2</v>
      </c>
      <c r="BH97" s="3">
        <f>+'Indice PondENGHO'!BH95/'Indice PondENGHO'!BH94-1</f>
        <v>2.0399367895780562E-2</v>
      </c>
      <c r="BI97" s="3">
        <f>+'Indice PondENGHO'!BI95/'Indice PondENGHO'!BI94-1</f>
        <v>4.8904534420383339E-2</v>
      </c>
      <c r="BJ97" s="3">
        <f>+'Indice PondENGHO'!BJ95/'Indice PondENGHO'!BJ94-1</f>
        <v>3.8582623635303959E-2</v>
      </c>
      <c r="BK97" s="8">
        <f>+'Indice PondENGHO'!BK95/'Indice PondENGHO'!BK94-1</f>
        <v>3.1496128397994649E-2</v>
      </c>
      <c r="BL97" s="2">
        <f t="shared" ref="BL97" si="134">+A97</f>
        <v>45536</v>
      </c>
      <c r="BM97" s="69">
        <f>+'Indice PondENGHO'!BL95/'Indice PondENGHO'!BL94-1</f>
        <v>2.830541758793359E-2</v>
      </c>
      <c r="BN97" s="69">
        <f>+'Indice PondENGHO'!BM95/'Indice PondENGHO'!BM94-1</f>
        <v>2.9564518804797713E-2</v>
      </c>
      <c r="BO97" s="69">
        <f>+'Indice PondENGHO'!BN95/'Indice PondENGHO'!BN94-1</f>
        <v>3.0048318292292819E-2</v>
      </c>
      <c r="BP97" s="69">
        <f>+'Indice PondENGHO'!BO95/'Indice PondENGHO'!BO94-1</f>
        <v>3.0861031590365462E-2</v>
      </c>
      <c r="BQ97" s="69">
        <f>+'Indice PondENGHO'!BP95/'Indice PondENGHO'!BP94-1</f>
        <v>3.1876595030531751E-2</v>
      </c>
      <c r="BR97" s="7">
        <f>+'Indice PondENGHO'!BQ95/'Indice PondENGHO'!BQ94-1</f>
        <v>1.8929590165046362E-2</v>
      </c>
      <c r="BS97" s="3">
        <f>+'Indice PondENGHO'!BR95/'Indice PondENGHO'!BR94-1</f>
        <v>1.5565200987428751E-2</v>
      </c>
      <c r="BT97" s="3">
        <f>+'Indice PondENGHO'!BS95/'Indice PondENGHO'!BS94-1</f>
        <v>2.670848855465402E-2</v>
      </c>
      <c r="BU97" s="3">
        <f>+'Indice PondENGHO'!BT95/'Indice PondENGHO'!BT94-1</f>
        <v>7.2864147655607336E-2</v>
      </c>
      <c r="BV97" s="3">
        <f>+'Indice PondENGHO'!BU95/'Indice PondENGHO'!BU94-1</f>
        <v>2.2178193218300724E-2</v>
      </c>
      <c r="BW97" s="3">
        <f>+'Indice PondENGHO'!BV95/'Indice PondENGHO'!BV94-1</f>
        <v>3.3143905790737893E-2</v>
      </c>
      <c r="BX97" s="3">
        <f>+'Indice PondENGHO'!BW95/'Indice PondENGHO'!BW94-1</f>
        <v>3.3537541908937429E-2</v>
      </c>
      <c r="BY97" s="3">
        <f>+'Indice PondENGHO'!BX95/'Indice PondENGHO'!BX94-1</f>
        <v>3.947732335631482E-2</v>
      </c>
      <c r="BZ97" s="3">
        <f>+'Indice PondENGHO'!BY95/'Indice PondENGHO'!BY94-1</f>
        <v>2.132759640668036E-2</v>
      </c>
      <c r="CA97" s="3">
        <f>+'Indice PondENGHO'!BZ95/'Indice PondENGHO'!BZ94-1</f>
        <v>4.9660535634313607E-2</v>
      </c>
      <c r="CB97" s="3">
        <f>+'Indice PondENGHO'!CA95/'Indice PondENGHO'!CA94-1</f>
        <v>3.7808202088600806E-2</v>
      </c>
      <c r="CC97" s="8">
        <f>+'Indice PondENGHO'!CB95/'Indice PondENGHO'!CB94-1</f>
        <v>3.1231024085143666E-2</v>
      </c>
      <c r="CD97" s="7">
        <f>+'Indice PondENGHO'!CC95/'Indice PondENGHO'!CC94-1</f>
        <v>3.0525533538978911E-2</v>
      </c>
      <c r="CE97" s="8">
        <f>+'Indice PondENGHO'!CD95/'Indice PondENGHO'!CD94-1</f>
        <v>3.0525606259775184E-2</v>
      </c>
      <c r="CS97" s="3">
        <f t="shared" ref="CS97" si="135">+D97-AZ97</f>
        <v>-8.4528668802774654E-4</v>
      </c>
      <c r="CT97" s="3">
        <f t="shared" ref="CT97" si="136">+E97-BA97</f>
        <v>-1.2578161633467477E-3</v>
      </c>
      <c r="CU97" s="3">
        <f t="shared" ref="CU97" si="137">+F97-BB97</f>
        <v>5.7252696685861082E-4</v>
      </c>
      <c r="CV97" s="3">
        <f t="shared" ref="CV97" si="138">+G97-BC97</f>
        <v>4.9015192520511786E-3</v>
      </c>
      <c r="CW97" s="3">
        <f t="shared" ref="CW97" si="139">+H97-BD97</f>
        <v>-1.1848482955389983E-4</v>
      </c>
      <c r="CX97" s="3">
        <f t="shared" ref="CX97" si="140">+I97-BE97</f>
        <v>1.9656643737930857E-4</v>
      </c>
      <c r="CY97" s="3">
        <f t="shared" ref="CY97" si="141">+J97-BF97</f>
        <v>-3.8393726797809613E-3</v>
      </c>
      <c r="CZ97" s="3">
        <f t="shared" ref="CZ97" si="142">+K97-BG97</f>
        <v>-1.6744013153533466E-3</v>
      </c>
      <c r="DA97" s="3">
        <f t="shared" ref="DA97" si="143">+L97-BH97</f>
        <v>3.3185872109395831E-3</v>
      </c>
      <c r="DB97" s="3">
        <f t="shared" ref="DB97" si="144">+M97-BI97</f>
        <v>2.3831826301679016E-3</v>
      </c>
      <c r="DC97" s="3">
        <f t="shared" ref="DC97" si="145">+N97-BJ97</f>
        <v>-2.5706983598956512E-3</v>
      </c>
      <c r="DD97" s="3">
        <f t="shared" ref="DD97" si="146">+O97-BK97</f>
        <v>-6.172004145272858E-4</v>
      </c>
      <c r="DE97" s="3"/>
    </row>
    <row r="98" spans="1:109" x14ac:dyDescent="0.2">
      <c r="A98" s="2">
        <f t="shared" ref="A98" si="147">+DATE(C98,B98,1)</f>
        <v>45566</v>
      </c>
      <c r="B98" s="1">
        <f t="shared" si="7"/>
        <v>10</v>
      </c>
      <c r="C98" s="1">
        <f t="shared" ref="C98" si="148">+IF(B98=1,C97+1,C97)</f>
        <v>2024</v>
      </c>
      <c r="D98" s="7">
        <f>+'Indice PondENGHO'!D96/'Indice PondENGHO'!D95-1</f>
        <v>8.6395701665225033E-3</v>
      </c>
      <c r="E98" s="3">
        <f>+'Indice PondENGHO'!E96/'Indice PondENGHO'!E95-1</f>
        <v>2.9053837438912211E-2</v>
      </c>
      <c r="F98" s="3">
        <f>+'Indice PondENGHO'!F96/'Indice PondENGHO'!F95-1</f>
        <v>3.4318198999393479E-2</v>
      </c>
      <c r="G98" s="3">
        <f>+'Indice PondENGHO'!G96/'Indice PondENGHO'!G95-1</f>
        <v>5.6416809727221517E-2</v>
      </c>
      <c r="H98" s="3">
        <f>+'Indice PondENGHO'!H96/'Indice PondENGHO'!H95-1</f>
        <v>2.3721142320631383E-2</v>
      </c>
      <c r="I98" s="3">
        <f>+'Indice PondENGHO'!I96/'Indice PondENGHO'!I95-1</f>
        <v>3.3546620406692762E-2</v>
      </c>
      <c r="J98" s="3">
        <f>+'Indice PondENGHO'!J96/'Indice PondENGHO'!J95-1</f>
        <v>1.2071228919886545E-2</v>
      </c>
      <c r="K98" s="3">
        <f>+'Indice PondENGHO'!K96/'Indice PondENGHO'!K95-1</f>
        <v>2.6762432477440923E-2</v>
      </c>
      <c r="L98" s="3">
        <f>+'Indice PondENGHO'!L96/'Indice PondENGHO'!L95-1</f>
        <v>2.8055475916332284E-2</v>
      </c>
      <c r="M98" s="3">
        <f>+'Indice PondENGHO'!M96/'Indice PondENGHO'!M95-1</f>
        <v>5.4727888067364061E-2</v>
      </c>
      <c r="N98" s="3">
        <f>+'Indice PondENGHO'!N96/'Indice PondENGHO'!N95-1</f>
        <v>4.5142502597417922E-2</v>
      </c>
      <c r="O98" s="8">
        <f>+'Indice PondENGHO'!O96/'Indice PondENGHO'!O95-1</f>
        <v>2.1649307271765839E-2</v>
      </c>
      <c r="P98" s="3">
        <f>+'Indice PondENGHO'!P96/'Indice PondENGHO'!P95-1</f>
        <v>8.6148505456400404E-3</v>
      </c>
      <c r="Q98" s="3">
        <f>+'Indice PondENGHO'!Q96/'Indice PondENGHO'!Q95-1</f>
        <v>3.0088537915013092E-2</v>
      </c>
      <c r="R98" s="3">
        <f>+'Indice PondENGHO'!R96/'Indice PondENGHO'!R95-1</f>
        <v>3.4324293044129872E-2</v>
      </c>
      <c r="S98" s="3">
        <f>+'Indice PondENGHO'!S96/'Indice PondENGHO'!S95-1</f>
        <v>5.5211573816086768E-2</v>
      </c>
      <c r="T98" s="3">
        <f>+'Indice PondENGHO'!T96/'Indice PondENGHO'!T95-1</f>
        <v>2.3504245976400773E-2</v>
      </c>
      <c r="U98" s="3">
        <f>+'Indice PondENGHO'!U96/'Indice PondENGHO'!U95-1</f>
        <v>3.4244515411296916E-2</v>
      </c>
      <c r="V98" s="3">
        <f>+'Indice PondENGHO'!V96/'Indice PondENGHO'!V95-1</f>
        <v>1.224648755684199E-2</v>
      </c>
      <c r="W98" s="3">
        <f>+'Indice PondENGHO'!W96/'Indice PondENGHO'!W95-1</f>
        <v>2.715269667790432E-2</v>
      </c>
      <c r="X98" s="3">
        <f>+'Indice PondENGHO'!X96/'Indice PondENGHO'!X95-1</f>
        <v>2.8139538353992855E-2</v>
      </c>
      <c r="Y98" s="3">
        <f>+'Indice PondENGHO'!Y96/'Indice PondENGHO'!Y95-1</f>
        <v>5.2629576027900971E-2</v>
      </c>
      <c r="Z98" s="3">
        <f>+'Indice PondENGHO'!Z96/'Indice PondENGHO'!Z95-1</f>
        <v>4.393557496421252E-2</v>
      </c>
      <c r="AA98" s="3">
        <f>+'Indice PondENGHO'!AA96/'Indice PondENGHO'!AA95-1</f>
        <v>2.2032492402969561E-2</v>
      </c>
      <c r="AB98" s="7">
        <f>+'Indice PondENGHO'!AB96/'Indice PondENGHO'!AB95-1</f>
        <v>8.8330084931731445E-3</v>
      </c>
      <c r="AC98" s="3">
        <f>+'Indice PondENGHO'!AC96/'Indice PondENGHO'!AC95-1</f>
        <v>2.9469883712919698E-2</v>
      </c>
      <c r="AD98" s="3">
        <f>+'Indice PondENGHO'!AD96/'Indice PondENGHO'!AD95-1</f>
        <v>3.4221983253960975E-2</v>
      </c>
      <c r="AE98" s="3">
        <f>+'Indice PondENGHO'!AE96/'Indice PondENGHO'!AE95-1</f>
        <v>5.4574466469203387E-2</v>
      </c>
      <c r="AF98" s="3">
        <f>+'Indice PondENGHO'!AF96/'Indice PondENGHO'!AF95-1</f>
        <v>2.3673162584042728E-2</v>
      </c>
      <c r="AG98" s="3">
        <f>+'Indice PondENGHO'!AG96/'Indice PondENGHO'!AG95-1</f>
        <v>3.4564102661509333E-2</v>
      </c>
      <c r="AH98" s="3">
        <f>+'Indice PondENGHO'!AH96/'Indice PondENGHO'!AH95-1</f>
        <v>1.1987292313235809E-2</v>
      </c>
      <c r="AI98" s="3">
        <f>+'Indice PondENGHO'!AI96/'Indice PondENGHO'!AI95-1</f>
        <v>2.7466456715134369E-2</v>
      </c>
      <c r="AJ98" s="3">
        <f>+'Indice PondENGHO'!AJ96/'Indice PondENGHO'!AJ95-1</f>
        <v>2.7979467461756169E-2</v>
      </c>
      <c r="AK98" s="3">
        <f>+'Indice PondENGHO'!AK96/'Indice PondENGHO'!AK95-1</f>
        <v>5.2519344055262041E-2</v>
      </c>
      <c r="AL98" s="3">
        <f>+'Indice PondENGHO'!AL96/'Indice PondENGHO'!AL95-1</f>
        <v>4.2868097706362907E-2</v>
      </c>
      <c r="AM98" s="8">
        <f>+'Indice PondENGHO'!AM96/'Indice PondENGHO'!AM95-1</f>
        <v>2.2047093363780856E-2</v>
      </c>
      <c r="AN98" s="3">
        <f>+'Indice PondENGHO'!AN96/'Indice PondENGHO'!AN95-1</f>
        <v>8.9668854878770521E-3</v>
      </c>
      <c r="AO98" s="3">
        <f>+'Indice PondENGHO'!AO96/'Indice PondENGHO'!AO95-1</f>
        <v>2.9818951903996416E-2</v>
      </c>
      <c r="AP98" s="3">
        <f>+'Indice PondENGHO'!AP96/'Indice PondENGHO'!AP95-1</f>
        <v>3.4542539468234157E-2</v>
      </c>
      <c r="AQ98" s="3">
        <f>+'Indice PondENGHO'!AQ96/'Indice PondENGHO'!AQ95-1</f>
        <v>5.4722372981886425E-2</v>
      </c>
      <c r="AR98" s="3">
        <f>+'Indice PondENGHO'!AR96/'Indice PondENGHO'!AR95-1</f>
        <v>2.3617954117941986E-2</v>
      </c>
      <c r="AS98" s="3">
        <f>+'Indice PondENGHO'!AS96/'Indice PondENGHO'!AS95-1</f>
        <v>3.5803595214783934E-2</v>
      </c>
      <c r="AT98" s="3">
        <f>+'Indice PondENGHO'!AT96/'Indice PondENGHO'!AT95-1</f>
        <v>1.2094532229383503E-2</v>
      </c>
      <c r="AU98" s="3">
        <f>+'Indice PondENGHO'!AU96/'Indice PondENGHO'!AU95-1</f>
        <v>2.7526703653352635E-2</v>
      </c>
      <c r="AV98" s="3">
        <f>+'Indice PondENGHO'!AV96/'Indice PondENGHO'!AV95-1</f>
        <v>2.8548143698063022E-2</v>
      </c>
      <c r="AW98" s="3">
        <f>+'Indice PondENGHO'!AW96/'Indice PondENGHO'!AW95-1</f>
        <v>5.3150619269496602E-2</v>
      </c>
      <c r="AX98" s="3">
        <f>+'Indice PondENGHO'!AX96/'Indice PondENGHO'!AX95-1</f>
        <v>4.2728179394341259E-2</v>
      </c>
      <c r="AY98" s="3">
        <f>+'Indice PondENGHO'!AY96/'Indice PondENGHO'!AY95-1</f>
        <v>2.2575038866129216E-2</v>
      </c>
      <c r="AZ98" s="7">
        <f>+'Indice PondENGHO'!AZ96/'Indice PondENGHO'!AZ95-1</f>
        <v>9.056675798308822E-3</v>
      </c>
      <c r="BA98" s="3">
        <f>+'Indice PondENGHO'!BA96/'Indice PondENGHO'!BA95-1</f>
        <v>3.0731980264394609E-2</v>
      </c>
      <c r="BB98" s="3">
        <f>+'Indice PondENGHO'!BB96/'Indice PondENGHO'!BB95-1</f>
        <v>3.4712463052001041E-2</v>
      </c>
      <c r="BC98" s="3">
        <f>+'Indice PondENGHO'!BC96/'Indice PondENGHO'!BC95-1</f>
        <v>5.3726707714540245E-2</v>
      </c>
      <c r="BD98" s="3">
        <f>+'Indice PondENGHO'!BD96/'Indice PondENGHO'!BD95-1</f>
        <v>2.317950944215319E-2</v>
      </c>
      <c r="BE98" s="3">
        <f>+'Indice PondENGHO'!BE96/'Indice PondENGHO'!BE95-1</f>
        <v>3.6824725690601579E-2</v>
      </c>
      <c r="BF98" s="3">
        <f>+'Indice PondENGHO'!BF96/'Indice PondENGHO'!BF95-1</f>
        <v>1.2129754428632289E-2</v>
      </c>
      <c r="BG98" s="3">
        <f>+'Indice PondENGHO'!BG96/'Indice PondENGHO'!BG95-1</f>
        <v>2.7971344675712606E-2</v>
      </c>
      <c r="BH98" s="3">
        <f>+'Indice PondENGHO'!BH96/'Indice PondENGHO'!BH95-1</f>
        <v>2.9071513219676826E-2</v>
      </c>
      <c r="BI98" s="3">
        <f>+'Indice PondENGHO'!BI96/'Indice PondENGHO'!BI95-1</f>
        <v>5.1813636198274171E-2</v>
      </c>
      <c r="BJ98" s="3">
        <f>+'Indice PondENGHO'!BJ96/'Indice PondENGHO'!BJ95-1</f>
        <v>4.1931081624528854E-2</v>
      </c>
      <c r="BK98" s="8">
        <f>+'Indice PondENGHO'!BK96/'Indice PondENGHO'!BK95-1</f>
        <v>2.3407379145087726E-2</v>
      </c>
      <c r="BL98" s="2">
        <f t="shared" ref="BL98" si="149">+A98</f>
        <v>45566</v>
      </c>
      <c r="BM98" s="69">
        <f>+'Indice PondENGHO'!BL96/'Indice PondENGHO'!BL95-1</f>
        <v>2.2609996733724769E-2</v>
      </c>
      <c r="BN98" s="69">
        <f>+'Indice PondENGHO'!BM96/'Indice PondENGHO'!BM95-1</f>
        <v>2.3981906546461929E-2</v>
      </c>
      <c r="BO98" s="69">
        <f>+'Indice PondENGHO'!BN96/'Indice PondENGHO'!BN95-1</f>
        <v>2.4670582593136148E-2</v>
      </c>
      <c r="BP98" s="69">
        <f>+'Indice PondENGHO'!BO96/'Indice PondENGHO'!BO95-1</f>
        <v>2.5681126750696004E-2</v>
      </c>
      <c r="BQ98" s="69">
        <f>+'Indice PondENGHO'!BP96/'Indice PondENGHO'!BP95-1</f>
        <v>2.7507331737729457E-2</v>
      </c>
      <c r="BR98" s="7">
        <f>+'Indice PondENGHO'!BQ96/'Indice PondENGHO'!BQ95-1</f>
        <v>8.8362214212820422E-3</v>
      </c>
      <c r="BS98" s="3">
        <f>+'Indice PondENGHO'!BR96/'Indice PondENGHO'!BR95-1</f>
        <v>2.9985557837388876E-2</v>
      </c>
      <c r="BT98" s="3">
        <f>+'Indice PondENGHO'!BS96/'Indice PondENGHO'!BS95-1</f>
        <v>3.4465694626009125E-2</v>
      </c>
      <c r="BU98" s="3">
        <f>+'Indice PondENGHO'!BT96/'Indice PondENGHO'!BT95-1</f>
        <v>5.4658192495415703E-2</v>
      </c>
      <c r="BV98" s="3">
        <f>+'Indice PondENGHO'!BU96/'Indice PondENGHO'!BU95-1</f>
        <v>2.3438728857767765E-2</v>
      </c>
      <c r="BW98" s="3">
        <f>+'Indice PondENGHO'!BV96/'Indice PondENGHO'!BV95-1</f>
        <v>3.564592608045225E-2</v>
      </c>
      <c r="BX98" s="3">
        <f>+'Indice PondENGHO'!BW96/'Indice PondENGHO'!BW95-1</f>
        <v>1.2109373423934144E-2</v>
      </c>
      <c r="BY98" s="3">
        <f>+'Indice PondENGHO'!BX96/'Indice PondENGHO'!BX95-1</f>
        <v>2.7491527083479461E-2</v>
      </c>
      <c r="BZ98" s="3">
        <f>+'Indice PondENGHO'!BY96/'Indice PondENGHO'!BY95-1</f>
        <v>2.8541350980305635E-2</v>
      </c>
      <c r="CA98" s="3">
        <f>+'Indice PondENGHO'!BZ96/'Indice PondENGHO'!BZ95-1</f>
        <v>5.2527647832366853E-2</v>
      </c>
      <c r="CB98" s="3">
        <f>+'Indice PondENGHO'!CA96/'Indice PondENGHO'!CA95-1</f>
        <v>4.276806033595193E-2</v>
      </c>
      <c r="CC98" s="8">
        <f>+'Indice PondENGHO'!CB96/'Indice PondENGHO'!CB95-1</f>
        <v>2.2626747487139554E-2</v>
      </c>
      <c r="CD98" s="7">
        <f>+'Indice PondENGHO'!CC96/'Indice PondENGHO'!CC95-1</f>
        <v>2.5446182117436322E-2</v>
      </c>
      <c r="CE98" s="8">
        <f>+'Indice PondENGHO'!CD96/'Indice PondENGHO'!CD95-1</f>
        <v>2.5446250593861741E-2</v>
      </c>
      <c r="CS98" s="3">
        <f t="shared" ref="CS98" si="150">+D98-AZ98</f>
        <v>-4.1710563178631865E-4</v>
      </c>
      <c r="CT98" s="3">
        <f t="shared" ref="CT98" si="151">+E98-BA98</f>
        <v>-1.6781428254823982E-3</v>
      </c>
      <c r="CU98" s="3">
        <f t="shared" ref="CU98" si="152">+F98-BB98</f>
        <v>-3.9426405260756248E-4</v>
      </c>
      <c r="CV98" s="3">
        <f t="shared" ref="CV98" si="153">+G98-BC98</f>
        <v>2.6901020126812725E-3</v>
      </c>
      <c r="CW98" s="3">
        <f t="shared" ref="CW98" si="154">+H98-BD98</f>
        <v>5.4163287847819319E-4</v>
      </c>
      <c r="CX98" s="3">
        <f t="shared" ref="CX98" si="155">+I98-BE98</f>
        <v>-3.2781052839088165E-3</v>
      </c>
      <c r="CY98" s="3">
        <f t="shared" ref="CY98" si="156">+J98-BF98</f>
        <v>-5.8525508745743693E-5</v>
      </c>
      <c r="CZ98" s="3">
        <f t="shared" ref="CZ98" si="157">+K98-BG98</f>
        <v>-1.2089121982716833E-3</v>
      </c>
      <c r="DA98" s="3">
        <f t="shared" ref="DA98" si="158">+L98-BH98</f>
        <v>-1.0160373033445413E-3</v>
      </c>
      <c r="DB98" s="3">
        <f t="shared" ref="DB98" si="159">+M98-BI98</f>
        <v>2.91425186908989E-3</v>
      </c>
      <c r="DC98" s="3">
        <f t="shared" ref="DC98" si="160">+N98-BJ98</f>
        <v>3.2114209728890675E-3</v>
      </c>
      <c r="DD98" s="3">
        <f t="shared" ref="DD98" si="161">+O98-BK98</f>
        <v>-1.758071873321887E-3</v>
      </c>
      <c r="DE98" s="3"/>
    </row>
    <row r="99" spans="1:109" x14ac:dyDescent="0.2">
      <c r="A99" s="2">
        <f t="shared" ref="A99" si="162">+DATE(C99,B99,1)</f>
        <v>45597</v>
      </c>
      <c r="B99" s="1">
        <f t="shared" si="7"/>
        <v>11</v>
      </c>
      <c r="C99" s="1">
        <f t="shared" ref="C99" si="163">+IF(B99=1,C98+1,C98)</f>
        <v>2024</v>
      </c>
      <c r="D99" s="7">
        <f>+'Indice PondENGHO'!D97/'Indice PondENGHO'!D96-1</f>
        <v>1.3628219769447947E-2</v>
      </c>
      <c r="E99" s="3">
        <f>+'Indice PondENGHO'!E97/'Indice PondENGHO'!E96-1</f>
        <v>3.5025885403134671E-2</v>
      </c>
      <c r="F99" s="3">
        <f>+'Indice PondENGHO'!F97/'Indice PondENGHO'!F96-1</f>
        <v>2.1995619981069803E-2</v>
      </c>
      <c r="G99" s="3">
        <f>+'Indice PondENGHO'!G97/'Indice PondENGHO'!G96-1</f>
        <v>4.1370963670347871E-2</v>
      </c>
      <c r="H99" s="3">
        <f>+'Indice PondENGHO'!H97/'Indice PondENGHO'!H96-1</f>
        <v>1.6492469503127438E-2</v>
      </c>
      <c r="I99" s="3">
        <f>+'Indice PondENGHO'!I97/'Indice PondENGHO'!I96-1</f>
        <v>2.7813235160514704E-2</v>
      </c>
      <c r="J99" s="3">
        <f>+'Indice PondENGHO'!J97/'Indice PondENGHO'!J96-1</f>
        <v>3.0078652154282182E-2</v>
      </c>
      <c r="K99" s="3">
        <f>+'Indice PondENGHO'!K97/'Indice PondENGHO'!K96-1</f>
        <v>1.9714914916522108E-2</v>
      </c>
      <c r="L99" s="3">
        <f>+'Indice PondENGHO'!L97/'Indice PondENGHO'!L96-1</f>
        <v>3.2586275574490786E-2</v>
      </c>
      <c r="M99" s="3">
        <f>+'Indice PondENGHO'!M97/'Indice PondENGHO'!M96-1</f>
        <v>6.3178098743550848E-2</v>
      </c>
      <c r="N99" s="3">
        <f>+'Indice PondENGHO'!N97/'Indice PondENGHO'!N96-1</f>
        <v>3.8683269219967231E-2</v>
      </c>
      <c r="O99" s="8">
        <f>+'Indice PondENGHO'!O97/'Indice PondENGHO'!O96-1</f>
        <v>1.8844125228810737E-2</v>
      </c>
      <c r="P99" s="3">
        <f>+'Indice PondENGHO'!P97/'Indice PondENGHO'!P96-1</f>
        <v>1.4552202137031234E-2</v>
      </c>
      <c r="Q99" s="3">
        <f>+'Indice PondENGHO'!Q97/'Indice PondENGHO'!Q96-1</f>
        <v>3.5104405618645362E-2</v>
      </c>
      <c r="R99" s="3">
        <f>+'Indice PondENGHO'!R97/'Indice PondENGHO'!R96-1</f>
        <v>2.1953177586268025E-2</v>
      </c>
      <c r="S99" s="3">
        <f>+'Indice PondENGHO'!S97/'Indice PondENGHO'!S96-1</f>
        <v>4.3713435846294502E-2</v>
      </c>
      <c r="T99" s="3">
        <f>+'Indice PondENGHO'!T97/'Indice PondENGHO'!T96-1</f>
        <v>1.6409455413726404E-2</v>
      </c>
      <c r="U99" s="3">
        <f>+'Indice PondENGHO'!U97/'Indice PondENGHO'!U96-1</f>
        <v>2.8291113952419122E-2</v>
      </c>
      <c r="V99" s="3">
        <f>+'Indice PondENGHO'!V97/'Indice PondENGHO'!V96-1</f>
        <v>3.1482265817098121E-2</v>
      </c>
      <c r="W99" s="3">
        <f>+'Indice PondENGHO'!W97/'Indice PondENGHO'!W96-1</f>
        <v>1.921796609629145E-2</v>
      </c>
      <c r="X99" s="3">
        <f>+'Indice PondENGHO'!X97/'Indice PondENGHO'!X96-1</f>
        <v>3.1537505004455735E-2</v>
      </c>
      <c r="Y99" s="3">
        <f>+'Indice PondENGHO'!Y97/'Indice PondENGHO'!Y96-1</f>
        <v>5.951349196854161E-2</v>
      </c>
      <c r="Z99" s="3">
        <f>+'Indice PondENGHO'!Z97/'Indice PondENGHO'!Z96-1</f>
        <v>3.74609769452805E-2</v>
      </c>
      <c r="AA99" s="3">
        <f>+'Indice PondENGHO'!AA97/'Indice PondENGHO'!AA96-1</f>
        <v>1.9119617903432529E-2</v>
      </c>
      <c r="AB99" s="7">
        <f>+'Indice PondENGHO'!AB97/'Indice PondENGHO'!AB96-1</f>
        <v>1.5162882065667294E-2</v>
      </c>
      <c r="AC99" s="3">
        <f>+'Indice PondENGHO'!AC97/'Indice PondENGHO'!AC96-1</f>
        <v>3.4726355056038383E-2</v>
      </c>
      <c r="AD99" s="3">
        <f>+'Indice PondENGHO'!AD97/'Indice PondENGHO'!AD96-1</f>
        <v>2.1788209735956077E-2</v>
      </c>
      <c r="AE99" s="3">
        <f>+'Indice PondENGHO'!AE97/'Indice PondENGHO'!AE96-1</f>
        <v>4.5087991270369443E-2</v>
      </c>
      <c r="AF99" s="3">
        <f>+'Indice PondENGHO'!AF97/'Indice PondENGHO'!AF96-1</f>
        <v>1.6447431666425372E-2</v>
      </c>
      <c r="AG99" s="3">
        <f>+'Indice PondENGHO'!AG97/'Indice PondENGHO'!AG96-1</f>
        <v>2.859369303818049E-2</v>
      </c>
      <c r="AH99" s="3">
        <f>+'Indice PondENGHO'!AH97/'Indice PondENGHO'!AH96-1</f>
        <v>3.1669889808827456E-2</v>
      </c>
      <c r="AI99" s="3">
        <f>+'Indice PondENGHO'!AI97/'Indice PondENGHO'!AI96-1</f>
        <v>1.8916009972476999E-2</v>
      </c>
      <c r="AJ99" s="3">
        <f>+'Indice PondENGHO'!AJ97/'Indice PondENGHO'!AJ96-1</f>
        <v>3.0919181934549123E-2</v>
      </c>
      <c r="AK99" s="3">
        <f>+'Indice PondENGHO'!AK97/'Indice PondENGHO'!AK96-1</f>
        <v>5.9036640710591781E-2</v>
      </c>
      <c r="AL99" s="3">
        <f>+'Indice PondENGHO'!AL97/'Indice PondENGHO'!AL96-1</f>
        <v>3.6588715306209885E-2</v>
      </c>
      <c r="AM99" s="8">
        <f>+'Indice PondENGHO'!AM97/'Indice PondENGHO'!AM96-1</f>
        <v>1.9222620038025884E-2</v>
      </c>
      <c r="AN99" s="3">
        <f>+'Indice PondENGHO'!AN97/'Indice PondENGHO'!AN96-1</f>
        <v>1.5720930191914562E-2</v>
      </c>
      <c r="AO99" s="3">
        <f>+'Indice PondENGHO'!AO97/'Indice PondENGHO'!AO96-1</f>
        <v>3.4920286584255722E-2</v>
      </c>
      <c r="AP99" s="3">
        <f>+'Indice PondENGHO'!AP97/'Indice PondENGHO'!AP96-1</f>
        <v>2.2410933597236449E-2</v>
      </c>
      <c r="AQ99" s="3">
        <f>+'Indice PondENGHO'!AQ97/'Indice PondENGHO'!AQ96-1</f>
        <v>4.6509690106972812E-2</v>
      </c>
      <c r="AR99" s="3">
        <f>+'Indice PondENGHO'!AR97/'Indice PondENGHO'!AR96-1</f>
        <v>1.6359473721883511E-2</v>
      </c>
      <c r="AS99" s="3">
        <f>+'Indice PondENGHO'!AS97/'Indice PondENGHO'!AS96-1</f>
        <v>2.9284938760095081E-2</v>
      </c>
      <c r="AT99" s="3">
        <f>+'Indice PondENGHO'!AT97/'Indice PondENGHO'!AT96-1</f>
        <v>3.337781159121378E-2</v>
      </c>
      <c r="AU99" s="3">
        <f>+'Indice PondENGHO'!AU97/'Indice PondENGHO'!AU96-1</f>
        <v>1.8944792330689797E-2</v>
      </c>
      <c r="AV99" s="3">
        <f>+'Indice PondENGHO'!AV97/'Indice PondENGHO'!AV96-1</f>
        <v>2.9987946812948918E-2</v>
      </c>
      <c r="AW99" s="3">
        <f>+'Indice PondENGHO'!AW97/'Indice PondENGHO'!AW96-1</f>
        <v>6.08765446413706E-2</v>
      </c>
      <c r="AX99" s="3">
        <f>+'Indice PondENGHO'!AX97/'Indice PondENGHO'!AX96-1</f>
        <v>3.6117985423108845E-2</v>
      </c>
      <c r="AY99" s="3">
        <f>+'Indice PondENGHO'!AY97/'Indice PondENGHO'!AY96-1</f>
        <v>1.9384179229772425E-2</v>
      </c>
      <c r="AZ99" s="7">
        <f>+'Indice PondENGHO'!AZ97/'Indice PondENGHO'!AZ96-1</f>
        <v>1.6561186445813503E-2</v>
      </c>
      <c r="BA99" s="3">
        <f>+'Indice PondENGHO'!BA97/'Indice PondENGHO'!BA96-1</f>
        <v>3.5224572804043452E-2</v>
      </c>
      <c r="BB99" s="3">
        <f>+'Indice PondENGHO'!BB97/'Indice PondENGHO'!BB96-1</f>
        <v>2.2929379333477717E-2</v>
      </c>
      <c r="BC99" s="3">
        <f>+'Indice PondENGHO'!BC97/'Indice PondENGHO'!BC96-1</f>
        <v>4.8116418665286709E-2</v>
      </c>
      <c r="BD99" s="3">
        <f>+'Indice PondENGHO'!BD97/'Indice PondENGHO'!BD96-1</f>
        <v>1.6220641799475688E-2</v>
      </c>
      <c r="BE99" s="3">
        <f>+'Indice PondENGHO'!BE97/'Indice PondENGHO'!BE96-1</f>
        <v>2.9989727849902836E-2</v>
      </c>
      <c r="BF99" s="3">
        <f>+'Indice PondENGHO'!BF97/'Indice PondENGHO'!BF96-1</f>
        <v>3.468857060567343E-2</v>
      </c>
      <c r="BG99" s="3">
        <f>+'Indice PondENGHO'!BG97/'Indice PondENGHO'!BG96-1</f>
        <v>1.9125742251917988E-2</v>
      </c>
      <c r="BH99" s="3">
        <f>+'Indice PondENGHO'!BH97/'Indice PondENGHO'!BH96-1</f>
        <v>2.8760261654246166E-2</v>
      </c>
      <c r="BI99" s="3">
        <f>+'Indice PondENGHO'!BI97/'Indice PondENGHO'!BI96-1</f>
        <v>5.7162828583920966E-2</v>
      </c>
      <c r="BJ99" s="3">
        <f>+'Indice PondENGHO'!BJ97/'Indice PondENGHO'!BJ96-1</f>
        <v>3.5317903706878484E-2</v>
      </c>
      <c r="BK99" s="8">
        <f>+'Indice PondENGHO'!BK97/'Indice PondENGHO'!BK96-1</f>
        <v>1.9796352005452711E-2</v>
      </c>
      <c r="BL99" s="2">
        <f t="shared" ref="BL99" si="164">+A99</f>
        <v>45597</v>
      </c>
      <c r="BM99" s="69">
        <f>+'Indice PondENGHO'!BL97/'Indice PondENGHO'!BL96-1</f>
        <v>2.3149902120054966E-2</v>
      </c>
      <c r="BN99" s="69">
        <f>+'Indice PondENGHO'!BM97/'Indice PondENGHO'!BM96-1</f>
        <v>2.5079098854891679E-2</v>
      </c>
      <c r="BO99" s="69">
        <f>+'Indice PondENGHO'!BN97/'Indice PondENGHO'!BN96-1</f>
        <v>2.5741151387575822E-2</v>
      </c>
      <c r="BP99" s="69">
        <f>+'Indice PondENGHO'!BO97/'Indice PondENGHO'!BO96-1</f>
        <v>2.7066986285205541E-2</v>
      </c>
      <c r="BQ99" s="69">
        <f>+'Indice PondENGHO'!BP97/'Indice PondENGHO'!BP96-1</f>
        <v>2.8471275512901739E-2</v>
      </c>
      <c r="BR99" s="7">
        <f>+'Indice PondENGHO'!BQ97/'Indice PondENGHO'!BQ96-1</f>
        <v>1.5207957936215433E-2</v>
      </c>
      <c r="BS99" s="3">
        <f>+'Indice PondENGHO'!BR97/'Indice PondENGHO'!BR96-1</f>
        <v>3.5028397754324203E-2</v>
      </c>
      <c r="BT99" s="3">
        <f>+'Indice PondENGHO'!BS97/'Indice PondENGHO'!BS96-1</f>
        <v>2.2313418920337558E-2</v>
      </c>
      <c r="BU99" s="3">
        <f>+'Indice PondENGHO'!BT97/'Indice PondENGHO'!BT96-1</f>
        <v>4.5701734025672014E-2</v>
      </c>
      <c r="BV99" s="3">
        <f>+'Indice PondENGHO'!BU97/'Indice PondENGHO'!BU96-1</f>
        <v>1.6333217228176711E-2</v>
      </c>
      <c r="BW99" s="3">
        <f>+'Indice PondENGHO'!BV97/'Indice PondENGHO'!BV96-1</f>
        <v>2.9220999107935297E-2</v>
      </c>
      <c r="BX99" s="3">
        <f>+'Indice PondENGHO'!BW97/'Indice PondENGHO'!BW96-1</f>
        <v>3.3007848760725045E-2</v>
      </c>
      <c r="BY99" s="3">
        <f>+'Indice PondENGHO'!BX97/'Indice PondENGHO'!BX96-1</f>
        <v>1.9126843009176664E-2</v>
      </c>
      <c r="BZ99" s="3">
        <f>+'Indice PondENGHO'!BY97/'Indice PondENGHO'!BY96-1</f>
        <v>3.017115199705489E-2</v>
      </c>
      <c r="CA99" s="3">
        <f>+'Indice PondENGHO'!BZ97/'Indice PondENGHO'!BZ96-1</f>
        <v>5.9016363077442513E-2</v>
      </c>
      <c r="CB99" s="3">
        <f>+'Indice PondENGHO'!CA97/'Indice PondENGHO'!CA96-1</f>
        <v>3.6239130222854854E-2</v>
      </c>
      <c r="CC99" s="8">
        <f>+'Indice PondENGHO'!CB97/'Indice PondENGHO'!CB96-1</f>
        <v>1.9419275244797252E-2</v>
      </c>
      <c r="CD99" s="7">
        <f>+'Indice PondENGHO'!CC97/'Indice PondENGHO'!CC96-1</f>
        <v>2.6494588943258179E-2</v>
      </c>
      <c r="CE99" s="8">
        <f>+'Indice PondENGHO'!CD97/'Indice PondENGHO'!CD96-1</f>
        <v>2.6494520396827426E-2</v>
      </c>
      <c r="CS99" s="3">
        <f t="shared" ref="CS99" si="165">+D99-AZ99</f>
        <v>-2.932966676365556E-3</v>
      </c>
      <c r="CT99" s="3">
        <f t="shared" ref="CT99" si="166">+E99-BA99</f>
        <v>-1.9868740090878134E-4</v>
      </c>
      <c r="CU99" s="3">
        <f t="shared" ref="CU99" si="167">+F99-BB99</f>
        <v>-9.3375935240791463E-4</v>
      </c>
      <c r="CV99" s="3">
        <f t="shared" ref="CV99" si="168">+G99-BC99</f>
        <v>-6.7454549949388376E-3</v>
      </c>
      <c r="CW99" s="3">
        <f t="shared" ref="CW99" si="169">+H99-BD99</f>
        <v>2.7182770365175024E-4</v>
      </c>
      <c r="CX99" s="3">
        <f t="shared" ref="CX99" si="170">+I99-BE99</f>
        <v>-2.176492689388132E-3</v>
      </c>
      <c r="CY99" s="3">
        <f t="shared" ref="CY99" si="171">+J99-BF99</f>
        <v>-4.6099184513912483E-3</v>
      </c>
      <c r="CZ99" s="3">
        <f t="shared" ref="CZ99" si="172">+K99-BG99</f>
        <v>5.8917266460412065E-4</v>
      </c>
      <c r="DA99" s="3">
        <f t="shared" ref="DA99" si="173">+L99-BH99</f>
        <v>3.8260139202446197E-3</v>
      </c>
      <c r="DB99" s="3">
        <f t="shared" ref="DB99" si="174">+M99-BI99</f>
        <v>6.0152701596298819E-3</v>
      </c>
      <c r="DC99" s="3">
        <f t="shared" ref="DC99" si="175">+N99-BJ99</f>
        <v>3.3653655130887472E-3</v>
      </c>
      <c r="DD99" s="3">
        <f t="shared" ref="DD99" si="176">+O99-BK99</f>
        <v>-9.5222677664197342E-4</v>
      </c>
      <c r="DE99" s="3"/>
    </row>
    <row r="100" spans="1:109" x14ac:dyDescent="0.2">
      <c r="A100" s="2">
        <f t="shared" ref="A100" si="177">+DATE(C100,B100,1)</f>
        <v>45627</v>
      </c>
      <c r="B100" s="1">
        <f t="shared" si="7"/>
        <v>12</v>
      </c>
      <c r="C100" s="1">
        <f t="shared" ref="C100" si="178">+IF(B100=1,C99+1,C99)</f>
        <v>2024</v>
      </c>
      <c r="D100" s="7">
        <f>+'Indice PondENGHO'!D98/'Indice PondENGHO'!D97-1</f>
        <v>2.399773823551099E-2</v>
      </c>
      <c r="E100" s="3">
        <f>+'Indice PondENGHO'!E98/'Indice PondENGHO'!E97-1</f>
        <v>1.7744008338246076E-2</v>
      </c>
      <c r="F100" s="3">
        <f>+'Indice PondENGHO'!F98/'Indice PondENGHO'!F97-1</f>
        <v>1.8022331598964714E-2</v>
      </c>
      <c r="G100" s="3">
        <f>+'Indice PondENGHO'!G98/'Indice PondENGHO'!G97-1</f>
        <v>4.936151320939075E-2</v>
      </c>
      <c r="H100" s="3">
        <f>+'Indice PondENGHO'!H98/'Indice PondENGHO'!H97-1</f>
        <v>9.4395806553018158E-3</v>
      </c>
      <c r="I100" s="3">
        <f>+'Indice PondENGHO'!I98/'Indice PondENGHO'!I97-1</f>
        <v>1.9810928641236014E-2</v>
      </c>
      <c r="J100" s="3">
        <f>+'Indice PondENGHO'!J98/'Indice PondENGHO'!J97-1</f>
        <v>2.5217505147377528E-2</v>
      </c>
      <c r="K100" s="3">
        <f>+'Indice PondENGHO'!K98/'Indice PondENGHO'!K97-1</f>
        <v>4.2623825786810565E-2</v>
      </c>
      <c r="L100" s="3">
        <f>+'Indice PondENGHO'!L98/'Indice PondENGHO'!L97-1</f>
        <v>2.564844690912027E-2</v>
      </c>
      <c r="M100" s="3">
        <f>+'Indice PondENGHO'!M98/'Indice PondENGHO'!M97-1</f>
        <v>5.0746788353691841E-2</v>
      </c>
      <c r="N100" s="3">
        <f>+'Indice PondENGHO'!N98/'Indice PondENGHO'!N97-1</f>
        <v>4.3168813582678656E-2</v>
      </c>
      <c r="O100" s="8">
        <f>+'Indice PondENGHO'!O98/'Indice PondENGHO'!O97-1</f>
        <v>1.7063660276662285E-2</v>
      </c>
      <c r="P100" s="3">
        <f>+'Indice PondENGHO'!P98/'Indice PondENGHO'!P97-1</f>
        <v>2.3964865845417682E-2</v>
      </c>
      <c r="Q100" s="3">
        <f>+'Indice PondENGHO'!Q98/'Indice PondENGHO'!Q97-1</f>
        <v>1.8498018683736017E-2</v>
      </c>
      <c r="R100" s="3">
        <f>+'Indice PondENGHO'!R98/'Indice PondENGHO'!R97-1</f>
        <v>1.7724878657714438E-2</v>
      </c>
      <c r="S100" s="3">
        <f>+'Indice PondENGHO'!S98/'Indice PondENGHO'!S97-1</f>
        <v>5.1029282756324124E-2</v>
      </c>
      <c r="T100" s="3">
        <f>+'Indice PondENGHO'!T98/'Indice PondENGHO'!T97-1</f>
        <v>8.9134026710848691E-3</v>
      </c>
      <c r="U100" s="3">
        <f>+'Indice PondENGHO'!U98/'Indice PondENGHO'!U97-1</f>
        <v>2.0298438783527661E-2</v>
      </c>
      <c r="V100" s="3">
        <f>+'Indice PondENGHO'!V98/'Indice PondENGHO'!V97-1</f>
        <v>2.3575017999483361E-2</v>
      </c>
      <c r="W100" s="3">
        <f>+'Indice PondENGHO'!W98/'Indice PondENGHO'!W97-1</f>
        <v>4.2608298656389154E-2</v>
      </c>
      <c r="X100" s="3">
        <f>+'Indice PondENGHO'!X98/'Indice PondENGHO'!X97-1</f>
        <v>2.570730739397864E-2</v>
      </c>
      <c r="Y100" s="3">
        <f>+'Indice PondENGHO'!Y98/'Indice PondENGHO'!Y97-1</f>
        <v>4.838820572001179E-2</v>
      </c>
      <c r="Z100" s="3">
        <f>+'Indice PondENGHO'!Z98/'Indice PondENGHO'!Z97-1</f>
        <v>4.4058053869980407E-2</v>
      </c>
      <c r="AA100" s="3">
        <f>+'Indice PondENGHO'!AA98/'Indice PondENGHO'!AA97-1</f>
        <v>1.6939486819004923E-2</v>
      </c>
      <c r="AB100" s="7">
        <f>+'Indice PondENGHO'!AB98/'Indice PondENGHO'!AB97-1</f>
        <v>2.3815737347041122E-2</v>
      </c>
      <c r="AC100" s="3">
        <f>+'Indice PondENGHO'!AC98/'Indice PondENGHO'!AC97-1</f>
        <v>1.8096726462617729E-2</v>
      </c>
      <c r="AD100" s="3">
        <f>+'Indice PondENGHO'!AD98/'Indice PondENGHO'!AD97-1</f>
        <v>1.7400824152634442E-2</v>
      </c>
      <c r="AE100" s="3">
        <f>+'Indice PondENGHO'!AE98/'Indice PondENGHO'!AE97-1</f>
        <v>5.2668837565391424E-2</v>
      </c>
      <c r="AF100" s="3">
        <f>+'Indice PondENGHO'!AF98/'Indice PondENGHO'!AF97-1</f>
        <v>9.0779015358746218E-3</v>
      </c>
      <c r="AG100" s="3">
        <f>+'Indice PondENGHO'!AG98/'Indice PondENGHO'!AG97-1</f>
        <v>2.0443099296567624E-2</v>
      </c>
      <c r="AH100" s="3">
        <f>+'Indice PondENGHO'!AH98/'Indice PondENGHO'!AH97-1</f>
        <v>2.2611757239965335E-2</v>
      </c>
      <c r="AI100" s="3">
        <f>+'Indice PondENGHO'!AI98/'Indice PondENGHO'!AI97-1</f>
        <v>4.2767496302265062E-2</v>
      </c>
      <c r="AJ100" s="3">
        <f>+'Indice PondENGHO'!AJ98/'Indice PondENGHO'!AJ97-1</f>
        <v>2.5495009413376568E-2</v>
      </c>
      <c r="AK100" s="3">
        <f>+'Indice PondENGHO'!AK98/'Indice PondENGHO'!AK97-1</f>
        <v>4.8227862481446504E-2</v>
      </c>
      <c r="AL100" s="3">
        <f>+'Indice PondENGHO'!AL98/'Indice PondENGHO'!AL97-1</f>
        <v>4.476763465820266E-2</v>
      </c>
      <c r="AM100" s="8">
        <f>+'Indice PondENGHO'!AM98/'Indice PondENGHO'!AM97-1</f>
        <v>1.6818986829362448E-2</v>
      </c>
      <c r="AN100" s="3">
        <f>+'Indice PondENGHO'!AN98/'Indice PondENGHO'!AN97-1</f>
        <v>2.3664358934935681E-2</v>
      </c>
      <c r="AO100" s="3">
        <f>+'Indice PondENGHO'!AO98/'Indice PondENGHO'!AO97-1</f>
        <v>1.8601156720640555E-2</v>
      </c>
      <c r="AP100" s="3">
        <f>+'Indice PondENGHO'!AP98/'Indice PondENGHO'!AP97-1</f>
        <v>1.7883088767336242E-2</v>
      </c>
      <c r="AQ100" s="3">
        <f>+'Indice PondENGHO'!AQ98/'Indice PondENGHO'!AQ97-1</f>
        <v>5.2936793119535475E-2</v>
      </c>
      <c r="AR100" s="3">
        <f>+'Indice PondENGHO'!AR98/'Indice PondENGHO'!AR97-1</f>
        <v>9.0760356798298414E-3</v>
      </c>
      <c r="AS100" s="3">
        <f>+'Indice PondENGHO'!AS98/'Indice PondENGHO'!AS97-1</f>
        <v>2.1263670807863067E-2</v>
      </c>
      <c r="AT100" s="3">
        <f>+'Indice PondENGHO'!AT98/'Indice PondENGHO'!AT97-1</f>
        <v>2.1556097397813501E-2</v>
      </c>
      <c r="AU100" s="3">
        <f>+'Indice PondENGHO'!AU98/'Indice PondENGHO'!AU97-1</f>
        <v>4.3036393464471745E-2</v>
      </c>
      <c r="AV100" s="3">
        <f>+'Indice PondENGHO'!AV98/'Indice PondENGHO'!AV97-1</f>
        <v>2.6939672857868135E-2</v>
      </c>
      <c r="AW100" s="3">
        <f>+'Indice PondENGHO'!AW98/'Indice PondENGHO'!AW97-1</f>
        <v>4.9345342719582463E-2</v>
      </c>
      <c r="AX100" s="3">
        <f>+'Indice PondENGHO'!AX98/'Indice PondENGHO'!AX97-1</f>
        <v>4.5258426617580616E-2</v>
      </c>
      <c r="AY100" s="3">
        <f>+'Indice PondENGHO'!AY98/'Indice PondENGHO'!AY97-1</f>
        <v>1.6946311486070842E-2</v>
      </c>
      <c r="AZ100" s="7">
        <f>+'Indice PondENGHO'!AZ98/'Indice PondENGHO'!AZ97-1</f>
        <v>2.3478905886101131E-2</v>
      </c>
      <c r="BA100" s="3">
        <f>+'Indice PondENGHO'!BA98/'Indice PondENGHO'!BA97-1</f>
        <v>1.9397851839324742E-2</v>
      </c>
      <c r="BB100" s="3">
        <f>+'Indice PondENGHO'!BB98/'Indice PondENGHO'!BB97-1</f>
        <v>1.815142828669325E-2</v>
      </c>
      <c r="BC100" s="3">
        <f>+'Indice PondENGHO'!BC98/'Indice PondENGHO'!BC97-1</f>
        <v>5.4098539026183001E-2</v>
      </c>
      <c r="BD100" s="3">
        <f>+'Indice PondENGHO'!BD98/'Indice PondENGHO'!BD97-1</f>
        <v>8.2853736333521333E-3</v>
      </c>
      <c r="BE100" s="3">
        <f>+'Indice PondENGHO'!BE98/'Indice PondENGHO'!BE97-1</f>
        <v>2.206111981393688E-2</v>
      </c>
      <c r="BF100" s="3">
        <f>+'Indice PondENGHO'!BF98/'Indice PondENGHO'!BF97-1</f>
        <v>2.0535533363705616E-2</v>
      </c>
      <c r="BG100" s="3">
        <f>+'Indice PondENGHO'!BG98/'Indice PondENGHO'!BG97-1</f>
        <v>4.3343800817881917E-2</v>
      </c>
      <c r="BH100" s="3">
        <f>+'Indice PondENGHO'!BH98/'Indice PondENGHO'!BH97-1</f>
        <v>2.903633565178998E-2</v>
      </c>
      <c r="BI100" s="3">
        <f>+'Indice PondENGHO'!BI98/'Indice PondENGHO'!BI97-1</f>
        <v>4.7979890405186909E-2</v>
      </c>
      <c r="BJ100" s="3">
        <f>+'Indice PondENGHO'!BJ98/'Indice PondENGHO'!BJ97-1</f>
        <v>4.5794408600528858E-2</v>
      </c>
      <c r="BK100" s="8">
        <f>+'Indice PondENGHO'!BK98/'Indice PondENGHO'!BK97-1</f>
        <v>1.688854087178826E-2</v>
      </c>
      <c r="BL100" s="2">
        <f t="shared" ref="BL100" si="179">+A100</f>
        <v>45627</v>
      </c>
      <c r="BM100" s="69">
        <f>+'Indice PondENGHO'!BL98/'Indice PondENGHO'!BL97-1</f>
        <v>2.6525323242908572E-2</v>
      </c>
      <c r="BN100" s="69">
        <f>+'Indice PondENGHO'!BM98/'Indice PondENGHO'!BM97-1</f>
        <v>2.7029408649989151E-2</v>
      </c>
      <c r="BO100" s="69">
        <f>+'Indice PondENGHO'!BN98/'Indice PondENGHO'!BN97-1</f>
        <v>2.7193150810779443E-2</v>
      </c>
      <c r="BP100" s="69">
        <f>+'Indice PondENGHO'!BO98/'Indice PondENGHO'!BO97-1</f>
        <v>2.7374688413283277E-2</v>
      </c>
      <c r="BQ100" s="69">
        <f>+'Indice PondENGHO'!BP98/'Indice PondENGHO'!BP97-1</f>
        <v>2.7937807385861602E-2</v>
      </c>
      <c r="BR100" s="7">
        <f>+'Indice PondENGHO'!BQ98/'Indice PondENGHO'!BQ97-1</f>
        <v>2.3767893310251864E-2</v>
      </c>
      <c r="BS100" s="3">
        <f>+'Indice PondENGHO'!BR98/'Indice PondENGHO'!BR97-1</f>
        <v>1.8623962700724306E-2</v>
      </c>
      <c r="BT100" s="3">
        <f>+'Indice PondENGHO'!BS98/'Indice PondENGHO'!BS97-1</f>
        <v>1.7864158849810741E-2</v>
      </c>
      <c r="BU100" s="3">
        <f>+'Indice PondENGHO'!BT98/'Indice PondENGHO'!BT97-1</f>
        <v>5.2526170989982024E-2</v>
      </c>
      <c r="BV100" s="3">
        <f>+'Indice PondENGHO'!BU98/'Indice PondENGHO'!BU97-1</f>
        <v>8.7594409116140692E-3</v>
      </c>
      <c r="BW100" s="3">
        <f>+'Indice PondENGHO'!BV98/'Indice PondENGHO'!BV97-1</f>
        <v>2.1220266515675323E-2</v>
      </c>
      <c r="BX100" s="3">
        <f>+'Indice PondENGHO'!BW98/'Indice PondENGHO'!BW97-1</f>
        <v>2.1970022457368454E-2</v>
      </c>
      <c r="BY100" s="3">
        <f>+'Indice PondENGHO'!BX98/'Indice PondENGHO'!BX97-1</f>
        <v>4.295252196703947E-2</v>
      </c>
      <c r="BZ100" s="3">
        <f>+'Indice PondENGHO'!BY98/'Indice PondENGHO'!BY97-1</f>
        <v>2.7175467185380109E-2</v>
      </c>
      <c r="CA100" s="3">
        <f>+'Indice PondENGHO'!BZ98/'Indice PondENGHO'!BZ97-1</f>
        <v>4.8561874608354927E-2</v>
      </c>
      <c r="CB100" s="3">
        <f>+'Indice PondENGHO'!CA98/'Indice PondENGHO'!CA97-1</f>
        <v>4.5081469354194326E-2</v>
      </c>
      <c r="CC100" s="8">
        <f>+'Indice PondENGHO'!CB98/'Indice PondENGHO'!CB97-1</f>
        <v>1.691418402514322E-2</v>
      </c>
      <c r="CD100" s="7">
        <f>+'Indice PondENGHO'!CC98/'Indice PondENGHO'!CC97-1</f>
        <v>2.7366696652053824E-2</v>
      </c>
      <c r="CE100" s="8">
        <f>+'Indice PondENGHO'!CD98/'Indice PondENGHO'!CD97-1</f>
        <v>2.7366696652053824E-2</v>
      </c>
      <c r="CS100" s="3">
        <f t="shared" ref="CS100" si="180">+D100-AZ100</f>
        <v>5.1883234940985901E-4</v>
      </c>
      <c r="CT100" s="3">
        <f t="shared" ref="CT100" si="181">+E100-BA100</f>
        <v>-1.6538435010786667E-3</v>
      </c>
      <c r="CU100" s="3">
        <f t="shared" ref="CU100" si="182">+F100-BB100</f>
        <v>-1.29096687728536E-4</v>
      </c>
      <c r="CV100" s="3">
        <f t="shared" ref="CV100" si="183">+G100-BC100</f>
        <v>-4.7370258167922508E-3</v>
      </c>
      <c r="CW100" s="3">
        <f t="shared" ref="CW100" si="184">+H100-BD100</f>
        <v>1.1542070219496825E-3</v>
      </c>
      <c r="CX100" s="3">
        <f t="shared" ref="CX100" si="185">+I100-BE100</f>
        <v>-2.2501911727008661E-3</v>
      </c>
      <c r="CY100" s="3">
        <f t="shared" ref="CY100" si="186">+J100-BF100</f>
        <v>4.6819717836719121E-3</v>
      </c>
      <c r="CZ100" s="3">
        <f t="shared" ref="CZ100" si="187">+K100-BG100</f>
        <v>-7.1997503107135152E-4</v>
      </c>
      <c r="DA100" s="3">
        <f t="shared" ref="DA100" si="188">+L100-BH100</f>
        <v>-3.3878887426697091E-3</v>
      </c>
      <c r="DB100" s="3">
        <f t="shared" ref="DB100" si="189">+M100-BI100</f>
        <v>2.7668979485049316E-3</v>
      </c>
      <c r="DC100" s="3">
        <f t="shared" ref="DC100" si="190">+N100-BJ100</f>
        <v>-2.6255950178502019E-3</v>
      </c>
      <c r="DD100" s="3">
        <f t="shared" ref="DD100" si="191">+O100-BK100</f>
        <v>1.7511940487402455E-4</v>
      </c>
      <c r="DE100" s="3"/>
    </row>
    <row r="101" spans="1:109" x14ac:dyDescent="0.2">
      <c r="A101" s="2">
        <f t="shared" ref="A101" si="192">+DATE(C101,B101,1)</f>
        <v>45658</v>
      </c>
      <c r="B101" s="1">
        <f t="shared" si="7"/>
        <v>1</v>
      </c>
      <c r="C101" s="1">
        <f t="shared" ref="C101" si="193">+IF(B101=1,C100+1,C100)</f>
        <v>2025</v>
      </c>
      <c r="D101" s="7">
        <f>+'Indice PondENGHO'!D99/'Indice PondENGHO'!D98-1</f>
        <v>1.2770965093507503E-2</v>
      </c>
      <c r="E101" s="3">
        <f>+'Indice PondENGHO'!E99/'Indice PondENGHO'!E98-1</f>
        <v>1.4875109437576972E-2</v>
      </c>
      <c r="F101" s="3">
        <f>+'Indice PondENGHO'!F99/'Indice PondENGHO'!F98-1</f>
        <v>1.7214378620275195E-2</v>
      </c>
      <c r="G101" s="3">
        <f>+'Indice PondENGHO'!G99/'Indice PondENGHO'!G98-1</f>
        <v>4.3739676685561335E-2</v>
      </c>
      <c r="H101" s="3">
        <f>+'Indice PondENGHO'!H99/'Indice PondENGHO'!H98-1</f>
        <v>1.5983816423756458E-2</v>
      </c>
      <c r="I101" s="3">
        <f>+'Indice PondENGHO'!I99/'Indice PondENGHO'!I98-1</f>
        <v>2.3590483578235899E-2</v>
      </c>
      <c r="J101" s="3">
        <f>+'Indice PondENGHO'!J99/'Indice PondENGHO'!J98-1</f>
        <v>1.4895945629721297E-2</v>
      </c>
      <c r="K101" s="3">
        <f>+'Indice PondENGHO'!K99/'Indice PondENGHO'!K98-1</f>
        <v>2.9818324951236264E-4</v>
      </c>
      <c r="L101" s="3">
        <f>+'Indice PondENGHO'!L99/'Indice PondENGHO'!L98-1</f>
        <v>2.3851603789366793E-2</v>
      </c>
      <c r="M101" s="3">
        <f>+'Indice PondENGHO'!M99/'Indice PondENGHO'!M98-1</f>
        <v>4.7408814571382019E-2</v>
      </c>
      <c r="N101" s="3">
        <f>+'Indice PondENGHO'!N99/'Indice PondENGHO'!N98-1</f>
        <v>5.222917401030247E-2</v>
      </c>
      <c r="O101" s="8">
        <f>+'Indice PondENGHO'!O99/'Indice PondENGHO'!O98-1</f>
        <v>1.9291715452761427E-2</v>
      </c>
      <c r="P101" s="3">
        <f>+'Indice PondENGHO'!P99/'Indice PondENGHO'!P98-1</f>
        <v>1.2282845769767237E-2</v>
      </c>
      <c r="Q101" s="3">
        <f>+'Indice PondENGHO'!Q99/'Indice PondENGHO'!Q98-1</f>
        <v>1.461462505171518E-2</v>
      </c>
      <c r="R101" s="3">
        <f>+'Indice PondENGHO'!R99/'Indice PondENGHO'!R98-1</f>
        <v>1.686553575145755E-2</v>
      </c>
      <c r="S101" s="3">
        <f>+'Indice PondENGHO'!S99/'Indice PondENGHO'!S98-1</f>
        <v>4.1442808802041764E-2</v>
      </c>
      <c r="T101" s="3">
        <f>+'Indice PondENGHO'!T99/'Indice PondENGHO'!T98-1</f>
        <v>1.591770301155182E-2</v>
      </c>
      <c r="U101" s="3">
        <f>+'Indice PondENGHO'!U99/'Indice PondENGHO'!U98-1</f>
        <v>2.3566175267278E-2</v>
      </c>
      <c r="V101" s="3">
        <f>+'Indice PondENGHO'!V99/'Indice PondENGHO'!V98-1</f>
        <v>1.3578719164047293E-2</v>
      </c>
      <c r="W101" s="3">
        <f>+'Indice PondENGHO'!W99/'Indice PondENGHO'!W98-1</f>
        <v>1.2702032304139355E-3</v>
      </c>
      <c r="X101" s="3">
        <f>+'Indice PondENGHO'!X99/'Indice PondENGHO'!X98-1</f>
        <v>2.4353007069590316E-2</v>
      </c>
      <c r="Y101" s="3">
        <f>+'Indice PondENGHO'!Y99/'Indice PondENGHO'!Y98-1</f>
        <v>4.4034339592043947E-2</v>
      </c>
      <c r="Z101" s="3">
        <f>+'Indice PondENGHO'!Z99/'Indice PondENGHO'!Z98-1</f>
        <v>5.1848170056328913E-2</v>
      </c>
      <c r="AA101" s="3">
        <f>+'Indice PondENGHO'!AA99/'Indice PondENGHO'!AA98-1</f>
        <v>1.9923922847424835E-2</v>
      </c>
      <c r="AB101" s="7">
        <f>+'Indice PondENGHO'!AB99/'Indice PondENGHO'!AB98-1</f>
        <v>1.2048214505409494E-2</v>
      </c>
      <c r="AC101" s="3">
        <f>+'Indice PondENGHO'!AC99/'Indice PondENGHO'!AC98-1</f>
        <v>1.4687487242294406E-2</v>
      </c>
      <c r="AD101" s="3">
        <f>+'Indice PondENGHO'!AD99/'Indice PondENGHO'!AD98-1</f>
        <v>1.6584079453249911E-2</v>
      </c>
      <c r="AE101" s="3">
        <f>+'Indice PondENGHO'!AE99/'Indice PondENGHO'!AE98-1</f>
        <v>4.1632585354498319E-2</v>
      </c>
      <c r="AF101" s="3">
        <f>+'Indice PondENGHO'!AF99/'Indice PondENGHO'!AF98-1</f>
        <v>1.5876729711798321E-2</v>
      </c>
      <c r="AG101" s="3">
        <f>+'Indice PondENGHO'!AG99/'Indice PondENGHO'!AG98-1</f>
        <v>2.3381586952445854E-2</v>
      </c>
      <c r="AH101" s="3">
        <f>+'Indice PondENGHO'!AH99/'Indice PondENGHO'!AH98-1</f>
        <v>1.282707807961514E-2</v>
      </c>
      <c r="AI101" s="3">
        <f>+'Indice PondENGHO'!AI99/'Indice PondENGHO'!AI98-1</f>
        <v>1.5483863732186354E-3</v>
      </c>
      <c r="AJ101" s="3">
        <f>+'Indice PondENGHO'!AJ99/'Indice PondENGHO'!AJ98-1</f>
        <v>2.4404439828954239E-2</v>
      </c>
      <c r="AK101" s="3">
        <f>+'Indice PondENGHO'!AK99/'Indice PondENGHO'!AK98-1</f>
        <v>4.3021425162659499E-2</v>
      </c>
      <c r="AL101" s="3">
        <f>+'Indice PondENGHO'!AL99/'Indice PondENGHO'!AL98-1</f>
        <v>5.2014556645418653E-2</v>
      </c>
      <c r="AM101" s="8">
        <f>+'Indice PondENGHO'!AM99/'Indice PondENGHO'!AM98-1</f>
        <v>2.0069528086898325E-2</v>
      </c>
      <c r="AN101" s="3">
        <f>+'Indice PondENGHO'!AN99/'Indice PondENGHO'!AN98-1</f>
        <v>1.199594314276764E-2</v>
      </c>
      <c r="AO101" s="3">
        <f>+'Indice PondENGHO'!AO99/'Indice PondENGHO'!AO98-1</f>
        <v>1.4871696732926987E-2</v>
      </c>
      <c r="AP101" s="3">
        <f>+'Indice PondENGHO'!AP99/'Indice PondENGHO'!AP98-1</f>
        <v>1.6532177130469172E-2</v>
      </c>
      <c r="AQ101" s="3">
        <f>+'Indice PondENGHO'!AQ99/'Indice PondENGHO'!AQ98-1</f>
        <v>4.0464266168933616E-2</v>
      </c>
      <c r="AR101" s="3">
        <f>+'Indice PondENGHO'!AR99/'Indice PondENGHO'!AR98-1</f>
        <v>1.58312170959507E-2</v>
      </c>
      <c r="AS101" s="3">
        <f>+'Indice PondENGHO'!AS99/'Indice PondENGHO'!AS98-1</f>
        <v>2.393221688725955E-2</v>
      </c>
      <c r="AT101" s="3">
        <f>+'Indice PondENGHO'!AT99/'Indice PondENGHO'!AT98-1</f>
        <v>1.2055690916254358E-2</v>
      </c>
      <c r="AU101" s="3">
        <f>+'Indice PondENGHO'!AU99/'Indice PondENGHO'!AU98-1</f>
        <v>2.1648340865605409E-3</v>
      </c>
      <c r="AV101" s="3">
        <f>+'Indice PondENGHO'!AV99/'Indice PondENGHO'!AV98-1</f>
        <v>2.4916098544282894E-2</v>
      </c>
      <c r="AW101" s="3">
        <f>+'Indice PondENGHO'!AW99/'Indice PondENGHO'!AW98-1</f>
        <v>4.3010476398598563E-2</v>
      </c>
      <c r="AX101" s="3">
        <f>+'Indice PondENGHO'!AX99/'Indice PondENGHO'!AX98-1</f>
        <v>5.1662691676228389E-2</v>
      </c>
      <c r="AY101" s="3">
        <f>+'Indice PondENGHO'!AY99/'Indice PondENGHO'!AY98-1</f>
        <v>2.0479262400973752E-2</v>
      </c>
      <c r="AZ101" s="7">
        <f>+'Indice PondENGHO'!AZ99/'Indice PondENGHO'!AZ98-1</f>
        <v>1.1697249589281977E-2</v>
      </c>
      <c r="BA101" s="3">
        <f>+'Indice PondENGHO'!BA99/'Indice PondENGHO'!BA98-1</f>
        <v>1.4773650611531464E-2</v>
      </c>
      <c r="BB101" s="3">
        <f>+'Indice PondENGHO'!BB99/'Indice PondENGHO'!BB98-1</f>
        <v>1.6312554885140829E-2</v>
      </c>
      <c r="BC101" s="3">
        <f>+'Indice PondENGHO'!BC99/'Indice PondENGHO'!BC98-1</f>
        <v>3.7534839854164392E-2</v>
      </c>
      <c r="BD101" s="3">
        <f>+'Indice PondENGHO'!BD99/'Indice PondENGHO'!BD98-1</f>
        <v>1.5460171915262055E-2</v>
      </c>
      <c r="BE101" s="3">
        <f>+'Indice PondENGHO'!BE99/'Indice PondENGHO'!BE98-1</f>
        <v>2.4276582539899172E-2</v>
      </c>
      <c r="BF101" s="3">
        <f>+'Indice PondENGHO'!BF99/'Indice PondENGHO'!BF98-1</f>
        <v>1.1599024077622477E-2</v>
      </c>
      <c r="BG101" s="3">
        <f>+'Indice PondENGHO'!BG99/'Indice PondENGHO'!BG98-1</f>
        <v>2.8907149977650537E-3</v>
      </c>
      <c r="BH101" s="3">
        <f>+'Indice PondENGHO'!BH99/'Indice PondENGHO'!BH98-1</f>
        <v>2.5180065691309483E-2</v>
      </c>
      <c r="BI101" s="3">
        <f>+'Indice PondENGHO'!BI99/'Indice PondENGHO'!BI98-1</f>
        <v>4.0338894806915659E-2</v>
      </c>
      <c r="BJ101" s="3">
        <f>+'Indice PondENGHO'!BJ99/'Indice PondENGHO'!BJ98-1</f>
        <v>5.1958320677151448E-2</v>
      </c>
      <c r="BK101" s="8">
        <f>+'Indice PondENGHO'!BK99/'Indice PondENGHO'!BK98-1</f>
        <v>2.1231920527704728E-2</v>
      </c>
      <c r="BL101" s="2">
        <f t="shared" ref="BL101" si="194">+A101</f>
        <v>45658</v>
      </c>
      <c r="BM101" s="69">
        <f>+'Indice PondENGHO'!BL99/'Indice PondENGHO'!BL98-1</f>
        <v>2.039153541130867E-2</v>
      </c>
      <c r="BN101" s="69">
        <f>+'Indice PondENGHO'!BM99/'Indice PondENGHO'!BM98-1</f>
        <v>2.0906249038861846E-2</v>
      </c>
      <c r="BO101" s="69">
        <f>+'Indice PondENGHO'!BN99/'Indice PondENGHO'!BN98-1</f>
        <v>2.137111829459637E-2</v>
      </c>
      <c r="BP101" s="69">
        <f>+'Indice PondENGHO'!BO99/'Indice PondENGHO'!BO98-1</f>
        <v>2.1929214032481825E-2</v>
      </c>
      <c r="BQ101" s="69">
        <f>+'Indice PondENGHO'!BP99/'Indice PondENGHO'!BP98-1</f>
        <v>2.3135757609410668E-2</v>
      </c>
      <c r="BR101" s="7">
        <f>+'Indice PondENGHO'!BQ99/'Indice PondENGHO'!BQ98-1</f>
        <v>1.2130651451148111E-2</v>
      </c>
      <c r="BS101" s="3">
        <f>+'Indice PondENGHO'!BR99/'Indice PondENGHO'!BR98-1</f>
        <v>1.4762318137405916E-2</v>
      </c>
      <c r="BT101" s="3">
        <f>+'Indice PondENGHO'!BS99/'Indice PondENGHO'!BS98-1</f>
        <v>1.6625966837557016E-2</v>
      </c>
      <c r="BU101" s="3">
        <f>+'Indice PondENGHO'!BT99/'Indice PondENGHO'!BT98-1</f>
        <v>4.0272867938656587E-2</v>
      </c>
      <c r="BV101" s="3">
        <f>+'Indice PondENGHO'!BU99/'Indice PondENGHO'!BU98-1</f>
        <v>1.5708595144401594E-2</v>
      </c>
      <c r="BW101" s="3">
        <f>+'Indice PondENGHO'!BV99/'Indice PondENGHO'!BV98-1</f>
        <v>2.3908743953950484E-2</v>
      </c>
      <c r="BX101" s="3">
        <f>+'Indice PondENGHO'!BW99/'Indice PondENGHO'!BW98-1</f>
        <v>1.2483713260358131E-2</v>
      </c>
      <c r="BY101" s="3">
        <f>+'Indice PondENGHO'!BX99/'Indice PondENGHO'!BX98-1</f>
        <v>1.8863417934118498E-3</v>
      </c>
      <c r="BZ101" s="3">
        <f>+'Indice PondENGHO'!BY99/'Indice PondENGHO'!BY98-1</f>
        <v>2.4740864929193807E-2</v>
      </c>
      <c r="CA101" s="3">
        <f>+'Indice PondENGHO'!BZ99/'Indice PondENGHO'!BZ98-1</f>
        <v>4.2329485832524716E-2</v>
      </c>
      <c r="CB101" s="3">
        <f>+'Indice PondENGHO'!CA99/'Indice PondENGHO'!CA98-1</f>
        <v>5.1906929494520249E-2</v>
      </c>
      <c r="CC101" s="8">
        <f>+'Indice PondENGHO'!CB99/'Indice PondENGHO'!CB98-1</f>
        <v>2.049421640816762E-2</v>
      </c>
      <c r="CD101" s="7">
        <f>+'Indice PondENGHO'!CC99/'Indice PondENGHO'!CC98-1</f>
        <v>2.1873140546550429E-2</v>
      </c>
      <c r="CE101" s="8">
        <f>+'Indice PondENGHO'!CD99/'Indice PondENGHO'!CD98-1</f>
        <v>2.1873077225798898E-2</v>
      </c>
      <c r="CS101" s="3">
        <f t="shared" ref="CS101" si="195">+D101-AZ101</f>
        <v>1.0737155042255253E-3</v>
      </c>
      <c r="CT101" s="3">
        <f t="shared" ref="CT101" si="196">+E101-BA101</f>
        <v>1.0145882604550849E-4</v>
      </c>
      <c r="CU101" s="3">
        <f t="shared" ref="CU101" si="197">+F101-BB101</f>
        <v>9.0182373513436609E-4</v>
      </c>
      <c r="CV101" s="3">
        <f t="shared" ref="CV101" si="198">+G101-BC101</f>
        <v>6.2048368313969426E-3</v>
      </c>
      <c r="CW101" s="3">
        <f t="shared" ref="CW101" si="199">+H101-BD101</f>
        <v>5.2364450849440303E-4</v>
      </c>
      <c r="CX101" s="3">
        <f t="shared" ref="CX101" si="200">+I101-BE101</f>
        <v>-6.8609896166327289E-4</v>
      </c>
      <c r="CY101" s="3">
        <f t="shared" ref="CY101" si="201">+J101-BF101</f>
        <v>3.2969215520988193E-3</v>
      </c>
      <c r="CZ101" s="3">
        <f t="shared" ref="CZ101" si="202">+K101-BG101</f>
        <v>-2.5925317482526911E-3</v>
      </c>
      <c r="DA101" s="3">
        <f t="shared" ref="DA101" si="203">+L101-BH101</f>
        <v>-1.3284619019426902E-3</v>
      </c>
      <c r="DB101" s="3">
        <f t="shared" ref="DB101" si="204">+M101-BI101</f>
        <v>7.0699197644663592E-3</v>
      </c>
      <c r="DC101" s="3">
        <f t="shared" ref="DC101" si="205">+N101-BJ101</f>
        <v>2.7085333315102211E-4</v>
      </c>
      <c r="DD101" s="3">
        <f t="shared" ref="DD101" si="206">+O101-BK101</f>
        <v>-1.940205074943302E-3</v>
      </c>
      <c r="DE101" s="3"/>
    </row>
    <row r="102" spans="1:109" x14ac:dyDescent="0.2">
      <c r="A102" s="2">
        <f t="shared" ref="A102" si="207">+DATE(C102,B102,1)</f>
        <v>45689</v>
      </c>
      <c r="B102" s="1">
        <f t="shared" si="7"/>
        <v>2</v>
      </c>
      <c r="C102" s="1">
        <f t="shared" ref="C102" si="208">+IF(B102=1,C101+1,C101)</f>
        <v>2025</v>
      </c>
      <c r="D102" s="7">
        <f>+'Indice PondENGHO'!D100/'Indice PondENGHO'!D99-1</f>
        <v>2.0431821735267919E-2</v>
      </c>
      <c r="E102" s="3">
        <f>+'Indice PondENGHO'!E100/'Indice PondENGHO'!E99-1</f>
        <v>1.2750115749772917E-2</v>
      </c>
      <c r="F102" s="3">
        <f>+'Indice PondENGHO'!F100/'Indice PondENGHO'!F99-1</f>
        <v>1.6882958689463212E-2</v>
      </c>
      <c r="G102" s="3">
        <f>+'Indice PondENGHO'!G100/'Indice PondENGHO'!G99-1</f>
        <v>3.7196823700248904E-2</v>
      </c>
      <c r="H102" s="3">
        <f>+'Indice PondENGHO'!H100/'Indice PondENGHO'!H99-1</f>
        <v>1.1352062764526272E-2</v>
      </c>
      <c r="I102" s="3">
        <f>+'Indice PondENGHO'!I100/'Indice PondENGHO'!I99-1</f>
        <v>2.0656590682263998E-2</v>
      </c>
      <c r="J102" s="3">
        <f>+'Indice PondENGHO'!J100/'Indice PondENGHO'!J99-1</f>
        <v>1.78296701430809E-2</v>
      </c>
      <c r="K102" s="3">
        <f>+'Indice PondENGHO'!K100/'Indice PondENGHO'!K99-1</f>
        <v>5.1574168882861926E-3</v>
      </c>
      <c r="L102" s="3">
        <f>+'Indice PondENGHO'!L100/'Indice PondENGHO'!L99-1</f>
        <v>2.7493077063837523E-2</v>
      </c>
      <c r="M102" s="3">
        <f>+'Indice PondENGHO'!M100/'Indice PondENGHO'!M99-1</f>
        <v>4.2044957026732721E-2</v>
      </c>
      <c r="N102" s="3">
        <f>+'Indice PondENGHO'!N100/'Indice PondENGHO'!N99-1</f>
        <v>2.2072921497340081E-2</v>
      </c>
      <c r="O102" s="8">
        <f>+'Indice PondENGHO'!O100/'Indice PondENGHO'!O99-1</f>
        <v>2.7393233038239595E-2</v>
      </c>
      <c r="P102" s="3">
        <f>+'Indice PondENGHO'!P100/'Indice PondENGHO'!P99-1</f>
        <v>2.0159701384728779E-2</v>
      </c>
      <c r="Q102" s="3">
        <f>+'Indice PondENGHO'!Q100/'Indice PondENGHO'!Q99-1</f>
        <v>1.2638538443792369E-2</v>
      </c>
      <c r="R102" s="3">
        <f>+'Indice PondENGHO'!R100/'Indice PondENGHO'!R99-1</f>
        <v>1.7366773062100105E-2</v>
      </c>
      <c r="S102" s="3">
        <f>+'Indice PondENGHO'!S100/'Indice PondENGHO'!S99-1</f>
        <v>3.8065596051193529E-2</v>
      </c>
      <c r="T102" s="3">
        <f>+'Indice PondENGHO'!T100/'Indice PondENGHO'!T99-1</f>
        <v>1.1776322568322062E-2</v>
      </c>
      <c r="U102" s="3">
        <f>+'Indice PondENGHO'!U100/'Indice PondENGHO'!U99-1</f>
        <v>2.0598625289606431E-2</v>
      </c>
      <c r="V102" s="3">
        <f>+'Indice PondENGHO'!V100/'Indice PondENGHO'!V99-1</f>
        <v>1.746658832634207E-2</v>
      </c>
      <c r="W102" s="3">
        <f>+'Indice PondENGHO'!W100/'Indice PondENGHO'!W99-1</f>
        <v>4.8581166706873624E-3</v>
      </c>
      <c r="X102" s="3">
        <f>+'Indice PondENGHO'!X100/'Indice PondENGHO'!X99-1</f>
        <v>2.8822409432948337E-2</v>
      </c>
      <c r="Y102" s="3">
        <f>+'Indice PondENGHO'!Y100/'Indice PondENGHO'!Y99-1</f>
        <v>3.8730889353576714E-2</v>
      </c>
      <c r="Z102" s="3">
        <f>+'Indice PondENGHO'!Z100/'Indice PondENGHO'!Z99-1</f>
        <v>2.2131640410302245E-2</v>
      </c>
      <c r="AA102" s="3">
        <f>+'Indice PondENGHO'!AA100/'Indice PondENGHO'!AA99-1</f>
        <v>2.7742076574231334E-2</v>
      </c>
      <c r="AB102" s="7">
        <f>+'Indice PondENGHO'!AB100/'Indice PondENGHO'!AB99-1</f>
        <v>1.9924843792946456E-2</v>
      </c>
      <c r="AC102" s="3">
        <f>+'Indice PondENGHO'!AC100/'Indice PondENGHO'!AC99-1</f>
        <v>1.375719831645994E-2</v>
      </c>
      <c r="AD102" s="3">
        <f>+'Indice PondENGHO'!AD100/'Indice PondENGHO'!AD99-1</f>
        <v>1.7856272214878954E-2</v>
      </c>
      <c r="AE102" s="3">
        <f>+'Indice PondENGHO'!AE100/'Indice PondENGHO'!AE99-1</f>
        <v>3.8462614092745984E-2</v>
      </c>
      <c r="AF102" s="3">
        <f>+'Indice PondENGHO'!AF100/'Indice PondENGHO'!AF99-1</f>
        <v>1.1579393038402719E-2</v>
      </c>
      <c r="AG102" s="3">
        <f>+'Indice PondENGHO'!AG100/'Indice PondENGHO'!AG99-1</f>
        <v>2.0852085721336122E-2</v>
      </c>
      <c r="AH102" s="3">
        <f>+'Indice PondENGHO'!AH100/'Indice PondENGHO'!AH99-1</f>
        <v>1.7510586357790903E-2</v>
      </c>
      <c r="AI102" s="3">
        <f>+'Indice PondENGHO'!AI100/'Indice PondENGHO'!AI99-1</f>
        <v>4.4087733154263287E-3</v>
      </c>
      <c r="AJ102" s="3">
        <f>+'Indice PondENGHO'!AJ100/'Indice PondENGHO'!AJ99-1</f>
        <v>2.974248421538439E-2</v>
      </c>
      <c r="AK102" s="3">
        <f>+'Indice PondENGHO'!AK100/'Indice PondENGHO'!AK99-1</f>
        <v>3.7872743161164513E-2</v>
      </c>
      <c r="AL102" s="3">
        <f>+'Indice PondENGHO'!AL100/'Indice PondENGHO'!AL99-1</f>
        <v>2.2369387131947249E-2</v>
      </c>
      <c r="AM102" s="8">
        <f>+'Indice PondENGHO'!AM100/'Indice PondENGHO'!AM99-1</f>
        <v>2.7858086084241673E-2</v>
      </c>
      <c r="AN102" s="3">
        <f>+'Indice PondENGHO'!AN100/'Indice PondENGHO'!AN99-1</f>
        <v>1.995094805174924E-2</v>
      </c>
      <c r="AO102" s="3">
        <f>+'Indice PondENGHO'!AO100/'Indice PondENGHO'!AO99-1</f>
        <v>1.387683778981752E-2</v>
      </c>
      <c r="AP102" s="3">
        <f>+'Indice PondENGHO'!AP100/'Indice PondENGHO'!AP99-1</f>
        <v>1.7881503148904576E-2</v>
      </c>
      <c r="AQ102" s="3">
        <f>+'Indice PondENGHO'!AQ100/'Indice PondENGHO'!AQ99-1</f>
        <v>3.9278036249100756E-2</v>
      </c>
      <c r="AR102" s="3">
        <f>+'Indice PondENGHO'!AR100/'Indice PondENGHO'!AR99-1</f>
        <v>1.1698816499380982E-2</v>
      </c>
      <c r="AS102" s="3">
        <f>+'Indice PondENGHO'!AS100/'Indice PondENGHO'!AS99-1</f>
        <v>2.052678264027108E-2</v>
      </c>
      <c r="AT102" s="3">
        <f>+'Indice PondENGHO'!AT100/'Indice PondENGHO'!AT99-1</f>
        <v>1.6963441669630264E-2</v>
      </c>
      <c r="AU102" s="3">
        <f>+'Indice PondENGHO'!AU100/'Indice PondENGHO'!AU99-1</f>
        <v>4.9962740389852822E-3</v>
      </c>
      <c r="AV102" s="3">
        <f>+'Indice PondENGHO'!AV100/'Indice PondENGHO'!AV99-1</f>
        <v>2.9501221557823198E-2</v>
      </c>
      <c r="AW102" s="3">
        <f>+'Indice PondENGHO'!AW100/'Indice PondENGHO'!AW99-1</f>
        <v>3.9275201518345959E-2</v>
      </c>
      <c r="AX102" s="3">
        <f>+'Indice PondENGHO'!AX100/'Indice PondENGHO'!AX99-1</f>
        <v>2.2455557455575148E-2</v>
      </c>
      <c r="AY102" s="3">
        <f>+'Indice PondENGHO'!AY100/'Indice PondENGHO'!AY99-1</f>
        <v>2.8079182495343247E-2</v>
      </c>
      <c r="AZ102" s="7">
        <f>+'Indice PondENGHO'!AZ100/'Indice PondENGHO'!AZ99-1</f>
        <v>1.967961689827713E-2</v>
      </c>
      <c r="BA102" s="3">
        <f>+'Indice PondENGHO'!BA100/'Indice PondENGHO'!BA99-1</f>
        <v>1.3567221375927252E-2</v>
      </c>
      <c r="BB102" s="3">
        <f>+'Indice PondENGHO'!BB100/'Indice PondENGHO'!BB99-1</f>
        <v>1.8175048419838191E-2</v>
      </c>
      <c r="BC102" s="3">
        <f>+'Indice PondENGHO'!BC100/'Indice PondENGHO'!BC99-1</f>
        <v>3.9317616344317408E-2</v>
      </c>
      <c r="BD102" s="3">
        <f>+'Indice PondENGHO'!BD100/'Indice PondENGHO'!BD99-1</f>
        <v>1.2596382124352656E-2</v>
      </c>
      <c r="BE102" s="3">
        <f>+'Indice PondENGHO'!BE100/'Indice PondENGHO'!BE99-1</f>
        <v>2.034281266857918E-2</v>
      </c>
      <c r="BF102" s="3">
        <f>+'Indice PondENGHO'!BF100/'Indice PondENGHO'!BF99-1</f>
        <v>1.6770436895604757E-2</v>
      </c>
      <c r="BG102" s="3">
        <f>+'Indice PondENGHO'!BG100/'Indice PondENGHO'!BG99-1</f>
        <v>4.7314719048336951E-3</v>
      </c>
      <c r="BH102" s="3">
        <f>+'Indice PondENGHO'!BH100/'Indice PondENGHO'!BH99-1</f>
        <v>2.9659141453669324E-2</v>
      </c>
      <c r="BI102" s="3">
        <f>+'Indice PondENGHO'!BI100/'Indice PondENGHO'!BI99-1</f>
        <v>3.7493398609269146E-2</v>
      </c>
      <c r="BJ102" s="3">
        <f>+'Indice PondENGHO'!BJ100/'Indice PondENGHO'!BJ99-1</f>
        <v>2.204566422096832E-2</v>
      </c>
      <c r="BK102" s="8">
        <f>+'Indice PondENGHO'!BK100/'Indice PondENGHO'!BK99-1</f>
        <v>2.8351815000395852E-2</v>
      </c>
      <c r="BL102" s="2">
        <f t="shared" ref="BL102" si="209">+A102</f>
        <v>45689</v>
      </c>
      <c r="BM102" s="69">
        <f>+'Indice PondENGHO'!BL100/'Indice PondENGHO'!BL99-1</f>
        <v>2.1379513275610273E-2</v>
      </c>
      <c r="BN102" s="69">
        <f>+'Indice PondENGHO'!BM100/'Indice PondENGHO'!BM99-1</f>
        <v>2.150118981383442E-2</v>
      </c>
      <c r="BO102" s="69">
        <f>+'Indice PondENGHO'!BN100/'Indice PondENGHO'!BN99-1</f>
        <v>2.170324612347585E-2</v>
      </c>
      <c r="BP102" s="69">
        <f>+'Indice PondENGHO'!BO100/'Indice PondENGHO'!BO99-1</f>
        <v>2.1733544297298346E-2</v>
      </c>
      <c r="BQ102" s="69">
        <f>+'Indice PondENGHO'!BP100/'Indice PondENGHO'!BP99-1</f>
        <v>2.1905574863976041E-2</v>
      </c>
      <c r="BR102" s="7">
        <f>+'Indice PondENGHO'!BQ100/'Indice PondENGHO'!BQ99-1</f>
        <v>2.0009271347706248E-2</v>
      </c>
      <c r="BS102" s="3">
        <f>+'Indice PondENGHO'!BR100/'Indice PondENGHO'!BR99-1</f>
        <v>1.3379725276929211E-2</v>
      </c>
      <c r="BT102" s="3">
        <f>+'Indice PondENGHO'!BS100/'Indice PondENGHO'!BS99-1</f>
        <v>1.7741055622539914E-2</v>
      </c>
      <c r="BU102" s="3">
        <f>+'Indice PondENGHO'!BT100/'Indice PondENGHO'!BT99-1</f>
        <v>3.8698825868330067E-2</v>
      </c>
      <c r="BV102" s="3">
        <f>+'Indice PondENGHO'!BU100/'Indice PondENGHO'!BU99-1</f>
        <v>1.2032521119997419E-2</v>
      </c>
      <c r="BW102" s="3">
        <f>+'Indice PondENGHO'!BV100/'Indice PondENGHO'!BV99-1</f>
        <v>2.0526159629838947E-2</v>
      </c>
      <c r="BX102" s="3">
        <f>+'Indice PondENGHO'!BW100/'Indice PondENGHO'!BW99-1</f>
        <v>1.713156462425558E-2</v>
      </c>
      <c r="BY102" s="3">
        <f>+'Indice PondENGHO'!BX100/'Indice PondENGHO'!BX99-1</f>
        <v>4.7997683755631737E-3</v>
      </c>
      <c r="BZ102" s="3">
        <f>+'Indice PondENGHO'!BY100/'Indice PondENGHO'!BY99-1</f>
        <v>2.9294147952032112E-2</v>
      </c>
      <c r="CA102" s="3">
        <f>+'Indice PondENGHO'!BZ100/'Indice PondENGHO'!BZ99-1</f>
        <v>3.8412040727565211E-2</v>
      </c>
      <c r="CB102" s="3">
        <f>+'Indice PondENGHO'!CA100/'Indice PondENGHO'!CA99-1</f>
        <v>2.2204514863110036E-2</v>
      </c>
      <c r="CC102" s="8">
        <f>+'Indice PondENGHO'!CB100/'Indice PondENGHO'!CB99-1</f>
        <v>2.8028315461594344E-2</v>
      </c>
      <c r="CD102" s="7">
        <f>+'Indice PondENGHO'!CC100/'Indice PondENGHO'!CC99-1</f>
        <v>2.1704549714664845E-2</v>
      </c>
      <c r="CE102" s="8">
        <f>+'Indice PondENGHO'!CD100/'Indice PondENGHO'!CD99-1</f>
        <v>2.170461302497384E-2</v>
      </c>
      <c r="CS102" s="3">
        <f t="shared" ref="CS102" si="210">+D102-AZ102</f>
        <v>7.5220483699078855E-4</v>
      </c>
      <c r="CT102" s="3">
        <f t="shared" ref="CT102" si="211">+E102-BA102</f>
        <v>-8.1710562615433524E-4</v>
      </c>
      <c r="CU102" s="3">
        <f t="shared" ref="CU102" si="212">+F102-BB102</f>
        <v>-1.292089730374979E-3</v>
      </c>
      <c r="CV102" s="3">
        <f t="shared" ref="CV102" si="213">+G102-BC102</f>
        <v>-2.1207926440685032E-3</v>
      </c>
      <c r="CW102" s="3">
        <f t="shared" ref="CW102" si="214">+H102-BD102</f>
        <v>-1.2443193598263846E-3</v>
      </c>
      <c r="CX102" s="3">
        <f t="shared" ref="CX102" si="215">+I102-BE102</f>
        <v>3.1377801368481784E-4</v>
      </c>
      <c r="CY102" s="3">
        <f t="shared" ref="CY102" si="216">+J102-BF102</f>
        <v>1.0592332474761434E-3</v>
      </c>
      <c r="CZ102" s="3">
        <f t="shared" ref="CZ102" si="217">+K102-BG102</f>
        <v>4.2594498345249754E-4</v>
      </c>
      <c r="DA102" s="3">
        <f t="shared" ref="DA102" si="218">+L102-BH102</f>
        <v>-2.1660643898318011E-3</v>
      </c>
      <c r="DB102" s="3">
        <f t="shared" ref="DB102" si="219">+M102-BI102</f>
        <v>4.5515584174635748E-3</v>
      </c>
      <c r="DC102" s="3">
        <f t="shared" ref="DC102" si="220">+N102-BJ102</f>
        <v>2.7257276371761563E-5</v>
      </c>
      <c r="DD102" s="3">
        <f t="shared" ref="DD102" si="221">+O102-BK102</f>
        <v>-9.5858196215625746E-4</v>
      </c>
      <c r="DE102" s="3"/>
    </row>
    <row r="103" spans="1:109" x14ac:dyDescent="0.2">
      <c r="A103" s="2">
        <f t="shared" ref="A103" si="222">+DATE(C103,B103,1)</f>
        <v>45717</v>
      </c>
      <c r="B103" s="1">
        <f t="shared" si="7"/>
        <v>3</v>
      </c>
      <c r="C103" s="1">
        <f t="shared" ref="C103" si="223">+IF(B103=1,C102+1,C102)</f>
        <v>2025</v>
      </c>
      <c r="D103" s="7">
        <f>+'Indice PondENGHO'!D101/'Indice PondENGHO'!D100-1</f>
        <v>4.4080325670983411E-2</v>
      </c>
      <c r="E103" s="3">
        <f>+'Indice PondENGHO'!E101/'Indice PondENGHO'!E100-1</f>
        <v>-6.4452971867645648E-4</v>
      </c>
      <c r="F103" s="3">
        <f>+'Indice PondENGHO'!F101/'Indice PondENGHO'!F100-1</f>
        <v>1.6432269775327413E-2</v>
      </c>
      <c r="G103" s="3">
        <f>+'Indice PondENGHO'!G101/'Indice PondENGHO'!G100-1</f>
        <v>2.7589255478018604E-2</v>
      </c>
      <c r="H103" s="3">
        <f>+'Indice PondENGHO'!H101/'Indice PondENGHO'!H100-1</f>
        <v>1.6434698461444519E-2</v>
      </c>
      <c r="I103" s="3">
        <f>+'Indice PondENGHO'!I101/'Indice PondENGHO'!I100-1</f>
        <v>1.8772397319789302E-2</v>
      </c>
      <c r="J103" s="3">
        <f>+'Indice PondENGHO'!J101/'Indice PondENGHO'!J100-1</f>
        <v>1.6855691292388064E-2</v>
      </c>
      <c r="K103" s="3">
        <f>+'Indice PondENGHO'!K101/'Indice PondENGHO'!K100-1</f>
        <v>2.144591533195106E-2</v>
      </c>
      <c r="L103" s="3">
        <f>+'Indice PondENGHO'!L101/'Indice PondENGHO'!L100-1</f>
        <v>3.2708503996872196E-3</v>
      </c>
      <c r="M103" s="3">
        <f>+'Indice PondENGHO'!M101/'Indice PondENGHO'!M100-1</f>
        <v>3.9306451712217028E-2</v>
      </c>
      <c r="N103" s="3">
        <f>+'Indice PondENGHO'!N101/'Indice PondENGHO'!N100-1</f>
        <v>4.1212197302147757E-2</v>
      </c>
      <c r="O103" s="8">
        <f>+'Indice PondENGHO'!O101/'Indice PondENGHO'!O100-1</f>
        <v>2.8377766358505419E-2</v>
      </c>
      <c r="P103" s="3">
        <f>+'Indice PondENGHO'!P101/'Indice PondENGHO'!P100-1</f>
        <v>4.3876173632467541E-2</v>
      </c>
      <c r="Q103" s="3">
        <f>+'Indice PondENGHO'!Q101/'Indice PondENGHO'!Q100-1</f>
        <v>-3.0246136371725463E-4</v>
      </c>
      <c r="R103" s="3">
        <f>+'Indice PondENGHO'!R101/'Indice PondENGHO'!R100-1</f>
        <v>1.5323146816750732E-2</v>
      </c>
      <c r="S103" s="3">
        <f>+'Indice PondENGHO'!S101/'Indice PondENGHO'!S100-1</f>
        <v>2.8455195357787844E-2</v>
      </c>
      <c r="T103" s="3">
        <f>+'Indice PondENGHO'!T101/'Indice PondENGHO'!T100-1</f>
        <v>1.6464474252426031E-2</v>
      </c>
      <c r="U103" s="3">
        <f>+'Indice PondENGHO'!U101/'Indice PondENGHO'!U100-1</f>
        <v>1.8439137089167001E-2</v>
      </c>
      <c r="V103" s="3">
        <f>+'Indice PondENGHO'!V101/'Indice PondENGHO'!V100-1</f>
        <v>1.6897275137650158E-2</v>
      </c>
      <c r="W103" s="3">
        <f>+'Indice PondENGHO'!W101/'Indice PondENGHO'!W100-1</f>
        <v>2.2578231717635733E-2</v>
      </c>
      <c r="X103" s="3">
        <f>+'Indice PondENGHO'!X101/'Indice PondENGHO'!X100-1</f>
        <v>2.6028892170433249E-3</v>
      </c>
      <c r="Y103" s="3">
        <f>+'Indice PondENGHO'!Y101/'Indice PondENGHO'!Y100-1</f>
        <v>3.2102371936660656E-2</v>
      </c>
      <c r="Z103" s="3">
        <f>+'Indice PondENGHO'!Z101/'Indice PondENGHO'!Z100-1</f>
        <v>4.0011356162018341E-2</v>
      </c>
      <c r="AA103" s="3">
        <f>+'Indice PondENGHO'!AA101/'Indice PondENGHO'!AA100-1</f>
        <v>2.9276382779217069E-2</v>
      </c>
      <c r="AB103" s="7">
        <f>+'Indice PondENGHO'!AB101/'Indice PondENGHO'!AB100-1</f>
        <v>4.3698865168206869E-2</v>
      </c>
      <c r="AC103" s="3">
        <f>+'Indice PondENGHO'!AC101/'Indice PondENGHO'!AC100-1</f>
        <v>-3.2583629397209268E-4</v>
      </c>
      <c r="AD103" s="3">
        <f>+'Indice PondENGHO'!AD101/'Indice PondENGHO'!AD100-1</f>
        <v>1.4606015848308562E-2</v>
      </c>
      <c r="AE103" s="3">
        <f>+'Indice PondENGHO'!AE101/'Indice PondENGHO'!AE100-1</f>
        <v>2.8697842405815521E-2</v>
      </c>
      <c r="AF103" s="3">
        <f>+'Indice PondENGHO'!AF101/'Indice PondENGHO'!AF100-1</f>
        <v>1.6701766311409516E-2</v>
      </c>
      <c r="AG103" s="3">
        <f>+'Indice PondENGHO'!AG101/'Indice PondENGHO'!AG100-1</f>
        <v>1.7988898756800209E-2</v>
      </c>
      <c r="AH103" s="3">
        <f>+'Indice PondENGHO'!AH101/'Indice PondENGHO'!AH100-1</f>
        <v>1.7302694142164343E-2</v>
      </c>
      <c r="AI103" s="3">
        <f>+'Indice PondENGHO'!AI101/'Indice PondENGHO'!AI100-1</f>
        <v>2.300037278203404E-2</v>
      </c>
      <c r="AJ103" s="3">
        <f>+'Indice PondENGHO'!AJ101/'Indice PondENGHO'!AJ100-1</f>
        <v>2.2469090994217122E-3</v>
      </c>
      <c r="AK103" s="3">
        <f>+'Indice PondENGHO'!AK101/'Indice PondENGHO'!AK100-1</f>
        <v>3.1263643992269996E-2</v>
      </c>
      <c r="AL103" s="3">
        <f>+'Indice PondENGHO'!AL101/'Indice PondENGHO'!AL100-1</f>
        <v>3.9495941610237617E-2</v>
      </c>
      <c r="AM103" s="8">
        <f>+'Indice PondENGHO'!AM101/'Indice PondENGHO'!AM100-1</f>
        <v>2.9603954090296591E-2</v>
      </c>
      <c r="AN103" s="3">
        <f>+'Indice PondENGHO'!AN101/'Indice PondENGHO'!AN100-1</f>
        <v>4.342593335729461E-2</v>
      </c>
      <c r="AO103" s="3">
        <f>+'Indice PondENGHO'!AO101/'Indice PondENGHO'!AO100-1</f>
        <v>-1.9335842738321674E-4</v>
      </c>
      <c r="AP103" s="3">
        <f>+'Indice PondENGHO'!AP101/'Indice PondENGHO'!AP100-1</f>
        <v>1.39985606569204E-2</v>
      </c>
      <c r="AQ103" s="3">
        <f>+'Indice PondENGHO'!AQ101/'Indice PondENGHO'!AQ100-1</f>
        <v>2.9426525126739378E-2</v>
      </c>
      <c r="AR103" s="3">
        <f>+'Indice PondENGHO'!AR101/'Indice PondENGHO'!AR100-1</f>
        <v>1.6848510689076557E-2</v>
      </c>
      <c r="AS103" s="3">
        <f>+'Indice PondENGHO'!AS101/'Indice PondENGHO'!AS100-1</f>
        <v>1.8336542114228749E-2</v>
      </c>
      <c r="AT103" s="3">
        <f>+'Indice PondENGHO'!AT101/'Indice PondENGHO'!AT100-1</f>
        <v>1.7136349430272091E-2</v>
      </c>
      <c r="AU103" s="3">
        <f>+'Indice PondENGHO'!AU101/'Indice PondENGHO'!AU100-1</f>
        <v>2.3388049685679091E-2</v>
      </c>
      <c r="AV103" s="3">
        <f>+'Indice PondENGHO'!AV101/'Indice PondENGHO'!AV100-1</f>
        <v>2.0060761560929397E-3</v>
      </c>
      <c r="AW103" s="3">
        <f>+'Indice PondENGHO'!AW101/'Indice PondENGHO'!AW100-1</f>
        <v>2.860106596332268E-2</v>
      </c>
      <c r="AX103" s="3">
        <f>+'Indice PondENGHO'!AX101/'Indice PondENGHO'!AX100-1</f>
        <v>3.89561162409926E-2</v>
      </c>
      <c r="AY103" s="3">
        <f>+'Indice PondENGHO'!AY101/'Indice PondENGHO'!AY100-1</f>
        <v>3.0031717381616474E-2</v>
      </c>
      <c r="AZ103" s="7">
        <f>+'Indice PondENGHO'!AZ101/'Indice PondENGHO'!AZ100-1</f>
        <v>4.3589522863887842E-2</v>
      </c>
      <c r="BA103" s="3">
        <f>+'Indice PondENGHO'!BA101/'Indice PondENGHO'!BA100-1</f>
        <v>9.2021600426095418E-5</v>
      </c>
      <c r="BB103" s="3">
        <f>+'Indice PondENGHO'!BB101/'Indice PondENGHO'!BB100-1</f>
        <v>1.3056156534972274E-2</v>
      </c>
      <c r="BC103" s="3">
        <f>+'Indice PondENGHO'!BC101/'Indice PondENGHO'!BC100-1</f>
        <v>3.0388070987885207E-2</v>
      </c>
      <c r="BD103" s="3">
        <f>+'Indice PondENGHO'!BD101/'Indice PondENGHO'!BD100-1</f>
        <v>1.7092027078825733E-2</v>
      </c>
      <c r="BE103" s="3">
        <f>+'Indice PondENGHO'!BE101/'Indice PondENGHO'!BE100-1</f>
        <v>1.8389277160528517E-2</v>
      </c>
      <c r="BF103" s="3">
        <f>+'Indice PondENGHO'!BF101/'Indice PondENGHO'!BF100-1</f>
        <v>1.7283574105429356E-2</v>
      </c>
      <c r="BG103" s="3">
        <f>+'Indice PondENGHO'!BG101/'Indice PondENGHO'!BG100-1</f>
        <v>2.4304871931036143E-2</v>
      </c>
      <c r="BH103" s="3">
        <f>+'Indice PondENGHO'!BH101/'Indice PondENGHO'!BH100-1</f>
        <v>1.4003207335278045E-3</v>
      </c>
      <c r="BI103" s="3">
        <f>+'Indice PondENGHO'!BI101/'Indice PondENGHO'!BI100-1</f>
        <v>2.0743709904331054E-2</v>
      </c>
      <c r="BJ103" s="3">
        <f>+'Indice PondENGHO'!BJ101/'Indice PondENGHO'!BJ100-1</f>
        <v>3.8701103462859932E-2</v>
      </c>
      <c r="BK103" s="8">
        <f>+'Indice PondENGHO'!BK101/'Indice PondENGHO'!BK100-1</f>
        <v>3.1461806930398684E-2</v>
      </c>
      <c r="BL103" s="2">
        <f t="shared" ref="BL103" si="224">+A103</f>
        <v>45717</v>
      </c>
      <c r="BM103" s="69">
        <f>+'Indice PondENGHO'!BL101/'Indice PondENGHO'!BL100-1</f>
        <v>3.0214680812298278E-2</v>
      </c>
      <c r="BN103" s="69">
        <f>+'Indice PondENGHO'!BM101/'Indice PondENGHO'!BM100-1</f>
        <v>2.8524442168288422E-2</v>
      </c>
      <c r="BO103" s="69">
        <f>+'Indice PondENGHO'!BN101/'Indice PondENGHO'!BN100-1</f>
        <v>2.801482982954262E-2</v>
      </c>
      <c r="BP103" s="69">
        <f>+'Indice PondENGHO'!BO101/'Indice PondENGHO'!BO100-1</f>
        <v>2.6813247382990291E-2</v>
      </c>
      <c r="BQ103" s="69">
        <f>+'Indice PondENGHO'!BP101/'Indice PondENGHO'!BP100-1</f>
        <v>2.5474203809878304E-2</v>
      </c>
      <c r="BR103" s="7">
        <f>+'Indice PondENGHO'!BQ101/'Indice PondENGHO'!BQ100-1</f>
        <v>4.3718434306631471E-2</v>
      </c>
      <c r="BS103" s="3">
        <f>+'Indice PondENGHO'!BR101/'Indice PondENGHO'!BR100-1</f>
        <v>-2.0941517955452849E-4</v>
      </c>
      <c r="BT103" s="3">
        <f>+'Indice PondENGHO'!BS101/'Indice PondENGHO'!BS100-1</f>
        <v>1.4387367863986533E-2</v>
      </c>
      <c r="BU103" s="3">
        <f>+'Indice PondENGHO'!BT101/'Indice PondENGHO'!BT100-1</f>
        <v>2.9230448903598605E-2</v>
      </c>
      <c r="BV103" s="3">
        <f>+'Indice PondENGHO'!BU101/'Indice PondENGHO'!BU100-1</f>
        <v>1.6841888060268095E-2</v>
      </c>
      <c r="BW103" s="3">
        <f>+'Indice PondENGHO'!BV101/'Indice PondENGHO'!BV100-1</f>
        <v>1.83449514564753E-2</v>
      </c>
      <c r="BX103" s="3">
        <f>+'Indice PondENGHO'!BW101/'Indice PondENGHO'!BW100-1</f>
        <v>1.7156960034064639E-2</v>
      </c>
      <c r="BY103" s="3">
        <f>+'Indice PondENGHO'!BX101/'Indice PondENGHO'!BX100-1</f>
        <v>2.3215837837732289E-2</v>
      </c>
      <c r="BZ103" s="3">
        <f>+'Indice PondENGHO'!BY101/'Indice PondENGHO'!BY100-1</f>
        <v>2.0351646051122163E-3</v>
      </c>
      <c r="CA103" s="3">
        <f>+'Indice PondENGHO'!BZ101/'Indice PondENGHO'!BZ100-1</f>
        <v>2.6998283364132014E-2</v>
      </c>
      <c r="CB103" s="3">
        <f>+'Indice PondENGHO'!CA101/'Indice PondENGHO'!CA100-1</f>
        <v>3.9249452665293116E-2</v>
      </c>
      <c r="CC103" s="8">
        <f>+'Indice PondENGHO'!CB101/'Indice PondENGHO'!CB100-1</f>
        <v>3.0221215100732834E-2</v>
      </c>
      <c r="CD103" s="7">
        <f>+'Indice PondENGHO'!CC101/'Indice PondENGHO'!CC100-1</f>
        <v>2.7273255470510849E-2</v>
      </c>
      <c r="CE103" s="8">
        <f>+'Indice PondENGHO'!CD101/'Indice PondENGHO'!CD100-1</f>
        <v>2.7273255470510849E-2</v>
      </c>
      <c r="CS103" s="3">
        <f t="shared" ref="CS103" si="225">+D103-AZ103</f>
        <v>4.9080280709556945E-4</v>
      </c>
      <c r="CT103" s="3">
        <f t="shared" ref="CT103" si="226">+E103-BA103</f>
        <v>-7.3655131910255189E-4</v>
      </c>
      <c r="CU103" s="3">
        <f t="shared" ref="CU103" si="227">+F103-BB103</f>
        <v>3.3761132403551386E-3</v>
      </c>
      <c r="CV103" s="3">
        <f t="shared" ref="CV103" si="228">+G103-BC103</f>
        <v>-2.7988155098666034E-3</v>
      </c>
      <c r="CW103" s="3">
        <f t="shared" ref="CW103" si="229">+H103-BD103</f>
        <v>-6.5732861738121429E-4</v>
      </c>
      <c r="CX103" s="3">
        <f t="shared" ref="CX103" si="230">+I103-BE103</f>
        <v>3.831201592607858E-4</v>
      </c>
      <c r="CY103" s="3">
        <f t="shared" ref="CY103" si="231">+J103-BF103</f>
        <v>-4.278828130412915E-4</v>
      </c>
      <c r="CZ103" s="3">
        <f t="shared" ref="CZ103" si="232">+K103-BG103</f>
        <v>-2.8589565990850829E-3</v>
      </c>
      <c r="DA103" s="3">
        <f t="shared" ref="DA103" si="233">+L103-BH103</f>
        <v>1.8705296661594151E-3</v>
      </c>
      <c r="DB103" s="3">
        <f t="shared" ref="DB103" si="234">+M103-BI103</f>
        <v>1.8562741807885974E-2</v>
      </c>
      <c r="DC103" s="3">
        <f t="shared" ref="DC103" si="235">+N103-BJ103</f>
        <v>2.5110938392878257E-3</v>
      </c>
      <c r="DD103" s="3">
        <f t="shared" ref="DD103" si="236">+O103-BK103</f>
        <v>-3.0840405718932651E-3</v>
      </c>
      <c r="DE103" s="3"/>
    </row>
    <row r="104" spans="1:109" x14ac:dyDescent="0.2">
      <c r="A104" s="2">
        <f t="shared" ref="A104" si="237">+DATE(C104,B104,1)</f>
        <v>45748</v>
      </c>
      <c r="B104" s="1">
        <f t="shared" si="7"/>
        <v>4</v>
      </c>
      <c r="C104" s="1">
        <f t="shared" ref="C104" si="238">+IF(B104=1,C103+1,C103)</f>
        <v>2025</v>
      </c>
      <c r="D104" s="7">
        <f>+'Indice PondENGHO'!D102/'Indice PondENGHO'!D101-1</f>
        <v>2.9460652409208921E-2</v>
      </c>
      <c r="E104" s="3">
        <f>+'Indice PondENGHO'!E102/'Indice PondENGHO'!E101-1</f>
        <v>3.7975547977283863E-2</v>
      </c>
      <c r="F104" s="3">
        <f>+'Indice PondENGHO'!F102/'Indice PondENGHO'!F101-1</f>
        <v>1.2143230211037359E-2</v>
      </c>
      <c r="G104" s="3">
        <f>+'Indice PondENGHO'!G102/'Indice PondENGHO'!G101-1</f>
        <v>1.8501623121187416E-2</v>
      </c>
      <c r="H104" s="3">
        <f>+'Indice PondENGHO'!H102/'Indice PondENGHO'!H101-1</f>
        <v>9.5182913678673042E-3</v>
      </c>
      <c r="I104" s="3">
        <f>+'Indice PondENGHO'!I102/'Indice PondENGHO'!I101-1</f>
        <v>2.3992471201003562E-2</v>
      </c>
      <c r="J104" s="3">
        <f>+'Indice PondENGHO'!J102/'Indice PondENGHO'!J101-1</f>
        <v>1.7452349172798032E-2</v>
      </c>
      <c r="K104" s="3">
        <f>+'Indice PondENGHO'!K102/'Indice PondENGHO'!K101-1</f>
        <v>2.6459314075974349E-2</v>
      </c>
      <c r="L104" s="3">
        <f>+'Indice PondENGHO'!L102/'Indice PondENGHO'!L101-1</f>
        <v>4.1113696146746204E-2</v>
      </c>
      <c r="M104" s="3">
        <f>+'Indice PondENGHO'!M102/'Indice PondENGHO'!M101-1</f>
        <v>3.328414468994878E-2</v>
      </c>
      <c r="N104" s="3">
        <f>+'Indice PondENGHO'!N102/'Indice PondENGHO'!N101-1</f>
        <v>4.1048493406915298E-2</v>
      </c>
      <c r="O104" s="8">
        <f>+'Indice PondENGHO'!O102/'Indice PondENGHO'!O101-1</f>
        <v>2.9358388434201466E-2</v>
      </c>
      <c r="P104" s="3">
        <f>+'Indice PondENGHO'!P102/'Indice PondENGHO'!P101-1</f>
        <v>2.9066908072893805E-2</v>
      </c>
      <c r="Q104" s="3">
        <f>+'Indice PondENGHO'!Q102/'Indice PondENGHO'!Q101-1</f>
        <v>3.8666003152618478E-2</v>
      </c>
      <c r="R104" s="3">
        <f>+'Indice PondENGHO'!R102/'Indice PondENGHO'!R101-1</f>
        <v>1.2252114527423696E-2</v>
      </c>
      <c r="S104" s="3">
        <f>+'Indice PondENGHO'!S102/'Indice PondENGHO'!S101-1</f>
        <v>1.8631476005738445E-2</v>
      </c>
      <c r="T104" s="3">
        <f>+'Indice PondENGHO'!T102/'Indice PondENGHO'!T101-1</f>
        <v>9.8980494569826938E-3</v>
      </c>
      <c r="U104" s="3">
        <f>+'Indice PondENGHO'!U102/'Indice PondENGHO'!U101-1</f>
        <v>2.4414759111420992E-2</v>
      </c>
      <c r="V104" s="3">
        <f>+'Indice PondENGHO'!V102/'Indice PondENGHO'!V101-1</f>
        <v>1.7465974981835108E-2</v>
      </c>
      <c r="W104" s="3">
        <f>+'Indice PondENGHO'!W102/'Indice PondENGHO'!W101-1</f>
        <v>2.5501745184349334E-2</v>
      </c>
      <c r="X104" s="3">
        <f>+'Indice PondENGHO'!X102/'Indice PondENGHO'!X101-1</f>
        <v>4.1113686271439409E-2</v>
      </c>
      <c r="Y104" s="3">
        <f>+'Indice PondENGHO'!Y102/'Indice PondENGHO'!Y101-1</f>
        <v>3.1695224045281911E-2</v>
      </c>
      <c r="Z104" s="3">
        <f>+'Indice PondENGHO'!Z102/'Indice PondENGHO'!Z101-1</f>
        <v>4.0849429008291027E-2</v>
      </c>
      <c r="AA104" s="3">
        <f>+'Indice PondENGHO'!AA102/'Indice PondENGHO'!AA101-1</f>
        <v>2.9704476003611813E-2</v>
      </c>
      <c r="AB104" s="7">
        <f>+'Indice PondENGHO'!AB102/'Indice PondENGHO'!AB101-1</f>
        <v>2.8853726569435967E-2</v>
      </c>
      <c r="AC104" s="3">
        <f>+'Indice PondENGHO'!AC102/'Indice PondENGHO'!AC101-1</f>
        <v>3.8392294385864778E-2</v>
      </c>
      <c r="AD104" s="3">
        <f>+'Indice PondENGHO'!AD102/'Indice PondENGHO'!AD101-1</f>
        <v>1.2136051368385692E-2</v>
      </c>
      <c r="AE104" s="3">
        <f>+'Indice PondENGHO'!AE102/'Indice PondENGHO'!AE101-1</f>
        <v>1.8913809622475686E-2</v>
      </c>
      <c r="AF104" s="3">
        <f>+'Indice PondENGHO'!AF102/'Indice PondENGHO'!AF101-1</f>
        <v>9.9375326632147321E-3</v>
      </c>
      <c r="AG104" s="3">
        <f>+'Indice PondENGHO'!AG102/'Indice PondENGHO'!AG101-1</f>
        <v>2.4197962754004321E-2</v>
      </c>
      <c r="AH104" s="3">
        <f>+'Indice PondENGHO'!AH102/'Indice PondENGHO'!AH101-1</f>
        <v>1.7257808376266004E-2</v>
      </c>
      <c r="AI104" s="3">
        <f>+'Indice PondENGHO'!AI102/'Indice PondENGHO'!AI101-1</f>
        <v>2.4947211282444481E-2</v>
      </c>
      <c r="AJ104" s="3">
        <f>+'Indice PondENGHO'!AJ102/'Indice PondENGHO'!AJ101-1</f>
        <v>4.1633802183326241E-2</v>
      </c>
      <c r="AK104" s="3">
        <f>+'Indice PondENGHO'!AK102/'Indice PondENGHO'!AK101-1</f>
        <v>3.1434512850013752E-2</v>
      </c>
      <c r="AL104" s="3">
        <f>+'Indice PondENGHO'!AL102/'Indice PondENGHO'!AL101-1</f>
        <v>4.0682777887359745E-2</v>
      </c>
      <c r="AM104" s="8">
        <f>+'Indice PondENGHO'!AM102/'Indice PondENGHO'!AM101-1</f>
        <v>2.9919564373195762E-2</v>
      </c>
      <c r="AN104" s="3">
        <f>+'Indice PondENGHO'!AN102/'Indice PondENGHO'!AN101-1</f>
        <v>2.8715245507763054E-2</v>
      </c>
      <c r="AO104" s="3">
        <f>+'Indice PondENGHO'!AO102/'Indice PondENGHO'!AO101-1</f>
        <v>3.8662037113760483E-2</v>
      </c>
      <c r="AP104" s="3">
        <f>+'Indice PondENGHO'!AP102/'Indice PondENGHO'!AP101-1</f>
        <v>1.2242797198226851E-2</v>
      </c>
      <c r="AQ104" s="3">
        <f>+'Indice PondENGHO'!AQ102/'Indice PondENGHO'!AQ101-1</f>
        <v>1.9226254169054435E-2</v>
      </c>
      <c r="AR104" s="3">
        <f>+'Indice PondENGHO'!AR102/'Indice PondENGHO'!AR101-1</f>
        <v>1.0054619763128159E-2</v>
      </c>
      <c r="AS104" s="3">
        <f>+'Indice PondENGHO'!AS102/'Indice PondENGHO'!AS101-1</f>
        <v>2.5262887199007267E-2</v>
      </c>
      <c r="AT104" s="3">
        <f>+'Indice PondENGHO'!AT102/'Indice PondENGHO'!AT101-1</f>
        <v>1.7277955795718336E-2</v>
      </c>
      <c r="AU104" s="3">
        <f>+'Indice PondENGHO'!AU102/'Indice PondENGHO'!AU101-1</f>
        <v>2.4872248404839148E-2</v>
      </c>
      <c r="AV104" s="3">
        <f>+'Indice PondENGHO'!AV102/'Indice PondENGHO'!AV101-1</f>
        <v>3.9617223230869136E-2</v>
      </c>
      <c r="AW104" s="3">
        <f>+'Indice PondENGHO'!AW102/'Indice PondENGHO'!AW101-1</f>
        <v>3.0543594324677015E-2</v>
      </c>
      <c r="AX104" s="3">
        <f>+'Indice PondENGHO'!AX102/'Indice PondENGHO'!AX101-1</f>
        <v>4.074665505846653E-2</v>
      </c>
      <c r="AY104" s="3">
        <f>+'Indice PondENGHO'!AY102/'Indice PondENGHO'!AY101-1</f>
        <v>2.9971710878646363E-2</v>
      </c>
      <c r="AZ104" s="7">
        <f>+'Indice PondENGHO'!AZ102/'Indice PondENGHO'!AZ101-1</f>
        <v>2.8251576835819803E-2</v>
      </c>
      <c r="BA104" s="3">
        <f>+'Indice PondENGHO'!BA102/'Indice PondENGHO'!BA101-1</f>
        <v>3.9250535990370317E-2</v>
      </c>
      <c r="BB104" s="3">
        <f>+'Indice PondENGHO'!BB102/'Indice PondENGHO'!BB101-1</f>
        <v>1.2227664492553192E-2</v>
      </c>
      <c r="BC104" s="3">
        <f>+'Indice PondENGHO'!BC102/'Indice PondENGHO'!BC101-1</f>
        <v>1.9446330009892376E-2</v>
      </c>
      <c r="BD104" s="3">
        <f>+'Indice PondENGHO'!BD102/'Indice PondENGHO'!BD101-1</f>
        <v>1.0731679247207859E-2</v>
      </c>
      <c r="BE104" s="3">
        <f>+'Indice PondENGHO'!BE102/'Indice PondENGHO'!BE101-1</f>
        <v>2.6070456918623419E-2</v>
      </c>
      <c r="BF104" s="3">
        <f>+'Indice PondENGHO'!BF102/'Indice PondENGHO'!BF101-1</f>
        <v>1.6977484062977721E-2</v>
      </c>
      <c r="BG104" s="3">
        <f>+'Indice PondENGHO'!BG102/'Indice PondENGHO'!BG101-1</f>
        <v>2.3978297374493751E-2</v>
      </c>
      <c r="BH104" s="3">
        <f>+'Indice PondENGHO'!BH102/'Indice PondENGHO'!BH101-1</f>
        <v>3.7860551407131293E-2</v>
      </c>
      <c r="BI104" s="3">
        <f>+'Indice PondENGHO'!BI102/'Indice PondENGHO'!BI101-1</f>
        <v>2.8784570680124855E-2</v>
      </c>
      <c r="BJ104" s="3">
        <f>+'Indice PondENGHO'!BJ102/'Indice PondENGHO'!BJ101-1</f>
        <v>4.085262315436311E-2</v>
      </c>
      <c r="BK104" s="8">
        <f>+'Indice PondENGHO'!BK102/'Indice PondENGHO'!BK101-1</f>
        <v>2.9983856258746222E-2</v>
      </c>
      <c r="BL104" s="2">
        <f t="shared" ref="BL104" si="239">+A104</f>
        <v>45748</v>
      </c>
      <c r="BM104" s="69">
        <f>+'Indice PondENGHO'!BL102/'Indice PondENGHO'!BL101-1</f>
        <v>2.6343468663445169E-2</v>
      </c>
      <c r="BN104" s="69">
        <f>+'Indice PondENGHO'!BM102/'Indice PondENGHO'!BM101-1</f>
        <v>2.60613126671696E-2</v>
      </c>
      <c r="BO104" s="69">
        <f>+'Indice PondENGHO'!BN102/'Indice PondENGHO'!BN101-1</f>
        <v>2.5999365115602302E-2</v>
      </c>
      <c r="BP104" s="69">
        <f>+'Indice PondENGHO'!BO102/'Indice PondENGHO'!BO101-1</f>
        <v>2.5827340216504568E-2</v>
      </c>
      <c r="BQ104" s="69">
        <f>+'Indice PondENGHO'!BP102/'Indice PondENGHO'!BP101-1</f>
        <v>2.5889355006191606E-2</v>
      </c>
      <c r="BR104" s="7">
        <f>+'Indice PondENGHO'!BQ102/'Indice PondENGHO'!BQ101-1</f>
        <v>2.8836591012547652E-2</v>
      </c>
      <c r="BS104" s="3">
        <f>+'Indice PondENGHO'!BR102/'Indice PondENGHO'!BR101-1</f>
        <v>3.870477826856078E-2</v>
      </c>
      <c r="BT104" s="3">
        <f>+'Indice PondENGHO'!BS102/'Indice PondENGHO'!BS101-1</f>
        <v>1.2206615046200797E-2</v>
      </c>
      <c r="BU104" s="3">
        <f>+'Indice PondENGHO'!BT102/'Indice PondENGHO'!BT101-1</f>
        <v>1.9059322057764616E-2</v>
      </c>
      <c r="BV104" s="3">
        <f>+'Indice PondENGHO'!BU102/'Indice PondENGHO'!BU101-1</f>
        <v>1.0250752359993953E-2</v>
      </c>
      <c r="BW104" s="3">
        <f>+'Indice PondENGHO'!BV102/'Indice PondENGHO'!BV101-1</f>
        <v>2.5210716169663305E-2</v>
      </c>
      <c r="BX104" s="3">
        <f>+'Indice PondENGHO'!BW102/'Indice PondENGHO'!BW101-1</f>
        <v>1.7210085633863059E-2</v>
      </c>
      <c r="BY104" s="3">
        <f>+'Indice PondENGHO'!BX102/'Indice PondENGHO'!BX101-1</f>
        <v>2.4917546617388542E-2</v>
      </c>
      <c r="BZ104" s="3">
        <f>+'Indice PondENGHO'!BY102/'Indice PondENGHO'!BY101-1</f>
        <v>3.9656807308159348E-2</v>
      </c>
      <c r="CA104" s="3">
        <f>+'Indice PondENGHO'!BZ102/'Indice PondENGHO'!BZ101-1</f>
        <v>3.0311729139660626E-2</v>
      </c>
      <c r="CB104" s="3">
        <f>+'Indice PondENGHO'!CA102/'Indice PondENGHO'!CA101-1</f>
        <v>4.0816379960960214E-2</v>
      </c>
      <c r="CC104" s="8">
        <f>+'Indice PondENGHO'!CB102/'Indice PondENGHO'!CB101-1</f>
        <v>2.9869805685455164E-2</v>
      </c>
      <c r="CD104" s="7">
        <f>+'Indice PondENGHO'!CC102/'Indice PondENGHO'!CC101-1</f>
        <v>2.5977204870184289E-2</v>
      </c>
      <c r="CE104" s="8">
        <f>+'Indice PondENGHO'!CD102/'Indice PondENGHO'!CD101-1</f>
        <v>2.5977204870184289E-2</v>
      </c>
      <c r="CS104" s="3">
        <f t="shared" ref="CS104" si="240">+D104-AZ104</f>
        <v>1.2090755733891179E-3</v>
      </c>
      <c r="CT104" s="3">
        <f t="shared" ref="CT104" si="241">+E104-BA104</f>
        <v>-1.2749880130864533E-3</v>
      </c>
      <c r="CU104" s="3">
        <f t="shared" ref="CU104" si="242">+F104-BB104</f>
        <v>-8.4434281515832765E-5</v>
      </c>
      <c r="CV104" s="3">
        <f t="shared" ref="CV104" si="243">+G104-BC104</f>
        <v>-9.4470688870496033E-4</v>
      </c>
      <c r="CW104" s="3">
        <f t="shared" ref="CW104" si="244">+H104-BD104</f>
        <v>-1.213387879340555E-3</v>
      </c>
      <c r="CX104" s="3">
        <f t="shared" ref="CX104" si="245">+I104-BE104</f>
        <v>-2.0779857176198568E-3</v>
      </c>
      <c r="CY104" s="3">
        <f t="shared" ref="CY104" si="246">+J104-BF104</f>
        <v>4.7486510982031049E-4</v>
      </c>
      <c r="CZ104" s="3">
        <f t="shared" ref="CZ104" si="247">+K104-BG104</f>
        <v>2.4810167014805984E-3</v>
      </c>
      <c r="DA104" s="3">
        <f t="shared" ref="DA104" si="248">+L104-BH104</f>
        <v>3.2531447396149105E-3</v>
      </c>
      <c r="DB104" s="3">
        <f t="shared" ref="DB104" si="249">+M104-BI104</f>
        <v>4.4995740098239256E-3</v>
      </c>
      <c r="DC104" s="3">
        <f t="shared" ref="DC104" si="250">+N104-BJ104</f>
        <v>1.9587025255218826E-4</v>
      </c>
      <c r="DD104" s="3">
        <f t="shared" ref="DD104" si="251">+O104-BK104</f>
        <v>-6.2546782454475647E-4</v>
      </c>
      <c r="DE104" s="3"/>
    </row>
    <row r="105" spans="1:109" x14ac:dyDescent="0.2">
      <c r="A105" s="2">
        <f t="shared" ref="A105" si="252">+DATE(C105,B105,1)</f>
        <v>45778</v>
      </c>
      <c r="B105" s="1">
        <f t="shared" si="7"/>
        <v>5</v>
      </c>
      <c r="C105" s="1">
        <f t="shared" ref="C105" si="253">+IF(B105=1,C104+1,C104)</f>
        <v>2025</v>
      </c>
      <c r="D105" s="7">
        <f>+'Indice PondENGHO'!D103/'Indice PondENGHO'!D102-1</f>
        <v>1.7948318157362531E-2</v>
      </c>
      <c r="E105" s="3">
        <f>+'Indice PondENGHO'!E103/'Indice PondENGHO'!E102-1</f>
        <v>1.2921724979558569E-2</v>
      </c>
      <c r="F105" s="3">
        <f>+'Indice PondENGHO'!F103/'Indice PondENGHO'!F102-1</f>
        <v>1.760551189518722E-2</v>
      </c>
      <c r="G105" s="3">
        <f>+'Indice PondENGHO'!G103/'Indice PondENGHO'!G102-1</f>
        <v>2.2896380154702412E-2</v>
      </c>
      <c r="H105" s="3">
        <f>+'Indice PondENGHO'!H103/'Indice PondENGHO'!H102-1</f>
        <v>1.6122354674555028E-2</v>
      </c>
      <c r="I105" s="3">
        <f>+'Indice PondENGHO'!I103/'Indice PondENGHO'!I102-1</f>
        <v>2.8418704173028608E-2</v>
      </c>
      <c r="J105" s="3">
        <f>+'Indice PondENGHO'!J103/'Indice PondENGHO'!J102-1</f>
        <v>3.5978231135169736E-3</v>
      </c>
      <c r="K105" s="3">
        <f>+'Indice PondENGHO'!K103/'Indice PondENGHO'!K102-1</f>
        <v>4.1443804339997392E-2</v>
      </c>
      <c r="L105" s="3">
        <f>+'Indice PondENGHO'!L103/'Indice PondENGHO'!L102-1</f>
        <v>1.8011364098718285E-2</v>
      </c>
      <c r="M105" s="3">
        <f>+'Indice PondENGHO'!M103/'Indice PondENGHO'!M102-1</f>
        <v>3.5030588074066671E-2</v>
      </c>
      <c r="N105" s="3">
        <f>+'Indice PondENGHO'!N103/'Indice PondENGHO'!N102-1</f>
        <v>2.7450279420047519E-2</v>
      </c>
      <c r="O105" s="8">
        <f>+'Indice PondENGHO'!O103/'Indice PondENGHO'!O102-1</f>
        <v>3.090152300237925E-2</v>
      </c>
      <c r="P105" s="3">
        <f>+'Indice PondENGHO'!P103/'Indice PondENGHO'!P102-1</f>
        <v>1.8043485046950636E-2</v>
      </c>
      <c r="Q105" s="3">
        <f>+'Indice PondENGHO'!Q103/'Indice PondENGHO'!Q102-1</f>
        <v>1.2837248883898589E-2</v>
      </c>
      <c r="R105" s="3">
        <f>+'Indice PondENGHO'!R103/'Indice PondENGHO'!R102-1</f>
        <v>1.6671986445877529E-2</v>
      </c>
      <c r="S105" s="3">
        <f>+'Indice PondENGHO'!S103/'Indice PondENGHO'!S102-1</f>
        <v>2.364165918885508E-2</v>
      </c>
      <c r="T105" s="3">
        <f>+'Indice PondENGHO'!T103/'Indice PondENGHO'!T102-1</f>
        <v>1.6329399794892341E-2</v>
      </c>
      <c r="U105" s="3">
        <f>+'Indice PondENGHO'!U103/'Indice PondENGHO'!U102-1</f>
        <v>2.7992380852900567E-2</v>
      </c>
      <c r="V105" s="3">
        <f>+'Indice PondENGHO'!V103/'Indice PondENGHO'!V102-1</f>
        <v>3.952482096133858E-3</v>
      </c>
      <c r="W105" s="3">
        <f>+'Indice PondENGHO'!W103/'Indice PondENGHO'!W102-1</f>
        <v>4.1557044853920644E-2</v>
      </c>
      <c r="X105" s="3">
        <f>+'Indice PondENGHO'!X103/'Indice PondENGHO'!X102-1</f>
        <v>1.7972410611633682E-2</v>
      </c>
      <c r="Y105" s="3">
        <f>+'Indice PondENGHO'!Y103/'Indice PondENGHO'!Y102-1</f>
        <v>3.3024671595161204E-2</v>
      </c>
      <c r="Z105" s="3">
        <f>+'Indice PondENGHO'!Z103/'Indice PondENGHO'!Z102-1</f>
        <v>2.9159531807880779E-2</v>
      </c>
      <c r="AA105" s="3">
        <f>+'Indice PondENGHO'!AA103/'Indice PondENGHO'!AA102-1</f>
        <v>3.1746402286732867E-2</v>
      </c>
      <c r="AB105" s="7">
        <f>+'Indice PondENGHO'!AB103/'Indice PondENGHO'!AB102-1</f>
        <v>1.8117757066334228E-2</v>
      </c>
      <c r="AC105" s="3">
        <f>+'Indice PondENGHO'!AC103/'Indice PondENGHO'!AC102-1</f>
        <v>1.32220574642401E-2</v>
      </c>
      <c r="AD105" s="3">
        <f>+'Indice PondENGHO'!AD103/'Indice PondENGHO'!AD102-1</f>
        <v>1.6210958651854401E-2</v>
      </c>
      <c r="AE105" s="3">
        <f>+'Indice PondENGHO'!AE103/'Indice PondENGHO'!AE102-1</f>
        <v>2.4006935008316077E-2</v>
      </c>
      <c r="AF105" s="3">
        <f>+'Indice PondENGHO'!AF103/'Indice PondENGHO'!AF102-1</f>
        <v>1.6320489894233292E-2</v>
      </c>
      <c r="AG105" s="3">
        <f>+'Indice PondENGHO'!AG103/'Indice PondENGHO'!AG102-1</f>
        <v>2.8200636440845139E-2</v>
      </c>
      <c r="AH105" s="3">
        <f>+'Indice PondENGHO'!AH103/'Indice PondENGHO'!AH102-1</f>
        <v>3.9072339386523325E-3</v>
      </c>
      <c r="AI105" s="3">
        <f>+'Indice PondENGHO'!AI103/'Indice PondENGHO'!AI102-1</f>
        <v>4.1699420391154707E-2</v>
      </c>
      <c r="AJ105" s="3">
        <f>+'Indice PondENGHO'!AJ103/'Indice PondENGHO'!AJ102-1</f>
        <v>1.8100170456309517E-2</v>
      </c>
      <c r="AK105" s="3">
        <f>+'Indice PondENGHO'!AK103/'Indice PondENGHO'!AK102-1</f>
        <v>3.3178180349470399E-2</v>
      </c>
      <c r="AL105" s="3">
        <f>+'Indice PondENGHO'!AL103/'Indice PondENGHO'!AL102-1</f>
        <v>3.0295188625101055E-2</v>
      </c>
      <c r="AM105" s="8">
        <f>+'Indice PondENGHO'!AM103/'Indice PondENGHO'!AM102-1</f>
        <v>3.1967346255639573E-2</v>
      </c>
      <c r="AN105" s="3">
        <f>+'Indice PondENGHO'!AN103/'Indice PondENGHO'!AN102-1</f>
        <v>1.8230903319223613E-2</v>
      </c>
      <c r="AO105" s="3">
        <f>+'Indice PondENGHO'!AO103/'Indice PondENGHO'!AO102-1</f>
        <v>1.3318930225722836E-2</v>
      </c>
      <c r="AP105" s="3">
        <f>+'Indice PondENGHO'!AP103/'Indice PondENGHO'!AP102-1</f>
        <v>1.5955466310259458E-2</v>
      </c>
      <c r="AQ105" s="3">
        <f>+'Indice PondENGHO'!AQ103/'Indice PondENGHO'!AQ102-1</f>
        <v>2.4669457710634335E-2</v>
      </c>
      <c r="AR105" s="3">
        <f>+'Indice PondENGHO'!AR103/'Indice PondENGHO'!AR102-1</f>
        <v>1.633638831103057E-2</v>
      </c>
      <c r="AS105" s="3">
        <f>+'Indice PondENGHO'!AS103/'Indice PondENGHO'!AS102-1</f>
        <v>2.7282687318349153E-2</v>
      </c>
      <c r="AT105" s="3">
        <f>+'Indice PondENGHO'!AT103/'Indice PondENGHO'!AT102-1</f>
        <v>4.1884907558360496E-3</v>
      </c>
      <c r="AU105" s="3">
        <f>+'Indice PondENGHO'!AU103/'Indice PondENGHO'!AU102-1</f>
        <v>4.1362192949595089E-2</v>
      </c>
      <c r="AV105" s="3">
        <f>+'Indice PondENGHO'!AV103/'Indice PondENGHO'!AV102-1</f>
        <v>1.7460906585855751E-2</v>
      </c>
      <c r="AW105" s="3">
        <f>+'Indice PondENGHO'!AW103/'Indice PondENGHO'!AW102-1</f>
        <v>3.2907378939277532E-2</v>
      </c>
      <c r="AX105" s="3">
        <f>+'Indice PondENGHO'!AX103/'Indice PondENGHO'!AX102-1</f>
        <v>3.1382228183858052E-2</v>
      </c>
      <c r="AY105" s="3">
        <f>+'Indice PondENGHO'!AY103/'Indice PondENGHO'!AY102-1</f>
        <v>3.2274582054738543E-2</v>
      </c>
      <c r="AZ105" s="7">
        <f>+'Indice PondENGHO'!AZ103/'Indice PondENGHO'!AZ102-1</f>
        <v>1.8486475379531964E-2</v>
      </c>
      <c r="BA105" s="3">
        <f>+'Indice PondENGHO'!BA103/'Indice PondENGHO'!BA102-1</f>
        <v>1.3159442014035294E-2</v>
      </c>
      <c r="BB105" s="3">
        <f>+'Indice PondENGHO'!BB103/'Indice PondENGHO'!BB102-1</f>
        <v>1.5517276849598582E-2</v>
      </c>
      <c r="BC105" s="3">
        <f>+'Indice PondENGHO'!BC103/'Indice PondENGHO'!BC102-1</f>
        <v>2.610290385970937E-2</v>
      </c>
      <c r="BD105" s="3">
        <f>+'Indice PondENGHO'!BD103/'Indice PondENGHO'!BD102-1</f>
        <v>1.6534769279465067E-2</v>
      </c>
      <c r="BE105" s="3">
        <f>+'Indice PondENGHO'!BE103/'Indice PondENGHO'!BE102-1</f>
        <v>2.6628002432303566E-2</v>
      </c>
      <c r="BF105" s="3">
        <f>+'Indice PondENGHO'!BF103/'Indice PondENGHO'!BF102-1</f>
        <v>4.0589476985211093E-3</v>
      </c>
      <c r="BG105" s="3">
        <f>+'Indice PondENGHO'!BG103/'Indice PondENGHO'!BG102-1</f>
        <v>4.1214009684135577E-2</v>
      </c>
      <c r="BH105" s="3">
        <f>+'Indice PondENGHO'!BH103/'Indice PondENGHO'!BH102-1</f>
        <v>1.6564224149677509E-2</v>
      </c>
      <c r="BI105" s="3">
        <f>+'Indice PondENGHO'!BI103/'Indice PondENGHO'!BI102-1</f>
        <v>3.1687735808898498E-2</v>
      </c>
      <c r="BJ105" s="3">
        <f>+'Indice PondENGHO'!BJ103/'Indice PondENGHO'!BJ102-1</f>
        <v>3.1627422160723118E-2</v>
      </c>
      <c r="BK105" s="8">
        <f>+'Indice PondENGHO'!BK103/'Indice PondENGHO'!BK102-1</f>
        <v>3.3164697819190403E-2</v>
      </c>
      <c r="BL105" s="2">
        <f t="shared" ref="BL105" si="254">+A105</f>
        <v>45778</v>
      </c>
      <c r="BM105" s="113">
        <f>+'Indice PondENGHO'!BL103/'Indice PondENGHO'!BL102-1</f>
        <v>1.9343299759379429E-2</v>
      </c>
      <c r="BN105" s="69">
        <f>+'Indice PondENGHO'!BM103/'Indice PondENGHO'!BM102-1</f>
        <v>1.9641873468719817E-2</v>
      </c>
      <c r="BO105" s="69">
        <f>+'Indice PondENGHO'!BN103/'Indice PondENGHO'!BN102-1</f>
        <v>2.0228563783924347E-2</v>
      </c>
      <c r="BP105" s="69">
        <f>+'Indice PondENGHO'!BO103/'Indice PondENGHO'!BO102-1</f>
        <v>2.0254345833359277E-2</v>
      </c>
      <c r="BQ105" s="113">
        <f>+'Indice PondENGHO'!BP103/'Indice PondENGHO'!BP102-1</f>
        <v>2.0839317072316232E-2</v>
      </c>
      <c r="BR105" s="7">
        <f>+'Indice PondENGHO'!BQ103/'Indice PondENGHO'!BQ102-1</f>
        <v>1.8180864679826492E-2</v>
      </c>
      <c r="BS105" s="3">
        <f>+'Indice PondENGHO'!BR103/'Indice PondENGHO'!BR102-1</f>
        <v>1.3110569751416223E-2</v>
      </c>
      <c r="BT105" s="3">
        <f>+'Indice PondENGHO'!BS103/'Indice PondENGHO'!BS102-1</f>
        <v>1.6219047487265659E-2</v>
      </c>
      <c r="BU105" s="3">
        <f>+'Indice PondENGHO'!BT103/'Indice PondENGHO'!BT102-1</f>
        <v>2.4638295951567635E-2</v>
      </c>
      <c r="BV105" s="3">
        <f>+'Indice PondENGHO'!BU103/'Indice PondENGHO'!BU102-1</f>
        <v>1.6396574933037034E-2</v>
      </c>
      <c r="BW105" s="3">
        <f>+'Indice PondENGHO'!BV103/'Indice PondENGHO'!BV102-1</f>
        <v>2.734438468385636E-2</v>
      </c>
      <c r="BX105" s="3">
        <f>+'Indice PondENGHO'!BW103/'Indice PondENGHO'!BW102-1</f>
        <v>4.011355776374792E-3</v>
      </c>
      <c r="BY105" s="3">
        <f>+'Indice PondENGHO'!BX103/'Indice PondENGHO'!BX102-1</f>
        <v>4.1427618847429404E-2</v>
      </c>
      <c r="BZ105" s="3">
        <f>+'Indice PondENGHO'!BY103/'Indice PondENGHO'!BY102-1</f>
        <v>1.7361124171887399E-2</v>
      </c>
      <c r="CA105" s="3">
        <f>+'Indice PondENGHO'!BZ103/'Indice PondENGHO'!BZ102-1</f>
        <v>3.2614418402370005E-2</v>
      </c>
      <c r="CB105" s="3">
        <f>+'Indice PondENGHO'!CA103/'Indice PondENGHO'!CA102-1</f>
        <v>3.0717883520527067E-2</v>
      </c>
      <c r="CC105" s="8">
        <f>+'Indice PondENGHO'!CB103/'Indice PondENGHO'!CB102-1</f>
        <v>3.2344576243275025E-2</v>
      </c>
      <c r="CD105" s="7">
        <f>+'Indice PondENGHO'!CC103/'Indice PondENGHO'!CC102-1</f>
        <v>2.0231895419992485E-2</v>
      </c>
      <c r="CE105" s="8">
        <f>+'Indice PondENGHO'!CD103/'Indice PondENGHO'!CD102-1</f>
        <v>2.0231895419992485E-2</v>
      </c>
      <c r="CS105" s="3">
        <f t="shared" ref="CS105" si="255">+D105-AZ105</f>
        <v>-5.3815722216943307E-4</v>
      </c>
      <c r="CT105" s="3">
        <f t="shared" ref="CT105" si="256">+E105-BA105</f>
        <v>-2.3771703447672543E-4</v>
      </c>
      <c r="CU105" s="3">
        <f t="shared" ref="CU105" si="257">+F105-BB105</f>
        <v>2.0882350455886378E-3</v>
      </c>
      <c r="CV105" s="3">
        <f t="shared" ref="CV105" si="258">+G105-BC105</f>
        <v>-3.2065237050069584E-3</v>
      </c>
      <c r="CW105" s="3">
        <f t="shared" ref="CW105" si="259">+H105-BD105</f>
        <v>-4.1241460491003856E-4</v>
      </c>
      <c r="CX105" s="3">
        <f t="shared" ref="CX105" si="260">+I105-BE105</f>
        <v>1.7907017407250425E-3</v>
      </c>
      <c r="CY105" s="3">
        <f t="shared" ref="CY105" si="261">+J105-BF105</f>
        <v>-4.6112458500413567E-4</v>
      </c>
      <c r="CZ105" s="3">
        <f t="shared" ref="CZ105" si="262">+K105-BG105</f>
        <v>2.2979465586181469E-4</v>
      </c>
      <c r="DA105" s="3">
        <f t="shared" ref="DA105" si="263">+L105-BH105</f>
        <v>1.4471399490407766E-3</v>
      </c>
      <c r="DB105" s="3">
        <f t="shared" ref="DB105" si="264">+M105-BI105</f>
        <v>3.3428522651681725E-3</v>
      </c>
      <c r="DC105" s="3">
        <f t="shared" ref="DC105" si="265">+N105-BJ105</f>
        <v>-4.177142740675599E-3</v>
      </c>
      <c r="DD105" s="3">
        <f t="shared" ref="DD105" si="266">+O105-BK105</f>
        <v>-2.2631748168111532E-3</v>
      </c>
      <c r="DE105" s="3"/>
    </row>
    <row r="106" spans="1:109" x14ac:dyDescent="0.2">
      <c r="A106" s="2">
        <f t="shared" ref="A106" si="267">+DATE(C106,B106,1)</f>
        <v>45809</v>
      </c>
      <c r="B106" s="1">
        <f t="shared" si="7"/>
        <v>6</v>
      </c>
      <c r="C106" s="1">
        <f t="shared" ref="C106" si="268">+IF(B106=1,C105+1,C105)</f>
        <v>2025</v>
      </c>
      <c r="D106" s="7">
        <f>+'Indice PondENGHO'!D104/'Indice PondENGHO'!D103-1</f>
        <v>1.66239814335849E-2</v>
      </c>
      <c r="E106" s="3">
        <f>+'Indice PondENGHO'!E104/'Indice PondENGHO'!E103-1</f>
        <v>3.3549365622445482E-2</v>
      </c>
      <c r="F106" s="3">
        <f>+'Indice PondENGHO'!F104/'Indice PondENGHO'!F103-1</f>
        <v>2.1085009354576467E-2</v>
      </c>
      <c r="G106" s="3">
        <f>+'Indice PondENGHO'!G104/'Indice PondENGHO'!G103-1</f>
        <v>3.1280614257866102E-2</v>
      </c>
      <c r="H106" s="3">
        <f>+'Indice PondENGHO'!H104/'Indice PondENGHO'!H103-1</f>
        <v>2.0879869958275954E-2</v>
      </c>
      <c r="I106" s="3">
        <f>+'Indice PondENGHO'!I104/'Indice PondENGHO'!I103-1</f>
        <v>2.1656540896895837E-2</v>
      </c>
      <c r="J106" s="3">
        <f>+'Indice PondENGHO'!J104/'Indice PondENGHO'!J103-1</f>
        <v>1.6153548349066238E-2</v>
      </c>
      <c r="K106" s="3">
        <f>+'Indice PondENGHO'!K104/'Indice PondENGHO'!K103-1</f>
        <v>2.1660919485332775E-2</v>
      </c>
      <c r="L106" s="3">
        <f>+'Indice PondENGHO'!L104/'Indice PondENGHO'!L103-1</f>
        <v>2.1805365946687916E-2</v>
      </c>
      <c r="M106" s="3">
        <f>+'Indice PondENGHO'!M104/'Indice PondENGHO'!M103-1</f>
        <v>3.9384247545699802E-2</v>
      </c>
      <c r="N106" s="3">
        <f>+'Indice PondENGHO'!N104/'Indice PondENGHO'!N103-1</f>
        <v>2.1378616525380201E-2</v>
      </c>
      <c r="O106" s="8">
        <f>+'Indice PondENGHO'!O104/'Indice PondENGHO'!O103-1</f>
        <v>2.0660551204682021E-2</v>
      </c>
      <c r="P106" s="3">
        <f>+'Indice PondENGHO'!P104/'Indice PondENGHO'!P103-1</f>
        <v>1.7411291548641072E-2</v>
      </c>
      <c r="Q106" s="3">
        <f>+'Indice PondENGHO'!Q104/'Indice PondENGHO'!Q103-1</f>
        <v>3.4210709514348459E-2</v>
      </c>
      <c r="R106" s="3">
        <f>+'Indice PondENGHO'!R104/'Indice PondENGHO'!R103-1</f>
        <v>2.0830888063921416E-2</v>
      </c>
      <c r="S106" s="3">
        <f>+'Indice PondENGHO'!S104/'Indice PondENGHO'!S103-1</f>
        <v>3.2423171953698482E-2</v>
      </c>
      <c r="T106" s="3">
        <f>+'Indice PondENGHO'!T104/'Indice PondENGHO'!T103-1</f>
        <v>2.147964362125987E-2</v>
      </c>
      <c r="U106" s="3">
        <f>+'Indice PondENGHO'!U104/'Indice PondENGHO'!U103-1</f>
        <v>2.1589707910963263E-2</v>
      </c>
      <c r="V106" s="3">
        <f>+'Indice PondENGHO'!V104/'Indice PondENGHO'!V103-1</f>
        <v>1.6224415997323272E-2</v>
      </c>
      <c r="W106" s="3">
        <f>+'Indice PondENGHO'!W104/'Indice PondENGHO'!W103-1</f>
        <v>2.2443604593570754E-2</v>
      </c>
      <c r="X106" s="3">
        <f>+'Indice PondENGHO'!X104/'Indice PondENGHO'!X103-1</f>
        <v>2.2664647530774573E-2</v>
      </c>
      <c r="Y106" s="3">
        <f>+'Indice PondENGHO'!Y104/'Indice PondENGHO'!Y103-1</f>
        <v>3.9972822008240261E-2</v>
      </c>
      <c r="Z106" s="3">
        <f>+'Indice PondENGHO'!Z104/'Indice PondENGHO'!Z103-1</f>
        <v>2.13216639503091E-2</v>
      </c>
      <c r="AA106" s="3">
        <f>+'Indice PondENGHO'!AA104/'Indice PondENGHO'!AA103-1</f>
        <v>2.0951014851378291E-2</v>
      </c>
      <c r="AB106" s="7">
        <f>+'Indice PondENGHO'!AB104/'Indice PondENGHO'!AB103-1</f>
        <v>1.8089053457331694E-2</v>
      </c>
      <c r="AC106" s="3">
        <f>+'Indice PondENGHO'!AC104/'Indice PondENGHO'!AC103-1</f>
        <v>3.3757429711358977E-2</v>
      </c>
      <c r="AD106" s="3">
        <f>+'Indice PondENGHO'!AD104/'Indice PondENGHO'!AD103-1</f>
        <v>2.080707336718568E-2</v>
      </c>
      <c r="AE106" s="3">
        <f>+'Indice PondENGHO'!AE104/'Indice PondENGHO'!AE103-1</f>
        <v>3.3479718083337495E-2</v>
      </c>
      <c r="AF106" s="3">
        <f>+'Indice PondENGHO'!AF104/'Indice PondENGHO'!AF103-1</f>
        <v>2.1582173934948878E-2</v>
      </c>
      <c r="AG106" s="3">
        <f>+'Indice PondENGHO'!AG104/'Indice PondENGHO'!AG103-1</f>
        <v>2.1445628644878312E-2</v>
      </c>
      <c r="AH106" s="3">
        <f>+'Indice PondENGHO'!AH104/'Indice PondENGHO'!AH103-1</f>
        <v>1.5949318156839976E-2</v>
      </c>
      <c r="AI106" s="3">
        <f>+'Indice PondENGHO'!AI104/'Indice PondENGHO'!AI103-1</f>
        <v>2.2884015178946671E-2</v>
      </c>
      <c r="AJ106" s="3">
        <f>+'Indice PondENGHO'!AJ104/'Indice PondENGHO'!AJ103-1</f>
        <v>2.2618305467193345E-2</v>
      </c>
      <c r="AK106" s="3">
        <f>+'Indice PondENGHO'!AK104/'Indice PondENGHO'!AK103-1</f>
        <v>4.0137809339382047E-2</v>
      </c>
      <c r="AL106" s="3">
        <f>+'Indice PondENGHO'!AL104/'Indice PondENGHO'!AL103-1</f>
        <v>2.1048594661046582E-2</v>
      </c>
      <c r="AM106" s="8">
        <f>+'Indice PondENGHO'!AM104/'Indice PondENGHO'!AM103-1</f>
        <v>2.1249484349156855E-2</v>
      </c>
      <c r="AN106" s="3">
        <f>+'Indice PondENGHO'!AN104/'Indice PondENGHO'!AN103-1</f>
        <v>1.8643178703580787E-2</v>
      </c>
      <c r="AO106" s="3">
        <f>+'Indice PondENGHO'!AO104/'Indice PondENGHO'!AO103-1</f>
        <v>3.3804598489169058E-2</v>
      </c>
      <c r="AP106" s="3">
        <f>+'Indice PondENGHO'!AP104/'Indice PondENGHO'!AP103-1</f>
        <v>2.0878857240909543E-2</v>
      </c>
      <c r="AQ106" s="3">
        <f>+'Indice PondENGHO'!AQ104/'Indice PondENGHO'!AQ103-1</f>
        <v>3.4425984557049372E-2</v>
      </c>
      <c r="AR106" s="3">
        <f>+'Indice PondENGHO'!AR104/'Indice PondENGHO'!AR103-1</f>
        <v>2.1869799139951018E-2</v>
      </c>
      <c r="AS106" s="3">
        <f>+'Indice PondENGHO'!AS104/'Indice PondENGHO'!AS103-1</f>
        <v>2.1553461707041199E-2</v>
      </c>
      <c r="AT106" s="3">
        <f>+'Indice PondENGHO'!AT104/'Indice PondENGHO'!AT103-1</f>
        <v>1.6555668616567321E-2</v>
      </c>
      <c r="AU106" s="3">
        <f>+'Indice PondENGHO'!AU104/'Indice PondENGHO'!AU103-1</f>
        <v>2.3001759115872655E-2</v>
      </c>
      <c r="AV106" s="3">
        <f>+'Indice PondENGHO'!AV104/'Indice PondENGHO'!AV103-1</f>
        <v>2.4272454086802009E-2</v>
      </c>
      <c r="AW106" s="3">
        <f>+'Indice PondENGHO'!AW104/'Indice PondENGHO'!AW103-1</f>
        <v>3.9924858188817636E-2</v>
      </c>
      <c r="AX106" s="3">
        <f>+'Indice PondENGHO'!AX104/'Indice PondENGHO'!AX103-1</f>
        <v>2.1533370454497991E-2</v>
      </c>
      <c r="AY106" s="3">
        <f>+'Indice PondENGHO'!AY104/'Indice PondENGHO'!AY103-1</f>
        <v>2.0930107084136784E-2</v>
      </c>
      <c r="AZ106" s="7">
        <f>+'Indice PondENGHO'!AZ104/'Indice PondENGHO'!AZ103-1</f>
        <v>1.9696679155689845E-2</v>
      </c>
      <c r="BA106" s="3">
        <f>+'Indice PondENGHO'!BA104/'Indice PondENGHO'!BA103-1</f>
        <v>3.4323911236680882E-2</v>
      </c>
      <c r="BB106" s="3">
        <f>+'Indice PondENGHO'!BB104/'Indice PondENGHO'!BB103-1</f>
        <v>2.0983307792167949E-2</v>
      </c>
      <c r="BC106" s="3">
        <f>+'Indice PondENGHO'!BC104/'Indice PondENGHO'!BC103-1</f>
        <v>3.6585824149677704E-2</v>
      </c>
      <c r="BD106" s="3">
        <f>+'Indice PondENGHO'!BD104/'Indice PondENGHO'!BD103-1</f>
        <v>2.304031945111884E-2</v>
      </c>
      <c r="BE106" s="3">
        <f>+'Indice PondENGHO'!BE104/'Indice PondENGHO'!BE103-1</f>
        <v>2.1604665490047914E-2</v>
      </c>
      <c r="BF106" s="3">
        <f>+'Indice PondENGHO'!BF104/'Indice PondENGHO'!BF103-1</f>
        <v>1.7028831258542265E-2</v>
      </c>
      <c r="BG106" s="3">
        <f>+'Indice PondENGHO'!BG104/'Indice PondENGHO'!BG103-1</f>
        <v>2.3458257308622832E-2</v>
      </c>
      <c r="BH106" s="3">
        <f>+'Indice PondENGHO'!BH104/'Indice PondENGHO'!BH103-1</f>
        <v>2.6008274951191179E-2</v>
      </c>
      <c r="BI106" s="3">
        <f>+'Indice PondENGHO'!BI104/'Indice PondENGHO'!BI103-1</f>
        <v>4.053291494204081E-2</v>
      </c>
      <c r="BJ106" s="3">
        <f>+'Indice PondENGHO'!BJ104/'Indice PondENGHO'!BJ103-1</f>
        <v>2.1428915708609608E-2</v>
      </c>
      <c r="BK106" s="8">
        <f>+'Indice PondENGHO'!BK104/'Indice PondENGHO'!BK103-1</f>
        <v>2.167029920922392E-2</v>
      </c>
      <c r="BL106" s="2">
        <f t="shared" ref="BL106" si="269">+A106</f>
        <v>45809</v>
      </c>
      <c r="BM106" s="113">
        <f>+'Indice PondENGHO'!BL104/'Indice PondENGHO'!BL103-1</f>
        <v>2.0398831621086355E-2</v>
      </c>
      <c r="BN106" s="69">
        <f>+'Indice PondENGHO'!BM104/'Indice PondENGHO'!BM103-1</f>
        <v>2.1300840206966321E-2</v>
      </c>
      <c r="BO106" s="69">
        <f>+'Indice PondENGHO'!BN104/'Indice PondENGHO'!BN103-1</f>
        <v>2.1646274489482087E-2</v>
      </c>
      <c r="BP106" s="69">
        <f>+'Indice PondENGHO'!BO104/'Indice PondENGHO'!BO103-1</f>
        <v>2.2146505746621248E-2</v>
      </c>
      <c r="BQ106" s="113">
        <f>+'Indice PondENGHO'!BP104/'Indice PondENGHO'!BP103-1</f>
        <v>2.3275225525284826E-2</v>
      </c>
      <c r="BR106" s="7">
        <f>+'Indice PondENGHO'!BQ104/'Indice PondENGHO'!BQ103-1</f>
        <v>1.8180616080059497E-2</v>
      </c>
      <c r="BS106" s="3">
        <f>+'Indice PondENGHO'!BR104/'Indice PondENGHO'!BR103-1</f>
        <v>3.3997249717963696E-2</v>
      </c>
      <c r="BT106" s="3">
        <f>+'Indice PondENGHO'!BS104/'Indice PondENGHO'!BS103-1</f>
        <v>2.0915977417989673E-2</v>
      </c>
      <c r="BU106" s="3">
        <f>+'Indice PondENGHO'!BT104/'Indice PondENGHO'!BT103-1</f>
        <v>3.4260471917592517E-2</v>
      </c>
      <c r="BV106" s="3">
        <f>+'Indice PondENGHO'!BU104/'Indice PondENGHO'!BU103-1</f>
        <v>2.217564555048579E-2</v>
      </c>
      <c r="BW106" s="3">
        <f>+'Indice PondENGHO'!BV104/'Indice PondENGHO'!BV103-1</f>
        <v>2.1568075999477188E-2</v>
      </c>
      <c r="BX106" s="3">
        <f>+'Indice PondENGHO'!BW104/'Indice PondENGHO'!BW103-1</f>
        <v>1.6542488932585364E-2</v>
      </c>
      <c r="BY106" s="3">
        <f>+'Indice PondENGHO'!BX104/'Indice PondENGHO'!BX103-1</f>
        <v>2.2861461191580501E-2</v>
      </c>
      <c r="BZ106" s="3">
        <f>+'Indice PondENGHO'!BY104/'Indice PondENGHO'!BY103-1</f>
        <v>2.4163388694866894E-2</v>
      </c>
      <c r="CA106" s="3">
        <f>+'Indice PondENGHO'!BZ104/'Indice PondENGHO'!BZ103-1</f>
        <v>4.0177819765788048E-2</v>
      </c>
      <c r="CB106" s="3">
        <f>+'Indice PondENGHO'!CA104/'Indice PondENGHO'!CA103-1</f>
        <v>2.1374974692050186E-2</v>
      </c>
      <c r="CC106" s="8">
        <f>+'Indice PondENGHO'!CB104/'Indice PondENGHO'!CB103-1</f>
        <v>2.1234666480941744E-2</v>
      </c>
      <c r="CD106" s="7">
        <f>+'Indice PondENGHO'!CC104/'Indice PondENGHO'!CC103-1</f>
        <v>2.2077322010044753E-2</v>
      </c>
      <c r="CE106" s="8">
        <f>+'Indice PondENGHO'!CD104/'Indice PondENGHO'!CD103-1</f>
        <v>2.2077322010044753E-2</v>
      </c>
      <c r="CS106" s="3">
        <f t="shared" ref="CS106" si="270">+D106-AZ106</f>
        <v>-3.0726977221049445E-3</v>
      </c>
      <c r="CT106" s="3">
        <f t="shared" ref="CT106" si="271">+E106-BA106</f>
        <v>-7.7454561423540014E-4</v>
      </c>
      <c r="CU106" s="3">
        <f t="shared" ref="CU106" si="272">+F106-BB106</f>
        <v>1.0170156240851824E-4</v>
      </c>
      <c r="CV106" s="3">
        <f t="shared" ref="CV106" si="273">+G106-BC106</f>
        <v>-5.305209891811602E-3</v>
      </c>
      <c r="CW106" s="3">
        <f t="shared" ref="CW106" si="274">+H106-BD106</f>
        <v>-2.1604494928428863E-3</v>
      </c>
      <c r="CX106" s="3">
        <f t="shared" ref="CX106" si="275">+I106-BE106</f>
        <v>5.1875406847923244E-5</v>
      </c>
      <c r="CY106" s="3">
        <f t="shared" ref="CY106" si="276">+J106-BF106</f>
        <v>-8.7528290947602727E-4</v>
      </c>
      <c r="CZ106" s="3">
        <f t="shared" ref="CZ106" si="277">+K106-BG106</f>
        <v>-1.7973378232900572E-3</v>
      </c>
      <c r="DA106" s="3">
        <f t="shared" ref="DA106" si="278">+L106-BH106</f>
        <v>-4.2029090045032635E-3</v>
      </c>
      <c r="DB106" s="3">
        <f t="shared" ref="DB106" si="279">+M106-BI106</f>
        <v>-1.1486673963410077E-3</v>
      </c>
      <c r="DC106" s="3">
        <f t="shared" ref="DC106" si="280">+N106-BJ106</f>
        <v>-5.0299183229407518E-5</v>
      </c>
      <c r="DD106" s="3">
        <f t="shared" ref="DD106" si="281">+O106-BK106</f>
        <v>-1.0097480045418994E-3</v>
      </c>
      <c r="DE106" s="3"/>
    </row>
    <row r="107" spans="1:109" x14ac:dyDescent="0.2">
      <c r="A107" s="2">
        <f t="shared" ref="A107" si="282">+DATE(C107,B107,1)</f>
        <v>45839</v>
      </c>
      <c r="B107" s="1">
        <f t="shared" si="7"/>
        <v>7</v>
      </c>
      <c r="C107" s="1">
        <f t="shared" ref="C107" si="283">+IF(B107=1,C106+1,C106)</f>
        <v>2025</v>
      </c>
      <c r="D107" s="7">
        <f>+'Indice PondENGHO'!D105/'Indice PondENGHO'!D104-1</f>
        <v>2.5897589235972074E-2</v>
      </c>
      <c r="E107" s="3">
        <f>+'Indice PondENGHO'!E105/'Indice PondENGHO'!E104-1</f>
        <v>1.2982192918381319E-2</v>
      </c>
      <c r="F107" s="3">
        <f>+'Indice PondENGHO'!F105/'Indice PondENGHO'!F104-1</f>
        <v>1.4735933941339319E-2</v>
      </c>
      <c r="G107" s="3">
        <f>+'Indice PondENGHO'!G105/'Indice PondENGHO'!G104-1</f>
        <v>1.7798832183741453E-2</v>
      </c>
      <c r="H107" s="3">
        <f>+'Indice PondENGHO'!H105/'Indice PondENGHO'!H104-1</f>
        <v>1.3512987540551524E-2</v>
      </c>
      <c r="I107" s="3">
        <f>+'Indice PondENGHO'!I105/'Indice PondENGHO'!I104-1</f>
        <v>1.0557945896921828E-2</v>
      </c>
      <c r="J107" s="3">
        <f>+'Indice PondENGHO'!J105/'Indice PondENGHO'!J104-1</f>
        <v>2.7818729009464915E-2</v>
      </c>
      <c r="K107" s="3">
        <f>+'Indice PondENGHO'!K105/'Indice PondENGHO'!K104-1</f>
        <v>3.190270401737183E-2</v>
      </c>
      <c r="L107" s="3">
        <f>+'Indice PondENGHO'!L105/'Indice PondENGHO'!L104-1</f>
        <v>4.6103360805222815E-2</v>
      </c>
      <c r="M107" s="3">
        <f>+'Indice PondENGHO'!M105/'Indice PondENGHO'!M104-1</f>
        <v>3.30345086836763E-2</v>
      </c>
      <c r="N107" s="3">
        <f>+'Indice PondENGHO'!N105/'Indice PondENGHO'!N104-1</f>
        <v>2.8593639138597915E-2</v>
      </c>
      <c r="O107" s="8">
        <f>+'Indice PondENGHO'!O105/'Indice PondENGHO'!O104-1</f>
        <v>2.3101018403041795E-2</v>
      </c>
      <c r="P107" s="3">
        <f>+'Indice PondENGHO'!P105/'Indice PondENGHO'!P104-1</f>
        <v>2.6466598150914677E-2</v>
      </c>
      <c r="Q107" s="3">
        <f>+'Indice PondENGHO'!Q105/'Indice PondENGHO'!Q104-1</f>
        <v>1.258410520804909E-2</v>
      </c>
      <c r="R107" s="3">
        <f>+'Indice PondENGHO'!R105/'Indice PondENGHO'!R104-1</f>
        <v>1.5039834976678268E-2</v>
      </c>
      <c r="S107" s="3">
        <f>+'Indice PondENGHO'!S105/'Indice PondENGHO'!S104-1</f>
        <v>1.6270660105682122E-2</v>
      </c>
      <c r="T107" s="3">
        <f>+'Indice PondENGHO'!T105/'Indice PondENGHO'!T104-1</f>
        <v>1.401279234262387E-2</v>
      </c>
      <c r="U107" s="3">
        <f>+'Indice PondENGHO'!U105/'Indice PondENGHO'!U104-1</f>
        <v>1.0929712736281516E-2</v>
      </c>
      <c r="V107" s="3">
        <f>+'Indice PondENGHO'!V105/'Indice PondENGHO'!V104-1</f>
        <v>2.7894707363533167E-2</v>
      </c>
      <c r="W107" s="3">
        <f>+'Indice PondENGHO'!W105/'Indice PondENGHO'!W104-1</f>
        <v>3.2730000422969807E-2</v>
      </c>
      <c r="X107" s="3">
        <f>+'Indice PondENGHO'!X105/'Indice PondENGHO'!X104-1</f>
        <v>4.7789717576729895E-2</v>
      </c>
      <c r="Y107" s="3">
        <f>+'Indice PondENGHO'!Y105/'Indice PondENGHO'!Y104-1</f>
        <v>3.2909435948715648E-2</v>
      </c>
      <c r="Z107" s="3">
        <f>+'Indice PondENGHO'!Z105/'Indice PondENGHO'!Z104-1</f>
        <v>2.7731193496030482E-2</v>
      </c>
      <c r="AA107" s="3">
        <f>+'Indice PondENGHO'!AA105/'Indice PondENGHO'!AA104-1</f>
        <v>2.4547115289099253E-2</v>
      </c>
      <c r="AB107" s="7">
        <f>+'Indice PondENGHO'!AB105/'Indice PondENGHO'!AB104-1</f>
        <v>2.6812054553849718E-2</v>
      </c>
      <c r="AC107" s="3">
        <f>+'Indice PondENGHO'!AC105/'Indice PondENGHO'!AC104-1</f>
        <v>1.2824726427055788E-2</v>
      </c>
      <c r="AD107" s="3">
        <f>+'Indice PondENGHO'!AD105/'Indice PondENGHO'!AD104-1</f>
        <v>1.5323390398853887E-2</v>
      </c>
      <c r="AE107" s="3">
        <f>+'Indice PondENGHO'!AE105/'Indice PondENGHO'!AE104-1</f>
        <v>1.5782876227438125E-2</v>
      </c>
      <c r="AF107" s="3">
        <f>+'Indice PondENGHO'!AF105/'Indice PondENGHO'!AF104-1</f>
        <v>1.4361144641654944E-2</v>
      </c>
      <c r="AG107" s="3">
        <f>+'Indice PondENGHO'!AG105/'Indice PondENGHO'!AG104-1</f>
        <v>1.1241935847629891E-2</v>
      </c>
      <c r="AH107" s="3">
        <f>+'Indice PondENGHO'!AH105/'Indice PondENGHO'!AH104-1</f>
        <v>2.7492219545414809E-2</v>
      </c>
      <c r="AI107" s="3">
        <f>+'Indice PondENGHO'!AI105/'Indice PondENGHO'!AI104-1</f>
        <v>3.3278737232220967E-2</v>
      </c>
      <c r="AJ107" s="3">
        <f>+'Indice PondENGHO'!AJ105/'Indice PondENGHO'!AJ104-1</f>
        <v>4.885689839593188E-2</v>
      </c>
      <c r="AK107" s="3">
        <f>+'Indice PondENGHO'!AK105/'Indice PondENGHO'!AK104-1</f>
        <v>3.2726909522495795E-2</v>
      </c>
      <c r="AL107" s="3">
        <f>+'Indice PondENGHO'!AL105/'Indice PondENGHO'!AL104-1</f>
        <v>2.7488574770401453E-2</v>
      </c>
      <c r="AM107" s="8">
        <f>+'Indice PondENGHO'!AM105/'Indice PondENGHO'!AM104-1</f>
        <v>2.5185518928841466E-2</v>
      </c>
      <c r="AN107" s="3">
        <f>+'Indice PondENGHO'!AN105/'Indice PondENGHO'!AN104-1</f>
        <v>2.6825158801559335E-2</v>
      </c>
      <c r="AO107" s="3">
        <f>+'Indice PondENGHO'!AO105/'Indice PondENGHO'!AO104-1</f>
        <v>1.2316542652250684E-2</v>
      </c>
      <c r="AP107" s="3">
        <f>+'Indice PondENGHO'!AP105/'Indice PondENGHO'!AP104-1</f>
        <v>1.5445168161554168E-2</v>
      </c>
      <c r="AQ107" s="3">
        <f>+'Indice PondENGHO'!AQ105/'Indice PondENGHO'!AQ104-1</f>
        <v>1.5285862276454676E-2</v>
      </c>
      <c r="AR107" s="3">
        <f>+'Indice PondENGHO'!AR105/'Indice PondENGHO'!AR104-1</f>
        <v>1.4336189736193994E-2</v>
      </c>
      <c r="AS107" s="3">
        <f>+'Indice PondENGHO'!AS105/'Indice PondENGHO'!AS104-1</f>
        <v>1.1688724262361783E-2</v>
      </c>
      <c r="AT107" s="3">
        <f>+'Indice PondENGHO'!AT105/'Indice PondENGHO'!AT104-1</f>
        <v>2.832457832191948E-2</v>
      </c>
      <c r="AU107" s="3">
        <f>+'Indice PondENGHO'!AU105/'Indice PondENGHO'!AU104-1</f>
        <v>3.3154790142533086E-2</v>
      </c>
      <c r="AV107" s="3">
        <f>+'Indice PondENGHO'!AV105/'Indice PondENGHO'!AV104-1</f>
        <v>4.8531957157520456E-2</v>
      </c>
      <c r="AW107" s="3">
        <f>+'Indice PondENGHO'!AW105/'Indice PondENGHO'!AW104-1</f>
        <v>3.34665898895945E-2</v>
      </c>
      <c r="AX107" s="3">
        <f>+'Indice PondENGHO'!AX105/'Indice PondENGHO'!AX104-1</f>
        <v>2.7332409228149279E-2</v>
      </c>
      <c r="AY107" s="3">
        <f>+'Indice PondENGHO'!AY105/'Indice PondENGHO'!AY104-1</f>
        <v>2.5630250698424284E-2</v>
      </c>
      <c r="AZ107" s="7">
        <f>+'Indice PondENGHO'!AZ105/'Indice PondENGHO'!AZ104-1</f>
        <v>2.6991266262199387E-2</v>
      </c>
      <c r="BA107" s="3">
        <f>+'Indice PondENGHO'!BA105/'Indice PondENGHO'!BA104-1</f>
        <v>1.1673902970915195E-2</v>
      </c>
      <c r="BB107" s="3">
        <f>+'Indice PondENGHO'!BB105/'Indice PondENGHO'!BB104-1</f>
        <v>1.5710595054353682E-2</v>
      </c>
      <c r="BC107" s="3">
        <f>+'Indice PondENGHO'!BC105/'Indice PondENGHO'!BC104-1</f>
        <v>1.346540182814393E-2</v>
      </c>
      <c r="BD107" s="3">
        <f>+'Indice PondENGHO'!BD105/'Indice PondENGHO'!BD104-1</f>
        <v>1.4443790059250672E-2</v>
      </c>
      <c r="BE107" s="3">
        <f>+'Indice PondENGHO'!BE105/'Indice PondENGHO'!BE104-1</f>
        <v>1.21211842761757E-2</v>
      </c>
      <c r="BF107" s="3">
        <f>+'Indice PondENGHO'!BF105/'Indice PondENGHO'!BF104-1</f>
        <v>2.9110824452036388E-2</v>
      </c>
      <c r="BG107" s="3">
        <f>+'Indice PondENGHO'!BG105/'Indice PondENGHO'!BG104-1</f>
        <v>3.3771642014059466E-2</v>
      </c>
      <c r="BH107" s="3">
        <f>+'Indice PondENGHO'!BH105/'Indice PondENGHO'!BH104-1</f>
        <v>4.8338088710506932E-2</v>
      </c>
      <c r="BI107" s="3">
        <f>+'Indice PondENGHO'!BI105/'Indice PondENGHO'!BI104-1</f>
        <v>3.3486355812381241E-2</v>
      </c>
      <c r="BJ107" s="3">
        <f>+'Indice PondENGHO'!BJ105/'Indice PondENGHO'!BJ104-1</f>
        <v>2.7536093774088499E-2</v>
      </c>
      <c r="BK107" s="8">
        <f>+'Indice PondENGHO'!BK105/'Indice PondENGHO'!BK104-1</f>
        <v>2.6961360164167392E-2</v>
      </c>
      <c r="BL107" s="2">
        <f t="shared" ref="BL107" si="284">+A107</f>
        <v>45839</v>
      </c>
      <c r="BM107" s="113">
        <f>+'Indice PondENGHO'!BL105/'Indice PondENGHO'!BL104-1</f>
        <v>2.3948013977132199E-2</v>
      </c>
      <c r="BN107" s="69">
        <f>+'Indice PondENGHO'!BM105/'Indice PondENGHO'!BM104-1</f>
        <v>2.4114995917570603E-2</v>
      </c>
      <c r="BO107" s="69">
        <f>+'Indice PondENGHO'!BN105/'Indice PondENGHO'!BN104-1</f>
        <v>2.4167378714045284E-2</v>
      </c>
      <c r="BP107" s="69">
        <f>+'Indice PondENGHO'!BO105/'Indice PondENGHO'!BO104-1</f>
        <v>2.4233528848284225E-2</v>
      </c>
      <c r="BQ107" s="113">
        <f>+'Indice PondENGHO'!BP105/'Indice PondENGHO'!BP104-1</f>
        <v>2.4132841515698944E-2</v>
      </c>
      <c r="BR107" s="7">
        <f>+'Indice PondENGHO'!BQ105/'Indice PondENGHO'!BQ104-1</f>
        <v>2.6627240625370474E-2</v>
      </c>
      <c r="BS107" s="3">
        <f>+'Indice PondENGHO'!BR105/'Indice PondENGHO'!BR104-1</f>
        <v>1.2345667309670239E-2</v>
      </c>
      <c r="BT107" s="3">
        <f>+'Indice PondENGHO'!BS105/'Indice PondENGHO'!BS104-1</f>
        <v>1.5335685252684916E-2</v>
      </c>
      <c r="BU107" s="3">
        <f>+'Indice PondENGHO'!BT105/'Indice PondENGHO'!BT104-1</f>
        <v>1.5240432706506324E-2</v>
      </c>
      <c r="BV107" s="3">
        <f>+'Indice PondENGHO'!BU105/'Indice PondENGHO'!BU104-1</f>
        <v>1.4270766754136188E-2</v>
      </c>
      <c r="BW107" s="3">
        <f>+'Indice PondENGHO'!BV105/'Indice PondENGHO'!BV104-1</f>
        <v>1.161153895656386E-2</v>
      </c>
      <c r="BX107" s="3">
        <f>+'Indice PondENGHO'!BW105/'Indice PondENGHO'!BW104-1</f>
        <v>2.8362841813404316E-2</v>
      </c>
      <c r="BY107" s="3">
        <f>+'Indice PondENGHO'!BX105/'Indice PondENGHO'!BX104-1</f>
        <v>3.3141276460671554E-2</v>
      </c>
      <c r="BZ107" s="3">
        <f>+'Indice PondENGHO'!BY105/'Indice PondENGHO'!BY104-1</f>
        <v>4.8154825780490684E-2</v>
      </c>
      <c r="CA107" s="3">
        <f>+'Indice PondENGHO'!BZ105/'Indice PondENGHO'!BZ104-1</f>
        <v>3.3246494752265487E-2</v>
      </c>
      <c r="CB107" s="3">
        <f>+'Indice PondENGHO'!CA105/'Indice PondENGHO'!CA104-1</f>
        <v>2.7589785260126565E-2</v>
      </c>
      <c r="CC107" s="8">
        <f>+'Indice PondENGHO'!CB105/'Indice PondENGHO'!CB104-1</f>
        <v>2.5650810278836866E-2</v>
      </c>
      <c r="CD107" s="7">
        <f>+'Indice PondENGHO'!CC105/'Indice PondENGHO'!CC104-1</f>
        <v>2.4136061230114025E-2</v>
      </c>
      <c r="CE107" s="8">
        <f>+'Indice PondENGHO'!CD105/'Indice PondENGHO'!CD104-1</f>
        <v>2.4136061230114025E-2</v>
      </c>
      <c r="CS107" s="3">
        <f t="shared" ref="CS107" si="285">+D107-AZ107</f>
        <v>-1.0936770262273132E-3</v>
      </c>
      <c r="CT107" s="3">
        <f t="shared" ref="CT107" si="286">+E107-BA107</f>
        <v>1.3082899474661236E-3</v>
      </c>
      <c r="CU107" s="3">
        <f t="shared" ref="CU107" si="287">+F107-BB107</f>
        <v>-9.7466111301436342E-4</v>
      </c>
      <c r="CV107" s="3">
        <f t="shared" ref="CV107" si="288">+G107-BC107</f>
        <v>4.3334303555975229E-3</v>
      </c>
      <c r="CW107" s="3">
        <f t="shared" ref="CW107" si="289">+H107-BD107</f>
        <v>-9.3080251869914754E-4</v>
      </c>
      <c r="CX107" s="3">
        <f t="shared" ref="CX107" si="290">+I107-BE107</f>
        <v>-1.5632383792538729E-3</v>
      </c>
      <c r="CY107" s="3">
        <f t="shared" ref="CY107" si="291">+J107-BF107</f>
        <v>-1.2920954425714726E-3</v>
      </c>
      <c r="CZ107" s="3">
        <f t="shared" ref="CZ107" si="292">+K107-BG107</f>
        <v>-1.8689379966876363E-3</v>
      </c>
      <c r="DA107" s="3">
        <f t="shared" ref="DA107" si="293">+L107-BH107</f>
        <v>-2.2347279052841174E-3</v>
      </c>
      <c r="DB107" s="3">
        <f t="shared" ref="DB107" si="294">+M107-BI107</f>
        <v>-4.5184712870494081E-4</v>
      </c>
      <c r="DC107" s="3">
        <f t="shared" ref="DC107" si="295">+N107-BJ107</f>
        <v>1.0575453645094157E-3</v>
      </c>
      <c r="DD107" s="3">
        <f t="shared" ref="DD107" si="296">+O107-BK107</f>
        <v>-3.8603417611255963E-3</v>
      </c>
      <c r="DE107" s="3"/>
    </row>
    <row r="108" spans="1:109" x14ac:dyDescent="0.2">
      <c r="A108" s="2">
        <f t="shared" ref="A108" si="297">+DATE(C108,B108,1)</f>
        <v>45870</v>
      </c>
      <c r="B108" s="1">
        <f t="shared" si="7"/>
        <v>8</v>
      </c>
      <c r="C108" s="1">
        <f t="shared" ref="C108" si="298">+IF(B108=1,C107+1,C107)</f>
        <v>2025</v>
      </c>
      <c r="D108" s="7">
        <f>+'Indice PondENGHO'!D106/'Indice PondENGHO'!D105-1</f>
        <v>1.2318379668697421E-2</v>
      </c>
      <c r="E108" s="3">
        <f>+'Indice PondENGHO'!E106/'Indice PondENGHO'!E105-1</f>
        <v>3.8731020950670159E-2</v>
      </c>
      <c r="F108" s="3">
        <f>+'Indice PondENGHO'!F106/'Indice PondENGHO'!F105-1</f>
        <v>7.1251615349559039E-3</v>
      </c>
      <c r="G108" s="3">
        <f>+'Indice PondENGHO'!G106/'Indice PondENGHO'!G105-1</f>
        <v>2.7930405003995462E-2</v>
      </c>
      <c r="H108" s="3">
        <f>+'Indice PondENGHO'!H106/'Indice PondENGHO'!H105-1</f>
        <v>7.2045506009394966E-3</v>
      </c>
      <c r="I108" s="3">
        <f>+'Indice PondENGHO'!I106/'Indice PondENGHO'!I105-1</f>
        <v>1.7259015458054972E-2</v>
      </c>
      <c r="J108" s="3">
        <f>+'Indice PondENGHO'!J106/'Indice PondENGHO'!J105-1</f>
        <v>3.3872661766702894E-2</v>
      </c>
      <c r="K108" s="3">
        <f>+'Indice PondENGHO'!K106/'Indice PondENGHO'!K105-1</f>
        <v>3.4314386967822408E-2</v>
      </c>
      <c r="L108" s="3">
        <f>+'Indice PondENGHO'!L106/'Indice PondENGHO'!L105-1</f>
        <v>7.5332361295268324E-3</v>
      </c>
      <c r="M108" s="3">
        <f>+'Indice PondENGHO'!M106/'Indice PondENGHO'!M105-1</f>
        <v>2.6464199952865419E-2</v>
      </c>
      <c r="N108" s="3">
        <f>+'Indice PondENGHO'!N106/'Indice PondENGHO'!N105-1</f>
        <v>3.7101956173780204E-2</v>
      </c>
      <c r="O108" s="8">
        <f>+'Indice PondENGHO'!O106/'Indice PondENGHO'!O105-1</f>
        <v>2.1211868119056954E-2</v>
      </c>
      <c r="P108" s="3">
        <f>+'Indice PondENGHO'!P106/'Indice PondENGHO'!P105-1</f>
        <v>1.282753629726896E-2</v>
      </c>
      <c r="Q108" s="3">
        <f>+'Indice PondENGHO'!Q106/'Indice PondENGHO'!Q105-1</f>
        <v>3.9843912393732861E-2</v>
      </c>
      <c r="R108" s="3">
        <f>+'Indice PondENGHO'!R106/'Indice PondENGHO'!R105-1</f>
        <v>7.8237907332403545E-3</v>
      </c>
      <c r="S108" s="3">
        <f>+'Indice PondENGHO'!S106/'Indice PondENGHO'!S105-1</f>
        <v>2.7305813921252087E-2</v>
      </c>
      <c r="T108" s="3">
        <f>+'Indice PondENGHO'!T106/'Indice PondENGHO'!T105-1</f>
        <v>7.8850995885637598E-3</v>
      </c>
      <c r="U108" s="3">
        <f>+'Indice PondENGHO'!U106/'Indice PondENGHO'!U105-1</f>
        <v>1.7006735469103029E-2</v>
      </c>
      <c r="V108" s="3">
        <f>+'Indice PondENGHO'!V106/'Indice PondENGHO'!V105-1</f>
        <v>3.453439459909502E-2</v>
      </c>
      <c r="W108" s="3">
        <f>+'Indice PondENGHO'!W106/'Indice PondENGHO'!W105-1</f>
        <v>3.4689890637761067E-2</v>
      </c>
      <c r="X108" s="3">
        <f>+'Indice PondENGHO'!X106/'Indice PondENGHO'!X105-1</f>
        <v>6.6853763562395585E-3</v>
      </c>
      <c r="Y108" s="3">
        <f>+'Indice PondENGHO'!Y106/'Indice PondENGHO'!Y105-1</f>
        <v>2.2839258753848846E-2</v>
      </c>
      <c r="Z108" s="3">
        <f>+'Indice PondENGHO'!Z106/'Indice PondENGHO'!Z105-1</f>
        <v>3.5926556194097792E-2</v>
      </c>
      <c r="AA108" s="3">
        <f>+'Indice PondENGHO'!AA106/'Indice PondENGHO'!AA105-1</f>
        <v>2.1836592945411848E-2</v>
      </c>
      <c r="AB108" s="7">
        <f>+'Indice PondENGHO'!AB106/'Indice PondENGHO'!AB105-1</f>
        <v>1.3132580527301263E-2</v>
      </c>
      <c r="AC108" s="3">
        <f>+'Indice PondENGHO'!AC106/'Indice PondENGHO'!AC105-1</f>
        <v>4.0233492736057919E-2</v>
      </c>
      <c r="AD108" s="3">
        <f>+'Indice PondENGHO'!AD106/'Indice PondENGHO'!AD105-1</f>
        <v>8.2025977920334725E-3</v>
      </c>
      <c r="AE108" s="3">
        <f>+'Indice PondENGHO'!AE106/'Indice PondENGHO'!AE105-1</f>
        <v>2.7060690108558605E-2</v>
      </c>
      <c r="AF108" s="3">
        <f>+'Indice PondENGHO'!AF106/'Indice PondENGHO'!AF105-1</f>
        <v>8.4910591755860132E-3</v>
      </c>
      <c r="AG108" s="3">
        <f>+'Indice PondENGHO'!AG106/'Indice PondENGHO'!AG105-1</f>
        <v>1.6939949063726978E-2</v>
      </c>
      <c r="AH108" s="3">
        <f>+'Indice PondENGHO'!AH106/'Indice PondENGHO'!AH105-1</f>
        <v>3.470379977371274E-2</v>
      </c>
      <c r="AI108" s="3">
        <f>+'Indice PondENGHO'!AI106/'Indice PondENGHO'!AI105-1</f>
        <v>3.5065866386941869E-2</v>
      </c>
      <c r="AJ108" s="3">
        <f>+'Indice PondENGHO'!AJ106/'Indice PondENGHO'!AJ105-1</f>
        <v>6.3364052603571697E-3</v>
      </c>
      <c r="AK108" s="3">
        <f>+'Indice PondENGHO'!AK106/'Indice PondENGHO'!AK105-1</f>
        <v>2.2347718618541235E-2</v>
      </c>
      <c r="AL108" s="3">
        <f>+'Indice PondENGHO'!AL106/'Indice PondENGHO'!AL105-1</f>
        <v>3.4540265917739621E-2</v>
      </c>
      <c r="AM108" s="8">
        <f>+'Indice PondENGHO'!AM106/'Indice PondENGHO'!AM105-1</f>
        <v>2.2292346472782665E-2</v>
      </c>
      <c r="AN108" s="3">
        <f>+'Indice PondENGHO'!AN106/'Indice PondENGHO'!AN105-1</f>
        <v>1.3357657660865829E-2</v>
      </c>
      <c r="AO108" s="3">
        <f>+'Indice PondENGHO'!AO106/'Indice PondENGHO'!AO105-1</f>
        <v>4.0509660608996745E-2</v>
      </c>
      <c r="AP108" s="3">
        <f>+'Indice PondENGHO'!AP106/'Indice PondENGHO'!AP105-1</f>
        <v>8.512129367660437E-3</v>
      </c>
      <c r="AQ108" s="3">
        <f>+'Indice PondENGHO'!AQ106/'Indice PondENGHO'!AQ105-1</f>
        <v>2.6787623567116503E-2</v>
      </c>
      <c r="AR108" s="3">
        <f>+'Indice PondENGHO'!AR106/'Indice PondENGHO'!AR105-1</f>
        <v>8.4686039325678752E-3</v>
      </c>
      <c r="AS108" s="3">
        <f>+'Indice PondENGHO'!AS106/'Indice PondENGHO'!AS105-1</f>
        <v>1.7053901438991881E-2</v>
      </c>
      <c r="AT108" s="3">
        <f>+'Indice PondENGHO'!AT106/'Indice PondENGHO'!AT105-1</f>
        <v>3.5499008677292165E-2</v>
      </c>
      <c r="AU108" s="3">
        <f>+'Indice PondENGHO'!AU106/'Indice PondENGHO'!AU105-1</f>
        <v>3.4853181349945306E-2</v>
      </c>
      <c r="AV108" s="3">
        <f>+'Indice PondENGHO'!AV106/'Indice PondENGHO'!AV105-1</f>
        <v>5.4151649830769255E-3</v>
      </c>
      <c r="AW108" s="3">
        <f>+'Indice PondENGHO'!AW106/'Indice PondENGHO'!AW105-1</f>
        <v>2.2886492908523515E-2</v>
      </c>
      <c r="AX108" s="3">
        <f>+'Indice PondENGHO'!AX106/'Indice PondENGHO'!AX105-1</f>
        <v>3.3418197228482382E-2</v>
      </c>
      <c r="AY108" s="3">
        <f>+'Indice PondENGHO'!AY106/'Indice PondENGHO'!AY105-1</f>
        <v>2.1999451752066523E-2</v>
      </c>
      <c r="AZ108" s="7">
        <f>+'Indice PondENGHO'!AZ106/'Indice PondENGHO'!AZ105-1</f>
        <v>1.3785281442052488E-2</v>
      </c>
      <c r="BA108" s="3">
        <f>+'Indice PondENGHO'!BA106/'Indice PondENGHO'!BA105-1</f>
        <v>4.1039392220217907E-2</v>
      </c>
      <c r="BB108" s="3">
        <f>+'Indice PondENGHO'!BB106/'Indice PondENGHO'!BB105-1</f>
        <v>8.9459574637309469E-3</v>
      </c>
      <c r="BC108" s="3">
        <f>+'Indice PondENGHO'!BC106/'Indice PondENGHO'!BC105-1</f>
        <v>2.6052170448807477E-2</v>
      </c>
      <c r="BD108" s="3">
        <f>+'Indice PondENGHO'!BD106/'Indice PondENGHO'!BD105-1</f>
        <v>8.1199967521745631E-3</v>
      </c>
      <c r="BE108" s="3">
        <f>+'Indice PondENGHO'!BE106/'Indice PondENGHO'!BE105-1</f>
        <v>1.7068270668093577E-2</v>
      </c>
      <c r="BF108" s="3">
        <f>+'Indice PondENGHO'!BF106/'Indice PondENGHO'!BF105-1</f>
        <v>3.6245695117566701E-2</v>
      </c>
      <c r="BG108" s="3">
        <f>+'Indice PondENGHO'!BG106/'Indice PondENGHO'!BG105-1</f>
        <v>3.5135947682735758E-2</v>
      </c>
      <c r="BH108" s="3">
        <f>+'Indice PondENGHO'!BH106/'Indice PondENGHO'!BH105-1</f>
        <v>4.3443710886978959E-3</v>
      </c>
      <c r="BI108" s="3">
        <f>+'Indice PondENGHO'!BI106/'Indice PondENGHO'!BI105-1</f>
        <v>1.9696787412081473E-2</v>
      </c>
      <c r="BJ108" s="3">
        <f>+'Indice PondENGHO'!BJ106/'Indice PondENGHO'!BJ105-1</f>
        <v>3.2090027894252415E-2</v>
      </c>
      <c r="BK108" s="8">
        <f>+'Indice PondENGHO'!BK106/'Indice PondENGHO'!BK105-1</f>
        <v>2.1686498849399438E-2</v>
      </c>
      <c r="BL108" s="2">
        <f t="shared" ref="BL108" si="299">+A108</f>
        <v>45870</v>
      </c>
      <c r="BM108" s="113">
        <f>+'Indice PondENGHO'!BL106/'Indice PondENGHO'!BL105-1</f>
        <v>1.8208335284466637E-2</v>
      </c>
      <c r="BN108" s="69">
        <f>+'Indice PondENGHO'!BM106/'Indice PondENGHO'!BM105-1</f>
        <v>1.960083836564519E-2</v>
      </c>
      <c r="BO108" s="69">
        <f>+'Indice PondENGHO'!BN106/'Indice PondENGHO'!BN105-1</f>
        <v>1.9767894177608714E-2</v>
      </c>
      <c r="BP108" s="69">
        <f>+'Indice PondENGHO'!BO106/'Indice PondENGHO'!BO105-1</f>
        <v>2.0421324138515828E-2</v>
      </c>
      <c r="BQ108" s="113">
        <f>+'Indice PondENGHO'!BP106/'Indice PondENGHO'!BP105-1</f>
        <v>2.0660801318857613E-2</v>
      </c>
      <c r="BR108" s="7">
        <f>+'Indice PondENGHO'!BQ106/'Indice PondENGHO'!BQ105-1</f>
        <v>1.3125671976438769E-2</v>
      </c>
      <c r="BS108" s="3">
        <f>+'Indice PondENGHO'!BR106/'Indice PondENGHO'!BR105-1</f>
        <v>4.0262764757576841E-2</v>
      </c>
      <c r="BT108" s="3">
        <f>+'Indice PondENGHO'!BS106/'Indice PondENGHO'!BS105-1</f>
        <v>8.2775107568231476E-3</v>
      </c>
      <c r="BU108" s="3">
        <f>+'Indice PondENGHO'!BT106/'Indice PondENGHO'!BT105-1</f>
        <v>2.6817554452571724E-2</v>
      </c>
      <c r="BV108" s="3">
        <f>+'Indice PondENGHO'!BU106/'Indice PondENGHO'!BU105-1</f>
        <v>8.1411123664745233E-3</v>
      </c>
      <c r="BW108" s="3">
        <f>+'Indice PondENGHO'!BV106/'Indice PondENGHO'!BV105-1</f>
        <v>1.7051206192652435E-2</v>
      </c>
      <c r="BX108" s="3">
        <f>+'Indice PondENGHO'!BW106/'Indice PondENGHO'!BW105-1</f>
        <v>3.535549674078986E-2</v>
      </c>
      <c r="BY108" s="3">
        <f>+'Indice PondENGHO'!BX106/'Indice PondENGHO'!BX105-1</f>
        <v>3.4887108525890831E-2</v>
      </c>
      <c r="BZ108" s="3">
        <f>+'Indice PondENGHO'!BY106/'Indice PondENGHO'!BY105-1</f>
        <v>5.5654024099542898E-3</v>
      </c>
      <c r="CA108" s="3">
        <f>+'Indice PondENGHO'!BZ106/'Indice PondENGHO'!BZ105-1</f>
        <v>2.1732970614513736E-2</v>
      </c>
      <c r="CB108" s="3">
        <f>+'Indice PondENGHO'!CA106/'Indice PondENGHO'!CA105-1</f>
        <v>3.3662653893067773E-2</v>
      </c>
      <c r="CC108" s="8">
        <f>+'Indice PondENGHO'!CB106/'Indice PondENGHO'!CB105-1</f>
        <v>2.1832279170973967E-2</v>
      </c>
      <c r="CD108" s="7">
        <f>+'Indice PondENGHO'!CC106/'Indice PondENGHO'!CC105-1</f>
        <v>1.9985895326684711E-2</v>
      </c>
      <c r="CE108" s="8">
        <f>+'Indice PondENGHO'!CD106/'Indice PondENGHO'!CD105-1</f>
        <v>1.9985895326684711E-2</v>
      </c>
      <c r="CS108" s="3">
        <f t="shared" ref="CS108" si="300">+D108-AZ108</f>
        <v>-1.4669017733550671E-3</v>
      </c>
      <c r="CT108" s="3">
        <f t="shared" ref="CT108" si="301">+E108-BA108</f>
        <v>-2.3083712695477487E-3</v>
      </c>
      <c r="CU108" s="3">
        <f t="shared" ref="CU108" si="302">+F108-BB108</f>
        <v>-1.820795928775043E-3</v>
      </c>
      <c r="CV108" s="3">
        <f t="shared" ref="CV108" si="303">+G108-BC108</f>
        <v>1.8782345551879853E-3</v>
      </c>
      <c r="CW108" s="3">
        <f t="shared" ref="CW108" si="304">+H108-BD108</f>
        <v>-9.1544615123506645E-4</v>
      </c>
      <c r="CX108" s="3">
        <f t="shared" ref="CX108" si="305">+I108-BE108</f>
        <v>1.9074478996139455E-4</v>
      </c>
      <c r="CY108" s="3">
        <f t="shared" ref="CY108" si="306">+J108-BF108</f>
        <v>-2.3730333508638068E-3</v>
      </c>
      <c r="CZ108" s="3">
        <f t="shared" ref="CZ108" si="307">+K108-BG108</f>
        <v>-8.215607149133497E-4</v>
      </c>
      <c r="DA108" s="3">
        <f t="shared" ref="DA108" si="308">+L108-BH108</f>
        <v>3.1888650408289365E-3</v>
      </c>
      <c r="DB108" s="3">
        <f t="shared" ref="DB108" si="309">+M108-BI108</f>
        <v>6.7674125407839458E-3</v>
      </c>
      <c r="DC108" s="3">
        <f t="shared" ref="DC108" si="310">+N108-BJ108</f>
        <v>5.0119282795277886E-3</v>
      </c>
      <c r="DD108" s="3">
        <f t="shared" ref="DD108" si="311">+O108-BK108</f>
        <v>-4.746307303424846E-4</v>
      </c>
      <c r="DE108" s="3"/>
    </row>
    <row r="109" spans="1:109" x14ac:dyDescent="0.2">
      <c r="A109" s="2">
        <f t="shared" ref="A109" si="312">+DATE(C109,B109,1)</f>
        <v>45901</v>
      </c>
      <c r="B109" s="1">
        <f t="shared" si="7"/>
        <v>9</v>
      </c>
      <c r="C109" s="1">
        <f t="shared" ref="C109" si="313">+IF(B109=1,C108+1,C108)</f>
        <v>2025</v>
      </c>
      <c r="D109" s="7">
        <f>+'Indice PondENGHO'!D107/'Indice PondENGHO'!D106-1</f>
        <v>1.4153231463826188E-2</v>
      </c>
      <c r="E109" s="3">
        <f>+'Indice PondENGHO'!E107/'Indice PondENGHO'!E106-1</f>
        <v>9.1689644173260643E-3</v>
      </c>
      <c r="F109" s="3">
        <f>+'Indice PondENGHO'!F107/'Indice PondENGHO'!F106-1</f>
        <v>-6.5395678464152951E-3</v>
      </c>
      <c r="G109" s="3">
        <f>+'Indice PondENGHO'!G107/'Indice PondENGHO'!G106-1</f>
        <v>3.0508091370876622E-2</v>
      </c>
      <c r="H109" s="3">
        <f>+'Indice PondENGHO'!H107/'Indice PondENGHO'!H106-1</f>
        <v>1.6692016679985988E-2</v>
      </c>
      <c r="I109" s="3">
        <f>+'Indice PondENGHO'!I107/'Indice PondENGHO'!I106-1</f>
        <v>2.3068450292597742E-2</v>
      </c>
      <c r="J109" s="3">
        <f>+'Indice PondENGHO'!J107/'Indice PondENGHO'!J106-1</f>
        <v>2.9613139841856428E-2</v>
      </c>
      <c r="K109" s="3">
        <f>+'Indice PondENGHO'!K107/'Indice PondENGHO'!K106-1</f>
        <v>3.4199601294508053E-2</v>
      </c>
      <c r="L109" s="3">
        <f>+'Indice PondENGHO'!L107/'Indice PondENGHO'!L106-1</f>
        <v>1.2772978017989711E-2</v>
      </c>
      <c r="M109" s="3">
        <f>+'Indice PondENGHO'!M107/'Indice PondENGHO'!M106-1</f>
        <v>4.2142625772718656E-2</v>
      </c>
      <c r="N109" s="3">
        <f>+'Indice PondENGHO'!N107/'Indice PondENGHO'!N106-1</f>
        <v>1.2239462848776306E-2</v>
      </c>
      <c r="O109" s="8">
        <f>+'Indice PondENGHO'!O107/'Indice PondENGHO'!O106-1</f>
        <v>1.8518644731296163E-2</v>
      </c>
      <c r="P109" s="3">
        <f>+'Indice PondENGHO'!P107/'Indice PondENGHO'!P106-1</f>
        <v>1.4481787768589216E-2</v>
      </c>
      <c r="Q109" s="3">
        <f>+'Indice PondENGHO'!Q107/'Indice PondENGHO'!Q106-1</f>
        <v>9.536710869608056E-3</v>
      </c>
      <c r="R109" s="3">
        <f>+'Indice PondENGHO'!R107/'Indice PondENGHO'!R106-1</f>
        <v>-8.1265453493425399E-3</v>
      </c>
      <c r="S109" s="3">
        <f>+'Indice PondENGHO'!S107/'Indice PondENGHO'!S106-1</f>
        <v>3.1121719092169986E-2</v>
      </c>
      <c r="T109" s="3">
        <f>+'Indice PondENGHO'!T107/'Indice PondENGHO'!T106-1</f>
        <v>1.7391353624888417E-2</v>
      </c>
      <c r="U109" s="3">
        <f>+'Indice PondENGHO'!U107/'Indice PondENGHO'!U106-1</f>
        <v>2.2945280788463362E-2</v>
      </c>
      <c r="V109" s="3">
        <f>+'Indice PondENGHO'!V107/'Indice PondENGHO'!V106-1</f>
        <v>2.9677132611965584E-2</v>
      </c>
      <c r="W109" s="3">
        <f>+'Indice PondENGHO'!W107/'Indice PondENGHO'!W106-1</f>
        <v>3.3631002318835979E-2</v>
      </c>
      <c r="X109" s="3">
        <f>+'Indice PondENGHO'!X107/'Indice PondENGHO'!X106-1</f>
        <v>1.2643937473073796E-2</v>
      </c>
      <c r="Y109" s="3">
        <f>+'Indice PondENGHO'!Y107/'Indice PondENGHO'!Y106-1</f>
        <v>4.0265569120344402E-2</v>
      </c>
      <c r="Z109" s="3">
        <f>+'Indice PondENGHO'!Z107/'Indice PondENGHO'!Z106-1</f>
        <v>1.1811436763962346E-2</v>
      </c>
      <c r="AA109" s="3">
        <f>+'Indice PondENGHO'!AA107/'Indice PondENGHO'!AA106-1</f>
        <v>1.940970119135832E-2</v>
      </c>
      <c r="AB109" s="7">
        <f>+'Indice PondENGHO'!AB107/'Indice PondENGHO'!AB106-1</f>
        <v>1.4527026415135369E-2</v>
      </c>
      <c r="AC109" s="3">
        <f>+'Indice PondENGHO'!AC107/'Indice PondENGHO'!AC106-1</f>
        <v>9.3650495698716085E-3</v>
      </c>
      <c r="AD109" s="3">
        <f>+'Indice PondENGHO'!AD107/'Indice PondENGHO'!AD106-1</f>
        <v>-8.5378842912134933E-3</v>
      </c>
      <c r="AE109" s="3">
        <f>+'Indice PondENGHO'!AE107/'Indice PondENGHO'!AE106-1</f>
        <v>3.1756975476340488E-2</v>
      </c>
      <c r="AF109" s="3">
        <f>+'Indice PondENGHO'!AF107/'Indice PondENGHO'!AF106-1</f>
        <v>1.8161790451579174E-2</v>
      </c>
      <c r="AG109" s="3">
        <f>+'Indice PondENGHO'!AG107/'Indice PondENGHO'!AG106-1</f>
        <v>2.3451399883989588E-2</v>
      </c>
      <c r="AH109" s="3">
        <f>+'Indice PondENGHO'!AH107/'Indice PondENGHO'!AH106-1</f>
        <v>2.9664126889250131E-2</v>
      </c>
      <c r="AI109" s="3">
        <f>+'Indice PondENGHO'!AI107/'Indice PondENGHO'!AI106-1</f>
        <v>3.33692389403073E-2</v>
      </c>
      <c r="AJ109" s="3">
        <f>+'Indice PondENGHO'!AJ107/'Indice PondENGHO'!AJ106-1</f>
        <v>1.2335830659453872E-2</v>
      </c>
      <c r="AK109" s="3">
        <f>+'Indice PondENGHO'!AK107/'Indice PondENGHO'!AK106-1</f>
        <v>4.0363296166371354E-2</v>
      </c>
      <c r="AL109" s="3">
        <f>+'Indice PondENGHO'!AL107/'Indice PondENGHO'!AL106-1</f>
        <v>1.1647773729946742E-2</v>
      </c>
      <c r="AM109" s="8">
        <f>+'Indice PondENGHO'!AM107/'Indice PondENGHO'!AM106-1</f>
        <v>1.9671197518998706E-2</v>
      </c>
      <c r="AN109" s="3">
        <f>+'Indice PondENGHO'!AN107/'Indice PondENGHO'!AN106-1</f>
        <v>1.4557343694682645E-2</v>
      </c>
      <c r="AO109" s="3">
        <f>+'Indice PondENGHO'!AO107/'Indice PondENGHO'!AO106-1</f>
        <v>9.4285064141366171E-3</v>
      </c>
      <c r="AP109" s="3">
        <f>+'Indice PondENGHO'!AP107/'Indice PondENGHO'!AP106-1</f>
        <v>-9.5428981786708222E-3</v>
      </c>
      <c r="AQ109" s="3">
        <f>+'Indice PondENGHO'!AQ107/'Indice PondENGHO'!AQ106-1</f>
        <v>3.1928032981284993E-2</v>
      </c>
      <c r="AR109" s="3">
        <f>+'Indice PondENGHO'!AR107/'Indice PondENGHO'!AR106-1</f>
        <v>1.8234208582226463E-2</v>
      </c>
      <c r="AS109" s="3">
        <f>+'Indice PondENGHO'!AS107/'Indice PondENGHO'!AS106-1</f>
        <v>2.2694310322094902E-2</v>
      </c>
      <c r="AT109" s="3">
        <f>+'Indice PondENGHO'!AT107/'Indice PondENGHO'!AT106-1</f>
        <v>2.995007543700301E-2</v>
      </c>
      <c r="AU109" s="3">
        <f>+'Indice PondENGHO'!AU107/'Indice PondENGHO'!AU106-1</f>
        <v>3.2895032644229438E-2</v>
      </c>
      <c r="AV109" s="3">
        <f>+'Indice PondENGHO'!AV107/'Indice PondENGHO'!AV106-1</f>
        <v>1.2851635378263726E-2</v>
      </c>
      <c r="AW109" s="3">
        <f>+'Indice PondENGHO'!AW107/'Indice PondENGHO'!AW106-1</f>
        <v>4.0757540797984326E-2</v>
      </c>
      <c r="AX109" s="3">
        <f>+'Indice PondENGHO'!AX107/'Indice PondENGHO'!AX106-1</f>
        <v>1.1519834487830449E-2</v>
      </c>
      <c r="AY109" s="3">
        <f>+'Indice PondENGHO'!AY107/'Indice PondENGHO'!AY106-1</f>
        <v>2.0081606936143803E-2</v>
      </c>
      <c r="AZ109" s="7">
        <f>+'Indice PondENGHO'!AZ107/'Indice PondENGHO'!AZ106-1</f>
        <v>1.4704885545510749E-2</v>
      </c>
      <c r="BA109" s="3">
        <f>+'Indice PondENGHO'!BA107/'Indice PondENGHO'!BA106-1</f>
        <v>9.7245548966908846E-3</v>
      </c>
      <c r="BB109" s="3">
        <f>+'Indice PondENGHO'!BB107/'Indice PondENGHO'!BB106-1</f>
        <v>-1.0659439382575409E-2</v>
      </c>
      <c r="BC109" s="3">
        <f>+'Indice PondENGHO'!BC107/'Indice PondENGHO'!BC106-1</f>
        <v>3.1754785153435217E-2</v>
      </c>
      <c r="BD109" s="3">
        <f>+'Indice PondENGHO'!BD107/'Indice PondENGHO'!BD106-1</f>
        <v>1.8350970130777577E-2</v>
      </c>
      <c r="BE109" s="3">
        <f>+'Indice PondENGHO'!BE107/'Indice PondENGHO'!BE106-1</f>
        <v>2.2256980536715654E-2</v>
      </c>
      <c r="BF109" s="3">
        <f>+'Indice PondENGHO'!BF107/'Indice PondENGHO'!BF106-1</f>
        <v>3.0451373713289875E-2</v>
      </c>
      <c r="BG109" s="3">
        <f>+'Indice PondENGHO'!BG107/'Indice PondENGHO'!BG106-1</f>
        <v>3.2627192161958085E-2</v>
      </c>
      <c r="BH109" s="3">
        <f>+'Indice PondENGHO'!BH107/'Indice PondENGHO'!BH106-1</f>
        <v>1.3636177478667078E-2</v>
      </c>
      <c r="BI109" s="3">
        <f>+'Indice PondENGHO'!BI107/'Indice PondENGHO'!BI106-1</f>
        <v>4.0113800877115802E-2</v>
      </c>
      <c r="BJ109" s="3">
        <f>+'Indice PondENGHO'!BJ107/'Indice PondENGHO'!BJ106-1</f>
        <v>1.059758544152567E-2</v>
      </c>
      <c r="BK109" s="8">
        <f>+'Indice PondENGHO'!BK107/'Indice PondENGHO'!BK106-1</f>
        <v>2.0654989230535881E-2</v>
      </c>
      <c r="BL109" s="2">
        <f t="shared" ref="BL109" si="314">+A109</f>
        <v>45901</v>
      </c>
      <c r="BM109" s="113">
        <f>+'Indice PondENGHO'!BL107/'Indice PondENGHO'!BL106-1</f>
        <v>1.6215113583680996E-2</v>
      </c>
      <c r="BN109" s="69">
        <f>+'Indice PondENGHO'!BM107/'Indice PondENGHO'!BM106-1</f>
        <v>1.7056704268288092E-2</v>
      </c>
      <c r="BO109" s="69">
        <f>+'Indice PondENGHO'!BN107/'Indice PondENGHO'!BN106-1</f>
        <v>1.7379884512775279E-2</v>
      </c>
      <c r="BP109" s="69">
        <f>+'Indice PondENGHO'!BO107/'Indice PondENGHO'!BO106-1</f>
        <v>1.7779626083099132E-2</v>
      </c>
      <c r="BQ109" s="113">
        <f>+'Indice PondENGHO'!BP107/'Indice PondENGHO'!BP106-1</f>
        <v>1.8061809974639464E-2</v>
      </c>
      <c r="BR109" s="7">
        <f>+'Indice PondENGHO'!BQ107/'Indice PondENGHO'!BQ106-1</f>
        <v>1.4498682999791956E-2</v>
      </c>
      <c r="BS109" s="3">
        <f>+'Indice PondENGHO'!BR107/'Indice PondENGHO'!BR106-1</f>
        <v>9.4939349170706233E-3</v>
      </c>
      <c r="BT109" s="3">
        <f>+'Indice PondENGHO'!BS107/'Indice PondENGHO'!BS106-1</f>
        <v>-9.0369939068926097E-3</v>
      </c>
      <c r="BU109" s="3">
        <f>+'Indice PondENGHO'!BT107/'Indice PondENGHO'!BT106-1</f>
        <v>3.1540793496846797E-2</v>
      </c>
      <c r="BV109" s="3">
        <f>+'Indice PondENGHO'!BU107/'Indice PondENGHO'!BU106-1</f>
        <v>1.8028556909588378E-2</v>
      </c>
      <c r="BW109" s="3">
        <f>+'Indice PondENGHO'!BV107/'Indice PondENGHO'!BV106-1</f>
        <v>2.2704070843370339E-2</v>
      </c>
      <c r="BX109" s="3">
        <f>+'Indice PondENGHO'!BW107/'Indice PondENGHO'!BW106-1</f>
        <v>3.0013761350111468E-2</v>
      </c>
      <c r="BY109" s="3">
        <f>+'Indice PondENGHO'!BX107/'Indice PondENGHO'!BX106-1</f>
        <v>3.3184997445527609E-2</v>
      </c>
      <c r="BZ109" s="3">
        <f>+'Indice PondENGHO'!BY107/'Indice PondENGHO'!BY106-1</f>
        <v>1.3021659690362952E-2</v>
      </c>
      <c r="CA109" s="3">
        <f>+'Indice PondENGHO'!BZ107/'Indice PondENGHO'!BZ106-1</f>
        <v>4.0455743624327356E-2</v>
      </c>
      <c r="CB109" s="3">
        <f>+'Indice PondENGHO'!CA107/'Indice PondENGHO'!CA106-1</f>
        <v>1.1259881044616726E-2</v>
      </c>
      <c r="CC109" s="8">
        <f>+'Indice PondENGHO'!CB107/'Indice PondENGHO'!CB106-1</f>
        <v>1.9979550506025179E-2</v>
      </c>
      <c r="CD109" s="7">
        <f>+'Indice PondENGHO'!CC107/'Indice PondENGHO'!CC106-1</f>
        <v>1.7497535829915201E-2</v>
      </c>
      <c r="CE109" s="8">
        <f>+'Indice PondENGHO'!CD107/'Indice PondENGHO'!CD106-1</f>
        <v>1.7497535829915201E-2</v>
      </c>
    </row>
    <row r="110" spans="1:109" x14ac:dyDescent="0.2">
      <c r="A110" s="2">
        <f t="shared" ref="A110" si="315">+DATE(C110,B110,1)</f>
        <v>45931</v>
      </c>
      <c r="B110" s="1">
        <f t="shared" si="7"/>
        <v>10</v>
      </c>
      <c r="C110" s="1">
        <f t="shared" ref="C110" si="316">+IF(B110=1,C109+1,C109)</f>
        <v>2025</v>
      </c>
      <c r="D110" s="7">
        <f>+'Indice PondENGHO'!D108/'Indice PondENGHO'!D107-1</f>
        <v>2.0365925160235276E-2</v>
      </c>
      <c r="E110" s="3">
        <f>+'Indice PondENGHO'!E108/'Indice PondENGHO'!E107-1</f>
        <v>2.4974377639698453E-2</v>
      </c>
      <c r="F110" s="3">
        <f>+'Indice PondENGHO'!F108/'Indice PondENGHO'!F107-1</f>
        <v>1.2082475370704282E-2</v>
      </c>
      <c r="G110" s="3">
        <f>+'Indice PondENGHO'!G108/'Indice PondENGHO'!G107-1</f>
        <v>2.8092437393659297E-2</v>
      </c>
      <c r="H110" s="3">
        <f>+'Indice PondENGHO'!H108/'Indice PondENGHO'!H107-1</f>
        <v>1.2154591327922626E-2</v>
      </c>
      <c r="I110" s="3">
        <f>+'Indice PondENGHO'!I108/'Indice PondENGHO'!I107-1</f>
        <v>1.8449920939243025E-2</v>
      </c>
      <c r="J110" s="3">
        <f>+'Indice PondENGHO'!J108/'Indice PondENGHO'!J107-1</f>
        <v>3.2902233224604061E-2</v>
      </c>
      <c r="K110" s="3">
        <f>+'Indice PondENGHO'!K108/'Indice PondENGHO'!K107-1</f>
        <v>2.9591005266804471E-2</v>
      </c>
      <c r="L110" s="3">
        <f>+'Indice PondENGHO'!L108/'Indice PondENGHO'!L107-1</f>
        <v>1.6780763935622334E-2</v>
      </c>
      <c r="M110" s="3">
        <f>+'Indice PondENGHO'!M108/'Indice PondENGHO'!M107-1</f>
        <v>3.3590055111503148E-2</v>
      </c>
      <c r="N110" s="3">
        <f>+'Indice PondENGHO'!N108/'Indice PondENGHO'!N107-1</f>
        <v>2.2180860897204058E-2</v>
      </c>
      <c r="O110" s="8">
        <f>+'Indice PondENGHO'!O108/'Indice PondENGHO'!O107-1</f>
        <v>1.9105376666972429E-2</v>
      </c>
      <c r="P110" s="3">
        <f>+'Indice PondENGHO'!P108/'Indice PondENGHO'!P107-1</f>
        <v>2.02715720178408E-2</v>
      </c>
      <c r="Q110" s="3">
        <f>+'Indice PondENGHO'!Q108/'Indice PondENGHO'!Q107-1</f>
        <v>2.4206842273823748E-2</v>
      </c>
      <c r="R110" s="3">
        <f>+'Indice PondENGHO'!R108/'Indice PondENGHO'!R107-1</f>
        <v>1.2522355818481934E-2</v>
      </c>
      <c r="S110" s="3">
        <f>+'Indice PondENGHO'!S108/'Indice PondENGHO'!S107-1</f>
        <v>2.857845129940717E-2</v>
      </c>
      <c r="T110" s="3">
        <f>+'Indice PondENGHO'!T108/'Indice PondENGHO'!T107-1</f>
        <v>1.2768783921708105E-2</v>
      </c>
      <c r="U110" s="3">
        <f>+'Indice PondENGHO'!U108/'Indice PondENGHO'!U107-1</f>
        <v>1.8367639229073252E-2</v>
      </c>
      <c r="V110" s="3">
        <f>+'Indice PondENGHO'!V108/'Indice PondENGHO'!V107-1</f>
        <v>3.3411179636768429E-2</v>
      </c>
      <c r="W110" s="3">
        <f>+'Indice PondENGHO'!W108/'Indice PondENGHO'!W107-1</f>
        <v>2.9236009802723339E-2</v>
      </c>
      <c r="X110" s="3">
        <f>+'Indice PondENGHO'!X108/'Indice PondENGHO'!X107-1</f>
        <v>1.6282605552733198E-2</v>
      </c>
      <c r="Y110" s="3">
        <f>+'Indice PondENGHO'!Y108/'Indice PondENGHO'!Y107-1</f>
        <v>3.4516094966200006E-2</v>
      </c>
      <c r="Z110" s="3">
        <f>+'Indice PondENGHO'!Z108/'Indice PondENGHO'!Z107-1</f>
        <v>2.2272909334174251E-2</v>
      </c>
      <c r="AA110" s="3">
        <f>+'Indice PondENGHO'!AA108/'Indice PondENGHO'!AA107-1</f>
        <v>1.8858781296780425E-2</v>
      </c>
      <c r="AB110" s="7">
        <f>+'Indice PondENGHO'!AB108/'Indice PondENGHO'!AB107-1</f>
        <v>1.9978104719268197E-2</v>
      </c>
      <c r="AC110" s="3">
        <f>+'Indice PondENGHO'!AC108/'Indice PondENGHO'!AC107-1</f>
        <v>2.4364993053479944E-2</v>
      </c>
      <c r="AD110" s="3">
        <f>+'Indice PondENGHO'!AD108/'Indice PondENGHO'!AD107-1</f>
        <v>1.2337619517358123E-2</v>
      </c>
      <c r="AE110" s="3">
        <f>+'Indice PondENGHO'!AE108/'Indice PondENGHO'!AE107-1</f>
        <v>2.8823467337279363E-2</v>
      </c>
      <c r="AF110" s="3">
        <f>+'Indice PondENGHO'!AF108/'Indice PondENGHO'!AF107-1</f>
        <v>1.3200848324414372E-2</v>
      </c>
      <c r="AG110" s="3">
        <f>+'Indice PondENGHO'!AG108/'Indice PondENGHO'!AG107-1</f>
        <v>1.8909754955500402E-2</v>
      </c>
      <c r="AH110" s="3">
        <f>+'Indice PondENGHO'!AH108/'Indice PondENGHO'!AH107-1</f>
        <v>3.4090781531632697E-2</v>
      </c>
      <c r="AI110" s="3">
        <f>+'Indice PondENGHO'!AI108/'Indice PondENGHO'!AI107-1</f>
        <v>2.9004498979905424E-2</v>
      </c>
      <c r="AJ110" s="3">
        <f>+'Indice PondENGHO'!AJ108/'Indice PondENGHO'!AJ107-1</f>
        <v>1.6151678376349121E-2</v>
      </c>
      <c r="AK110" s="3">
        <f>+'Indice PondENGHO'!AK108/'Indice PondENGHO'!AK107-1</f>
        <v>3.4365767993360441E-2</v>
      </c>
      <c r="AL110" s="3">
        <f>+'Indice PondENGHO'!AL108/'Indice PondENGHO'!AL107-1</f>
        <v>2.2705490342235901E-2</v>
      </c>
      <c r="AM110" s="8">
        <f>+'Indice PondENGHO'!AM108/'Indice PondENGHO'!AM107-1</f>
        <v>1.8708968859015407E-2</v>
      </c>
      <c r="AN110" s="3">
        <f>+'Indice PondENGHO'!AN108/'Indice PondENGHO'!AN107-1</f>
        <v>1.9627172397262527E-2</v>
      </c>
      <c r="AO110" s="3">
        <f>+'Indice PondENGHO'!AO108/'Indice PondENGHO'!AO107-1</f>
        <v>2.4246323494134359E-2</v>
      </c>
      <c r="AP110" s="3">
        <f>+'Indice PondENGHO'!AP108/'Indice PondENGHO'!AP107-1</f>
        <v>1.3072816370985008E-2</v>
      </c>
      <c r="AQ110" s="3">
        <f>+'Indice PondENGHO'!AQ108/'Indice PondENGHO'!AQ107-1</f>
        <v>2.9147587402185593E-2</v>
      </c>
      <c r="AR110" s="3">
        <f>+'Indice PondENGHO'!AR108/'Indice PondENGHO'!AR107-1</f>
        <v>1.3302429752974687E-2</v>
      </c>
      <c r="AS110" s="3">
        <f>+'Indice PondENGHO'!AS108/'Indice PondENGHO'!AS107-1</f>
        <v>1.8031674054189484E-2</v>
      </c>
      <c r="AT110" s="3">
        <f>+'Indice PondENGHO'!AT108/'Indice PondENGHO'!AT107-1</f>
        <v>3.4467332868382439E-2</v>
      </c>
      <c r="AU110" s="3">
        <f>+'Indice PondENGHO'!AU108/'Indice PondENGHO'!AU107-1</f>
        <v>2.8660652120239938E-2</v>
      </c>
      <c r="AV110" s="3">
        <f>+'Indice PondENGHO'!AV108/'Indice PondENGHO'!AV107-1</f>
        <v>1.5834117027452521E-2</v>
      </c>
      <c r="AW110" s="3">
        <f>+'Indice PondENGHO'!AW108/'Indice PondENGHO'!AW107-1</f>
        <v>3.6131313661911912E-2</v>
      </c>
      <c r="AX110" s="3">
        <f>+'Indice PondENGHO'!AX108/'Indice PondENGHO'!AX107-1</f>
        <v>2.2712816598545738E-2</v>
      </c>
      <c r="AY110" s="3">
        <f>+'Indice PondENGHO'!AY108/'Indice PondENGHO'!AY107-1</f>
        <v>1.8792768539918736E-2</v>
      </c>
      <c r="AZ110" s="7">
        <f>+'Indice PondENGHO'!AZ108/'Indice PondENGHO'!AZ107-1</f>
        <v>1.9239365037014622E-2</v>
      </c>
      <c r="BA110" s="3">
        <f>+'Indice PondENGHO'!BA108/'Indice PondENGHO'!BA107-1</f>
        <v>2.3846600331561385E-2</v>
      </c>
      <c r="BB110" s="3">
        <f>+'Indice PondENGHO'!BB108/'Indice PondENGHO'!BB107-1</f>
        <v>1.3604709945372662E-2</v>
      </c>
      <c r="BC110" s="3">
        <f>+'Indice PondENGHO'!BC108/'Indice PondENGHO'!BC107-1</f>
        <v>2.8808748413676311E-2</v>
      </c>
      <c r="BD110" s="3">
        <f>+'Indice PondENGHO'!BD108/'Indice PondENGHO'!BD107-1</f>
        <v>1.3754289606449532E-2</v>
      </c>
      <c r="BE110" s="3">
        <f>+'Indice PondENGHO'!BE108/'Indice PondENGHO'!BE107-1</f>
        <v>1.7526359582014539E-2</v>
      </c>
      <c r="BF110" s="3">
        <f>+'Indice PondENGHO'!BF108/'Indice PondENGHO'!BF107-1</f>
        <v>3.4827665862470214E-2</v>
      </c>
      <c r="BG110" s="3">
        <f>+'Indice PondENGHO'!BG108/'Indice PondENGHO'!BG107-1</f>
        <v>2.8555955369848451E-2</v>
      </c>
      <c r="BH110" s="3">
        <f>+'Indice PondENGHO'!BH108/'Indice PondENGHO'!BH107-1</f>
        <v>1.5559206602929976E-2</v>
      </c>
      <c r="BI110" s="3">
        <f>+'Indice PondENGHO'!BI108/'Indice PondENGHO'!BI107-1</f>
        <v>3.7305256119339658E-2</v>
      </c>
      <c r="BJ110" s="3">
        <f>+'Indice PondENGHO'!BJ108/'Indice PondENGHO'!BJ107-1</f>
        <v>2.3521269353448337E-2</v>
      </c>
      <c r="BK110" s="8">
        <f>+'Indice PondENGHO'!BK108/'Indice PondENGHO'!BK107-1</f>
        <v>1.8531552132891926E-2</v>
      </c>
      <c r="BL110" s="2">
        <f t="shared" ref="BL110" si="317">+A110</f>
        <v>45931</v>
      </c>
      <c r="BM110" s="113">
        <f>+'Indice PondENGHO'!BL108/'Indice PondENGHO'!BL107-1</f>
        <v>2.1346844777758278E-2</v>
      </c>
      <c r="BN110" s="69">
        <f>+'Indice PondENGHO'!BM108/'Indice PondENGHO'!BM107-1</f>
        <v>2.188635762566582E-2</v>
      </c>
      <c r="BO110" s="69">
        <f>+'Indice PondENGHO'!BN108/'Indice PondENGHO'!BN107-1</f>
        <v>2.1932971466060547E-2</v>
      </c>
      <c r="BP110" s="69">
        <f>+'Indice PondENGHO'!BO108/'Indice PondENGHO'!BO107-1</f>
        <v>2.218378096511131E-2</v>
      </c>
      <c r="BQ110" s="113">
        <f>+'Indice PondENGHO'!BP108/'Indice PondENGHO'!BP107-1</f>
        <v>2.2216187919387842E-2</v>
      </c>
      <c r="BR110" s="7">
        <f>+'Indice PondENGHO'!BQ108/'Indice PondENGHO'!BQ107-1</f>
        <v>1.9860570148330092E-2</v>
      </c>
      <c r="BS110" s="3">
        <f>+'Indice PondENGHO'!BR108/'Indice PondENGHO'!BR107-1</f>
        <v>2.4233890587368467E-2</v>
      </c>
      <c r="BT110" s="3">
        <f>+'Indice PondENGHO'!BS108/'Indice PondENGHO'!BS107-1</f>
        <v>1.2864005865150352E-2</v>
      </c>
      <c r="BU110" s="3">
        <f>+'Indice PondENGHO'!BT108/'Indice PondENGHO'!BT107-1</f>
        <v>2.8761445331236368E-2</v>
      </c>
      <c r="BV110" s="3">
        <f>+'Indice PondENGHO'!BU108/'Indice PondENGHO'!BU107-1</f>
        <v>1.330616052070166E-2</v>
      </c>
      <c r="BW110" s="3">
        <f>+'Indice PondENGHO'!BV108/'Indice PondENGHO'!BV107-1</f>
        <v>1.8048083436498885E-2</v>
      </c>
      <c r="BX110" s="3">
        <f>+'Indice PondENGHO'!BW108/'Indice PondENGHO'!BW107-1</f>
        <v>3.4247219046809274E-2</v>
      </c>
      <c r="BY110" s="3">
        <f>+'Indice PondENGHO'!BX108/'Indice PondENGHO'!BX107-1</f>
        <v>2.8902200350698459E-2</v>
      </c>
      <c r="BZ110" s="3">
        <f>+'Indice PondENGHO'!BY108/'Indice PondENGHO'!BY107-1</f>
        <v>1.5945436034127125E-2</v>
      </c>
      <c r="CA110" s="3">
        <f>+'Indice PondENGHO'!BZ108/'Indice PondENGHO'!BZ107-1</f>
        <v>3.5923931629105788E-2</v>
      </c>
      <c r="CB110" s="3">
        <f>+'Indice PondENGHO'!CA108/'Indice PondENGHO'!CA107-1</f>
        <v>2.2941998713580825E-2</v>
      </c>
      <c r="CC110" s="8">
        <f>+'Indice PondENGHO'!CB108/'Indice PondENGHO'!CB107-1</f>
        <v>1.8721350221861055E-2</v>
      </c>
      <c r="CD110" s="7">
        <f>+'Indice PondENGHO'!CC108/'Indice PondENGHO'!CC107-1</f>
        <v>2.2002013446165147E-2</v>
      </c>
      <c r="CE110" s="8">
        <f>+'Indice PondENGHO'!CD108/'Indice PondENGHO'!CD107-1</f>
        <v>2.2002013446165147E-2</v>
      </c>
    </row>
    <row r="111" spans="1:109" x14ac:dyDescent="0.2">
      <c r="A111" s="2">
        <f t="shared" ref="A111" si="318">+DATE(C111,B111,1)</f>
        <v>45962</v>
      </c>
      <c r="B111" s="1">
        <f t="shared" si="7"/>
        <v>11</v>
      </c>
      <c r="C111" s="1">
        <f t="shared" ref="C111" si="319">+IF(B111=1,C110+1,C110)</f>
        <v>2025</v>
      </c>
      <c r="D111" s="7">
        <f>+'Indice PondENGHO'!D109/'Indice PondENGHO'!D108-1</f>
        <v>3.5790139777641006E-2</v>
      </c>
      <c r="E111" s="3">
        <f>+'Indice PondENGHO'!E109/'Indice PondENGHO'!E108-1</f>
        <v>6.4094240414465098E-3</v>
      </c>
      <c r="F111" s="3">
        <f>+'Indice PondENGHO'!F109/'Indice PondENGHO'!F108-1</f>
        <v>7.7989817708283837E-3</v>
      </c>
      <c r="G111" s="3">
        <f>+'Indice PondENGHO'!G109/'Indice PondENGHO'!G108-1</f>
        <v>3.3520301757945514E-2</v>
      </c>
      <c r="H111" s="3">
        <f>+'Indice PondENGHO'!H109/'Indice PondENGHO'!H108-1</f>
        <v>1.1751905196233814E-2</v>
      </c>
      <c r="I111" s="3">
        <f>+'Indice PondENGHO'!I109/'Indice PondENGHO'!I108-1</f>
        <v>2.3262544269427199E-2</v>
      </c>
      <c r="J111" s="3">
        <f>+'Indice PondENGHO'!J109/'Indice PondENGHO'!J108-1</f>
        <v>2.8870443917895505E-2</v>
      </c>
      <c r="K111" s="3">
        <f>+'Indice PondENGHO'!K109/'Indice PondENGHO'!K108-1</f>
        <v>3.0032043993936774E-2</v>
      </c>
      <c r="L111" s="3">
        <f>+'Indice PondENGHO'!L109/'Indice PondENGHO'!L108-1</f>
        <v>2.2591047099102202E-2</v>
      </c>
      <c r="M111" s="3">
        <f>+'Indice PondENGHO'!M109/'Indice PondENGHO'!M108-1</f>
        <v>3.6207635733122912E-2</v>
      </c>
      <c r="N111" s="3">
        <f>+'Indice PondENGHO'!N109/'Indice PondENGHO'!N108-1</f>
        <v>2.2169738332964428E-2</v>
      </c>
      <c r="O111" s="8">
        <f>+'Indice PondENGHO'!O109/'Indice PondENGHO'!O108-1</f>
        <v>2.047583871960601E-2</v>
      </c>
      <c r="P111" s="3">
        <f>+'Indice PondENGHO'!P109/'Indice PondENGHO'!P108-1</f>
        <v>3.5408545806142389E-2</v>
      </c>
      <c r="Q111" s="3">
        <f>+'Indice PondENGHO'!Q109/'Indice PondENGHO'!Q108-1</f>
        <v>6.8390054462583727E-3</v>
      </c>
      <c r="R111" s="3">
        <f>+'Indice PondENGHO'!R109/'Indice PondENGHO'!R108-1</f>
        <v>8.0789248171737604E-3</v>
      </c>
      <c r="S111" s="3">
        <f>+'Indice PondENGHO'!S109/'Indice PondENGHO'!S108-1</f>
        <v>3.445534573184128E-2</v>
      </c>
      <c r="T111" s="3">
        <f>+'Indice PondENGHO'!T109/'Indice PondENGHO'!T108-1</f>
        <v>1.1994095402188654E-2</v>
      </c>
      <c r="U111" s="3">
        <f>+'Indice PondENGHO'!U109/'Indice PondENGHO'!U108-1</f>
        <v>2.3541814263245309E-2</v>
      </c>
      <c r="V111" s="3">
        <f>+'Indice PondENGHO'!V109/'Indice PondENGHO'!V108-1</f>
        <v>2.9641479569992413E-2</v>
      </c>
      <c r="W111" s="3">
        <f>+'Indice PondENGHO'!W109/'Indice PondENGHO'!W108-1</f>
        <v>3.0199193549626191E-2</v>
      </c>
      <c r="X111" s="3">
        <f>+'Indice PondENGHO'!X109/'Indice PondENGHO'!X108-1</f>
        <v>2.3597276705392023E-2</v>
      </c>
      <c r="Y111" s="3">
        <f>+'Indice PondENGHO'!Y109/'Indice PondENGHO'!Y108-1</f>
        <v>3.4917454526622205E-2</v>
      </c>
      <c r="Z111" s="3">
        <f>+'Indice PondENGHO'!Z109/'Indice PondENGHO'!Z108-1</f>
        <v>2.3172553199878987E-2</v>
      </c>
      <c r="AA111" s="3">
        <f>+'Indice PondENGHO'!AA109/'Indice PondENGHO'!AA108-1</f>
        <v>2.0641609887030565E-2</v>
      </c>
      <c r="AB111" s="7">
        <f>+'Indice PondENGHO'!AB109/'Indice PondENGHO'!AB108-1</f>
        <v>3.4882547281360754E-2</v>
      </c>
      <c r="AC111" s="3">
        <f>+'Indice PondENGHO'!AC109/'Indice PondENGHO'!AC108-1</f>
        <v>6.5040509837499538E-3</v>
      </c>
      <c r="AD111" s="3">
        <f>+'Indice PondENGHO'!AD109/'Indice PondENGHO'!AD108-1</f>
        <v>8.194333438262813E-3</v>
      </c>
      <c r="AE111" s="3">
        <f>+'Indice PondENGHO'!AE109/'Indice PondENGHO'!AE108-1</f>
        <v>3.4771493604339287E-2</v>
      </c>
      <c r="AF111" s="3">
        <f>+'Indice PondENGHO'!AF109/'Indice PondENGHO'!AF108-1</f>
        <v>1.1992787755971124E-2</v>
      </c>
      <c r="AG111" s="3">
        <f>+'Indice PondENGHO'!AG109/'Indice PondENGHO'!AG108-1</f>
        <v>2.3690106276830214E-2</v>
      </c>
      <c r="AH111" s="3">
        <f>+'Indice PondENGHO'!AH109/'Indice PondENGHO'!AH108-1</f>
        <v>2.9994733311119015E-2</v>
      </c>
      <c r="AI111" s="3">
        <f>+'Indice PondENGHO'!AI109/'Indice PondENGHO'!AI108-1</f>
        <v>3.035323707976989E-2</v>
      </c>
      <c r="AJ111" s="3">
        <f>+'Indice PondENGHO'!AJ109/'Indice PondENGHO'!AJ108-1</f>
        <v>2.4163585580062596E-2</v>
      </c>
      <c r="AK111" s="3">
        <f>+'Indice PondENGHO'!AK109/'Indice PondENGHO'!AK108-1</f>
        <v>3.4574557646751103E-2</v>
      </c>
      <c r="AL111" s="3">
        <f>+'Indice PondENGHO'!AL109/'Indice PondENGHO'!AL108-1</f>
        <v>2.4262751424547258E-2</v>
      </c>
      <c r="AM111" s="8">
        <f>+'Indice PondENGHO'!AM109/'Indice PondENGHO'!AM108-1</f>
        <v>2.0617863898167776E-2</v>
      </c>
      <c r="AN111" s="3">
        <f>+'Indice PondENGHO'!AN109/'Indice PondENGHO'!AN108-1</f>
        <v>3.4392301885869392E-2</v>
      </c>
      <c r="AO111" s="3">
        <f>+'Indice PondENGHO'!AO109/'Indice PondENGHO'!AO108-1</f>
        <v>6.7218412027165719E-3</v>
      </c>
      <c r="AP111" s="3">
        <f>+'Indice PondENGHO'!AP109/'Indice PondENGHO'!AP108-1</f>
        <v>8.0061829127680006E-3</v>
      </c>
      <c r="AQ111" s="3">
        <f>+'Indice PondENGHO'!AQ109/'Indice PondENGHO'!AQ108-1</f>
        <v>3.5125703637682415E-2</v>
      </c>
      <c r="AR111" s="3">
        <f>+'Indice PondENGHO'!AR109/'Indice PondENGHO'!AR108-1</f>
        <v>1.2091372652515586E-2</v>
      </c>
      <c r="AS111" s="3">
        <f>+'Indice PondENGHO'!AS109/'Indice PondENGHO'!AS108-1</f>
        <v>2.3936632904966615E-2</v>
      </c>
      <c r="AT111" s="3">
        <f>+'Indice PondENGHO'!AT109/'Indice PondENGHO'!AT108-1</f>
        <v>3.0173675862430471E-2</v>
      </c>
      <c r="AU111" s="3">
        <f>+'Indice PondENGHO'!AU109/'Indice PondENGHO'!AU108-1</f>
        <v>3.0455905734989575E-2</v>
      </c>
      <c r="AV111" s="3">
        <f>+'Indice PondENGHO'!AV109/'Indice PondENGHO'!AV108-1</f>
        <v>2.4557216508047652E-2</v>
      </c>
      <c r="AW111" s="3">
        <f>+'Indice PondENGHO'!AW109/'Indice PondENGHO'!AW108-1</f>
        <v>3.6487809666772231E-2</v>
      </c>
      <c r="AX111" s="3">
        <f>+'Indice PondENGHO'!AX109/'Indice PondENGHO'!AX108-1</f>
        <v>2.4824409613375176E-2</v>
      </c>
      <c r="AY111" s="3">
        <f>+'Indice PondENGHO'!AY109/'Indice PondENGHO'!AY108-1</f>
        <v>2.0819300547570974E-2</v>
      </c>
      <c r="AZ111" s="7">
        <f>+'Indice PondENGHO'!AZ109/'Indice PondENGHO'!AZ108-1</f>
        <v>3.4090986098039178E-2</v>
      </c>
      <c r="BA111" s="3">
        <f>+'Indice PondENGHO'!BA109/'Indice PondENGHO'!BA108-1</f>
        <v>7.190667137645379E-3</v>
      </c>
      <c r="BB111" s="3">
        <f>+'Indice PondENGHO'!BB109/'Indice PondENGHO'!BB108-1</f>
        <v>7.9070127824387715E-3</v>
      </c>
      <c r="BC111" s="3">
        <f>+'Indice PondENGHO'!BC109/'Indice PondENGHO'!BC108-1</f>
        <v>3.5344579727738523E-2</v>
      </c>
      <c r="BD111" s="3">
        <f>+'Indice PondENGHO'!BD109/'Indice PondENGHO'!BD108-1</f>
        <v>1.2528417997041963E-2</v>
      </c>
      <c r="BE111" s="3">
        <f>+'Indice PondENGHO'!BE109/'Indice PondENGHO'!BE108-1</f>
        <v>2.4198660889538814E-2</v>
      </c>
      <c r="BF111" s="3">
        <f>+'Indice PondENGHO'!BF109/'Indice PondENGHO'!BF108-1</f>
        <v>2.9998136525370978E-2</v>
      </c>
      <c r="BG111" s="3">
        <f>+'Indice PondENGHO'!BG109/'Indice PondENGHO'!BG108-1</f>
        <v>3.1066941136090209E-2</v>
      </c>
      <c r="BH111" s="3">
        <f>+'Indice PondENGHO'!BH109/'Indice PondENGHO'!BH108-1</f>
        <v>2.5176648660895751E-2</v>
      </c>
      <c r="BI111" s="3">
        <f>+'Indice PondENGHO'!BI109/'Indice PondENGHO'!BI108-1</f>
        <v>3.6576099524208816E-2</v>
      </c>
      <c r="BJ111" s="3">
        <f>+'Indice PondENGHO'!BJ109/'Indice PondENGHO'!BJ108-1</f>
        <v>2.5572078177560797E-2</v>
      </c>
      <c r="BK111" s="8">
        <f>+'Indice PondENGHO'!BK109/'Indice PondENGHO'!BK108-1</f>
        <v>2.0854540167930091E-2</v>
      </c>
      <c r="BL111" s="2">
        <f t="shared" ref="BL111" si="320">+A111</f>
        <v>45962</v>
      </c>
      <c r="BM111" s="113">
        <f>+'Indice PondENGHO'!BL109/'Indice PondENGHO'!BL108-1</f>
        <v>2.7755880811576983E-2</v>
      </c>
      <c r="BN111" s="69">
        <f>+'Indice PondENGHO'!BM109/'Indice PondENGHO'!BM108-1</f>
        <v>2.7309885149316981E-2</v>
      </c>
      <c r="BO111" s="69">
        <f>+'Indice PondENGHO'!BN109/'Indice PondENGHO'!BN108-1</f>
        <v>2.7137290487178278E-2</v>
      </c>
      <c r="BP111" s="69">
        <f>+'Indice PondENGHO'!BO109/'Indice PondENGHO'!BO108-1</f>
        <v>2.6782224867079929E-2</v>
      </c>
      <c r="BQ111" s="113">
        <f>+'Indice PondENGHO'!BP109/'Indice PondENGHO'!BP108-1</f>
        <v>2.623131795287037E-2</v>
      </c>
      <c r="BR111" s="7">
        <f>+'Indice PondENGHO'!BQ109/'Indice PondENGHO'!BQ108-1</f>
        <v>3.4860505811203479E-2</v>
      </c>
      <c r="BS111" s="3">
        <f>+'Indice PondENGHO'!BR109/'Indice PondENGHO'!BR108-1</f>
        <v>6.8081298174671456E-3</v>
      </c>
      <c r="BT111" s="3">
        <f>+'Indice PondENGHO'!BS109/'Indice PondENGHO'!BS108-1</f>
        <v>7.9960308251809664E-3</v>
      </c>
      <c r="BU111" s="3">
        <f>+'Indice PondENGHO'!BT109/'Indice PondENGHO'!BT108-1</f>
        <v>3.4833148600408759E-2</v>
      </c>
      <c r="BV111" s="3">
        <f>+'Indice PondENGHO'!BU109/'Indice PondENGHO'!BU108-1</f>
        <v>1.2216285711425412E-2</v>
      </c>
      <c r="BW111" s="3">
        <f>+'Indice PondENGHO'!BV109/'Indice PondENGHO'!BV108-1</f>
        <v>2.3902204099834234E-2</v>
      </c>
      <c r="BX111" s="3">
        <f>+'Indice PondENGHO'!BW109/'Indice PondENGHO'!BW108-1</f>
        <v>2.9892929306869043E-2</v>
      </c>
      <c r="BY111" s="3">
        <f>+'Indice PondENGHO'!BX109/'Indice PondENGHO'!BX108-1</f>
        <v>3.0520459580949177E-2</v>
      </c>
      <c r="BZ111" s="3">
        <f>+'Indice PondENGHO'!BY109/'Indice PondENGHO'!BY108-1</f>
        <v>2.4383232808750765E-2</v>
      </c>
      <c r="CA111" s="3">
        <f>+'Indice PondENGHO'!BZ109/'Indice PondENGHO'!BZ108-1</f>
        <v>3.59702049552304E-2</v>
      </c>
      <c r="CB111" s="3">
        <f>+'Indice PondENGHO'!CA109/'Indice PondENGHO'!CA108-1</f>
        <v>2.4620099176926757E-2</v>
      </c>
      <c r="CC111" s="8">
        <f>+'Indice PondENGHO'!CB109/'Indice PondENGHO'!CB108-1</f>
        <v>2.0740410644091378E-2</v>
      </c>
      <c r="CD111" s="7">
        <f>+'Indice PondENGHO'!CC109/'Indice PondENGHO'!CC108-1</f>
        <v>2.686681961443349E-2</v>
      </c>
      <c r="CE111" s="8">
        <f>+'Indice PondENGHO'!CD109/'Indice PondENGHO'!CD108-1</f>
        <v>2.686681961443349E-2</v>
      </c>
    </row>
    <row r="112" spans="1:109" x14ac:dyDescent="0.2">
      <c r="A112" s="2">
        <f t="shared" ref="A112" si="321">+DATE(C112,B112,1)</f>
        <v>45992</v>
      </c>
      <c r="B112" s="1">
        <f t="shared" si="7"/>
        <v>12</v>
      </c>
      <c r="C112" s="1">
        <f t="shared" ref="C112" si="322">+IF(B112=1,C111+1,C111)</f>
        <v>2025</v>
      </c>
      <c r="D112" s="7">
        <f>+'Indice PondENGHO'!D110/'Indice PondENGHO'!D109-1</f>
        <v>3.5006307668949077E-2</v>
      </c>
      <c r="E112" s="3">
        <f>+'Indice PondENGHO'!E110/'Indice PondENGHO'!E109-1</f>
        <v>2.0724734608103867E-2</v>
      </c>
      <c r="F112" s="3">
        <f>+'Indice PondENGHO'!F110/'Indice PondENGHO'!F109-1</f>
        <v>1.0098515138675435E-2</v>
      </c>
      <c r="G112" s="3">
        <f>+'Indice PondENGHO'!G110/'Indice PondENGHO'!G109-1</f>
        <v>3.2946685081129967E-2</v>
      </c>
      <c r="H112" s="3">
        <f>+'Indice PondENGHO'!H110/'Indice PondENGHO'!H109-1</f>
        <v>1.8230468189360582E-2</v>
      </c>
      <c r="I112" s="3">
        <f>+'Indice PondENGHO'!I110/'Indice PondENGHO'!I109-1</f>
        <v>1.9974774842303811E-2</v>
      </c>
      <c r="J112" s="3">
        <f>+'Indice PondENGHO'!J110/'Indice PondENGHO'!J109-1</f>
        <v>3.8439550406015766E-2</v>
      </c>
      <c r="K112" s="3">
        <f>+'Indice PondENGHO'!K110/'Indice PondENGHO'!K109-1</f>
        <v>2.3293356337171556E-2</v>
      </c>
      <c r="L112" s="3">
        <f>+'Indice PondENGHO'!L110/'Indice PondENGHO'!L109-1</f>
        <v>2.4500416911233946E-2</v>
      </c>
      <c r="M112" s="3">
        <f>+'Indice PondENGHO'!M110/'Indice PondENGHO'!M109-1</f>
        <v>3.0790663406672802E-2</v>
      </c>
      <c r="N112" s="3">
        <f>+'Indice PondENGHO'!N110/'Indice PondENGHO'!N109-1</f>
        <v>2.9845576430722387E-2</v>
      </c>
      <c r="O112" s="8">
        <f>+'Indice PondENGHO'!O110/'Indice PondENGHO'!O109-1</f>
        <v>2.0569787921031812E-2</v>
      </c>
      <c r="P112" s="3">
        <f>+'Indice PondENGHO'!P110/'Indice PondENGHO'!P109-1</f>
        <v>3.4034039034268604E-2</v>
      </c>
      <c r="Q112" s="3">
        <f>+'Indice PondENGHO'!Q110/'Indice PondENGHO'!Q109-1</f>
        <v>2.1670625907763252E-2</v>
      </c>
      <c r="R112" s="3">
        <f>+'Indice PondENGHO'!R110/'Indice PondENGHO'!R109-1</f>
        <v>1.0776779738136844E-2</v>
      </c>
      <c r="S112" s="3">
        <f>+'Indice PondENGHO'!S110/'Indice PondENGHO'!S109-1</f>
        <v>3.3313608908519088E-2</v>
      </c>
      <c r="T112" s="3">
        <f>+'Indice PondENGHO'!T110/'Indice PondENGHO'!T109-1</f>
        <v>1.8853517753191662E-2</v>
      </c>
      <c r="U112" s="3">
        <f>+'Indice PondENGHO'!U110/'Indice PondENGHO'!U109-1</f>
        <v>2.0425082643229286E-2</v>
      </c>
      <c r="V112" s="3">
        <f>+'Indice PondENGHO'!V110/'Indice PondENGHO'!V109-1</f>
        <v>3.8956606326987719E-2</v>
      </c>
      <c r="W112" s="3">
        <f>+'Indice PondENGHO'!W110/'Indice PondENGHO'!W109-1</f>
        <v>2.4450937676056661E-2</v>
      </c>
      <c r="X112" s="3">
        <f>+'Indice PondENGHO'!X110/'Indice PondENGHO'!X109-1</f>
        <v>2.4887310827083065E-2</v>
      </c>
      <c r="Y112" s="3">
        <f>+'Indice PondENGHO'!Y110/'Indice PondENGHO'!Y109-1</f>
        <v>2.8008175208975583E-2</v>
      </c>
      <c r="Z112" s="3">
        <f>+'Indice PondENGHO'!Z110/'Indice PondENGHO'!Z109-1</f>
        <v>3.0461492760045505E-2</v>
      </c>
      <c r="AA112" s="3">
        <f>+'Indice PondENGHO'!AA110/'Indice PondENGHO'!AA109-1</f>
        <v>2.100814701759357E-2</v>
      </c>
      <c r="AB112" s="7">
        <f>+'Indice PondENGHO'!AB110/'Indice PondENGHO'!AB109-1</f>
        <v>3.3419999945502488E-2</v>
      </c>
      <c r="AC112" s="3">
        <f>+'Indice PondENGHO'!AC110/'Indice PondENGHO'!AC109-1</f>
        <v>2.1330204493193339E-2</v>
      </c>
      <c r="AD112" s="3">
        <f>+'Indice PondENGHO'!AD110/'Indice PondENGHO'!AD109-1</f>
        <v>1.0876211959586657E-2</v>
      </c>
      <c r="AE112" s="3">
        <f>+'Indice PondENGHO'!AE110/'Indice PondENGHO'!AE109-1</f>
        <v>3.3674384272477154E-2</v>
      </c>
      <c r="AF112" s="3">
        <f>+'Indice PondENGHO'!AF110/'Indice PondENGHO'!AF109-1</f>
        <v>1.8985567976073092E-2</v>
      </c>
      <c r="AG112" s="3">
        <f>+'Indice PondENGHO'!AG110/'Indice PondENGHO'!AG109-1</f>
        <v>2.0428419400961406E-2</v>
      </c>
      <c r="AH112" s="3">
        <f>+'Indice PondENGHO'!AH110/'Indice PondENGHO'!AH109-1</f>
        <v>3.9052788733465293E-2</v>
      </c>
      <c r="AI112" s="3">
        <f>+'Indice PondENGHO'!AI110/'Indice PondENGHO'!AI109-1</f>
        <v>2.5201001895852615E-2</v>
      </c>
      <c r="AJ112" s="3">
        <f>+'Indice PondENGHO'!AJ110/'Indice PondENGHO'!AJ109-1</f>
        <v>2.5135311471313981E-2</v>
      </c>
      <c r="AK112" s="3">
        <f>+'Indice PondENGHO'!AK110/'Indice PondENGHO'!AK109-1</f>
        <v>2.7799397673996973E-2</v>
      </c>
      <c r="AL112" s="3">
        <f>+'Indice PondENGHO'!AL110/'Indice PondENGHO'!AL109-1</f>
        <v>3.0705005673131058E-2</v>
      </c>
      <c r="AM112" s="8">
        <f>+'Indice PondENGHO'!AM110/'Indice PondENGHO'!AM109-1</f>
        <v>2.1009553848599927E-2</v>
      </c>
      <c r="AN112" s="3">
        <f>+'Indice PondENGHO'!AN110/'Indice PondENGHO'!AN109-1</f>
        <v>3.2934552299580311E-2</v>
      </c>
      <c r="AO112" s="3">
        <f>+'Indice PondENGHO'!AO110/'Indice PondENGHO'!AO109-1</f>
        <v>2.1613990886456103E-2</v>
      </c>
      <c r="AP112" s="3">
        <f>+'Indice PondENGHO'!AP110/'Indice PondENGHO'!AP109-1</f>
        <v>1.1514969428955135E-2</v>
      </c>
      <c r="AQ112" s="3">
        <f>+'Indice PondENGHO'!AQ110/'Indice PondENGHO'!AQ109-1</f>
        <v>3.3840415657817369E-2</v>
      </c>
      <c r="AR112" s="3">
        <f>+'Indice PondENGHO'!AR110/'Indice PondENGHO'!AR109-1</f>
        <v>1.8918650180774099E-2</v>
      </c>
      <c r="AS112" s="3">
        <f>+'Indice PondENGHO'!AS110/'Indice PondENGHO'!AS109-1</f>
        <v>2.1132479737071996E-2</v>
      </c>
      <c r="AT112" s="3">
        <f>+'Indice PondENGHO'!AT110/'Indice PondENGHO'!AT109-1</f>
        <v>3.952431606652862E-2</v>
      </c>
      <c r="AU112" s="3">
        <f>+'Indice PondENGHO'!AU110/'Indice PondENGHO'!AU109-1</f>
        <v>2.5658509593774692E-2</v>
      </c>
      <c r="AV112" s="3">
        <f>+'Indice PondENGHO'!AV110/'Indice PondENGHO'!AV109-1</f>
        <v>2.5459391002698117E-2</v>
      </c>
      <c r="AW112" s="3">
        <f>+'Indice PondENGHO'!AW110/'Indice PondENGHO'!AW109-1</f>
        <v>2.9824244094418972E-2</v>
      </c>
      <c r="AX112" s="3">
        <f>+'Indice PondENGHO'!AX110/'Indice PondENGHO'!AX109-1</f>
        <v>3.0231506080772519E-2</v>
      </c>
      <c r="AY112" s="3">
        <f>+'Indice PondENGHO'!AY110/'Indice PondENGHO'!AY109-1</f>
        <v>2.1585104086063067E-2</v>
      </c>
      <c r="AZ112" s="7">
        <f>+'Indice PondENGHO'!AZ110/'Indice PondENGHO'!AZ109-1</f>
        <v>3.1913066084840347E-2</v>
      </c>
      <c r="BA112" s="3">
        <f>+'Indice PondENGHO'!BA110/'Indice PondENGHO'!BA109-1</f>
        <v>2.2393880554821832E-2</v>
      </c>
      <c r="BB112" s="3">
        <f>+'Indice PondENGHO'!BB110/'Indice PondENGHO'!BB109-1</f>
        <v>1.2131289776358356E-2</v>
      </c>
      <c r="BC112" s="3">
        <f>+'Indice PondENGHO'!BC110/'Indice PondENGHO'!BC109-1</f>
        <v>3.4431501046053858E-2</v>
      </c>
      <c r="BD112" s="3">
        <f>+'Indice PondENGHO'!BD110/'Indice PondENGHO'!BD109-1</f>
        <v>1.9116492524796413E-2</v>
      </c>
      <c r="BE112" s="3">
        <f>+'Indice PondENGHO'!BE110/'Indice PondENGHO'!BE109-1</f>
        <v>2.1755119020633762E-2</v>
      </c>
      <c r="BF112" s="3">
        <f>+'Indice PondENGHO'!BF110/'Indice PondENGHO'!BF109-1</f>
        <v>4.0091251978163323E-2</v>
      </c>
      <c r="BG112" s="3">
        <f>+'Indice PondENGHO'!BG110/'Indice PondENGHO'!BG109-1</f>
        <v>2.6537645128664966E-2</v>
      </c>
      <c r="BH112" s="3">
        <f>+'Indice PondENGHO'!BH110/'Indice PondENGHO'!BH109-1</f>
        <v>2.5691119192510881E-2</v>
      </c>
      <c r="BI112" s="3">
        <f>+'Indice PondENGHO'!BI110/'Indice PondENGHO'!BI109-1</f>
        <v>2.6925877230885797E-2</v>
      </c>
      <c r="BJ112" s="3">
        <f>+'Indice PondENGHO'!BJ110/'Indice PondENGHO'!BJ109-1</f>
        <v>2.9822916239964581E-2</v>
      </c>
      <c r="BK112" s="8">
        <f>+'Indice PondENGHO'!BK110/'Indice PondENGHO'!BK109-1</f>
        <v>2.2656624501745215E-2</v>
      </c>
      <c r="BL112" s="2">
        <f t="shared" ref="BL112" si="323">+A112</f>
        <v>45992</v>
      </c>
      <c r="BM112" s="113">
        <f>+'Indice PondENGHO'!BL110/'Indice PondENGHO'!BL109-1</f>
        <v>2.9336509025460478E-2</v>
      </c>
      <c r="BN112" s="69">
        <f>+'Indice PondENGHO'!BM110/'Indice PondENGHO'!BM109-1</f>
        <v>2.9011526769650686E-2</v>
      </c>
      <c r="BO112" s="69">
        <f>+'Indice PondENGHO'!BN110/'Indice PondENGHO'!BN109-1</f>
        <v>2.8635856823582939E-2</v>
      </c>
      <c r="BP112" s="69">
        <f>+'Indice PondENGHO'!BO110/'Indice PondENGHO'!BO109-1</f>
        <v>2.8669500014069538E-2</v>
      </c>
      <c r="BQ112" s="113">
        <f>+'Indice PondENGHO'!BP110/'Indice PondENGHO'!BP109-1</f>
        <v>2.8228709765383497E-2</v>
      </c>
      <c r="BR112" s="7">
        <f>+'Indice PondENGHO'!BQ110/'Indice PondENGHO'!BQ109-1</f>
        <v>3.3374333959267588E-2</v>
      </c>
      <c r="BS112" s="3">
        <f>+'Indice PondENGHO'!BR110/'Indice PondENGHO'!BR109-1</f>
        <v>2.1696349676531446E-2</v>
      </c>
      <c r="BT112" s="3">
        <f>+'Indice PondENGHO'!BS110/'Indice PondENGHO'!BS109-1</f>
        <v>1.1259674781366247E-2</v>
      </c>
      <c r="BU112" s="3">
        <f>+'Indice PondENGHO'!BT110/'Indice PondENGHO'!BT109-1</f>
        <v>3.3811458488950397E-2</v>
      </c>
      <c r="BV112" s="3">
        <f>+'Indice PondENGHO'!BU110/'Indice PondENGHO'!BU109-1</f>
        <v>1.8942207582040016E-2</v>
      </c>
      <c r="BW112" s="3">
        <f>+'Indice PondENGHO'!BV110/'Indice PondENGHO'!BV109-1</f>
        <v>2.109208618733649E-2</v>
      </c>
      <c r="BX112" s="3">
        <f>+'Indice PondENGHO'!BW110/'Indice PondENGHO'!BW109-1</f>
        <v>3.9474511146495805E-2</v>
      </c>
      <c r="BY112" s="3">
        <f>+'Indice PondENGHO'!BX110/'Indice PondENGHO'!BX109-1</f>
        <v>2.5346639404116189E-2</v>
      </c>
      <c r="BZ112" s="3">
        <f>+'Indice PondENGHO'!BY110/'Indice PondENGHO'!BY109-1</f>
        <v>2.5312732168930596E-2</v>
      </c>
      <c r="CA112" s="3">
        <f>+'Indice PondENGHO'!BZ110/'Indice PondENGHO'!BZ109-1</f>
        <v>2.8139141256807942E-2</v>
      </c>
      <c r="CB112" s="3">
        <f>+'Indice PondENGHO'!CA110/'Indice PondENGHO'!CA109-1</f>
        <v>3.0139147081107875E-2</v>
      </c>
      <c r="CC112" s="8">
        <f>+'Indice PondENGHO'!CB110/'Indice PondENGHO'!CB109-1</f>
        <v>2.1707981889213857E-2</v>
      </c>
      <c r="CD112" s="7">
        <f>+'Indice PondENGHO'!CC110/'Indice PondENGHO'!CC109-1</f>
        <v>2.8655229812457605E-2</v>
      </c>
      <c r="CE112" s="8">
        <f>+'Indice PondENGHO'!CD110/'Indice PondENGHO'!CD109-1</f>
        <v>2.8655229812457605E-2</v>
      </c>
    </row>
    <row r="113" spans="1:83" x14ac:dyDescent="0.2">
      <c r="A113" s="2">
        <f t="shared" ref="A113" si="324">+DATE(C113,B113,1)</f>
        <v>46023</v>
      </c>
      <c r="B113" s="1">
        <f t="shared" si="7"/>
        <v>1</v>
      </c>
      <c r="C113" s="1">
        <f t="shared" ref="C113" si="325">+IF(B113=1,C112+1,C112)</f>
        <v>2026</v>
      </c>
      <c r="D113" s="7">
        <f>+'Indice PondENGHO'!D111/'Indice PondENGHO'!D110-1</f>
        <v>3.9982897992307809E-2</v>
      </c>
      <c r="E113" s="3">
        <f>+'Indice PondENGHO'!E111/'Indice PondENGHO'!E110-1</f>
        <v>6.3379881715897035E-3</v>
      </c>
      <c r="F113" s="3">
        <f>+'Indice PondENGHO'!F111/'Indice PondENGHO'!F110-1</f>
        <v>1.6607246498545836E-2</v>
      </c>
      <c r="G113" s="3">
        <f>+'Indice PondENGHO'!G111/'Indice PondENGHO'!G110-1</f>
        <v>3.5974206214131277E-2</v>
      </c>
      <c r="H113" s="3">
        <f>+'Indice PondENGHO'!H111/'Indice PondENGHO'!H110-1</f>
        <v>1.7580025734872606E-2</v>
      </c>
      <c r="I113" s="3">
        <f>+'Indice PondENGHO'!I111/'Indice PondENGHO'!I110-1</f>
        <v>2.3938852899876295E-2</v>
      </c>
      <c r="J113" s="3">
        <f>+'Indice PondENGHO'!J111/'Indice PondENGHO'!J110-1</f>
        <v>2.0054966044487532E-2</v>
      </c>
      <c r="K113" s="3">
        <f>+'Indice PondENGHO'!K111/'Indice PondENGHO'!K110-1</f>
        <v>1.343847866734782E-2</v>
      </c>
      <c r="L113" s="3">
        <f>+'Indice PondENGHO'!L111/'Indice PondENGHO'!L110-1</f>
        <v>1.1912450477196801E-2</v>
      </c>
      <c r="M113" s="3">
        <f>+'Indice PondENGHO'!M111/'Indice PondENGHO'!M110-1</f>
        <v>4.7878039193181454E-2</v>
      </c>
      <c r="N113" s="3">
        <f>+'Indice PondENGHO'!N111/'Indice PondENGHO'!N110-1</f>
        <v>3.8314960766819173E-2</v>
      </c>
      <c r="O113" s="8">
        <f>+'Indice PondENGHO'!O111/'Indice PondENGHO'!O110-1</f>
        <v>2.2840110068024666E-2</v>
      </c>
      <c r="P113" s="3">
        <f>+'Indice PondENGHO'!P111/'Indice PondENGHO'!P110-1</f>
        <v>3.9821831997140178E-2</v>
      </c>
      <c r="Q113" s="3">
        <f>+'Indice PondENGHO'!Q111/'Indice PondENGHO'!Q110-1</f>
        <v>5.5680689123172034E-3</v>
      </c>
      <c r="R113" s="3">
        <f>+'Indice PondENGHO'!R111/'Indice PondENGHO'!R110-1</f>
        <v>1.6992393137742923E-2</v>
      </c>
      <c r="S113" s="3">
        <f>+'Indice PondENGHO'!S111/'Indice PondENGHO'!S110-1</f>
        <v>3.1892124624395723E-2</v>
      </c>
      <c r="T113" s="3">
        <f>+'Indice PondENGHO'!T111/'Indice PondENGHO'!T110-1</f>
        <v>1.7238738291103228E-2</v>
      </c>
      <c r="U113" s="3">
        <f>+'Indice PondENGHO'!U111/'Indice PondENGHO'!U110-1</f>
        <v>2.3676528837708766E-2</v>
      </c>
      <c r="V113" s="3">
        <f>+'Indice PondENGHO'!V111/'Indice PondENGHO'!V110-1</f>
        <v>2.0070110967076449E-2</v>
      </c>
      <c r="W113" s="3">
        <f>+'Indice PondENGHO'!W111/'Indice PondENGHO'!W110-1</f>
        <v>1.4240379130555869E-2</v>
      </c>
      <c r="X113" s="3">
        <f>+'Indice PondENGHO'!X111/'Indice PondENGHO'!X110-1</f>
        <v>1.0975262965302823E-2</v>
      </c>
      <c r="Y113" s="3">
        <f>+'Indice PondENGHO'!Y111/'Indice PondENGHO'!Y110-1</f>
        <v>4.6495084925843866E-2</v>
      </c>
      <c r="Z113" s="3">
        <f>+'Indice PondENGHO'!Z111/'Indice PondENGHO'!Z110-1</f>
        <v>3.9229491994465349E-2</v>
      </c>
      <c r="AA113" s="3">
        <f>+'Indice PondENGHO'!AA111/'Indice PondENGHO'!AA110-1</f>
        <v>2.2617267924845752E-2</v>
      </c>
      <c r="AB113" s="7">
        <f>+'Indice PondENGHO'!AB111/'Indice PondENGHO'!AB110-1</f>
        <v>3.9796504539123756E-2</v>
      </c>
      <c r="AC113" s="3">
        <f>+'Indice PondENGHO'!AC111/'Indice PondENGHO'!AC110-1</f>
        <v>6.1676700343469282E-3</v>
      </c>
      <c r="AD113" s="3">
        <f>+'Indice PondENGHO'!AD111/'Indice PondENGHO'!AD110-1</f>
        <v>1.6877172340197477E-2</v>
      </c>
      <c r="AE113" s="3">
        <f>+'Indice PondENGHO'!AE111/'Indice PondENGHO'!AE110-1</f>
        <v>3.0105756442377007E-2</v>
      </c>
      <c r="AF113" s="3">
        <f>+'Indice PondENGHO'!AF111/'Indice PondENGHO'!AF110-1</f>
        <v>1.7548905957920136E-2</v>
      </c>
      <c r="AG113" s="3">
        <f>+'Indice PondENGHO'!AG111/'Indice PondENGHO'!AG110-1</f>
        <v>2.3785881342895943E-2</v>
      </c>
      <c r="AH113" s="3">
        <f>+'Indice PondENGHO'!AH111/'Indice PondENGHO'!AH110-1</f>
        <v>1.9860038430838056E-2</v>
      </c>
      <c r="AI113" s="3">
        <f>+'Indice PondENGHO'!AI111/'Indice PondENGHO'!AI110-1</f>
        <v>1.448353965290794E-2</v>
      </c>
      <c r="AJ113" s="3">
        <f>+'Indice PondENGHO'!AJ111/'Indice PondENGHO'!AJ110-1</f>
        <v>1.0306193027830979E-2</v>
      </c>
      <c r="AK113" s="3">
        <f>+'Indice PondENGHO'!AK111/'Indice PondENGHO'!AK110-1</f>
        <v>4.6229128495980598E-2</v>
      </c>
      <c r="AL113" s="3">
        <f>+'Indice PondENGHO'!AL111/'Indice PondENGHO'!AL110-1</f>
        <v>4.0159936370014027E-2</v>
      </c>
      <c r="AM113" s="8">
        <f>+'Indice PondENGHO'!AM111/'Indice PondENGHO'!AM110-1</f>
        <v>2.263499816952308E-2</v>
      </c>
      <c r="AN113" s="3">
        <f>+'Indice PondENGHO'!AN111/'Indice PondENGHO'!AN110-1</f>
        <v>3.9716600815863146E-2</v>
      </c>
      <c r="AO113" s="3">
        <f>+'Indice PondENGHO'!AO111/'Indice PondENGHO'!AO110-1</f>
        <v>6.2492875542825566E-3</v>
      </c>
      <c r="AP113" s="3">
        <f>+'Indice PondENGHO'!AP111/'Indice PondENGHO'!AP110-1</f>
        <v>1.7749835659985225E-2</v>
      </c>
      <c r="AQ113" s="3">
        <f>+'Indice PondENGHO'!AQ111/'Indice PondENGHO'!AQ110-1</f>
        <v>2.9968364072860076E-2</v>
      </c>
      <c r="AR113" s="3">
        <f>+'Indice PondENGHO'!AR111/'Indice PondENGHO'!AR110-1</f>
        <v>1.7503856414906815E-2</v>
      </c>
      <c r="AS113" s="3">
        <f>+'Indice PondENGHO'!AS111/'Indice PondENGHO'!AS110-1</f>
        <v>2.340289364972481E-2</v>
      </c>
      <c r="AT113" s="3">
        <f>+'Indice PondENGHO'!AT111/'Indice PondENGHO'!AT110-1</f>
        <v>1.9284505525918538E-2</v>
      </c>
      <c r="AU113" s="3">
        <f>+'Indice PondENGHO'!AU111/'Indice PondENGHO'!AU110-1</f>
        <v>1.5230500121785617E-2</v>
      </c>
      <c r="AV113" s="3">
        <f>+'Indice PondENGHO'!AV111/'Indice PondENGHO'!AV110-1</f>
        <v>1.0349255838149052E-2</v>
      </c>
      <c r="AW113" s="3">
        <f>+'Indice PondENGHO'!AW111/'Indice PondENGHO'!AW110-1</f>
        <v>4.5870805001096748E-2</v>
      </c>
      <c r="AX113" s="3">
        <f>+'Indice PondENGHO'!AX111/'Indice PondENGHO'!AX110-1</f>
        <v>4.014502199668657E-2</v>
      </c>
      <c r="AY113" s="3">
        <f>+'Indice PondENGHO'!AY111/'Indice PondENGHO'!AY110-1</f>
        <v>2.2696122075759551E-2</v>
      </c>
      <c r="AZ113" s="7">
        <f>+'Indice PondENGHO'!AZ111/'Indice PondENGHO'!AZ110-1</f>
        <v>3.9595172017055313E-2</v>
      </c>
      <c r="BA113" s="3">
        <f>+'Indice PondENGHO'!BA111/'Indice PondENGHO'!BA110-1</f>
        <v>5.744476092084172E-3</v>
      </c>
      <c r="BB113" s="3">
        <f>+'Indice PondENGHO'!BB111/'Indice PondENGHO'!BB110-1</f>
        <v>1.8462045382033665E-2</v>
      </c>
      <c r="BC113" s="3">
        <f>+'Indice PondENGHO'!BC111/'Indice PondENGHO'!BC110-1</f>
        <v>2.8315246338401989E-2</v>
      </c>
      <c r="BD113" s="3">
        <f>+'Indice PondENGHO'!BD111/'Indice PondENGHO'!BD110-1</f>
        <v>1.6663629728158824E-2</v>
      </c>
      <c r="BE113" s="3">
        <f>+'Indice PondENGHO'!BE111/'Indice PondENGHO'!BE110-1</f>
        <v>2.3104491513010528E-2</v>
      </c>
      <c r="BF113" s="3">
        <f>+'Indice PondENGHO'!BF111/'Indice PondENGHO'!BF110-1</f>
        <v>1.8499069705174342E-2</v>
      </c>
      <c r="BG113" s="3">
        <f>+'Indice PondENGHO'!BG111/'Indice PondENGHO'!BG110-1</f>
        <v>1.5999285655113882E-2</v>
      </c>
      <c r="BH113" s="3">
        <f>+'Indice PondENGHO'!BH111/'Indice PondENGHO'!BH110-1</f>
        <v>1.0004746555220434E-2</v>
      </c>
      <c r="BI113" s="3">
        <f>+'Indice PondENGHO'!BI111/'Indice PondENGHO'!BI110-1</f>
        <v>4.3657051477995479E-2</v>
      </c>
      <c r="BJ113" s="3">
        <f>+'Indice PondENGHO'!BJ111/'Indice PondENGHO'!BJ110-1</f>
        <v>4.1619512362433442E-2</v>
      </c>
      <c r="BK113" s="8">
        <f>+'Indice PondENGHO'!BK111/'Indice PondENGHO'!BK110-1</f>
        <v>2.1986688114016717E-2</v>
      </c>
      <c r="BL113" s="2">
        <f t="shared" ref="BL113" si="326">+A113</f>
        <v>46023</v>
      </c>
      <c r="BM113" s="113">
        <f>+'Indice PondENGHO'!BL111/'Indice PondENGHO'!BL110-1</f>
        <v>3.0526891995990679E-2</v>
      </c>
      <c r="BN113" s="69">
        <f>+'Indice PondENGHO'!BM111/'Indice PondENGHO'!BM110-1</f>
        <v>2.9096676186941117E-2</v>
      </c>
      <c r="BO113" s="69">
        <f>+'Indice PondENGHO'!BN111/'Indice PondENGHO'!BN110-1</f>
        <v>2.8810554608053929E-2</v>
      </c>
      <c r="BP113" s="69">
        <f>+'Indice PondENGHO'!BO111/'Indice PondENGHO'!BO110-1</f>
        <v>2.8037189418302244E-2</v>
      </c>
      <c r="BQ113" s="113">
        <f>+'Indice PondENGHO'!BP111/'Indice PondENGHO'!BP110-1</f>
        <v>2.7048665046677245E-2</v>
      </c>
      <c r="BR113" s="7">
        <f>+'Indice PondENGHO'!BQ111/'Indice PondENGHO'!BQ110-1</f>
        <v>3.9772221557863974E-2</v>
      </c>
      <c r="BS113" s="3">
        <f>+'Indice PondENGHO'!BR111/'Indice PondENGHO'!BR110-1</f>
        <v>5.9652781905323859E-3</v>
      </c>
      <c r="BT113" s="3">
        <f>+'Indice PondENGHO'!BS111/'Indice PondENGHO'!BS110-1</f>
        <v>1.751354659210258E-2</v>
      </c>
      <c r="BU113" s="3">
        <f>+'Indice PondENGHO'!BT111/'Indice PondENGHO'!BT110-1</f>
        <v>3.0485064062050649E-2</v>
      </c>
      <c r="BV113" s="3">
        <f>+'Indice PondENGHO'!BU111/'Indice PondENGHO'!BU110-1</f>
        <v>1.7133817980554467E-2</v>
      </c>
      <c r="BW113" s="3">
        <f>+'Indice PondENGHO'!BV111/'Indice PondENGHO'!BV110-1</f>
        <v>2.3420826459753297E-2</v>
      </c>
      <c r="BX113" s="3">
        <f>+'Indice PondENGHO'!BW111/'Indice PondENGHO'!BW110-1</f>
        <v>1.9276999714673781E-2</v>
      </c>
      <c r="BY113" s="3">
        <f>+'Indice PondENGHO'!BX111/'Indice PondENGHO'!BX110-1</f>
        <v>1.4933517527916162E-2</v>
      </c>
      <c r="BZ113" s="3">
        <f>+'Indice PondENGHO'!BY111/'Indice PondENGHO'!BY110-1</f>
        <v>1.0464687506746895E-2</v>
      </c>
      <c r="CA113" s="3">
        <f>+'Indice PondENGHO'!BZ111/'Indice PondENGHO'!BZ110-1</f>
        <v>4.5254542682936716E-2</v>
      </c>
      <c r="CB113" s="3">
        <f>+'Indice PondENGHO'!CA111/'Indice PondENGHO'!CA110-1</f>
        <v>4.0486272352010078E-2</v>
      </c>
      <c r="CC113" s="8">
        <f>+'Indice PondENGHO'!CB111/'Indice PondENGHO'!CB110-1</f>
        <v>2.24248201485715E-2</v>
      </c>
      <c r="CD113" s="7">
        <f>+'Indice PondENGHO'!CC111/'Indice PondENGHO'!CC110-1</f>
        <v>2.8321960398312029E-2</v>
      </c>
      <c r="CE113" s="8">
        <f>+'Indice PondENGHO'!CD111/'Indice PondENGHO'!CD110-1</f>
        <v>2.8321864209069902E-2</v>
      </c>
    </row>
    <row r="114" spans="1:83" x14ac:dyDescent="0.2">
      <c r="A114" s="2">
        <f t="shared" ref="A114" si="327">+DATE(C114,B114,1)</f>
        <v>46054</v>
      </c>
      <c r="B114" s="1">
        <f t="shared" si="7"/>
        <v>2</v>
      </c>
      <c r="C114" s="1">
        <f t="shared" ref="C114" si="328">+IF(B114=1,C113+1,C113)</f>
        <v>2026</v>
      </c>
      <c r="D114" s="7">
        <f>+'Indice PondENGHO'!D112/'Indice PondENGHO'!D111-1</f>
        <v>2.3570256980644633E-2</v>
      </c>
      <c r="E114" s="3">
        <f>+'Indice PondENGHO'!E112/'Indice PondENGHO'!E111-1</f>
        <v>6.9935847002329243E-3</v>
      </c>
      <c r="F114" s="3">
        <f>+'Indice PondENGHO'!F112/'Indice PondENGHO'!F111-1</f>
        <v>1.3873693411742716E-2</v>
      </c>
      <c r="G114" s="3">
        <f>+'Indice PondENGHO'!G112/'Indice PondENGHO'!G111-1</f>
        <v>6.8501212586286719E-2</v>
      </c>
      <c r="H114" s="3">
        <f>+'Indice PondENGHO'!H112/'Indice PondENGHO'!H111-1</f>
        <v>2.6499535086845327E-2</v>
      </c>
      <c r="I114" s="3">
        <f>+'Indice PondENGHO'!I112/'Indice PondENGHO'!I111-1</f>
        <v>2.4622632779416787E-2</v>
      </c>
      <c r="J114" s="3">
        <f>+'Indice PondENGHO'!J112/'Indice PondENGHO'!J111-1</f>
        <v>2.1199305503357246E-2</v>
      </c>
      <c r="K114" s="3">
        <f>+'Indice PondENGHO'!K112/'Indice PondENGHO'!K111-1</f>
        <v>-1.1225916957788851E-3</v>
      </c>
      <c r="L114" s="3">
        <f>+'Indice PondENGHO'!L112/'Indice PondENGHO'!L111-1</f>
        <v>2.3895614772453611E-2</v>
      </c>
      <c r="M114" s="3">
        <f>+'Indice PondENGHO'!M112/'Indice PondENGHO'!M111-1</f>
        <v>2.8245556315494191E-2</v>
      </c>
      <c r="N114" s="3">
        <f>+'Indice PondENGHO'!N112/'Indice PondENGHO'!N111-1</f>
        <v>3.0183517178805408E-2</v>
      </c>
      <c r="O114" s="8">
        <f>+'Indice PondENGHO'!O112/'Indice PondENGHO'!O111-1</f>
        <v>2.9947035696994417E-2</v>
      </c>
      <c r="P114" s="3">
        <f>+'Indice PondENGHO'!P112/'Indice PondENGHO'!P111-1</f>
        <v>2.2009075647223764E-2</v>
      </c>
      <c r="Q114" s="3">
        <f>+'Indice PondENGHO'!Q112/'Indice PondENGHO'!Q111-1</f>
        <v>6.044594688072058E-3</v>
      </c>
      <c r="R114" s="3">
        <f>+'Indice PondENGHO'!R112/'Indice PondENGHO'!R111-1</f>
        <v>1.3572273441597504E-2</v>
      </c>
      <c r="S114" s="3">
        <f>+'Indice PondENGHO'!S112/'Indice PondENGHO'!S111-1</f>
        <v>6.9337581423482009E-2</v>
      </c>
      <c r="T114" s="3">
        <f>+'Indice PondENGHO'!T112/'Indice PondENGHO'!T111-1</f>
        <v>2.6981987917774397E-2</v>
      </c>
      <c r="U114" s="3">
        <f>+'Indice PondENGHO'!U112/'Indice PondENGHO'!U111-1</f>
        <v>2.4584788028779725E-2</v>
      </c>
      <c r="V114" s="3">
        <f>+'Indice PondENGHO'!V112/'Indice PondENGHO'!V111-1</f>
        <v>2.0224258902328485E-2</v>
      </c>
      <c r="W114" s="3">
        <f>+'Indice PondENGHO'!W112/'Indice PondENGHO'!W111-1</f>
        <v>-1.284886024426668E-3</v>
      </c>
      <c r="X114" s="3">
        <f>+'Indice PondENGHO'!X112/'Indice PondENGHO'!X111-1</f>
        <v>2.4135772228720098E-2</v>
      </c>
      <c r="Y114" s="3">
        <f>+'Indice PondENGHO'!Y112/'Indice PondENGHO'!Y111-1</f>
        <v>2.9397974290068074E-2</v>
      </c>
      <c r="Z114" s="3">
        <f>+'Indice PondENGHO'!Z112/'Indice PondENGHO'!Z111-1</f>
        <v>3.00090043446819E-2</v>
      </c>
      <c r="AA114" s="3">
        <f>+'Indice PondENGHO'!AA112/'Indice PondENGHO'!AA111-1</f>
        <v>3.0697064967858623E-2</v>
      </c>
      <c r="AB114" s="7">
        <f>+'Indice PondENGHO'!AB112/'Indice PondENGHO'!AB111-1</f>
        <v>2.0984472382351571E-2</v>
      </c>
      <c r="AC114" s="3">
        <f>+'Indice PondENGHO'!AC112/'Indice PondENGHO'!AC111-1</f>
        <v>6.5364990815701685E-3</v>
      </c>
      <c r="AD114" s="3">
        <f>+'Indice PondENGHO'!AD112/'Indice PondENGHO'!AD111-1</f>
        <v>1.3537584827936433E-2</v>
      </c>
      <c r="AE114" s="3">
        <f>+'Indice PondENGHO'!AE112/'Indice PondENGHO'!AE111-1</f>
        <v>6.8875817492609182E-2</v>
      </c>
      <c r="AF114" s="3">
        <f>+'Indice PondENGHO'!AF112/'Indice PondENGHO'!AF111-1</f>
        <v>2.6571475381599541E-2</v>
      </c>
      <c r="AG114" s="3">
        <f>+'Indice PondENGHO'!AG112/'Indice PondENGHO'!AG111-1</f>
        <v>2.4930606199179639E-2</v>
      </c>
      <c r="AH114" s="3">
        <f>+'Indice PondENGHO'!AH112/'Indice PondENGHO'!AH111-1</f>
        <v>1.9826360177426228E-2</v>
      </c>
      <c r="AI114" s="3">
        <f>+'Indice PondENGHO'!AI112/'Indice PondENGHO'!AI111-1</f>
        <v>-1.5746503503482057E-3</v>
      </c>
      <c r="AJ114" s="3">
        <f>+'Indice PondENGHO'!AJ112/'Indice PondENGHO'!AJ111-1</f>
        <v>2.4767469986073154E-2</v>
      </c>
      <c r="AK114" s="3">
        <f>+'Indice PondENGHO'!AK112/'Indice PondENGHO'!AK111-1</f>
        <v>3.0280641333529035E-2</v>
      </c>
      <c r="AL114" s="3">
        <f>+'Indice PondENGHO'!AL112/'Indice PondENGHO'!AL111-1</f>
        <v>2.9947942435257557E-2</v>
      </c>
      <c r="AM114" s="8">
        <f>+'Indice PondENGHO'!AM112/'Indice PondENGHO'!AM111-1</f>
        <v>3.1159071988741127E-2</v>
      </c>
      <c r="AN114" s="3">
        <f>+'Indice PondENGHO'!AN112/'Indice PondENGHO'!AN111-1</f>
        <v>2.0247999484859669E-2</v>
      </c>
      <c r="AO114" s="3">
        <f>+'Indice PondENGHO'!AO112/'Indice PondENGHO'!AO111-1</f>
        <v>6.7439817075800601E-3</v>
      </c>
      <c r="AP114" s="3">
        <f>+'Indice PondENGHO'!AP112/'Indice PondENGHO'!AP111-1</f>
        <v>1.3432875394767896E-2</v>
      </c>
      <c r="AQ114" s="3">
        <f>+'Indice PondENGHO'!AQ112/'Indice PondENGHO'!AQ111-1</f>
        <v>6.892375813528373E-2</v>
      </c>
      <c r="AR114" s="3">
        <f>+'Indice PondENGHO'!AR112/'Indice PondENGHO'!AR111-1</f>
        <v>2.6600037182847647E-2</v>
      </c>
      <c r="AS114" s="3">
        <f>+'Indice PondENGHO'!AS112/'Indice PondENGHO'!AS111-1</f>
        <v>2.4644245867420533E-2</v>
      </c>
      <c r="AT114" s="3">
        <f>+'Indice PondENGHO'!AT112/'Indice PondENGHO'!AT111-1</f>
        <v>1.9052568954669891E-2</v>
      </c>
      <c r="AU114" s="3">
        <f>+'Indice PondENGHO'!AU112/'Indice PondENGHO'!AU111-1</f>
        <v>-1.2221807525223394E-3</v>
      </c>
      <c r="AV114" s="3">
        <f>+'Indice PondENGHO'!AV112/'Indice PondENGHO'!AV111-1</f>
        <v>2.3772400091708557E-2</v>
      </c>
      <c r="AW114" s="3">
        <f>+'Indice PondENGHO'!AW112/'Indice PondENGHO'!AW111-1</f>
        <v>3.0296330929534321E-2</v>
      </c>
      <c r="AX114" s="3">
        <f>+'Indice PondENGHO'!AX112/'Indice PondENGHO'!AX111-1</f>
        <v>2.9221247063378142E-2</v>
      </c>
      <c r="AY114" s="3">
        <f>+'Indice PondENGHO'!AY112/'Indice PondENGHO'!AY111-1</f>
        <v>3.1095961315350751E-2</v>
      </c>
      <c r="AZ114" s="7">
        <f>+'Indice PondENGHO'!AZ112/'Indice PondENGHO'!AZ111-1</f>
        <v>1.8909424046441359E-2</v>
      </c>
      <c r="BA114" s="3">
        <f>+'Indice PondENGHO'!BA112/'Indice PondENGHO'!BA111-1</f>
        <v>6.1920046104286808E-3</v>
      </c>
      <c r="BB114" s="3">
        <f>+'Indice PondENGHO'!BB112/'Indice PondENGHO'!BB111-1</f>
        <v>1.3256636539144884E-2</v>
      </c>
      <c r="BC114" s="3">
        <f>+'Indice PondENGHO'!BC112/'Indice PondENGHO'!BC111-1</f>
        <v>6.8136088525001304E-2</v>
      </c>
      <c r="BD114" s="3">
        <f>+'Indice PondENGHO'!BD112/'Indice PondENGHO'!BD111-1</f>
        <v>2.7865626023471313E-2</v>
      </c>
      <c r="BE114" s="3">
        <f>+'Indice PondENGHO'!BE112/'Indice PondENGHO'!BE111-1</f>
        <v>2.4457382313812337E-2</v>
      </c>
      <c r="BF114" s="3">
        <f>+'Indice PondENGHO'!BF112/'Indice PondENGHO'!BF111-1</f>
        <v>1.8908005415469997E-2</v>
      </c>
      <c r="BG114" s="3">
        <f>+'Indice PondENGHO'!BG112/'Indice PondENGHO'!BG111-1</f>
        <v>-1.5088289541100863E-3</v>
      </c>
      <c r="BH114" s="3">
        <f>+'Indice PondENGHO'!BH112/'Indice PondENGHO'!BH111-1</f>
        <v>2.2676194561912277E-2</v>
      </c>
      <c r="BI114" s="3">
        <f>+'Indice PondENGHO'!BI112/'Indice PondENGHO'!BI111-1</f>
        <v>2.9322797494575115E-2</v>
      </c>
      <c r="BJ114" s="3">
        <f>+'Indice PondENGHO'!BJ112/'Indice PondENGHO'!BJ111-1</f>
        <v>2.8834977631182035E-2</v>
      </c>
      <c r="BK114" s="8">
        <f>+'Indice PondENGHO'!BK112/'Indice PondENGHO'!BK111-1</f>
        <v>3.147604465388798E-2</v>
      </c>
      <c r="BL114" s="2">
        <f t="shared" ref="BL114" si="329">+A114</f>
        <v>46054</v>
      </c>
      <c r="BM114" s="113">
        <f>+'Indice PondENGHO'!BL112/'Indice PondENGHO'!BL111-1</f>
        <v>2.6794854325607798E-2</v>
      </c>
      <c r="BN114" s="69">
        <f>+'Indice PondENGHO'!BM112/'Indice PondENGHO'!BM111-1</f>
        <v>2.6436868988196194E-2</v>
      </c>
      <c r="BO114" s="69">
        <f>+'Indice PondENGHO'!BN112/'Indice PondENGHO'!BN111-1</f>
        <v>2.6226804216168409E-2</v>
      </c>
      <c r="BP114" s="69">
        <f>+'Indice PondENGHO'!BO112/'Indice PondENGHO'!BO111-1</f>
        <v>2.5946295383049156E-2</v>
      </c>
      <c r="BQ114" s="113">
        <f>+'Indice PondENGHO'!BP112/'Indice PondENGHO'!BP111-1</f>
        <v>2.6270602129744303E-2</v>
      </c>
      <c r="BR114" s="7">
        <f>+'Indice PondENGHO'!BQ112/'Indice PondENGHO'!BQ111-1</f>
        <v>2.1014409983663107E-2</v>
      </c>
      <c r="BS114" s="3">
        <f>+'Indice PondENGHO'!BR112/'Indice PondENGHO'!BR111-1</f>
        <v>6.4417951111550575E-3</v>
      </c>
      <c r="BT114" s="3">
        <f>+'Indice PondENGHO'!BS112/'Indice PondENGHO'!BS111-1</f>
        <v>1.3484232266889773E-2</v>
      </c>
      <c r="BU114" s="3">
        <f>+'Indice PondENGHO'!BT112/'Indice PondENGHO'!BT111-1</f>
        <v>6.8674108316569837E-2</v>
      </c>
      <c r="BV114" s="3">
        <f>+'Indice PondENGHO'!BU112/'Indice PondENGHO'!BU111-1</f>
        <v>2.7162157740908244E-2</v>
      </c>
      <c r="BW114" s="3">
        <f>+'Indice PondENGHO'!BV112/'Indice PondENGHO'!BV111-1</f>
        <v>2.4608959000479214E-2</v>
      </c>
      <c r="BX114" s="3">
        <f>+'Indice PondENGHO'!BW112/'Indice PondENGHO'!BW111-1</f>
        <v>1.9480568061216674E-2</v>
      </c>
      <c r="BY114" s="3">
        <f>+'Indice PondENGHO'!BX112/'Indice PondENGHO'!BX111-1</f>
        <v>-1.3736410201730109E-3</v>
      </c>
      <c r="BZ114" s="3">
        <f>+'Indice PondENGHO'!BY112/'Indice PondENGHO'!BY111-1</f>
        <v>2.3590676406655575E-2</v>
      </c>
      <c r="CA114" s="3">
        <f>+'Indice PondENGHO'!BZ112/'Indice PondENGHO'!BZ111-1</f>
        <v>2.9660508887253467E-2</v>
      </c>
      <c r="CB114" s="3">
        <f>+'Indice PondENGHO'!CA112/'Indice PondENGHO'!CA111-1</f>
        <v>2.9354632032139616E-2</v>
      </c>
      <c r="CC114" s="8">
        <f>+'Indice PondENGHO'!CB112/'Indice PondENGHO'!CB111-1</f>
        <v>3.1080348514727074E-2</v>
      </c>
      <c r="CD114" s="7">
        <f>+'Indice PondENGHO'!CC112/'Indice PondENGHO'!CC111-1</f>
        <v>2.6280251656289444E-2</v>
      </c>
      <c r="CE114" s="8">
        <f>+'Indice PondENGHO'!CD112/'Indice PondENGHO'!CD111-1</f>
        <v>2.6280347654559E-2</v>
      </c>
    </row>
    <row r="115" spans="1:83" x14ac:dyDescent="0.2">
      <c r="A115" s="2">
        <f t="shared" ref="A115" si="330">+DATE(C115,B115,1)</f>
        <v>46082</v>
      </c>
      <c r="B115" s="1">
        <f t="shared" si="7"/>
        <v>3</v>
      </c>
      <c r="C115" s="1">
        <f t="shared" ref="C115" si="331">+IF(B115=1,C114+1,C114)</f>
        <v>2026</v>
      </c>
      <c r="D115" s="7">
        <f>+'Indice PondENGHO'!D113/'Indice PondENGHO'!D112-1</f>
        <v>2.1752920937413212E-2</v>
      </c>
      <c r="E115" s="3">
        <f>+'Indice PondENGHO'!E113/'Indice PondENGHO'!E112-1</f>
        <v>1.3827080614844167E-2</v>
      </c>
      <c r="F115" s="3">
        <f>+'Indice PondENGHO'!F113/'Indice PondENGHO'!F112-1</f>
        <v>3.1984942837208763E-3</v>
      </c>
      <c r="G115" s="3">
        <f>+'Indice PondENGHO'!G113/'Indice PondENGHO'!G112-1</f>
        <v>4.2276880638400183E-2</v>
      </c>
      <c r="H115" s="3">
        <f>+'Indice PondENGHO'!H113/'Indice PondENGHO'!H112-1</f>
        <v>1.4400114105323381E-2</v>
      </c>
      <c r="I115" s="3">
        <f>+'Indice PondENGHO'!I113/'Indice PondENGHO'!I112-1</f>
        <v>2.5479444636135051E-2</v>
      </c>
      <c r="J115" s="3">
        <f>+'Indice PondENGHO'!J113/'Indice PondENGHO'!J112-1</f>
        <v>4.149365362366142E-2</v>
      </c>
      <c r="K115" s="3">
        <f>+'Indice PondENGHO'!K113/'Indice PondENGHO'!K112-1</f>
        <v>2.7405079011042055E-2</v>
      </c>
      <c r="L115" s="3">
        <f>+'Indice PondENGHO'!L113/'Indice PondENGHO'!L112-1</f>
        <v>3.5361193788247203E-2</v>
      </c>
      <c r="M115" s="3">
        <f>+'Indice PondENGHO'!M113/'Indice PondENGHO'!M112-1</f>
        <v>-3.9092086794772496E-2</v>
      </c>
      <c r="N115" s="3">
        <f>+'Indice PondENGHO'!N113/'Indice PondENGHO'!N112-1</f>
        <v>3.5747965014563565E-2</v>
      </c>
      <c r="O115" s="8">
        <f>+'Indice PondENGHO'!O113/'Indice PondENGHO'!O112-1</f>
        <v>1.5523324729109111E-2</v>
      </c>
      <c r="P115" s="3">
        <f>+'Indice PondENGHO'!P113/'Indice PondENGHO'!P112-1</f>
        <v>2.031392564528911E-2</v>
      </c>
      <c r="Q115" s="3">
        <f>+'Indice PondENGHO'!Q113/'Indice PondENGHO'!Q112-1</f>
        <v>1.3192394842746147E-2</v>
      </c>
      <c r="R115" s="3">
        <f>+'Indice PondENGHO'!R113/'Indice PondENGHO'!R112-1</f>
        <v>8.1777168290342317E-4</v>
      </c>
      <c r="S115" s="3">
        <f>+'Indice PondENGHO'!S113/'Indice PondENGHO'!S112-1</f>
        <v>3.8610584282458893E-2</v>
      </c>
      <c r="T115" s="3">
        <f>+'Indice PondENGHO'!T113/'Indice PondENGHO'!T112-1</f>
        <v>1.4343802158157892E-2</v>
      </c>
      <c r="U115" s="3">
        <f>+'Indice PondENGHO'!U113/'Indice PondENGHO'!U112-1</f>
        <v>2.5930165518267989E-2</v>
      </c>
      <c r="V115" s="3">
        <f>+'Indice PondENGHO'!V113/'Indice PondENGHO'!V112-1</f>
        <v>4.1478485162638634E-2</v>
      </c>
      <c r="W115" s="3">
        <f>+'Indice PondENGHO'!W113/'Indice PondENGHO'!W112-1</f>
        <v>2.7544420813575998E-2</v>
      </c>
      <c r="X115" s="3">
        <f>+'Indice PondENGHO'!X113/'Indice PondENGHO'!X112-1</f>
        <v>3.592653028308046E-2</v>
      </c>
      <c r="Y115" s="3">
        <f>+'Indice PondENGHO'!Y113/'Indice PondENGHO'!Y112-1</f>
        <v>-4.1476844079428088E-2</v>
      </c>
      <c r="Z115" s="3">
        <f>+'Indice PondENGHO'!Z113/'Indice PondENGHO'!Z112-1</f>
        <v>3.5409518467274914E-2</v>
      </c>
      <c r="AA115" s="3">
        <f>+'Indice PondENGHO'!AA113/'Indice PondENGHO'!AA112-1</f>
        <v>1.5079110877378454E-2</v>
      </c>
      <c r="AB115" s="7">
        <f>+'Indice PondENGHO'!AB113/'Indice PondENGHO'!AB112-1</f>
        <v>1.9337781468141468E-2</v>
      </c>
      <c r="AC115" s="3">
        <f>+'Indice PondENGHO'!AC113/'Indice PondENGHO'!AC112-1</f>
        <v>1.3179670925353992E-2</v>
      </c>
      <c r="AD115" s="3">
        <f>+'Indice PondENGHO'!AD113/'Indice PondENGHO'!AD112-1</f>
        <v>-4.0330676524602538E-4</v>
      </c>
      <c r="AE115" s="3">
        <f>+'Indice PondENGHO'!AE113/'Indice PondENGHO'!AE112-1</f>
        <v>3.6486249742945676E-2</v>
      </c>
      <c r="AF115" s="3">
        <f>+'Indice PondENGHO'!AF113/'Indice PondENGHO'!AF112-1</f>
        <v>1.427942946474281E-2</v>
      </c>
      <c r="AG115" s="3">
        <f>+'Indice PondENGHO'!AG113/'Indice PondENGHO'!AG112-1</f>
        <v>2.5929357950470244E-2</v>
      </c>
      <c r="AH115" s="3">
        <f>+'Indice PondENGHO'!AH113/'Indice PondENGHO'!AH112-1</f>
        <v>4.1066210780804413E-2</v>
      </c>
      <c r="AI115" s="3">
        <f>+'Indice PondENGHO'!AI113/'Indice PondENGHO'!AI112-1</f>
        <v>2.7382261350493931E-2</v>
      </c>
      <c r="AJ115" s="3">
        <f>+'Indice PondENGHO'!AJ113/'Indice PondENGHO'!AJ112-1</f>
        <v>3.6246231770252768E-2</v>
      </c>
      <c r="AK115" s="3">
        <f>+'Indice PondENGHO'!AK113/'Indice PondENGHO'!AK112-1</f>
        <v>-4.2364808780696261E-2</v>
      </c>
      <c r="AL115" s="3">
        <f>+'Indice PondENGHO'!AL113/'Indice PondENGHO'!AL112-1</f>
        <v>3.4779217502525439E-2</v>
      </c>
      <c r="AM115" s="8">
        <f>+'Indice PondENGHO'!AM113/'Indice PondENGHO'!AM112-1</f>
        <v>1.4982765726781144E-2</v>
      </c>
      <c r="AN115" s="3">
        <f>+'Indice PondENGHO'!AN113/'Indice PondENGHO'!AN112-1</f>
        <v>1.8860128315292712E-2</v>
      </c>
      <c r="AO115" s="3">
        <f>+'Indice PondENGHO'!AO113/'Indice PondENGHO'!AO112-1</f>
        <v>1.2921628925889994E-2</v>
      </c>
      <c r="AP115" s="3">
        <f>+'Indice PondENGHO'!AP113/'Indice PondENGHO'!AP112-1</f>
        <v>-1.1817177410199387E-3</v>
      </c>
      <c r="AQ115" s="3">
        <f>+'Indice PondENGHO'!AQ113/'Indice PondENGHO'!AQ112-1</f>
        <v>3.5623792049129577E-2</v>
      </c>
      <c r="AR115" s="3">
        <f>+'Indice PondENGHO'!AR113/'Indice PondENGHO'!AR112-1</f>
        <v>1.420616804612207E-2</v>
      </c>
      <c r="AS115" s="3">
        <f>+'Indice PondENGHO'!AS113/'Indice PondENGHO'!AS112-1</f>
        <v>2.6824268319136646E-2</v>
      </c>
      <c r="AT115" s="3">
        <f>+'Indice PondENGHO'!AT113/'Indice PondENGHO'!AT112-1</f>
        <v>4.1226100868105631E-2</v>
      </c>
      <c r="AU115" s="3">
        <f>+'Indice PondENGHO'!AU113/'Indice PondENGHO'!AU112-1</f>
        <v>2.7317288160551234E-2</v>
      </c>
      <c r="AV115" s="3">
        <f>+'Indice PondENGHO'!AV113/'Indice PondENGHO'!AV112-1</f>
        <v>3.5460076902272153E-2</v>
      </c>
      <c r="AW115" s="3">
        <f>+'Indice PondENGHO'!AW113/'Indice PondENGHO'!AW112-1</f>
        <v>-4.8112140949350124E-2</v>
      </c>
      <c r="AX115" s="3">
        <f>+'Indice PondENGHO'!AX113/'Indice PondENGHO'!AX112-1</f>
        <v>3.4078613404538993E-2</v>
      </c>
      <c r="AY115" s="3">
        <f>+'Indice PondENGHO'!AY113/'Indice PondENGHO'!AY112-1</f>
        <v>1.4625942489069343E-2</v>
      </c>
      <c r="AZ115" s="7">
        <f>+'Indice PondENGHO'!AZ113/'Indice PondENGHO'!AZ112-1</f>
        <v>1.8061139524139902E-2</v>
      </c>
      <c r="BA115" s="3">
        <f>+'Indice PondENGHO'!BA113/'Indice PondENGHO'!BA112-1</f>
        <v>1.254350837251561E-2</v>
      </c>
      <c r="BB115" s="3">
        <f>+'Indice PondENGHO'!BB113/'Indice PondENGHO'!BB112-1</f>
        <v>-2.2901297011701516E-3</v>
      </c>
      <c r="BC115" s="3">
        <f>+'Indice PondENGHO'!BC113/'Indice PondENGHO'!BC112-1</f>
        <v>3.3991746008576573E-2</v>
      </c>
      <c r="BD115" s="3">
        <f>+'Indice PondENGHO'!BD113/'Indice PondENGHO'!BD112-1</f>
        <v>1.4125133121750233E-2</v>
      </c>
      <c r="BE115" s="3">
        <f>+'Indice PondENGHO'!BE113/'Indice PondENGHO'!BE112-1</f>
        <v>2.7581239263858803E-2</v>
      </c>
      <c r="BF115" s="3">
        <f>+'Indice PondENGHO'!BF113/'Indice PondENGHO'!BF112-1</f>
        <v>4.1457309033148482E-2</v>
      </c>
      <c r="BG115" s="3">
        <f>+'Indice PondENGHO'!BG113/'Indice PondENGHO'!BG112-1</f>
        <v>2.7202936290907642E-2</v>
      </c>
      <c r="BH115" s="3">
        <f>+'Indice PondENGHO'!BH113/'Indice PondENGHO'!BH112-1</f>
        <v>3.4962194824523118E-2</v>
      </c>
      <c r="BI115" s="3">
        <f>+'Indice PondENGHO'!BI113/'Indice PondENGHO'!BI112-1</f>
        <v>-4.7503991821114644E-2</v>
      </c>
      <c r="BJ115" s="3">
        <f>+'Indice PondENGHO'!BJ113/'Indice PondENGHO'!BJ112-1</f>
        <v>3.35827441701817E-2</v>
      </c>
      <c r="BK115" s="8">
        <f>+'Indice PondENGHO'!BK113/'Indice PondENGHO'!BK112-1</f>
        <v>1.4172164630092077E-2</v>
      </c>
      <c r="BL115" s="2">
        <f t="shared" ref="BL115" si="332">+A115</f>
        <v>46082</v>
      </c>
      <c r="BM115" s="113">
        <f>+'Indice PondENGHO'!BL113/'Indice PondENGHO'!BL112-1</f>
        <v>2.4662782454153431E-2</v>
      </c>
      <c r="BN115" s="69">
        <f>+'Indice PondENGHO'!BM113/'Indice PondENGHO'!BM112-1</f>
        <v>2.402952827219007E-2</v>
      </c>
      <c r="BO115" s="69">
        <f>+'Indice PondENGHO'!BN113/'Indice PondENGHO'!BN112-1</f>
        <v>2.3323686287989753E-2</v>
      </c>
      <c r="BP115" s="69">
        <f>+'Indice PondENGHO'!BO113/'Indice PondENGHO'!BO112-1</f>
        <v>2.3623559911922998E-2</v>
      </c>
      <c r="BQ115" s="113">
        <f>+'Indice PondENGHO'!BP113/'Indice PondENGHO'!BP112-1</f>
        <v>2.3641615502945079E-2</v>
      </c>
      <c r="BR115" s="7">
        <f>+'Indice PondENGHO'!BQ113/'Indice PondENGHO'!BQ112-1</f>
        <v>1.9565533457075013E-2</v>
      </c>
      <c r="BS115" s="3">
        <f>+'Indice PondENGHO'!BR113/'Indice PondENGHO'!BR112-1</f>
        <v>1.302129163924004E-2</v>
      </c>
      <c r="BT115" s="3">
        <f>+'Indice PondENGHO'!BS113/'Indice PondENGHO'!BS112-1</f>
        <v>-4.3223460653607493E-4</v>
      </c>
      <c r="BU115" s="3">
        <f>+'Indice PondENGHO'!BT113/'Indice PondENGHO'!BT112-1</f>
        <v>3.6529932750996696E-2</v>
      </c>
      <c r="BV115" s="3">
        <f>+'Indice PondENGHO'!BU113/'Indice PondENGHO'!BU112-1</f>
        <v>1.4218094916624846E-2</v>
      </c>
      <c r="BW115" s="3">
        <f>+'Indice PondENGHO'!BV113/'Indice PondENGHO'!BV112-1</f>
        <v>2.6769713815010476E-2</v>
      </c>
      <c r="BX115" s="3">
        <f>+'Indice PondENGHO'!BW113/'Indice PondENGHO'!BW112-1</f>
        <v>4.1341881136358616E-2</v>
      </c>
      <c r="BY115" s="3">
        <f>+'Indice PondENGHO'!BX113/'Indice PondENGHO'!BX112-1</f>
        <v>2.7345111137895728E-2</v>
      </c>
      <c r="BZ115" s="3">
        <f>+'Indice PondENGHO'!BY113/'Indice PondENGHO'!BY112-1</f>
        <v>3.5457814822007272E-2</v>
      </c>
      <c r="CA115" s="3">
        <f>+'Indice PondENGHO'!BZ113/'Indice PondENGHO'!BZ112-1</f>
        <v>-4.5446371783954831E-2</v>
      </c>
      <c r="CB115" s="3">
        <f>+'Indice PondENGHO'!CA113/'Indice PondENGHO'!CA112-1</f>
        <v>3.4287687761760832E-2</v>
      </c>
      <c r="CC115" s="8">
        <f>+'Indice PondENGHO'!CB113/'Indice PondENGHO'!CB112-1</f>
        <v>1.4667152592022115E-2</v>
      </c>
      <c r="CD115" s="7">
        <f>+'Indice PondENGHO'!CC113/'Indice PondENGHO'!CC112-1</f>
        <v>2.3766071658874566E-2</v>
      </c>
      <c r="CE115" s="8">
        <f>+'Indice PondENGHO'!CD113/'Indice PondENGHO'!CD112-1</f>
        <v>2.3766162803574575E-2</v>
      </c>
    </row>
    <row r="116" spans="1:83" x14ac:dyDescent="0.2">
      <c r="A116" s="2">
        <f t="shared" ref="A116" si="333">+DATE(C116,B116,1)</f>
        <v>46113</v>
      </c>
      <c r="B116" s="1">
        <f t="shared" si="7"/>
        <v>4</v>
      </c>
      <c r="C116" s="1">
        <f t="shared" ref="C116" si="334">+IF(B116=1,C115+1,C115)</f>
        <v>2026</v>
      </c>
      <c r="D116" s="7">
        <f>+'Indice PondENGHO'!D114/'Indice PondENGHO'!D113-1</f>
        <v>1.4789689202646894E-2</v>
      </c>
      <c r="E116" s="3">
        <f>+'Indice PondENGHO'!E114/'Indice PondENGHO'!E113-1</f>
        <v>2.8777382538841989E-2</v>
      </c>
      <c r="F116" s="3">
        <f>+'Indice PondENGHO'!F114/'Indice PondENGHO'!F113-1</f>
        <v>4.8956772821173722E-3</v>
      </c>
      <c r="G116" s="3">
        <f>+'Indice PondENGHO'!G114/'Indice PondENGHO'!G113-1</f>
        <v>3.369621064378725E-2</v>
      </c>
      <c r="H116" s="3">
        <f>+'Indice PondENGHO'!H114/'Indice PondENGHO'!H113-1</f>
        <v>2.8185641531059735E-2</v>
      </c>
      <c r="I116" s="3">
        <f>+'Indice PondENGHO'!I114/'Indice PondENGHO'!I113-1</f>
        <v>2.4737352111464661E-2</v>
      </c>
      <c r="J116" s="3">
        <f>+'Indice PondENGHO'!J114/'Indice PondENGHO'!J113-1</f>
        <v>4.7397829627462196E-2</v>
      </c>
      <c r="K116" s="3">
        <f>+'Indice PondENGHO'!K114/'Indice PondENGHO'!K113-1</f>
        <v>3.6500142488000487E-2</v>
      </c>
      <c r="L116" s="3">
        <f>+'Indice PondENGHO'!L114/'Indice PondENGHO'!L113-1</f>
        <v>9.9699761451399471E-3</v>
      </c>
      <c r="M116" s="3">
        <f>+'Indice PondENGHO'!M114/'Indice PondENGHO'!M113-1</f>
        <v>4.8321425475591928E-2</v>
      </c>
      <c r="N116" s="3">
        <f>+'Indice PondENGHO'!N114/'Indice PondENGHO'!N113-1</f>
        <v>2.7434949589092428E-2</v>
      </c>
      <c r="O116" s="8">
        <f>+'Indice PondENGHO'!O114/'Indice PondENGHO'!O113-1</f>
        <v>2.7384493780742369E-2</v>
      </c>
      <c r="P116" s="3">
        <f>+'Indice PondENGHO'!P114/'Indice PondENGHO'!P113-1</f>
        <v>1.407014671607465E-2</v>
      </c>
      <c r="Q116" s="3">
        <f>+'Indice PondENGHO'!Q114/'Indice PondENGHO'!Q113-1</f>
        <v>2.901885914516722E-2</v>
      </c>
      <c r="R116" s="3">
        <f>+'Indice PondENGHO'!R114/'Indice PondENGHO'!R113-1</f>
        <v>5.6118645098497399E-3</v>
      </c>
      <c r="S116" s="3">
        <f>+'Indice PondENGHO'!S114/'Indice PondENGHO'!S113-1</f>
        <v>3.416498744483043E-2</v>
      </c>
      <c r="T116" s="3">
        <f>+'Indice PondENGHO'!T114/'Indice PondENGHO'!T113-1</f>
        <v>2.9154398038011564E-2</v>
      </c>
      <c r="U116" s="3">
        <f>+'Indice PondENGHO'!U114/'Indice PondENGHO'!U113-1</f>
        <v>2.4953239937419713E-2</v>
      </c>
      <c r="V116" s="3">
        <f>+'Indice PondENGHO'!V114/'Indice PondENGHO'!V113-1</f>
        <v>4.6184441018052746E-2</v>
      </c>
      <c r="W116" s="3">
        <f>+'Indice PondENGHO'!W114/'Indice PondENGHO'!W113-1</f>
        <v>3.6537018515502506E-2</v>
      </c>
      <c r="X116" s="3">
        <f>+'Indice PondENGHO'!X114/'Indice PondENGHO'!X113-1</f>
        <v>9.4004512997118983E-3</v>
      </c>
      <c r="Y116" s="3">
        <f>+'Indice PondENGHO'!Y114/'Indice PondENGHO'!Y113-1</f>
        <v>5.2569626931311175E-2</v>
      </c>
      <c r="Z116" s="3">
        <f>+'Indice PondENGHO'!Z114/'Indice PondENGHO'!Z113-1</f>
        <v>2.6993549473299794E-2</v>
      </c>
      <c r="AA116" s="3">
        <f>+'Indice PondENGHO'!AA114/'Indice PondENGHO'!AA113-1</f>
        <v>2.849951328381084E-2</v>
      </c>
      <c r="AB116" s="7">
        <f>+'Indice PondENGHO'!AB114/'Indice PondENGHO'!AB113-1</f>
        <v>1.4070844820348816E-2</v>
      </c>
      <c r="AC116" s="3">
        <f>+'Indice PondENGHO'!AC114/'Indice PondENGHO'!AC113-1</f>
        <v>2.8693208928473268E-2</v>
      </c>
      <c r="AD116" s="3">
        <f>+'Indice PondENGHO'!AD114/'Indice PondENGHO'!AD113-1</f>
        <v>5.727104088241175E-3</v>
      </c>
      <c r="AE116" s="3">
        <f>+'Indice PondENGHO'!AE114/'Indice PondENGHO'!AE113-1</f>
        <v>3.4110237349251227E-2</v>
      </c>
      <c r="AF116" s="3">
        <f>+'Indice PondENGHO'!AF114/'Indice PondENGHO'!AF113-1</f>
        <v>2.9749372435387222E-2</v>
      </c>
      <c r="AG116" s="3">
        <f>+'Indice PondENGHO'!AG114/'Indice PondENGHO'!AG113-1</f>
        <v>2.4947215371112108E-2</v>
      </c>
      <c r="AH116" s="3">
        <f>+'Indice PondENGHO'!AH114/'Indice PondENGHO'!AH113-1</f>
        <v>4.5635297168934219E-2</v>
      </c>
      <c r="AI116" s="3">
        <f>+'Indice PondENGHO'!AI114/'Indice PondENGHO'!AI113-1</f>
        <v>3.6561106181476122E-2</v>
      </c>
      <c r="AJ116" s="3">
        <f>+'Indice PondENGHO'!AJ114/'Indice PondENGHO'!AJ113-1</f>
        <v>9.033260327256043E-3</v>
      </c>
      <c r="AK116" s="3">
        <f>+'Indice PondENGHO'!AK114/'Indice PondENGHO'!AK113-1</f>
        <v>5.3808787814183079E-2</v>
      </c>
      <c r="AL116" s="3">
        <f>+'Indice PondENGHO'!AL114/'Indice PondENGHO'!AL113-1</f>
        <v>2.6389144609650028E-2</v>
      </c>
      <c r="AM116" s="8">
        <f>+'Indice PondENGHO'!AM114/'Indice PondENGHO'!AM113-1</f>
        <v>2.8912756646387594E-2</v>
      </c>
      <c r="AN116" s="3">
        <f>+'Indice PondENGHO'!AN114/'Indice PondENGHO'!AN113-1</f>
        <v>1.4121144212348113E-2</v>
      </c>
      <c r="AO116" s="3">
        <f>+'Indice PondENGHO'!AO114/'Indice PondENGHO'!AO113-1</f>
        <v>2.8867557365895857E-2</v>
      </c>
      <c r="AP116" s="3">
        <f>+'Indice PondENGHO'!AP114/'Indice PondENGHO'!AP113-1</f>
        <v>6.0185529242930969E-3</v>
      </c>
      <c r="AQ116" s="3">
        <f>+'Indice PondENGHO'!AQ114/'Indice PondENGHO'!AQ113-1</f>
        <v>3.4643388869166625E-2</v>
      </c>
      <c r="AR116" s="3">
        <f>+'Indice PondENGHO'!AR114/'Indice PondENGHO'!AR113-1</f>
        <v>2.994473021737809E-2</v>
      </c>
      <c r="AS116" s="3">
        <f>+'Indice PondENGHO'!AS114/'Indice PondENGHO'!AS113-1</f>
        <v>2.5289101342144571E-2</v>
      </c>
      <c r="AT116" s="3">
        <f>+'Indice PondENGHO'!AT114/'Indice PondENGHO'!AT113-1</f>
        <v>4.4392349360925731E-2</v>
      </c>
      <c r="AU116" s="3">
        <f>+'Indice PondENGHO'!AU114/'Indice PondENGHO'!AU113-1</f>
        <v>3.6529489315245023E-2</v>
      </c>
      <c r="AV116" s="3">
        <f>+'Indice PondENGHO'!AV114/'Indice PondENGHO'!AV113-1</f>
        <v>9.4444677289620138E-3</v>
      </c>
      <c r="AW116" s="3">
        <f>+'Indice PondENGHO'!AW114/'Indice PondENGHO'!AW113-1</f>
        <v>5.2148300379716295E-2</v>
      </c>
      <c r="AX116" s="3">
        <f>+'Indice PondENGHO'!AX114/'Indice PondENGHO'!AX113-1</f>
        <v>2.585979938604388E-2</v>
      </c>
      <c r="AY116" s="3">
        <f>+'Indice PondENGHO'!AY114/'Indice PondENGHO'!AY113-1</f>
        <v>2.9456876145352862E-2</v>
      </c>
      <c r="AZ116" s="7">
        <f>+'Indice PondENGHO'!AZ114/'Indice PondENGHO'!AZ113-1</f>
        <v>1.381523024458331E-2</v>
      </c>
      <c r="BA116" s="3">
        <f>+'Indice PondENGHO'!BA114/'Indice PondENGHO'!BA113-1</f>
        <v>2.9192197719857704E-2</v>
      </c>
      <c r="BB116" s="3">
        <f>+'Indice PondENGHO'!BB114/'Indice PondENGHO'!BB113-1</f>
        <v>6.2827541987235946E-3</v>
      </c>
      <c r="BC116" s="3">
        <f>+'Indice PondENGHO'!BC114/'Indice PondENGHO'!BC113-1</f>
        <v>3.6540514684590963E-2</v>
      </c>
      <c r="BD116" s="3">
        <f>+'Indice PondENGHO'!BD114/'Indice PondENGHO'!BD113-1</f>
        <v>3.0822214650440438E-2</v>
      </c>
      <c r="BE116" s="3">
        <f>+'Indice PondENGHO'!BE114/'Indice PondENGHO'!BE113-1</f>
        <v>2.5582680798231117E-2</v>
      </c>
      <c r="BF116" s="3">
        <f>+'Indice PondENGHO'!BF114/'Indice PondENGHO'!BF113-1</f>
        <v>4.3379667626721297E-2</v>
      </c>
      <c r="BG116" s="3">
        <f>+'Indice PondENGHO'!BG114/'Indice PondENGHO'!BG113-1</f>
        <v>3.6208012861709271E-2</v>
      </c>
      <c r="BH116" s="3">
        <f>+'Indice PondENGHO'!BH114/'Indice PondENGHO'!BH113-1</f>
        <v>9.9750720678486449E-3</v>
      </c>
      <c r="BI116" s="3">
        <f>+'Indice PondENGHO'!BI114/'Indice PondENGHO'!BI113-1</f>
        <v>5.5421558411146155E-2</v>
      </c>
      <c r="BJ116" s="3">
        <f>+'Indice PondENGHO'!BJ114/'Indice PondENGHO'!BJ113-1</f>
        <v>2.5342547988615793E-2</v>
      </c>
      <c r="BK116" s="8">
        <f>+'Indice PondENGHO'!BK114/'Indice PondENGHO'!BK113-1</f>
        <v>3.0549820856884846E-2</v>
      </c>
      <c r="BL116" s="2">
        <f t="shared" ref="BL116" si="335">+A116</f>
        <v>46113</v>
      </c>
      <c r="BM116" s="113">
        <f>+'Indice PondENGHO'!BL114/'Indice PondENGHO'!BL113-1</f>
        <v>2.1938078730025623E-2</v>
      </c>
      <c r="BN116" s="69">
        <f>+'Indice PondENGHO'!BM114/'Indice PondENGHO'!BM113-1</f>
        <v>2.3417859802290941E-2</v>
      </c>
      <c r="BO116" s="69">
        <f>+'Indice PondENGHO'!BN114/'Indice PondENGHO'!BN113-1</f>
        <v>2.3705332885934238E-2</v>
      </c>
      <c r="BP116" s="69">
        <f>+'Indice PondENGHO'!BO114/'Indice PondENGHO'!BO113-1</f>
        <v>2.4710723618357688E-2</v>
      </c>
      <c r="BQ116" s="113">
        <f>+'Indice PondENGHO'!BP114/'Indice PondENGHO'!BP113-1</f>
        <v>2.582288887544637E-2</v>
      </c>
      <c r="BR116" s="7">
        <f>+'Indice PondENGHO'!BQ114/'Indice PondENGHO'!BQ113-1</f>
        <v>1.4152565908242654E-2</v>
      </c>
      <c r="BS116" s="3">
        <f>+'Indice PondENGHO'!BR114/'Indice PondENGHO'!BR113-1</f>
        <v>2.8953113619377246E-2</v>
      </c>
      <c r="BT116" s="3">
        <f>+'Indice PondENGHO'!BS114/'Indice PondENGHO'!BS113-1</f>
        <v>5.8202754710643401E-3</v>
      </c>
      <c r="BU116" s="3">
        <f>+'Indice PondENGHO'!BT114/'Indice PondENGHO'!BT113-1</f>
        <v>3.4971479421035623E-2</v>
      </c>
      <c r="BV116" s="3">
        <f>+'Indice PondENGHO'!BU114/'Indice PondENGHO'!BU113-1</f>
        <v>3.002569696123758E-2</v>
      </c>
      <c r="BW116" s="3">
        <f>+'Indice PondENGHO'!BV114/'Indice PondENGHO'!BV113-1</f>
        <v>2.5268000567449045E-2</v>
      </c>
      <c r="BX116" s="3">
        <f>+'Indice PondENGHO'!BW114/'Indice PondENGHO'!BW113-1</f>
        <v>4.4751194005846928E-2</v>
      </c>
      <c r="BY116" s="3">
        <f>+'Indice PondENGHO'!BX114/'Indice PondENGHO'!BX113-1</f>
        <v>3.6440285851623733E-2</v>
      </c>
      <c r="BZ116" s="3">
        <f>+'Indice PondENGHO'!BY114/'Indice PondENGHO'!BY113-1</f>
        <v>9.6233338164122273E-3</v>
      </c>
      <c r="CA116" s="3">
        <f>+'Indice PondENGHO'!BZ114/'Indice PondENGHO'!BZ113-1</f>
        <v>5.3554111351478362E-2</v>
      </c>
      <c r="CB116" s="3">
        <f>+'Indice PondENGHO'!CA114/'Indice PondENGHO'!CA113-1</f>
        <v>2.6001150370572823E-2</v>
      </c>
      <c r="CC116" s="8">
        <f>+'Indice PondENGHO'!CB114/'Indice PondENGHO'!CB113-1</f>
        <v>2.9437132307151392E-2</v>
      </c>
      <c r="CD116" s="7">
        <f>+'Indice PondENGHO'!CC114/'Indice PondENGHO'!CC113-1</f>
        <v>2.4352502190999603E-2</v>
      </c>
      <c r="CE116" s="8">
        <f>+'Indice PondENGHO'!CD114/'Indice PondENGHO'!CD113-1</f>
        <v>2.4352410994098461E-2</v>
      </c>
    </row>
    <row r="117" spans="1:83" x14ac:dyDescent="0.2">
      <c r="A117" s="2">
        <f t="shared" ref="A117" si="336">+DATE(C117,B117,1)</f>
        <v>46143</v>
      </c>
      <c r="B117" s="1">
        <f t="shared" si="7"/>
        <v>5</v>
      </c>
      <c r="C117" s="1">
        <f t="shared" ref="C117" si="337">+IF(B117=1,C116+1,C116)</f>
        <v>2026</v>
      </c>
      <c r="D117" s="7">
        <f>+'Indice PondENGHO'!D115/'Indice PondENGHO'!D114-1</f>
        <v>3.6065649886617646E-2</v>
      </c>
      <c r="E117" s="3">
        <f>+'Indice PondENGHO'!E115/'Indice PondENGHO'!E114-1</f>
        <v>1.3722812434202147E-2</v>
      </c>
      <c r="F117" s="3">
        <f>+'Indice PondENGHO'!F115/'Indice PondENGHO'!F114-1</f>
        <v>1.0213658060122199E-2</v>
      </c>
      <c r="G117" s="3">
        <f>+'Indice PondENGHO'!G115/'Indice PondENGHO'!G114-1</f>
        <v>3.2799471482706233E-2</v>
      </c>
      <c r="H117" s="3">
        <f>+'Indice PondENGHO'!H115/'Indice PondENGHO'!H114-1</f>
        <v>1.7214782212652491E-2</v>
      </c>
      <c r="I117" s="3">
        <f>+'Indice PondENGHO'!I115/'Indice PondENGHO'!I114-1</f>
        <v>2.5718355012173788E-2</v>
      </c>
      <c r="J117" s="3">
        <f>+'Indice PondENGHO'!J115/'Indice PondENGHO'!J114-1</f>
        <v>1.8499679953382975E-2</v>
      </c>
      <c r="K117" s="3">
        <f>+'Indice PondENGHO'!K115/'Indice PondENGHO'!K114-1</f>
        <v>3.4562971830170097E-2</v>
      </c>
      <c r="L117" s="3">
        <f>+'Indice PondENGHO'!L115/'Indice PondENGHO'!L114-1</f>
        <v>2.7042529976226692E-2</v>
      </c>
      <c r="M117" s="3">
        <f>+'Indice PondENGHO'!M115/'Indice PondENGHO'!M114-1</f>
        <v>4.4189390912686921E-2</v>
      </c>
      <c r="N117" s="3">
        <f>+'Indice PondENGHO'!N115/'Indice PondENGHO'!N114-1</f>
        <v>1.9314201307413903E-2</v>
      </c>
      <c r="O117" s="8">
        <f>+'Indice PondENGHO'!O115/'Indice PondENGHO'!O114-1</f>
        <v>2.9188949764429317E-2</v>
      </c>
      <c r="P117" s="3">
        <f>+'Indice PondENGHO'!P115/'Indice PondENGHO'!P114-1</f>
        <v>3.6825801512125445E-2</v>
      </c>
      <c r="Q117" s="3">
        <f>+'Indice PondENGHO'!Q115/'Indice PondENGHO'!Q114-1</f>
        <v>1.4642277807153548E-2</v>
      </c>
      <c r="R117" s="3">
        <f>+'Indice PondENGHO'!R115/'Indice PondENGHO'!R114-1</f>
        <v>9.6286747520692995E-3</v>
      </c>
      <c r="S117" s="3">
        <f>+'Indice PondENGHO'!S115/'Indice PondENGHO'!S114-1</f>
        <v>2.8317605360818732E-2</v>
      </c>
      <c r="T117" s="3">
        <f>+'Indice PondENGHO'!T115/'Indice PondENGHO'!T114-1</f>
        <v>1.6751780000895167E-2</v>
      </c>
      <c r="U117" s="3">
        <f>+'Indice PondENGHO'!U115/'Indice PondENGHO'!U114-1</f>
        <v>2.5905719976025088E-2</v>
      </c>
      <c r="V117" s="3">
        <f>+'Indice PondENGHO'!V115/'Indice PondENGHO'!V114-1</f>
        <v>1.9258300877481815E-2</v>
      </c>
      <c r="W117" s="3">
        <f>+'Indice PondENGHO'!W115/'Indice PondENGHO'!W114-1</f>
        <v>3.4195819066157984E-2</v>
      </c>
      <c r="X117" s="3">
        <f>+'Indice PondENGHO'!X115/'Indice PondENGHO'!X114-1</f>
        <v>2.7161902848764852E-2</v>
      </c>
      <c r="Y117" s="3">
        <f>+'Indice PondENGHO'!Y115/'Indice PondENGHO'!Y114-1</f>
        <v>4.6091544515613814E-2</v>
      </c>
      <c r="Z117" s="3">
        <f>+'Indice PondENGHO'!Z115/'Indice PondENGHO'!Z114-1</f>
        <v>1.8747428510776043E-2</v>
      </c>
      <c r="AA117" s="3">
        <f>+'Indice PondENGHO'!AA115/'Indice PondENGHO'!AA114-1</f>
        <v>2.9234742047785867E-2</v>
      </c>
      <c r="AB117" s="7">
        <f>+'Indice PondENGHO'!AB115/'Indice PondENGHO'!AB114-1</f>
        <v>3.7400637467932096E-2</v>
      </c>
      <c r="AC117" s="3">
        <f>+'Indice PondENGHO'!AC115/'Indice PondENGHO'!AC114-1</f>
        <v>1.46812493233206E-2</v>
      </c>
      <c r="AD117" s="3">
        <f>+'Indice PondENGHO'!AD115/'Indice PondENGHO'!AD114-1</f>
        <v>9.3019752507128572E-3</v>
      </c>
      <c r="AE117" s="3">
        <f>+'Indice PondENGHO'!AE115/'Indice PondENGHO'!AE114-1</f>
        <v>2.5653990838484964E-2</v>
      </c>
      <c r="AF117" s="3">
        <f>+'Indice PondENGHO'!AF115/'Indice PondENGHO'!AF114-1</f>
        <v>1.6691586229989674E-2</v>
      </c>
      <c r="AG117" s="3">
        <f>+'Indice PondENGHO'!AG115/'Indice PondENGHO'!AG114-1</f>
        <v>2.5779769287471277E-2</v>
      </c>
      <c r="AH117" s="3">
        <f>+'Indice PondENGHO'!AH115/'Indice PondENGHO'!AH114-1</f>
        <v>1.9406633203258306E-2</v>
      </c>
      <c r="AI117" s="3">
        <f>+'Indice PondENGHO'!AI115/'Indice PondENGHO'!AI114-1</f>
        <v>3.3995714907551378E-2</v>
      </c>
      <c r="AJ117" s="3">
        <f>+'Indice PondENGHO'!AJ115/'Indice PondENGHO'!AJ114-1</f>
        <v>2.720264331418254E-2</v>
      </c>
      <c r="AK117" s="3">
        <f>+'Indice PondENGHO'!AK115/'Indice PondENGHO'!AK114-1</f>
        <v>4.6807790910683433E-2</v>
      </c>
      <c r="AL117" s="3">
        <f>+'Indice PondENGHO'!AL115/'Indice PondENGHO'!AL114-1</f>
        <v>1.8449948278911776E-2</v>
      </c>
      <c r="AM117" s="8">
        <f>+'Indice PondENGHO'!AM115/'Indice PondENGHO'!AM114-1</f>
        <v>2.9289988553025781E-2</v>
      </c>
      <c r="AN117" s="3">
        <f>+'Indice PondENGHO'!AN115/'Indice PondENGHO'!AN114-1</f>
        <v>3.7822247595026282E-2</v>
      </c>
      <c r="AO117" s="3">
        <f>+'Indice PondENGHO'!AO115/'Indice PondENGHO'!AO114-1</f>
        <v>1.4936334630889281E-2</v>
      </c>
      <c r="AP117" s="3">
        <f>+'Indice PondENGHO'!AP115/'Indice PondENGHO'!AP114-1</f>
        <v>9.5192595375035438E-3</v>
      </c>
      <c r="AQ117" s="3">
        <f>+'Indice PondENGHO'!AQ115/'Indice PondENGHO'!AQ114-1</f>
        <v>2.4091522629009265E-2</v>
      </c>
      <c r="AR117" s="3">
        <f>+'Indice PondENGHO'!AR115/'Indice PondENGHO'!AR114-1</f>
        <v>1.6765768129566538E-2</v>
      </c>
      <c r="AS117" s="3">
        <f>+'Indice PondENGHO'!AS115/'Indice PondENGHO'!AS114-1</f>
        <v>2.6070934872745255E-2</v>
      </c>
      <c r="AT117" s="3">
        <f>+'Indice PondENGHO'!AT115/'Indice PondENGHO'!AT114-1</f>
        <v>2.0090042622404214E-2</v>
      </c>
      <c r="AU117" s="3">
        <f>+'Indice PondENGHO'!AU115/'Indice PondENGHO'!AU114-1</f>
        <v>3.4058285560328638E-2</v>
      </c>
      <c r="AV117" s="3">
        <f>+'Indice PondENGHO'!AV115/'Indice PondENGHO'!AV114-1</f>
        <v>2.7391874675563033E-2</v>
      </c>
      <c r="AW117" s="3">
        <f>+'Indice PondENGHO'!AW115/'Indice PondENGHO'!AW114-1</f>
        <v>4.6170030020171726E-2</v>
      </c>
      <c r="AX117" s="3">
        <f>+'Indice PondENGHO'!AX115/'Indice PondENGHO'!AX114-1</f>
        <v>1.8728964547670035E-2</v>
      </c>
      <c r="AY117" s="3">
        <f>+'Indice PondENGHO'!AY115/'Indice PondENGHO'!AY114-1</f>
        <v>2.9150080594793737E-2</v>
      </c>
      <c r="AZ117" s="7">
        <f>+'Indice PondENGHO'!AZ115/'Indice PondENGHO'!AZ114-1</f>
        <v>3.8815087461240294E-2</v>
      </c>
      <c r="BA117" s="3">
        <f>+'Indice PondENGHO'!BA115/'Indice PondENGHO'!BA114-1</f>
        <v>1.5541302437585891E-2</v>
      </c>
      <c r="BB117" s="3">
        <f>+'Indice PondENGHO'!BB115/'Indice PondENGHO'!BB114-1</f>
        <v>9.5334688004518053E-3</v>
      </c>
      <c r="BC117" s="3">
        <f>+'Indice PondENGHO'!BC115/'Indice PondENGHO'!BC114-1</f>
        <v>2.0910854147968116E-2</v>
      </c>
      <c r="BD117" s="3">
        <f>+'Indice PondENGHO'!BD115/'Indice PondENGHO'!BD114-1</f>
        <v>1.640503934854598E-2</v>
      </c>
      <c r="BE117" s="3">
        <f>+'Indice PondENGHO'!BE115/'Indice PondENGHO'!BE114-1</f>
        <v>2.6288445979522956E-2</v>
      </c>
      <c r="BF117" s="3">
        <f>+'Indice PondENGHO'!BF115/'Indice PondENGHO'!BF114-1</f>
        <v>2.0246429890432127E-2</v>
      </c>
      <c r="BG117" s="3">
        <f>+'Indice PondENGHO'!BG115/'Indice PondENGHO'!BG114-1</f>
        <v>3.3854183985064124E-2</v>
      </c>
      <c r="BH117" s="3">
        <f>+'Indice PondENGHO'!BH115/'Indice PondENGHO'!BH114-1</f>
        <v>2.7798797125741181E-2</v>
      </c>
      <c r="BI117" s="3">
        <f>+'Indice PondENGHO'!BI115/'Indice PondENGHO'!BI114-1</f>
        <v>4.8052939588468568E-2</v>
      </c>
      <c r="BJ117" s="3">
        <f>+'Indice PondENGHO'!BJ115/'Indice PondENGHO'!BJ114-1</f>
        <v>1.8964567698121604E-2</v>
      </c>
      <c r="BK117" s="8">
        <f>+'Indice PondENGHO'!BK115/'Indice PondENGHO'!BK114-1</f>
        <v>2.923610008009625E-2</v>
      </c>
      <c r="BL117" s="2">
        <f t="shared" ref="BL117" si="338">+A117</f>
        <v>46143</v>
      </c>
      <c r="BM117" s="113">
        <f>+'Indice PondENGHO'!BL115/'Indice PondENGHO'!BL114-1</f>
        <v>2.8453403410321654E-2</v>
      </c>
      <c r="BN117" s="69">
        <f>+'Indice PondENGHO'!BM115/'Indice PondENGHO'!BM114-1</f>
        <v>2.737589474422597E-2</v>
      </c>
      <c r="BO117" s="69">
        <f>+'Indice PondENGHO'!BN115/'Indice PondENGHO'!BN114-1</f>
        <v>2.7009025051474067E-2</v>
      </c>
      <c r="BP117" s="69">
        <f>+'Indice PondENGHO'!BO115/'Indice PondENGHO'!BO114-1</f>
        <v>2.6309325884039003E-2</v>
      </c>
      <c r="BQ117" s="113">
        <f>+'Indice PondENGHO'!BP115/'Indice PondENGHO'!BP114-1</f>
        <v>2.5393096228622847E-2</v>
      </c>
      <c r="BR117" s="7">
        <f>+'Indice PondENGHO'!BQ115/'Indice PondENGHO'!BQ114-1</f>
        <v>3.7460267874057429E-2</v>
      </c>
      <c r="BS117" s="3">
        <f>+'Indice PondENGHO'!BR115/'Indice PondENGHO'!BR114-1</f>
        <v>1.4861216211322859E-2</v>
      </c>
      <c r="BT117" s="3">
        <f>+'Indice PondENGHO'!BS115/'Indice PondENGHO'!BS114-1</f>
        <v>9.5960184779013691E-3</v>
      </c>
      <c r="BU117" s="3">
        <f>+'Indice PondENGHO'!BT115/'Indice PondENGHO'!BT114-1</f>
        <v>2.5071972473977189E-2</v>
      </c>
      <c r="BV117" s="3">
        <f>+'Indice PondENGHO'!BU115/'Indice PondENGHO'!BU114-1</f>
        <v>1.664197992502614E-2</v>
      </c>
      <c r="BW117" s="3">
        <f>+'Indice PondENGHO'!BV115/'Indice PondENGHO'!BV114-1</f>
        <v>2.6062870421436068E-2</v>
      </c>
      <c r="BX117" s="3">
        <f>+'Indice PondENGHO'!BW115/'Indice PondENGHO'!BW114-1</f>
        <v>1.977672837089206E-2</v>
      </c>
      <c r="BY117" s="3">
        <f>+'Indice PondENGHO'!BX115/'Indice PondENGHO'!BX114-1</f>
        <v>3.4068080429781045E-2</v>
      </c>
      <c r="BZ117" s="3">
        <f>+'Indice PondENGHO'!BY115/'Indice PondENGHO'!BY114-1</f>
        <v>2.7443505166580229E-2</v>
      </c>
      <c r="CA117" s="3">
        <f>+'Indice PondENGHO'!BZ115/'Indice PondENGHO'!BZ114-1</f>
        <v>4.6898020121117101E-2</v>
      </c>
      <c r="CB117" s="3">
        <f>+'Indice PondENGHO'!CA115/'Indice PondENGHO'!CA114-1</f>
        <v>1.8828884635267773E-2</v>
      </c>
      <c r="CC117" s="8">
        <f>+'Indice PondENGHO'!CB115/'Indice PondENGHO'!CB114-1</f>
        <v>2.9221029640303042E-2</v>
      </c>
      <c r="CD117" s="7">
        <f>+'Indice PondENGHO'!CC115/'Indice PondENGHO'!CC114-1</f>
        <v>2.6563528416976734E-2</v>
      </c>
      <c r="CE117" s="8">
        <f>+'Indice PondENGHO'!CD115/'Indice PondENGHO'!CD114-1</f>
        <v>2.6563528416976734E-2</v>
      </c>
    </row>
    <row r="118" spans="1:83" x14ac:dyDescent="0.2">
      <c r="A118" s="2">
        <f t="shared" ref="A118" si="339">+DATE(C118,B118,1)</f>
        <v>46174</v>
      </c>
      <c r="B118" s="1">
        <f t="shared" si="7"/>
        <v>6</v>
      </c>
      <c r="C118" s="1">
        <f t="shared" ref="C118" si="340">+IF(B118=1,C117+1,C117)</f>
        <v>2026</v>
      </c>
      <c r="D118" s="7">
        <f>+'Indice PondENGHO'!D116/'Indice PondENGHO'!D115-1</f>
        <v>2.5729005014110129E-2</v>
      </c>
      <c r="E118" s="3">
        <f>+'Indice PondENGHO'!E116/'Indice PondENGHO'!E115-1</f>
        <v>2.779083503653812E-2</v>
      </c>
      <c r="F118" s="3">
        <f>+'Indice PondENGHO'!F116/'Indice PondENGHO'!F115-1</f>
        <v>1.8201177782771305E-2</v>
      </c>
      <c r="G118" s="3">
        <f>+'Indice PondENGHO'!G116/'Indice PondENGHO'!G115-1</f>
        <v>3.2876671765067478E-2</v>
      </c>
      <c r="H118" s="3">
        <f>+'Indice PondENGHO'!H116/'Indice PondENGHO'!H115-1</f>
        <v>1.8907566334972037E-2</v>
      </c>
      <c r="I118" s="3">
        <f>+'Indice PondENGHO'!I116/'Indice PondENGHO'!I115-1</f>
        <v>2.8429897672315407E-2</v>
      </c>
      <c r="J118" s="3">
        <f>+'Indice PondENGHO'!J116/'Indice PondENGHO'!J115-1</f>
        <v>1.718545349841194E-2</v>
      </c>
      <c r="K118" s="3">
        <f>+'Indice PondENGHO'!K116/'Indice PondENGHO'!K115-1</f>
        <v>1.4678503230121764E-2</v>
      </c>
      <c r="L118" s="3">
        <f>+'Indice PondENGHO'!L116/'Indice PondENGHO'!L115-1</f>
        <v>4.0107448086524E-2</v>
      </c>
      <c r="M118" s="3">
        <f>+'Indice PondENGHO'!M116/'Indice PondENGHO'!M115-1</f>
        <v>2.0292729188238434E-2</v>
      </c>
      <c r="N118" s="3">
        <f>+'Indice PondENGHO'!N116/'Indice PondENGHO'!N115-1</f>
        <v>1.6852044606221916E-2</v>
      </c>
      <c r="O118" s="8">
        <f>+'Indice PondENGHO'!O116/'Indice PondENGHO'!O115-1</f>
        <v>2.9744984888590009E-2</v>
      </c>
      <c r="P118" s="3">
        <f>+'Indice PondENGHO'!P116/'Indice PondENGHO'!P115-1</f>
        <v>2.5843678858606722E-2</v>
      </c>
      <c r="Q118" s="3">
        <f>+'Indice PondENGHO'!Q116/'Indice PondENGHO'!Q115-1</f>
        <v>2.7466982810703477E-2</v>
      </c>
      <c r="R118" s="3">
        <f>+'Indice PondENGHO'!R116/'Indice PondENGHO'!R115-1</f>
        <v>1.8834472219750653E-2</v>
      </c>
      <c r="S118" s="3">
        <f>+'Indice PondENGHO'!S116/'Indice PondENGHO'!S115-1</f>
        <v>3.2393607765964116E-2</v>
      </c>
      <c r="T118" s="3">
        <f>+'Indice PondENGHO'!T116/'Indice PondENGHO'!T115-1</f>
        <v>1.880656232810396E-2</v>
      </c>
      <c r="U118" s="3">
        <f>+'Indice PondENGHO'!U116/'Indice PondENGHO'!U115-1</f>
        <v>2.8479230992833671E-2</v>
      </c>
      <c r="V118" s="3">
        <f>+'Indice PondENGHO'!V116/'Indice PondENGHO'!V115-1</f>
        <v>1.6729713376492317E-2</v>
      </c>
      <c r="W118" s="3">
        <f>+'Indice PondENGHO'!W116/'Indice PondENGHO'!W115-1</f>
        <v>1.4655699917837994E-2</v>
      </c>
      <c r="X118" s="3">
        <f>+'Indice PondENGHO'!X116/'Indice PondENGHO'!X115-1</f>
        <v>4.1491490816612409E-2</v>
      </c>
      <c r="Y118" s="3">
        <f>+'Indice PondENGHO'!Y116/'Indice PondENGHO'!Y115-1</f>
        <v>1.9224687398196938E-2</v>
      </c>
      <c r="Z118" s="3">
        <f>+'Indice PondENGHO'!Z116/'Indice PondENGHO'!Z115-1</f>
        <v>1.6911471003890233E-2</v>
      </c>
      <c r="AA118" s="3">
        <f>+'Indice PondENGHO'!AA116/'Indice PondENGHO'!AA115-1</f>
        <v>2.990906037149732E-2</v>
      </c>
      <c r="AB118" s="7">
        <f>+'Indice PondENGHO'!AB116/'Indice PondENGHO'!AB115-1</f>
        <v>2.6031584623016357E-2</v>
      </c>
      <c r="AC118" s="3">
        <f>+'Indice PondENGHO'!AC116/'Indice PondENGHO'!AC115-1</f>
        <v>2.7240405081190966E-2</v>
      </c>
      <c r="AD118" s="3">
        <f>+'Indice PondENGHO'!AD116/'Indice PondENGHO'!AD115-1</f>
        <v>1.893488462107018E-2</v>
      </c>
      <c r="AE118" s="3">
        <f>+'Indice PondENGHO'!AE116/'Indice PondENGHO'!AE115-1</f>
        <v>3.2242949473222371E-2</v>
      </c>
      <c r="AF118" s="3">
        <f>+'Indice PondENGHO'!AF116/'Indice PondENGHO'!AF115-1</f>
        <v>1.8410036782343875E-2</v>
      </c>
      <c r="AG118" s="3">
        <f>+'Indice PondENGHO'!AG116/'Indice PondENGHO'!AG115-1</f>
        <v>2.8016754382566456E-2</v>
      </c>
      <c r="AH118" s="3">
        <f>+'Indice PondENGHO'!AH116/'Indice PondENGHO'!AH115-1</f>
        <v>1.7099978375216152E-2</v>
      </c>
      <c r="AI118" s="3">
        <f>+'Indice PondENGHO'!AI116/'Indice PondENGHO'!AI115-1</f>
        <v>1.4774699929927637E-2</v>
      </c>
      <c r="AJ118" s="3">
        <f>+'Indice PondENGHO'!AJ116/'Indice PondENGHO'!AJ115-1</f>
        <v>4.2337280349201034E-2</v>
      </c>
      <c r="AK118" s="3">
        <f>+'Indice PondENGHO'!AK116/'Indice PondENGHO'!AK115-1</f>
        <v>1.871391210687734E-2</v>
      </c>
      <c r="AL118" s="3">
        <f>+'Indice PondENGHO'!AL116/'Indice PondENGHO'!AL115-1</f>
        <v>1.6808704616087633E-2</v>
      </c>
      <c r="AM118" s="8">
        <f>+'Indice PondENGHO'!AM116/'Indice PondENGHO'!AM115-1</f>
        <v>2.9701750082999467E-2</v>
      </c>
      <c r="AN118" s="3">
        <f>+'Indice PondENGHO'!AN116/'Indice PondENGHO'!AN115-1</f>
        <v>2.6122780093170705E-2</v>
      </c>
      <c r="AO118" s="3">
        <f>+'Indice PondENGHO'!AO116/'Indice PondENGHO'!AO115-1</f>
        <v>2.7043736789766903E-2</v>
      </c>
      <c r="AP118" s="3">
        <f>+'Indice PondENGHO'!AP116/'Indice PondENGHO'!AP115-1</f>
        <v>1.9225759218845173E-2</v>
      </c>
      <c r="AQ118" s="3">
        <f>+'Indice PondENGHO'!AQ116/'Indice PondENGHO'!AQ115-1</f>
        <v>3.2557627190969995E-2</v>
      </c>
      <c r="AR118" s="3">
        <f>+'Indice PondENGHO'!AR116/'Indice PondENGHO'!AR115-1</f>
        <v>1.8435605605183536E-2</v>
      </c>
      <c r="AS118" s="3">
        <f>+'Indice PondENGHO'!AS116/'Indice PondENGHO'!AS115-1</f>
        <v>2.8829559467491883E-2</v>
      </c>
      <c r="AT118" s="3">
        <f>+'Indice PondENGHO'!AT116/'Indice PondENGHO'!AT115-1</f>
        <v>1.6399926928248654E-2</v>
      </c>
      <c r="AU118" s="3">
        <f>+'Indice PondENGHO'!AU116/'Indice PondENGHO'!AU115-1</f>
        <v>1.4333379217678743E-2</v>
      </c>
      <c r="AV118" s="3">
        <f>+'Indice PondENGHO'!AV116/'Indice PondENGHO'!AV115-1</f>
        <v>4.2269494056193846E-2</v>
      </c>
      <c r="AW118" s="3">
        <f>+'Indice PondENGHO'!AW116/'Indice PondENGHO'!AW115-1</f>
        <v>1.8746556261802327E-2</v>
      </c>
      <c r="AX118" s="3">
        <f>+'Indice PondENGHO'!AX116/'Indice PondENGHO'!AX115-1</f>
        <v>1.6474973516595659E-2</v>
      </c>
      <c r="AY118" s="3">
        <f>+'Indice PondENGHO'!AY116/'Indice PondENGHO'!AY115-1</f>
        <v>3.003848986069646E-2</v>
      </c>
      <c r="AZ118" s="7">
        <f>+'Indice PondENGHO'!AZ116/'Indice PondENGHO'!AZ115-1</f>
        <v>2.6288484920522937E-2</v>
      </c>
      <c r="BA118" s="3">
        <f>+'Indice PondENGHO'!BA116/'Indice PondENGHO'!BA115-1</f>
        <v>2.6811399606901265E-2</v>
      </c>
      <c r="BB118" s="3">
        <f>+'Indice PondENGHO'!BB116/'Indice PondENGHO'!BB115-1</f>
        <v>1.9493310465782177E-2</v>
      </c>
      <c r="BC118" s="3">
        <f>+'Indice PondENGHO'!BC116/'Indice PondENGHO'!BC115-1</f>
        <v>3.3384132638384134E-2</v>
      </c>
      <c r="BD118" s="3">
        <f>+'Indice PondENGHO'!BD116/'Indice PondENGHO'!BD115-1</f>
        <v>1.9003284352971272E-2</v>
      </c>
      <c r="BE118" s="3">
        <f>+'Indice PondENGHO'!BE116/'Indice PondENGHO'!BE115-1</f>
        <v>2.9338366482012601E-2</v>
      </c>
      <c r="BF118" s="3">
        <f>+'Indice PondENGHO'!BF116/'Indice PondENGHO'!BF115-1</f>
        <v>1.6212695159408597E-2</v>
      </c>
      <c r="BG118" s="3">
        <f>+'Indice PondENGHO'!BG116/'Indice PondENGHO'!BG115-1</f>
        <v>1.3877787392341911E-2</v>
      </c>
      <c r="BH118" s="3">
        <f>+'Indice PondENGHO'!BH116/'Indice PondENGHO'!BH115-1</f>
        <v>4.2398634949822878E-2</v>
      </c>
      <c r="BI118" s="3">
        <f>+'Indice PondENGHO'!BI116/'Indice PondENGHO'!BI115-1</f>
        <v>1.8004115080357153E-2</v>
      </c>
      <c r="BJ118" s="3">
        <f>+'Indice PondENGHO'!BJ116/'Indice PondENGHO'!BJ115-1</f>
        <v>1.5745485478426913E-2</v>
      </c>
      <c r="BK118" s="8">
        <f>+'Indice PondENGHO'!BK116/'Indice PondENGHO'!BK115-1</f>
        <v>3.1299788783720528E-2</v>
      </c>
      <c r="BL118" s="2">
        <f t="shared" ref="BL118" si="341">+A118</f>
        <v>46174</v>
      </c>
      <c r="BM118" s="113">
        <f>+'Indice PondENGHO'!BL116/'Indice PondENGHO'!BL115-1</f>
        <v>2.5063003042998133E-2</v>
      </c>
      <c r="BN118" s="69">
        <f>+'Indice PondENGHO'!BM116/'Indice PondENGHO'!BM115-1</f>
        <v>2.4751039251881046E-2</v>
      </c>
      <c r="BO118" s="69">
        <f>+'Indice PondENGHO'!BN116/'Indice PondENGHO'!BN115-1</f>
        <v>2.4742694942759158E-2</v>
      </c>
      <c r="BP118" s="69">
        <f>+'Indice PondENGHO'!BO116/'Indice PondENGHO'!BO115-1</f>
        <v>2.4471680473993951E-2</v>
      </c>
      <c r="BQ118" s="113">
        <f>+'Indice PondENGHO'!BP116/'Indice PondENGHO'!BP115-1</f>
        <v>2.4570555428558682E-2</v>
      </c>
      <c r="BR118" s="7">
        <f>+'Indice PondENGHO'!BQ116/'Indice PondENGHO'!BQ115-1</f>
        <v>2.601915939428201E-2</v>
      </c>
      <c r="BS118" s="3">
        <f>+'Indice PondENGHO'!BR116/'Indice PondENGHO'!BR115-1</f>
        <v>2.718478351385234E-2</v>
      </c>
      <c r="BT118" s="3">
        <f>+'Indice PondENGHO'!BS116/'Indice PondENGHO'!BS115-1</f>
        <v>1.9044512955920467E-2</v>
      </c>
      <c r="BU118" s="3">
        <f>+'Indice PondENGHO'!BT116/'Indice PondENGHO'!BT115-1</f>
        <v>3.2781701531142016E-2</v>
      </c>
      <c r="BV118" s="3">
        <f>+'Indice PondENGHO'!BU116/'Indice PondENGHO'!BU115-1</f>
        <v>1.8756757083235209E-2</v>
      </c>
      <c r="BW118" s="3">
        <f>+'Indice PondENGHO'!BV116/'Indice PondENGHO'!BV115-1</f>
        <v>2.8825955015126858E-2</v>
      </c>
      <c r="BX118" s="3">
        <f>+'Indice PondENGHO'!BW116/'Indice PondENGHO'!BW115-1</f>
        <v>1.6562600521045967E-2</v>
      </c>
      <c r="BY118" s="3">
        <f>+'Indice PondENGHO'!BX116/'Indice PondENGHO'!BX115-1</f>
        <v>1.4381754180893713E-2</v>
      </c>
      <c r="BZ118" s="3">
        <f>+'Indice PondENGHO'!BY116/'Indice PondENGHO'!BY115-1</f>
        <v>4.1993494526675779E-2</v>
      </c>
      <c r="CA118" s="3">
        <f>+'Indice PondENGHO'!BZ116/'Indice PondENGHO'!BZ115-1</f>
        <v>1.8602926795923569E-2</v>
      </c>
      <c r="CB118" s="3">
        <f>+'Indice PondENGHO'!CA116/'Indice PondENGHO'!CA115-1</f>
        <v>1.6316937518459085E-2</v>
      </c>
      <c r="CC118" s="8">
        <f>+'Indice PondENGHO'!CB116/'Indice PondENGHO'!CB115-1</f>
        <v>3.0405346127140964E-2</v>
      </c>
      <c r="CD118" s="7">
        <f>+'Indice PondENGHO'!CC116/'Indice PondENGHO'!CC115-1</f>
        <v>2.4667088910989676E-2</v>
      </c>
      <c r="CE118" s="8">
        <f>+'Indice PondENGHO'!CD116/'Indice PondENGHO'!CD115-1</f>
        <v>2.4667088910989676E-2</v>
      </c>
    </row>
    <row r="119" spans="1:83" x14ac:dyDescent="0.2">
      <c r="A119" s="2">
        <f t="shared" ref="A119" si="342">+DATE(C119,B119,1)</f>
        <v>46204</v>
      </c>
      <c r="B119" s="1">
        <f t="shared" si="7"/>
        <v>7</v>
      </c>
      <c r="C119" s="1">
        <f t="shared" ref="C119" si="343">+IF(B119=1,C118+1,C118)</f>
        <v>2026</v>
      </c>
      <c r="D119" s="7">
        <f>+'Indice PondENGHO'!D117/'Indice PondENGHO'!D116-1</f>
        <v>2.6506454797071921E-2</v>
      </c>
      <c r="E119" s="3">
        <f>+'Indice PondENGHO'!E117/'Indice PondENGHO'!E116-1</f>
        <v>2.1209555493383103E-2</v>
      </c>
      <c r="F119" s="3">
        <f>+'Indice PondENGHO'!F117/'Indice PondENGHO'!F116-1</f>
        <v>1.3544174239304319E-2</v>
      </c>
      <c r="G119" s="3">
        <f>+'Indice PondENGHO'!G117/'Indice PondENGHO'!G116-1</f>
        <v>2.5195006340224202E-2</v>
      </c>
      <c r="H119" s="3">
        <f>+'Indice PondENGHO'!H117/'Indice PondENGHO'!H116-1</f>
        <v>1.9856037389458736E-2</v>
      </c>
      <c r="I119" s="3">
        <f>+'Indice PondENGHO'!I117/'Indice PondENGHO'!I116-1</f>
        <v>2.5759201697391987E-2</v>
      </c>
      <c r="J119" s="3">
        <f>+'Indice PondENGHO'!J117/'Indice PondENGHO'!J116-1</f>
        <v>1.8822217885364534E-2</v>
      </c>
      <c r="K119" s="3">
        <f>+'Indice PondENGHO'!K117/'Indice PondENGHO'!K116-1</f>
        <v>3.3418374666449813E-2</v>
      </c>
      <c r="L119" s="3">
        <f>+'Indice PondENGHO'!L117/'Indice PondENGHO'!L116-1</f>
        <v>4.8821139063801144E-2</v>
      </c>
      <c r="M119" s="3">
        <f>+'Indice PondENGHO'!M117/'Indice PondENGHO'!M116-1</f>
        <v>3.4397727266366918E-2</v>
      </c>
      <c r="N119" s="3">
        <f>+'Indice PondENGHO'!N117/'Indice PondENGHO'!N116-1</f>
        <v>2.4967851846949829E-2</v>
      </c>
      <c r="O119" s="8">
        <f>+'Indice PondENGHO'!O117/'Indice PondENGHO'!O116-1</f>
        <v>2.5119648786665838E-2</v>
      </c>
      <c r="P119" s="3">
        <f>+'Indice PondENGHO'!P117/'Indice PondENGHO'!P116-1</f>
        <v>2.6931691339645125E-2</v>
      </c>
      <c r="Q119" s="3">
        <f>+'Indice PondENGHO'!Q117/'Indice PondENGHO'!Q116-1</f>
        <v>2.1323233324527235E-2</v>
      </c>
      <c r="R119" s="3">
        <f>+'Indice PondENGHO'!R117/'Indice PondENGHO'!R116-1</f>
        <v>1.3304855611738553E-2</v>
      </c>
      <c r="S119" s="3">
        <f>+'Indice PondENGHO'!S117/'Indice PondENGHO'!S116-1</f>
        <v>2.330459157439746E-2</v>
      </c>
      <c r="T119" s="3">
        <f>+'Indice PondENGHO'!T117/'Indice PondENGHO'!T116-1</f>
        <v>2.0160645892852491E-2</v>
      </c>
      <c r="U119" s="3">
        <f>+'Indice PondENGHO'!U117/'Indice PondENGHO'!U116-1</f>
        <v>2.5454158607747912E-2</v>
      </c>
      <c r="V119" s="3">
        <f>+'Indice PondENGHO'!V117/'Indice PondENGHO'!V116-1</f>
        <v>1.9248610964702095E-2</v>
      </c>
      <c r="W119" s="3">
        <f>+'Indice PondENGHO'!W117/'Indice PondENGHO'!W116-1</f>
        <v>3.4278786404560835E-2</v>
      </c>
      <c r="X119" s="3">
        <f>+'Indice PondENGHO'!X117/'Indice PondENGHO'!X116-1</f>
        <v>4.9081590035323641E-2</v>
      </c>
      <c r="Y119" s="3">
        <f>+'Indice PondENGHO'!Y117/'Indice PondENGHO'!Y116-1</f>
        <v>3.4714961143264E-2</v>
      </c>
      <c r="Z119" s="3">
        <f>+'Indice PondENGHO'!Z117/'Indice PondENGHO'!Z116-1</f>
        <v>2.5603763508092792E-2</v>
      </c>
      <c r="AA119" s="3">
        <f>+'Indice PondENGHO'!AA117/'Indice PondENGHO'!AA116-1</f>
        <v>2.5942444958130695E-2</v>
      </c>
      <c r="AB119" s="7">
        <f>+'Indice PondENGHO'!AB117/'Indice PondENGHO'!AB116-1</f>
        <v>2.7253492681786895E-2</v>
      </c>
      <c r="AC119" s="3">
        <f>+'Indice PondENGHO'!AC117/'Indice PondENGHO'!AC116-1</f>
        <v>2.1160038903953238E-2</v>
      </c>
      <c r="AD119" s="3">
        <f>+'Indice PondENGHO'!AD117/'Indice PondENGHO'!AD116-1</f>
        <v>1.3766690601119125E-2</v>
      </c>
      <c r="AE119" s="3">
        <f>+'Indice PondENGHO'!AE117/'Indice PondENGHO'!AE116-1</f>
        <v>2.2460959747361953E-2</v>
      </c>
      <c r="AF119" s="3">
        <f>+'Indice PondENGHO'!AF117/'Indice PondENGHO'!AF116-1</f>
        <v>2.0596990027309969E-2</v>
      </c>
      <c r="AG119" s="3">
        <f>+'Indice PondENGHO'!AG117/'Indice PondENGHO'!AG116-1</f>
        <v>2.5827167572208376E-2</v>
      </c>
      <c r="AH119" s="3">
        <f>+'Indice PondENGHO'!AH117/'Indice PondENGHO'!AH116-1</f>
        <v>1.8598010934406606E-2</v>
      </c>
      <c r="AI119" s="3">
        <f>+'Indice PondENGHO'!AI117/'Indice PondENGHO'!AI116-1</f>
        <v>3.4855726558736588E-2</v>
      </c>
      <c r="AJ119" s="3">
        <f>+'Indice PondENGHO'!AJ117/'Indice PondENGHO'!AJ116-1</f>
        <v>4.9053537723538154E-2</v>
      </c>
      <c r="AK119" s="3">
        <f>+'Indice PondENGHO'!AK117/'Indice PondENGHO'!AK116-1</f>
        <v>3.4308914974725324E-2</v>
      </c>
      <c r="AL119" s="3">
        <f>+'Indice PondENGHO'!AL117/'Indice PondENGHO'!AL116-1</f>
        <v>2.7072227996348008E-2</v>
      </c>
      <c r="AM119" s="8">
        <f>+'Indice PondENGHO'!AM117/'Indice PondENGHO'!AM116-1</f>
        <v>2.6516797453107088E-2</v>
      </c>
      <c r="AN119" s="3">
        <f>+'Indice PondENGHO'!AN117/'Indice PondENGHO'!AN116-1</f>
        <v>2.7488672921542667E-2</v>
      </c>
      <c r="AO119" s="3">
        <f>+'Indice PondENGHO'!AO117/'Indice PondENGHO'!AO116-1</f>
        <v>2.0960091152115057E-2</v>
      </c>
      <c r="AP119" s="3">
        <f>+'Indice PondENGHO'!AP117/'Indice PondENGHO'!AP116-1</f>
        <v>1.2785194980549752E-2</v>
      </c>
      <c r="AQ119" s="3">
        <f>+'Indice PondENGHO'!AQ117/'Indice PondENGHO'!AQ116-1</f>
        <v>2.1981097781818226E-2</v>
      </c>
      <c r="AR119" s="3">
        <f>+'Indice PondENGHO'!AR117/'Indice PondENGHO'!AR116-1</f>
        <v>2.0552015492101727E-2</v>
      </c>
      <c r="AS119" s="3">
        <f>+'Indice PondENGHO'!AS117/'Indice PondENGHO'!AS116-1</f>
        <v>2.5405264521079829E-2</v>
      </c>
      <c r="AT119" s="3">
        <f>+'Indice PondENGHO'!AT117/'Indice PondENGHO'!AT116-1</f>
        <v>1.9268364452339481E-2</v>
      </c>
      <c r="AU119" s="3">
        <f>+'Indice PondENGHO'!AU117/'Indice PondENGHO'!AU116-1</f>
        <v>3.4714518579965326E-2</v>
      </c>
      <c r="AV119" s="3">
        <f>+'Indice PondENGHO'!AV117/'Indice PondENGHO'!AV116-1</f>
        <v>4.943654255693164E-2</v>
      </c>
      <c r="AW119" s="3">
        <f>+'Indice PondENGHO'!AW117/'Indice PondENGHO'!AW116-1</f>
        <v>3.4943537355910603E-2</v>
      </c>
      <c r="AX119" s="3">
        <f>+'Indice PondENGHO'!AX117/'Indice PondENGHO'!AX116-1</f>
        <v>2.8308363596603492E-2</v>
      </c>
      <c r="AY119" s="3">
        <f>+'Indice PondENGHO'!AY117/'Indice PondENGHO'!AY116-1</f>
        <v>2.6223109441800618E-2</v>
      </c>
      <c r="AZ119" s="7">
        <f>+'Indice PondENGHO'!AZ117/'Indice PondENGHO'!AZ116-1</f>
        <v>2.8228092847197184E-2</v>
      </c>
      <c r="BA119" s="3">
        <f>+'Indice PondENGHO'!BA117/'Indice PondENGHO'!BA116-1</f>
        <v>2.0845944560024421E-2</v>
      </c>
      <c r="BB119" s="3">
        <f>+'Indice PondENGHO'!BB117/'Indice PondENGHO'!BB116-1</f>
        <v>1.2147151655274691E-2</v>
      </c>
      <c r="BC119" s="3">
        <f>+'Indice PondENGHO'!BC117/'Indice PondENGHO'!BC116-1</f>
        <v>2.0596383123243189E-2</v>
      </c>
      <c r="BD119" s="3">
        <f>+'Indice PondENGHO'!BD117/'Indice PondENGHO'!BD116-1</f>
        <v>2.0378659899585871E-2</v>
      </c>
      <c r="BE119" s="3">
        <f>+'Indice PondENGHO'!BE117/'Indice PondENGHO'!BE116-1</f>
        <v>2.5193228454939431E-2</v>
      </c>
      <c r="BF119" s="3">
        <f>+'Indice PondENGHO'!BF117/'Indice PondENGHO'!BF116-1</f>
        <v>1.9292332242612842E-2</v>
      </c>
      <c r="BG119" s="3">
        <f>+'Indice PondENGHO'!BG117/'Indice PondENGHO'!BG116-1</f>
        <v>3.539192062705987E-2</v>
      </c>
      <c r="BH119" s="3">
        <f>+'Indice PondENGHO'!BH117/'Indice PondENGHO'!BH116-1</f>
        <v>5.0041989937752884E-2</v>
      </c>
      <c r="BI119" s="3">
        <f>+'Indice PondENGHO'!BI117/'Indice PondENGHO'!BI116-1</f>
        <v>3.6586822012790066E-2</v>
      </c>
      <c r="BJ119" s="3">
        <f>+'Indice PondENGHO'!BJ117/'Indice PondENGHO'!BJ116-1</f>
        <v>2.971523711103452E-2</v>
      </c>
      <c r="BK119" s="8">
        <f>+'Indice PondENGHO'!BK117/'Indice PondENGHO'!BK116-1</f>
        <v>2.6579804897189918E-2</v>
      </c>
      <c r="BL119" s="2">
        <f t="shared" ref="BL119" si="344">+A119</f>
        <v>46204</v>
      </c>
      <c r="BM119" s="113">
        <f>+'Indice PondENGHO'!BL117/'Indice PondENGHO'!BL116-1</f>
        <v>2.5637282348597301E-2</v>
      </c>
      <c r="BN119" s="69">
        <f>+'Indice PondENGHO'!BM117/'Indice PondENGHO'!BM116-1</f>
        <v>2.5615393172274237E-2</v>
      </c>
      <c r="BO119" s="69">
        <f>+'Indice PondENGHO'!BN117/'Indice PondENGHO'!BN116-1</f>
        <v>2.5898312787517863E-2</v>
      </c>
      <c r="BP119" s="69">
        <f>+'Indice PondENGHO'!BO117/'Indice PondENGHO'!BO116-1</f>
        <v>2.5940950905248172E-2</v>
      </c>
      <c r="BQ119" s="113">
        <f>+'Indice PondENGHO'!BP117/'Indice PondENGHO'!BP116-1</f>
        <v>2.6377196405070968E-2</v>
      </c>
      <c r="BR119" s="7">
        <f>+'Indice PondENGHO'!BQ117/'Indice PondENGHO'!BQ116-1</f>
        <v>2.7328777472634513E-2</v>
      </c>
      <c r="BS119" s="3">
        <f>+'Indice PondENGHO'!BR117/'Indice PondENGHO'!BR116-1</f>
        <v>2.1060232214425767E-2</v>
      </c>
      <c r="BT119" s="3">
        <f>+'Indice PondENGHO'!BS117/'Indice PondENGHO'!BS116-1</f>
        <v>1.2971819659329586E-2</v>
      </c>
      <c r="BU119" s="3">
        <f>+'Indice PondENGHO'!BT117/'Indice PondENGHO'!BT116-1</f>
        <v>2.2224655986519348E-2</v>
      </c>
      <c r="BV119" s="3">
        <f>+'Indice PondENGHO'!BU117/'Indice PondENGHO'!BU116-1</f>
        <v>2.0375743444882133E-2</v>
      </c>
      <c r="BW119" s="3">
        <f>+'Indice PondENGHO'!BV117/'Indice PondENGHO'!BV116-1</f>
        <v>2.5424105565042154E-2</v>
      </c>
      <c r="BX119" s="3">
        <f>+'Indice PondENGHO'!BW117/'Indice PondENGHO'!BW116-1</f>
        <v>1.9126335972441399E-2</v>
      </c>
      <c r="BY119" s="3">
        <f>+'Indice PondENGHO'!BX117/'Indice PondENGHO'!BX116-1</f>
        <v>3.4715872588509056E-2</v>
      </c>
      <c r="BZ119" s="3">
        <f>+'Indice PondENGHO'!BY117/'Indice PondENGHO'!BY116-1</f>
        <v>4.9485303444149142E-2</v>
      </c>
      <c r="CA119" s="3">
        <f>+'Indice PondENGHO'!BZ117/'Indice PondENGHO'!BZ116-1</f>
        <v>3.5424106612333972E-2</v>
      </c>
      <c r="CB119" s="3">
        <f>+'Indice PondENGHO'!CA117/'Indice PondENGHO'!CA116-1</f>
        <v>2.8076771580644921E-2</v>
      </c>
      <c r="CC119" s="8">
        <f>+'Indice PondENGHO'!CB117/'Indice PondENGHO'!CB116-1</f>
        <v>2.625878095148293E-2</v>
      </c>
      <c r="CD119" s="7">
        <f>+'Indice PondENGHO'!CC117/'Indice PondENGHO'!CC116-1</f>
        <v>2.5986706262876025E-2</v>
      </c>
      <c r="CE119" s="8">
        <f>+'Indice PondENGHO'!CD117/'Indice PondENGHO'!CD116-1</f>
        <v>2.5986706262876025E-2</v>
      </c>
    </row>
    <row r="120" spans="1:83" x14ac:dyDescent="0.2">
      <c r="A120" s="2">
        <f t="shared" ref="A120" si="345">+DATE(C120,B120,1)</f>
        <v>46235</v>
      </c>
      <c r="B120" s="1">
        <f t="shared" si="7"/>
        <v>8</v>
      </c>
      <c r="C120" s="1">
        <f t="shared" ref="C120" si="346">+IF(B120=1,C119+1,C119)</f>
        <v>2026</v>
      </c>
      <c r="D120" s="7">
        <f>+'Indice PondENGHO'!D118/'Indice PondENGHO'!D117-1</f>
        <v>1.6764523181965307E-2</v>
      </c>
      <c r="E120" s="3">
        <f>+'Indice PondENGHO'!E118/'Indice PondENGHO'!E117-1</f>
        <v>2.5644518643526792E-2</v>
      </c>
      <c r="F120" s="3">
        <f>+'Indice PondENGHO'!F118/'Indice PondENGHO'!F117-1</f>
        <v>6.0185016093252663E-3</v>
      </c>
      <c r="G120" s="3">
        <f>+'Indice PondENGHO'!G118/'Indice PondENGHO'!G117-1</f>
        <v>2.8600112441312886E-2</v>
      </c>
      <c r="H120" s="3">
        <f>+'Indice PondENGHO'!H118/'Indice PondENGHO'!H117-1</f>
        <v>1.2316556017754943E-2</v>
      </c>
      <c r="I120" s="3">
        <f>+'Indice PondENGHO'!I118/'Indice PondENGHO'!I117-1</f>
        <v>2.4392920227284343E-2</v>
      </c>
      <c r="J120" s="3">
        <f>+'Indice PondENGHO'!J118/'Indice PondENGHO'!J117-1</f>
        <v>1.3329508294235959E-2</v>
      </c>
      <c r="K120" s="3">
        <f>+'Indice PondENGHO'!K118/'Indice PondENGHO'!K117-1</f>
        <v>3.8443340167408246E-2</v>
      </c>
      <c r="L120" s="3">
        <f>+'Indice PondENGHO'!L118/'Indice PondENGHO'!L117-1</f>
        <v>-5.5972620454047828E-4</v>
      </c>
      <c r="M120" s="3">
        <f>+'Indice PondENGHO'!M118/'Indice PondENGHO'!M117-1</f>
        <v>2.3078295252186187E-2</v>
      </c>
      <c r="N120" s="3">
        <f>+'Indice PondENGHO'!N118/'Indice PondENGHO'!N117-1</f>
        <v>1.9398942796697183E-2</v>
      </c>
      <c r="O120" s="8">
        <f>+'Indice PondENGHO'!O118/'Indice PondENGHO'!O117-1</f>
        <v>2.2759217854880776E-2</v>
      </c>
      <c r="P120" s="3">
        <f>+'Indice PondENGHO'!P118/'Indice PondENGHO'!P117-1</f>
        <v>1.649160199580102E-2</v>
      </c>
      <c r="Q120" s="3">
        <f>+'Indice PondENGHO'!Q118/'Indice PondENGHO'!Q117-1</f>
        <v>2.6433257009986999E-2</v>
      </c>
      <c r="R120" s="3">
        <f>+'Indice PondENGHO'!R118/'Indice PondENGHO'!R117-1</f>
        <v>6.501858367931046E-3</v>
      </c>
      <c r="S120" s="3">
        <f>+'Indice PondENGHO'!S118/'Indice PondENGHO'!S117-1</f>
        <v>2.7924886357070244E-2</v>
      </c>
      <c r="T120" s="3">
        <f>+'Indice PondENGHO'!T118/'Indice PondENGHO'!T117-1</f>
        <v>1.2680622068784064E-2</v>
      </c>
      <c r="U120" s="3">
        <f>+'Indice PondENGHO'!U118/'Indice PondENGHO'!U117-1</f>
        <v>2.4258479706793512E-2</v>
      </c>
      <c r="V120" s="3">
        <f>+'Indice PondENGHO'!V118/'Indice PondENGHO'!V117-1</f>
        <v>1.4210168359800601E-2</v>
      </c>
      <c r="W120" s="3">
        <f>+'Indice PondENGHO'!W118/'Indice PondENGHO'!W117-1</f>
        <v>3.8534378085534282E-2</v>
      </c>
      <c r="X120" s="3">
        <f>+'Indice PondENGHO'!X118/'Indice PondENGHO'!X117-1</f>
        <v>-5.1992735222738951E-4</v>
      </c>
      <c r="Y120" s="3">
        <f>+'Indice PondENGHO'!Y118/'Indice PondENGHO'!Y117-1</f>
        <v>2.4802148380392186E-2</v>
      </c>
      <c r="Z120" s="3">
        <f>+'Indice PondENGHO'!Z118/'Indice PondENGHO'!Z117-1</f>
        <v>1.8236886925534712E-2</v>
      </c>
      <c r="AA120" s="3">
        <f>+'Indice PondENGHO'!AA118/'Indice PondENGHO'!AA117-1</f>
        <v>2.4135451951904807E-2</v>
      </c>
      <c r="AB120" s="7">
        <f>+'Indice PondENGHO'!AB118/'Indice PondENGHO'!AB117-1</f>
        <v>1.6282629308414398E-2</v>
      </c>
      <c r="AC120" s="3">
        <f>+'Indice PondENGHO'!AC118/'Indice PondENGHO'!AC117-1</f>
        <v>2.6386453392628573E-2</v>
      </c>
      <c r="AD120" s="3">
        <f>+'Indice PondENGHO'!AD118/'Indice PondENGHO'!AD117-1</f>
        <v>6.9785507935717916E-3</v>
      </c>
      <c r="AE120" s="3">
        <f>+'Indice PondENGHO'!AE118/'Indice PondENGHO'!AE117-1</f>
        <v>2.8167608519273912E-2</v>
      </c>
      <c r="AF120" s="3">
        <f>+'Indice PondENGHO'!AF118/'Indice PondENGHO'!AF117-1</f>
        <v>1.3069216145854767E-2</v>
      </c>
      <c r="AG120" s="3">
        <f>+'Indice PondENGHO'!AG118/'Indice PondENGHO'!AG117-1</f>
        <v>2.4233912969271243E-2</v>
      </c>
      <c r="AH120" s="3">
        <f>+'Indice PondENGHO'!AH118/'Indice PondENGHO'!AH117-1</f>
        <v>1.4693667590477189E-2</v>
      </c>
      <c r="AI120" s="3">
        <f>+'Indice PondENGHO'!AI118/'Indice PondENGHO'!AI117-1</f>
        <v>3.8729068764466579E-2</v>
      </c>
      <c r="AJ120" s="3">
        <f>+'Indice PondENGHO'!AJ118/'Indice PondENGHO'!AJ117-1</f>
        <v>-6.2222927360311431E-4</v>
      </c>
      <c r="AK120" s="3">
        <f>+'Indice PondENGHO'!AK118/'Indice PondENGHO'!AK117-1</f>
        <v>2.4855901150986126E-2</v>
      </c>
      <c r="AL120" s="3">
        <f>+'Indice PondENGHO'!AL118/'Indice PondENGHO'!AL117-1</f>
        <v>1.7942301228114133E-2</v>
      </c>
      <c r="AM120" s="8">
        <f>+'Indice PondENGHO'!AM118/'Indice PondENGHO'!AM117-1</f>
        <v>2.4811429557920484E-2</v>
      </c>
      <c r="AN120" s="3">
        <f>+'Indice PondENGHO'!AN118/'Indice PondENGHO'!AN117-1</f>
        <v>1.6254819136476861E-2</v>
      </c>
      <c r="AO120" s="3">
        <f>+'Indice PondENGHO'!AO118/'Indice PondENGHO'!AO117-1</f>
        <v>2.6503958093810009E-2</v>
      </c>
      <c r="AP120" s="3">
        <f>+'Indice PondENGHO'!AP118/'Indice PondENGHO'!AP117-1</f>
        <v>6.0200918056836361E-3</v>
      </c>
      <c r="AQ120" s="3">
        <f>+'Indice PondENGHO'!AQ118/'Indice PondENGHO'!AQ117-1</f>
        <v>2.7630427889895781E-2</v>
      </c>
      <c r="AR120" s="3">
        <f>+'Indice PondENGHO'!AR118/'Indice PondENGHO'!AR117-1</f>
        <v>1.3126264567628887E-2</v>
      </c>
      <c r="AS120" s="3">
        <f>+'Indice PondENGHO'!AS118/'Indice PondENGHO'!AS117-1</f>
        <v>2.4032449836428604E-2</v>
      </c>
      <c r="AT120" s="3">
        <f>+'Indice PondENGHO'!AT118/'Indice PondENGHO'!AT117-1</f>
        <v>1.5459131676933691E-2</v>
      </c>
      <c r="AU120" s="3">
        <f>+'Indice PondENGHO'!AU118/'Indice PondENGHO'!AU117-1</f>
        <v>3.8303816509839939E-2</v>
      </c>
      <c r="AV120" s="3">
        <f>+'Indice PondENGHO'!AV118/'Indice PondENGHO'!AV117-1</f>
        <v>-8.6623310227018635E-6</v>
      </c>
      <c r="AW120" s="3">
        <f>+'Indice PondENGHO'!AW118/'Indice PondENGHO'!AW117-1</f>
        <v>2.534484359618161E-2</v>
      </c>
      <c r="AX120" s="3">
        <f>+'Indice PondENGHO'!AX118/'Indice PondENGHO'!AX117-1</f>
        <v>1.7745956978541866E-2</v>
      </c>
      <c r="AY120" s="3">
        <f>+'Indice PondENGHO'!AY118/'Indice PondENGHO'!AY117-1</f>
        <v>2.4705264236809299E-2</v>
      </c>
      <c r="AZ120" s="7">
        <f>+'Indice PondENGHO'!AZ118/'Indice PondENGHO'!AZ117-1</f>
        <v>1.616264458305583E-2</v>
      </c>
      <c r="BA120" s="3">
        <f>+'Indice PondENGHO'!BA118/'Indice PondENGHO'!BA117-1</f>
        <v>2.7022460996221076E-2</v>
      </c>
      <c r="BB120" s="3">
        <f>+'Indice PondENGHO'!BB118/'Indice PondENGHO'!BB117-1</f>
        <v>5.2636445500371387E-3</v>
      </c>
      <c r="BC120" s="3">
        <f>+'Indice PondENGHO'!BC118/'Indice PondENGHO'!BC117-1</f>
        <v>2.681079203230996E-2</v>
      </c>
      <c r="BD120" s="3">
        <f>+'Indice PondENGHO'!BD118/'Indice PondENGHO'!BD117-1</f>
        <v>1.3507448144113532E-2</v>
      </c>
      <c r="BE120" s="3">
        <f>+'Indice PondENGHO'!BE118/'Indice PondENGHO'!BE117-1</f>
        <v>2.3851068867864811E-2</v>
      </c>
      <c r="BF120" s="3">
        <f>+'Indice PondENGHO'!BF118/'Indice PondENGHO'!BF117-1</f>
        <v>1.6248616774777291E-2</v>
      </c>
      <c r="BG120" s="3">
        <f>+'Indice PondENGHO'!BG118/'Indice PondENGHO'!BG117-1</f>
        <v>3.8441441079818839E-2</v>
      </c>
      <c r="BH120" s="3">
        <f>+'Indice PondENGHO'!BH118/'Indice PondENGHO'!BH117-1</f>
        <v>6.6083402181216222E-4</v>
      </c>
      <c r="BI120" s="3">
        <f>+'Indice PondENGHO'!BI118/'Indice PondENGHO'!BI117-1</f>
        <v>2.5976419544750717E-2</v>
      </c>
      <c r="BJ120" s="3">
        <f>+'Indice PondENGHO'!BJ118/'Indice PondENGHO'!BJ117-1</f>
        <v>1.8089905159268449E-2</v>
      </c>
      <c r="BK120" s="8">
        <f>+'Indice PondENGHO'!BK118/'Indice PondENGHO'!BK117-1</f>
        <v>2.5133316968094954E-2</v>
      </c>
      <c r="BL120" s="2">
        <f t="shared" ref="BL120" si="347">+A120</f>
        <v>46235</v>
      </c>
      <c r="BM120" s="113">
        <f>+'Indice PondENGHO'!BL118/'Indice PondENGHO'!BL117-1</f>
        <v>1.7385764322510822E-2</v>
      </c>
      <c r="BN120" s="69">
        <f>+'Indice PondENGHO'!BM118/'Indice PondENGHO'!BM117-1</f>
        <v>1.7551118434399937E-2</v>
      </c>
      <c r="BO120" s="69">
        <f>+'Indice PondENGHO'!BN118/'Indice PondENGHO'!BN117-1</f>
        <v>1.7706273246153925E-2</v>
      </c>
      <c r="BP120" s="69">
        <f>+'Indice PondENGHO'!BO118/'Indice PondENGHO'!BO117-1</f>
        <v>1.7593934950803192E-2</v>
      </c>
      <c r="BQ120" s="113">
        <f>+'Indice PondENGHO'!BP118/'Indice PondENGHO'!BP117-1</f>
        <v>1.77700355167143E-2</v>
      </c>
      <c r="BR120" s="7">
        <f>+'Indice PondENGHO'!BQ118/'Indice PondENGHO'!BQ117-1</f>
        <v>1.6375337774368504E-2</v>
      </c>
      <c r="BS120" s="3">
        <f>+'Indice PondENGHO'!BR118/'Indice PondENGHO'!BR117-1</f>
        <v>2.6515121220477278E-2</v>
      </c>
      <c r="BT120" s="3">
        <f>+'Indice PondENGHO'!BS118/'Indice PondENGHO'!BS117-1</f>
        <v>6.0583936990130649E-3</v>
      </c>
      <c r="BU120" s="3">
        <f>+'Indice PondENGHO'!BT118/'Indice PondENGHO'!BT117-1</f>
        <v>2.7627602268229356E-2</v>
      </c>
      <c r="BV120" s="3">
        <f>+'Indice PondENGHO'!BU118/'Indice PondENGHO'!BU117-1</f>
        <v>1.3148919677258064E-2</v>
      </c>
      <c r="BW120" s="3">
        <f>+'Indice PondENGHO'!BV118/'Indice PondENGHO'!BV117-1</f>
        <v>2.4047472519976854E-2</v>
      </c>
      <c r="BX120" s="3">
        <f>+'Indice PondENGHO'!BW118/'Indice PondENGHO'!BW117-1</f>
        <v>1.5251383552785436E-2</v>
      </c>
      <c r="BY120" s="3">
        <f>+'Indice PondENGHO'!BX118/'Indice PondENGHO'!BX117-1</f>
        <v>3.8481971162174666E-2</v>
      </c>
      <c r="BZ120" s="3">
        <f>+'Indice PondENGHO'!BY118/'Indice PondENGHO'!BY117-1</f>
        <v>1.1405190157187661E-5</v>
      </c>
      <c r="CA120" s="3">
        <f>+'Indice PondENGHO'!BZ118/'Indice PondENGHO'!BZ117-1</f>
        <v>2.5298790740396759E-2</v>
      </c>
      <c r="CB120" s="3">
        <f>+'Indice PondENGHO'!CA118/'Indice PondENGHO'!CA117-1</f>
        <v>1.8109493830638979E-2</v>
      </c>
      <c r="CC120" s="8">
        <f>+'Indice PondENGHO'!CB118/'Indice PondENGHO'!CB117-1</f>
        <v>2.4614131376995418E-2</v>
      </c>
      <c r="CD120" s="7">
        <f>+'Indice PondENGHO'!CC118/'Indice PondENGHO'!CC117-1</f>
        <v>1.7638538964215744E-2</v>
      </c>
      <c r="CE120" s="8">
        <f>+'Indice PondENGHO'!CD118/'Indice PondENGHO'!CD117-1</f>
        <v>1.7638538964215744E-2</v>
      </c>
    </row>
  </sheetData>
  <mergeCells count="5">
    <mergeCell ref="D1:O1"/>
    <mergeCell ref="P1:AA1"/>
    <mergeCell ref="AB1:AM1"/>
    <mergeCell ref="AN1:AY1"/>
    <mergeCell ref="AZ1:BK1"/>
  </mergeCells>
  <conditionalFormatting sqref="BM65:BQ65">
    <cfRule type="colorScale" priority="9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66:BQ66">
    <cfRule type="colorScale" priority="10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67:BQ67">
    <cfRule type="colorScale" priority="10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68:BQ68">
    <cfRule type="colorScale" priority="1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69:BQ69">
    <cfRule type="colorScale" priority="1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0:BQ70">
    <cfRule type="colorScale" priority="1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1:BQ71">
    <cfRule type="colorScale" priority="1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2:BQ72">
    <cfRule type="colorScale" priority="1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3:BQ73">
    <cfRule type="colorScale" priority="1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4:BQ74">
    <cfRule type="colorScale" priority="1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5:BQ75">
    <cfRule type="colorScale" priority="1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6:BQ80">
    <cfRule type="colorScale" priority="1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1:BQ82">
    <cfRule type="colorScale" priority="9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3:BQ83">
    <cfRule type="colorScale" priority="9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4:BQ84">
    <cfRule type="colorScale" priority="9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5:BQ86">
    <cfRule type="colorScale" priority="8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7:BQ87">
    <cfRule type="colorScale" priority="8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8:BQ88">
    <cfRule type="colorScale" priority="8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9:BQ89">
    <cfRule type="colorScale" priority="8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0:BQ90">
    <cfRule type="colorScale" priority="8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1:BQ91">
    <cfRule type="colorScale" priority="7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2:BQ92">
    <cfRule type="colorScale" priority="7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3:BQ93">
    <cfRule type="colorScale" priority="7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4:BQ94">
    <cfRule type="colorScale" priority="6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5:BQ95">
    <cfRule type="colorScale" priority="6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6:BQ96">
    <cfRule type="colorScale" priority="6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7:BQ97">
    <cfRule type="colorScale" priority="6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8:BQ98">
    <cfRule type="colorScale" priority="5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9:BQ99">
    <cfRule type="colorScale" priority="5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0:BQ100">
    <cfRule type="colorScale" priority="5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1:BQ101">
    <cfRule type="colorScale" priority="4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2:BQ102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3:BQ103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4:BQ104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5:BQ105">
    <cfRule type="colorScale" priority="3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6:BQ106">
    <cfRule type="colorScale" priority="3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7:BQ107">
    <cfRule type="colorScale" priority="3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8:BQ108">
    <cfRule type="colorScale" priority="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9:BQ109"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0:BQ110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1:BQ111">
    <cfRule type="colorScale" priority="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2:BQ112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3:BQ113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4:BQ114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5:BQ115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6:BQ116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7:BQ117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8:BQ118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9:BQ119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65:CC65">
    <cfRule type="colorScale" priority="9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66:CC66">
    <cfRule type="colorScale" priority="9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67:CC67">
    <cfRule type="colorScale" priority="9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68:CC68">
    <cfRule type="colorScale" priority="9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69:CC69">
    <cfRule type="colorScale" priority="10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0:CC70">
    <cfRule type="colorScale" priority="10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1:CC71">
    <cfRule type="colorScale" priority="10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2:CC72">
    <cfRule type="colorScale" priority="10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3:CC73">
    <cfRule type="colorScale" priority="10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4:CC74">
    <cfRule type="colorScale" priority="10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5:CC75">
    <cfRule type="colorScale" priority="10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6:CC80">
    <cfRule type="colorScale" priority="10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1:CC82">
    <cfRule type="colorScale" priority="9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3:CC83">
    <cfRule type="colorScale" priority="9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4:CC84">
    <cfRule type="colorScale" priority="8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5:CC86">
    <cfRule type="colorScale" priority="8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7:CC87">
    <cfRule type="colorScale" priority="8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8:CC88">
    <cfRule type="colorScale" priority="8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9:CC89">
    <cfRule type="colorScale" priority="8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0:CC90">
    <cfRule type="colorScale" priority="7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1:CC91">
    <cfRule type="colorScale" priority="7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2:CC92">
    <cfRule type="colorScale" priority="7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3:CC93">
    <cfRule type="colorScale" priority="7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4:CC94">
    <cfRule type="colorScale" priority="6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5:CC95">
    <cfRule type="colorScale" priority="6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6:CC96">
    <cfRule type="colorScale" priority="6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7:CC97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8:CC98">
    <cfRule type="colorScale" priority="5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9:CC99">
    <cfRule type="colorScale" priority="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0:CC100">
    <cfRule type="colorScale" priority="5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1:CC101">
    <cfRule type="colorScale" priority="4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2:CC102">
    <cfRule type="colorScale" priority="4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3:CC103">
    <cfRule type="colorScale" priority="4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4:CC104">
    <cfRule type="colorScale" priority="3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5:CC105">
    <cfRule type="colorScale" priority="3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6:CC106">
    <cfRule type="colorScale" priority="3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7:CC107"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8:CC108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9:CC109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0:CC110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1:CC111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2:CC112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3:CC113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4:CC114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5:CC115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6:CC116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7:CC117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8:CC118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9:CC119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91:DD91">
    <cfRule type="colorScale" priority="7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92:DD92">
    <cfRule type="colorScale" priority="7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93:DD93">
    <cfRule type="colorScale" priority="7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94:DD94">
    <cfRule type="colorScale" priority="6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95:DD95">
    <cfRule type="colorScale" priority="6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96:DD96">
    <cfRule type="colorScale" priority="6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97:DD97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98:DD98">
    <cfRule type="colorScale" priority="5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99:DD99">
    <cfRule type="colorScale" priority="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100:DD100">
    <cfRule type="colorScale" priority="4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101:DD101">
    <cfRule type="colorScale" priority="4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102:DD102">
    <cfRule type="colorScale" priority="4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103:DD103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104:DD104">
    <cfRule type="colorScale" priority="3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105:DD105">
    <cfRule type="colorScale" priority="3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106:DD106">
    <cfRule type="colorScale" priority="3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107:DD107">
    <cfRule type="colorScale" priority="2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108:DD108"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20:BQ120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20:CC120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B308-5D2E-4D98-B3C9-C4235010DAC5}">
  <sheetPr>
    <tabColor theme="9" tint="0.39997558519241921"/>
  </sheetPr>
  <dimension ref="A1:DO119"/>
  <sheetViews>
    <sheetView zoomScaleNormal="100" workbookViewId="0">
      <pane xSplit="3" ySplit="2" topLeftCell="E88" activePane="bottomRight" state="frozen"/>
      <selection pane="topRight" activeCell="D1" sqref="D1"/>
      <selection pane="bottomLeft" activeCell="A3" sqref="A3"/>
      <selection pane="bottomRight" activeCell="A120" sqref="A120"/>
    </sheetView>
  </sheetViews>
  <sheetFormatPr baseColWidth="10" defaultColWidth="8" defaultRowHeight="14" x14ac:dyDescent="0.2"/>
  <cols>
    <col min="1" max="105" width="8" style="50"/>
    <col min="106" max="106" width="44.1640625" style="50" bestFit="1" customWidth="1"/>
    <col min="107" max="107" width="12.5" style="50" bestFit="1" customWidth="1"/>
    <col min="108" max="16384" width="8" style="50"/>
  </cols>
  <sheetData>
    <row r="1" spans="1:102" ht="15" thickBot="1" x14ac:dyDescent="0.25">
      <c r="D1" s="50">
        <v>0.12213077797204581</v>
      </c>
      <c r="E1" s="50">
        <v>0.15522292106174912</v>
      </c>
      <c r="F1" s="50">
        <v>0.17671654683960294</v>
      </c>
      <c r="G1" s="50">
        <v>0.22275586925395036</v>
      </c>
      <c r="H1" s="50">
        <v>0.32317388487265175</v>
      </c>
      <c r="K1" s="51" t="s">
        <v>105</v>
      </c>
      <c r="S1" s="50">
        <v>34.475013732910156</v>
      </c>
      <c r="T1" s="50">
        <v>27.694015502929688</v>
      </c>
      <c r="U1" s="50">
        <v>25.375776290893555</v>
      </c>
      <c r="V1" s="50">
        <v>21.080661773681641</v>
      </c>
      <c r="W1" s="50">
        <v>15.698500633239746</v>
      </c>
      <c r="Y1" s="51" t="s">
        <v>106</v>
      </c>
      <c r="AE1" s="59">
        <v>34.475013732910156</v>
      </c>
      <c r="AF1" s="60">
        <v>2.2236170768737793</v>
      </c>
      <c r="AG1" s="60">
        <v>7.9922947883605957</v>
      </c>
      <c r="AH1" s="60">
        <v>14.191224098205566</v>
      </c>
      <c r="AI1" s="60">
        <v>4.1193418502807617</v>
      </c>
      <c r="AJ1" s="60">
        <v>4.1856107711791992</v>
      </c>
      <c r="AK1" s="60">
        <v>10.388893127441406</v>
      </c>
      <c r="AL1" s="60">
        <v>5.0157270431518555</v>
      </c>
      <c r="AM1" s="60">
        <v>7.702176570892334</v>
      </c>
      <c r="AN1" s="60">
        <v>1.6482053995132446</v>
      </c>
      <c r="AO1" s="60">
        <v>4.388763427734375</v>
      </c>
      <c r="AP1" s="61">
        <v>3.6691303253173828</v>
      </c>
      <c r="AQ1" s="52"/>
      <c r="AS1" s="53">
        <v>15.698500633239746</v>
      </c>
      <c r="AT1" s="54">
        <v>1.8403748273849487</v>
      </c>
      <c r="AU1" s="54">
        <v>5.9696140289306641</v>
      </c>
      <c r="AV1" s="54">
        <v>14.619551658630371</v>
      </c>
      <c r="AW1" s="54">
        <v>6.9953794479370117</v>
      </c>
      <c r="AX1" s="54">
        <v>7.9965476989746094</v>
      </c>
      <c r="AY1" s="54">
        <v>15.644683837890625</v>
      </c>
      <c r="AZ1" s="54">
        <v>4.5556302070617676</v>
      </c>
      <c r="BA1" s="54">
        <v>9.7462596893310547</v>
      </c>
      <c r="BB1" s="54">
        <v>3.7638986110687256</v>
      </c>
      <c r="BC1" s="54">
        <v>8.1615171432495117</v>
      </c>
      <c r="BD1" s="55">
        <v>5.0080423355102539</v>
      </c>
      <c r="BG1" s="108" t="s">
        <v>107</v>
      </c>
      <c r="BH1" s="108"/>
      <c r="BI1" s="108"/>
      <c r="BJ1" s="108"/>
      <c r="BK1" s="108"/>
      <c r="BL1" s="108"/>
      <c r="BM1" s="108"/>
      <c r="BN1" s="108"/>
      <c r="BO1" s="108"/>
      <c r="BP1" s="108"/>
      <c r="BQ1" s="108"/>
      <c r="BR1" s="108"/>
      <c r="BS1" s="108"/>
      <c r="BV1" s="108" t="s">
        <v>108</v>
      </c>
      <c r="BW1" s="108"/>
      <c r="BX1" s="108"/>
      <c r="BY1" s="108"/>
      <c r="BZ1" s="108"/>
      <c r="CA1" s="108"/>
      <c r="CB1" s="108"/>
      <c r="CC1" s="108"/>
      <c r="CD1" s="108"/>
      <c r="CE1" s="108"/>
      <c r="CF1" s="108"/>
      <c r="CG1" s="108"/>
      <c r="CK1" s="50" t="s">
        <v>109</v>
      </c>
    </row>
    <row r="2" spans="1:102" s="72" customFormat="1" ht="61" thickBot="1" x14ac:dyDescent="0.25">
      <c r="A2" s="72" t="str">
        <f>+'Indice PondENGHO'!A1</f>
        <v>Period</v>
      </c>
      <c r="B2" s="72" t="str">
        <f>+'Indice PondENGHO'!B1</f>
        <v>Mes</v>
      </c>
      <c r="C2" s="72" t="str">
        <f>+'Indice PondENGHO'!C1</f>
        <v>Anio</v>
      </c>
      <c r="D2" s="72" t="str">
        <f>+'Indice PondENGHO'!BL1</f>
        <v>ipc_quintil1</v>
      </c>
      <c r="E2" s="72" t="str">
        <f>+'Indice PondENGHO'!BM1</f>
        <v>ipc_quintil2</v>
      </c>
      <c r="F2" s="72" t="str">
        <f>+'Indice PondENGHO'!BN1</f>
        <v>ipc_quintil3</v>
      </c>
      <c r="G2" s="72" t="str">
        <f>+'Indice PondENGHO'!BO1</f>
        <v>ipc_quintil4</v>
      </c>
      <c r="H2" s="72" t="str">
        <f>+'Indice PondENGHO'!BP1</f>
        <v>ipc_quintil5</v>
      </c>
      <c r="I2" s="72" t="str">
        <f>+'Indice PondENGHO'!CD1</f>
        <v>ipc_sum_i</v>
      </c>
      <c r="K2" s="74" t="s">
        <v>83</v>
      </c>
      <c r="L2" s="74" t="s">
        <v>84</v>
      </c>
      <c r="M2" s="74" t="s">
        <v>85</v>
      </c>
      <c r="N2" s="74" t="s">
        <v>86</v>
      </c>
      <c r="O2" s="74" t="s">
        <v>87</v>
      </c>
      <c r="P2" s="75" t="s">
        <v>110</v>
      </c>
      <c r="Q2" s="75" t="s">
        <v>111</v>
      </c>
      <c r="S2" s="72" t="str">
        <f>+'Indice PondENGHO'!D1</f>
        <v>ipc_d1_i1</v>
      </c>
      <c r="T2" s="72" t="str">
        <f>+'Indice PondENGHO'!P1</f>
        <v>ipc_d2_i1</v>
      </c>
      <c r="U2" s="72" t="str">
        <f>+'Indice PondENGHO'!AB1</f>
        <v>ipc_d3_i1</v>
      </c>
      <c r="V2" s="72" t="str">
        <f>+'Indice PondENGHO'!AN1</f>
        <v>ipc_d4_i1</v>
      </c>
      <c r="W2" s="72" t="str">
        <f>+'Indice PondENGHO'!AZ1</f>
        <v>ipc_d5_i1</v>
      </c>
      <c r="Y2" s="74" t="s">
        <v>83</v>
      </c>
      <c r="Z2" s="74" t="s">
        <v>84</v>
      </c>
      <c r="AA2" s="74" t="s">
        <v>85</v>
      </c>
      <c r="AB2" s="74" t="s">
        <v>86</v>
      </c>
      <c r="AC2" s="74" t="s">
        <v>87</v>
      </c>
      <c r="AE2" s="72" t="str">
        <f>+'Indice PondENGHO'!D1</f>
        <v>ipc_d1_i1</v>
      </c>
      <c r="AF2" s="72" t="str">
        <f>+'Indice PondENGHO'!E1</f>
        <v>ipc_d1_i2</v>
      </c>
      <c r="AG2" s="72" t="str">
        <f>+'Indice PondENGHO'!F1</f>
        <v>ipc_d1_i3</v>
      </c>
      <c r="AH2" s="72" t="str">
        <f>+'Indice PondENGHO'!G1</f>
        <v>ipc_d1_i4</v>
      </c>
      <c r="AI2" s="72" t="str">
        <f>+'Indice PondENGHO'!H1</f>
        <v>ipc_d1_i5</v>
      </c>
      <c r="AJ2" s="72" t="str">
        <f>+'Indice PondENGHO'!I1</f>
        <v>ipc_d1_i6</v>
      </c>
      <c r="AK2" s="72" t="str">
        <f>+'Indice PondENGHO'!J1</f>
        <v>ipc_d1_i7</v>
      </c>
      <c r="AL2" s="72" t="str">
        <f>+'Indice PondENGHO'!K1</f>
        <v>ipc_d1_i8</v>
      </c>
      <c r="AM2" s="72" t="str">
        <f>+'Indice PondENGHO'!L1</f>
        <v>ipc_d1_i9</v>
      </c>
      <c r="AN2" s="72" t="str">
        <f>+'Indice PondENGHO'!M1</f>
        <v>ipc_d1_i10</v>
      </c>
      <c r="AO2" s="72" t="str">
        <f>+'Indice PondENGHO'!N1</f>
        <v>ipc_d1_i11</v>
      </c>
      <c r="AP2" s="72" t="str">
        <f>+'Indice PondENGHO'!O1</f>
        <v>ipc_d1_i12</v>
      </c>
      <c r="AQ2" s="72" t="str">
        <f>+D2</f>
        <v>ipc_quintil1</v>
      </c>
      <c r="AS2" s="72" t="str">
        <f>+'Indice PondENGHO'!AZ1</f>
        <v>ipc_d5_i1</v>
      </c>
      <c r="AT2" s="72" t="str">
        <f>+'Indice PondENGHO'!BA1</f>
        <v>ipc_d5_i2</v>
      </c>
      <c r="AU2" s="72" t="str">
        <f>+'Indice PondENGHO'!BB1</f>
        <v>ipc_d5_i3</v>
      </c>
      <c r="AV2" s="72" t="str">
        <f>+'Indice PondENGHO'!BC1</f>
        <v>ipc_d5_i4</v>
      </c>
      <c r="AW2" s="72" t="str">
        <f>+'Indice PondENGHO'!BD1</f>
        <v>ipc_d5_i5</v>
      </c>
      <c r="AX2" s="72" t="str">
        <f>+'Indice PondENGHO'!BE1</f>
        <v>ipc_d5_i6</v>
      </c>
      <c r="AY2" s="72" t="str">
        <f>+'Indice PondENGHO'!BF1</f>
        <v>ipc_d5_i7</v>
      </c>
      <c r="AZ2" s="72" t="str">
        <f>+'Indice PondENGHO'!BG1</f>
        <v>ipc_d5_i8</v>
      </c>
      <c r="BA2" s="72" t="str">
        <f>+'Indice PondENGHO'!BH1</f>
        <v>ipc_d5_i9</v>
      </c>
      <c r="BB2" s="72" t="str">
        <f>+'Indice PondENGHO'!BI1</f>
        <v>ipc_d5_i10</v>
      </c>
      <c r="BC2" s="72" t="str">
        <f>+'Indice PondENGHO'!BJ1</f>
        <v>ipc_d5_i11</v>
      </c>
      <c r="BD2" s="72" t="str">
        <f>+'Indice PondENGHO'!BK1</f>
        <v>ipc_d5_i12</v>
      </c>
      <c r="BE2" s="72" t="str">
        <f>+H2</f>
        <v>ipc_quintil5</v>
      </c>
      <c r="BG2" s="109" t="s">
        <v>89</v>
      </c>
      <c r="BH2" s="110" t="s">
        <v>90</v>
      </c>
      <c r="BI2" s="110" t="s">
        <v>91</v>
      </c>
      <c r="BJ2" s="110" t="s">
        <v>92</v>
      </c>
      <c r="BK2" s="110" t="s">
        <v>93</v>
      </c>
      <c r="BL2" s="110" t="s">
        <v>94</v>
      </c>
      <c r="BM2" s="110" t="s">
        <v>95</v>
      </c>
      <c r="BN2" s="110" t="s">
        <v>96</v>
      </c>
      <c r="BO2" s="110" t="s">
        <v>97</v>
      </c>
      <c r="BP2" s="110" t="s">
        <v>98</v>
      </c>
      <c r="BQ2" s="110" t="s">
        <v>99</v>
      </c>
      <c r="BR2" s="111" t="s">
        <v>100</v>
      </c>
      <c r="BS2" s="112" t="s">
        <v>112</v>
      </c>
      <c r="BV2" s="109" t="s">
        <v>89</v>
      </c>
      <c r="BW2" s="110" t="s">
        <v>90</v>
      </c>
      <c r="BX2" s="110" t="s">
        <v>91</v>
      </c>
      <c r="BY2" s="110" t="s">
        <v>92</v>
      </c>
      <c r="BZ2" s="110" t="s">
        <v>93</v>
      </c>
      <c r="CA2" s="110" t="s">
        <v>94</v>
      </c>
      <c r="CB2" s="110" t="s">
        <v>95</v>
      </c>
      <c r="CC2" s="110" t="s">
        <v>96</v>
      </c>
      <c r="CD2" s="110" t="s">
        <v>97</v>
      </c>
      <c r="CE2" s="110" t="s">
        <v>98</v>
      </c>
      <c r="CF2" s="110" t="s">
        <v>99</v>
      </c>
      <c r="CG2" s="111" t="s">
        <v>100</v>
      </c>
      <c r="CH2" s="73"/>
      <c r="CK2" s="65" t="s">
        <v>89</v>
      </c>
      <c r="CL2" s="66" t="s">
        <v>90</v>
      </c>
      <c r="CM2" s="66" t="s">
        <v>91</v>
      </c>
      <c r="CN2" s="66" t="s">
        <v>92</v>
      </c>
      <c r="CO2" s="66" t="s">
        <v>93</v>
      </c>
      <c r="CP2" s="66" t="s">
        <v>94</v>
      </c>
      <c r="CQ2" s="66" t="s">
        <v>95</v>
      </c>
      <c r="CR2" s="66" t="s">
        <v>96</v>
      </c>
      <c r="CS2" s="66" t="s">
        <v>97</v>
      </c>
      <c r="CT2" s="66" t="s">
        <v>98</v>
      </c>
      <c r="CU2" s="66" t="s">
        <v>99</v>
      </c>
      <c r="CV2" s="67" t="s">
        <v>100</v>
      </c>
    </row>
    <row r="3" spans="1:102" ht="37" thickBot="1" x14ac:dyDescent="0.25">
      <c r="A3" s="56">
        <f>+'Indice PondENGHO'!A2</f>
        <v>42705</v>
      </c>
      <c r="B3" s="50">
        <f>+'Indice PondENGHO'!B2</f>
        <v>12</v>
      </c>
      <c r="C3" s="50">
        <f>+'Indice PondENGHO'!C2</f>
        <v>2016</v>
      </c>
      <c r="D3" s="57">
        <f>+'Indice PondENGHO'!BL2</f>
        <v>100</v>
      </c>
      <c r="E3" s="57">
        <f>+'Indice PondENGHO'!BM2</f>
        <v>100</v>
      </c>
      <c r="F3" s="57">
        <f>+'Indice PondENGHO'!BN2</f>
        <v>100</v>
      </c>
      <c r="G3" s="57">
        <f>+'Indice PondENGHO'!BO2</f>
        <v>100</v>
      </c>
      <c r="H3" s="57">
        <f>+'Indice PondENGHO'!BP2</f>
        <v>100</v>
      </c>
      <c r="I3" s="57">
        <f>+'Indice PondENGHO'!CD2</f>
        <v>100</v>
      </c>
      <c r="S3" s="57">
        <f>+'Indice PondENGHO'!D2</f>
        <v>100</v>
      </c>
      <c r="T3" s="57">
        <f>+'Indice PondENGHO'!P2</f>
        <v>100</v>
      </c>
      <c r="U3" s="57">
        <f>+'Indice PondENGHO'!AB2</f>
        <v>100</v>
      </c>
      <c r="V3" s="57">
        <f>+'Indice PondENGHO'!AN2</f>
        <v>100</v>
      </c>
      <c r="W3" s="57">
        <f>+'Indice PondENGHO'!AZ2</f>
        <v>100</v>
      </c>
      <c r="AE3" s="57">
        <f>+'Indice PondENGHO'!D2</f>
        <v>100</v>
      </c>
      <c r="AF3" s="57">
        <f>+'Indice PondENGHO'!E2</f>
        <v>100</v>
      </c>
      <c r="AG3" s="57">
        <f>+'Indice PondENGHO'!F2</f>
        <v>100</v>
      </c>
      <c r="AH3" s="57">
        <f>+'Indice PondENGHO'!G2</f>
        <v>100</v>
      </c>
      <c r="AI3" s="57">
        <f>+'Indice PondENGHO'!H2</f>
        <v>100</v>
      </c>
      <c r="AJ3" s="57">
        <f>+'Indice PondENGHO'!I2</f>
        <v>100</v>
      </c>
      <c r="AK3" s="57">
        <f>+'Indice PondENGHO'!J2</f>
        <v>100</v>
      </c>
      <c r="AL3" s="57">
        <f>+'Indice PondENGHO'!K2</f>
        <v>100</v>
      </c>
      <c r="AM3" s="57">
        <f>+'Indice PondENGHO'!L2</f>
        <v>100</v>
      </c>
      <c r="AN3" s="57">
        <f>+'Indice PondENGHO'!M2</f>
        <v>100</v>
      </c>
      <c r="AO3" s="57">
        <f>+'Indice PondENGHO'!N2</f>
        <v>100</v>
      </c>
      <c r="AP3" s="57">
        <f>+'Indice PondENGHO'!O2</f>
        <v>100</v>
      </c>
      <c r="AQ3" s="57">
        <f t="shared" ref="AQ3:AQ66" si="0">+D3</f>
        <v>100</v>
      </c>
      <c r="AR3" s="57"/>
      <c r="AS3" s="57">
        <f>+'Indice PondENGHO'!AZ2</f>
        <v>100</v>
      </c>
      <c r="AT3" s="57">
        <f>+'Indice PondENGHO'!BA2</f>
        <v>100</v>
      </c>
      <c r="AU3" s="57">
        <f>+'Indice PondENGHO'!BB2</f>
        <v>100</v>
      </c>
      <c r="AV3" s="57">
        <f>+'Indice PondENGHO'!BC2</f>
        <v>100</v>
      </c>
      <c r="AW3" s="57">
        <f>+'Indice PondENGHO'!BD2</f>
        <v>100</v>
      </c>
      <c r="AX3" s="57">
        <f>+'Indice PondENGHO'!BE2</f>
        <v>100</v>
      </c>
      <c r="AY3" s="57">
        <f>+'Indice PondENGHO'!BF2</f>
        <v>100</v>
      </c>
      <c r="AZ3" s="57">
        <f>+'Indice PondENGHO'!BG2</f>
        <v>100</v>
      </c>
      <c r="BA3" s="57">
        <f>+'Indice PondENGHO'!BH2</f>
        <v>100</v>
      </c>
      <c r="BB3" s="57">
        <f>+'Indice PondENGHO'!BI2</f>
        <v>100</v>
      </c>
      <c r="BC3" s="57">
        <f>+'Indice PondENGHO'!BJ2</f>
        <v>100</v>
      </c>
      <c r="BD3" s="57">
        <f>+'Indice PondENGHO'!BK2</f>
        <v>100</v>
      </c>
      <c r="BE3" s="57">
        <f t="shared" ref="BE3:BE66" si="1">+H3</f>
        <v>100</v>
      </c>
      <c r="BV3" s="65" t="s">
        <v>89</v>
      </c>
    </row>
    <row r="4" spans="1:102" x14ac:dyDescent="0.2">
      <c r="A4" s="56">
        <f>+'Indice PondENGHO'!A3</f>
        <v>42736</v>
      </c>
      <c r="B4" s="50">
        <f>+'Indice PondENGHO'!B3</f>
        <v>1</v>
      </c>
      <c r="C4" s="50">
        <f>+'Indice PondENGHO'!C3</f>
        <v>2017</v>
      </c>
      <c r="D4" s="57">
        <f>+'Indice PondENGHO'!BL3</f>
        <v>101.53516387939453</v>
      </c>
      <c r="E4" s="57">
        <f>+'Indice PondENGHO'!BM3</f>
        <v>101.60148620605469</v>
      </c>
      <c r="F4" s="57">
        <f>+'Indice PondENGHO'!BN3</f>
        <v>101.67335510253906</v>
      </c>
      <c r="G4" s="57">
        <f>+'Indice PondENGHO'!BO3</f>
        <v>101.74340057373047</v>
      </c>
      <c r="H4" s="57">
        <f>+'Indice PondENGHO'!BP3</f>
        <v>101.83573150634766</v>
      </c>
      <c r="I4" s="57">
        <f>+'Indice PondENGHO'!CD3</f>
        <v>101.71334075927734</v>
      </c>
      <c r="K4" s="58">
        <f>100*D$1*(D4-D3)/$I3</f>
        <v>0.18749075890503802</v>
      </c>
      <c r="L4" s="58">
        <f t="shared" ref="L4:O4" si="2">100*E$1*(E4-E3)/$I3</f>
        <v>0.24858736694390685</v>
      </c>
      <c r="M4" s="58">
        <f t="shared" si="2"/>
        <v>0.29570953535713285</v>
      </c>
      <c r="N4" s="58">
        <f t="shared" si="2"/>
        <v>0.38835271025916634</v>
      </c>
      <c r="O4" s="58">
        <f t="shared" si="2"/>
        <v>0.59326048248949703</v>
      </c>
      <c r="P4" s="58">
        <f>+SUM(K4:O4)</f>
        <v>1.7134008539547412</v>
      </c>
      <c r="Q4" s="58">
        <f>100*(I4/I3-1)</f>
        <v>1.7133407592773375</v>
      </c>
      <c r="S4" s="57">
        <f>+'Indice PondENGHO'!D3</f>
        <v>100.75442504882812</v>
      </c>
      <c r="T4" s="57">
        <f>+'Indice PondENGHO'!P3</f>
        <v>100.70419311523438</v>
      </c>
      <c r="U4" s="57">
        <f>+'Indice PondENGHO'!AB3</f>
        <v>100.67266845703125</v>
      </c>
      <c r="V4" s="57">
        <f>+'Indice PondENGHO'!AN3</f>
        <v>100.64975738525391</v>
      </c>
      <c r="W4" s="57">
        <f>+'Indice PondENGHO'!AZ3</f>
        <v>100.58473205566406</v>
      </c>
      <c r="Y4" s="58">
        <f>+S$1*(S4-S3)/D3</f>
        <v>0.26008813918801027</v>
      </c>
      <c r="Z4" s="58">
        <f t="shared" ref="Z4:AC4" si="3">+T$1*(T4-T3)/E3</f>
        <v>0.19501935050357133</v>
      </c>
      <c r="AA4" s="58">
        <f t="shared" si="3"/>
        <v>0.17069484283565545</v>
      </c>
      <c r="AB4" s="58">
        <f t="shared" si="3"/>
        <v>0.13697315673489358</v>
      </c>
      <c r="AC4" s="58">
        <f t="shared" si="3"/>
        <v>9.1794165461178634E-2</v>
      </c>
      <c r="AE4" s="57">
        <f>+'Indice PondENGHO'!D3</f>
        <v>100.75442504882812</v>
      </c>
      <c r="AF4" s="57">
        <f>+'Indice PondENGHO'!E3</f>
        <v>100.07867431640625</v>
      </c>
      <c r="AG4" s="57">
        <f>+'Indice PondENGHO'!F3</f>
        <v>101.87359619140625</v>
      </c>
      <c r="AH4" s="57">
        <f>+'Indice PondENGHO'!G3</f>
        <v>101.75705718994141</v>
      </c>
      <c r="AI4" s="57">
        <f>+'Indice PondENGHO'!H3</f>
        <v>101.41307067871094</v>
      </c>
      <c r="AJ4" s="57">
        <f>+'Indice PondENGHO'!I3</f>
        <v>102.52073669433594</v>
      </c>
      <c r="AK4" s="57">
        <f>+'Indice PondENGHO'!J3</f>
        <v>102.16384124755859</v>
      </c>
      <c r="AL4" s="57">
        <f>+'Indice PondENGHO'!K3</f>
        <v>101.82204437255859</v>
      </c>
      <c r="AM4" s="57">
        <f>+'Indice PondENGHO'!L3</f>
        <v>103.20416259765625</v>
      </c>
      <c r="AN4" s="57">
        <f>+'Indice PondENGHO'!M3</f>
        <v>103.01587677001953</v>
      </c>
      <c r="AO4" s="57">
        <f>+'Indice PondENGHO'!N3</f>
        <v>102.89750671386719</v>
      </c>
      <c r="AP4" s="57">
        <f>+'Indice PondENGHO'!O3</f>
        <v>101.89511871337891</v>
      </c>
      <c r="AQ4" s="57">
        <f t="shared" si="0"/>
        <v>101.53516387939453</v>
      </c>
      <c r="AR4" s="57"/>
      <c r="AS4" s="57">
        <f>+'Indice PondENGHO'!AZ3</f>
        <v>100.58473205566406</v>
      </c>
      <c r="AT4" s="57">
        <f>+'Indice PondENGHO'!BA3</f>
        <v>99.966995239257812</v>
      </c>
      <c r="AU4" s="57">
        <f>+'Indice PondENGHO'!BB3</f>
        <v>101.80143737792969</v>
      </c>
      <c r="AV4" s="57">
        <f>+'Indice PondENGHO'!BC3</f>
        <v>101.74652099609375</v>
      </c>
      <c r="AW4" s="57">
        <f>+'Indice PondENGHO'!BD3</f>
        <v>101.40193939208984</v>
      </c>
      <c r="AX4" s="57">
        <f>+'Indice PondENGHO'!BE3</f>
        <v>102.14666748046875</v>
      </c>
      <c r="AY4" s="57">
        <f>+'Indice PondENGHO'!BF3</f>
        <v>102.12139129638672</v>
      </c>
      <c r="AZ4" s="57">
        <f>+'Indice PondENGHO'!BG3</f>
        <v>101.94763946533203</v>
      </c>
      <c r="BA4" s="57">
        <f>+'Indice PondENGHO'!BH3</f>
        <v>103.07907104492188</v>
      </c>
      <c r="BB4" s="57">
        <f>+'Indice PondENGHO'!BI3</f>
        <v>103.3760986328125</v>
      </c>
      <c r="BC4" s="57">
        <f>+'Indice PondENGHO'!BJ3</f>
        <v>103.02216339111328</v>
      </c>
      <c r="BD4" s="57">
        <f>+'Indice PondENGHO'!BK3</f>
        <v>101.78677368164062</v>
      </c>
      <c r="BE4" s="57">
        <f t="shared" si="1"/>
        <v>101.83573150634766</v>
      </c>
      <c r="BG4" s="58">
        <f>+AE$1*(AE4-AE3)/$AQ3</f>
        <v>0.26008813918801027</v>
      </c>
      <c r="BH4" s="58">
        <f t="shared" ref="BH4:BH35" si="4">+AF$1*(AF4-AF3)/$AQ3</f>
        <v>1.7494155347230844E-3</v>
      </c>
      <c r="BI4" s="58">
        <f t="shared" ref="BI4:BI35" si="5">+AG$1*(AG4-AG3)/$AQ3</f>
        <v>0.14974333076068433</v>
      </c>
      <c r="BJ4" s="58">
        <f t="shared" ref="BJ4:BJ35" si="6">+AH$1*(AH4-AH3)/$AQ3</f>
        <v>0.2493479233582184</v>
      </c>
      <c r="BK4" s="58">
        <f t="shared" ref="BK4:BK35" si="7">+AI$1*(AI4-AI3)/$AQ3</f>
        <v>5.8209211842186054E-2</v>
      </c>
      <c r="BL4" s="58">
        <f t="shared" ref="BL4:BL35" si="8">+AJ$1*(AJ4-AJ3)/$AQ3</f>
        <v>0.10550822659119148</v>
      </c>
      <c r="BM4" s="58">
        <f t="shared" ref="BM4:BM35" si="9">+AK$1*(AK4-AK3)/$AQ3</f>
        <v>0.22479915465635714</v>
      </c>
      <c r="BN4" s="58">
        <f t="shared" ref="BN4:BN35" si="10">+AL$1*(AL4-AL3)/$AQ3</f>
        <v>9.138877233264793E-2</v>
      </c>
      <c r="BO4" s="58">
        <f t="shared" ref="BO4:BO35" si="11">+AM$1*(AM4-AM3)/$AQ3</f>
        <v>0.24679026088997488</v>
      </c>
      <c r="BP4" s="58">
        <f t="shared" ref="BP4:BP35" si="12">+AN$1*(AN4-AN3)/$AQ3</f>
        <v>4.9707843766127552E-2</v>
      </c>
      <c r="BQ4" s="58">
        <f t="shared" ref="BQ4:BQ35" si="13">+AO$1*(AO4-AO3)/$AQ3</f>
        <v>0.12716471497435122</v>
      </c>
      <c r="BR4" s="58">
        <f t="shared" ref="BR4:BR35" si="14">+AP$1*(AP4-AP3)/$AQ3</f>
        <v>6.9534375413350058E-2</v>
      </c>
      <c r="BS4" s="58">
        <f>+SUM(BG4:BR4)</f>
        <v>1.6340313693078223</v>
      </c>
      <c r="BT4" s="58">
        <f>100*(D4/D3-1)</f>
        <v>1.535163879394541</v>
      </c>
      <c r="BW4" s="58">
        <f t="shared" ref="BW4:BW67" si="15">+AT$1*(AT4-AT3)/$BE3</f>
        <v>-6.0741130853784857E-4</v>
      </c>
      <c r="BX4" s="58">
        <f t="shared" ref="BX4:BX67" si="16">+AU$1*(AU4-AU3)/$BE3</f>
        <v>0.10753885843529133</v>
      </c>
      <c r="BY4" s="58">
        <f t="shared" ref="BY4:BY67" si="17">+AV$1*(AV4-AV3)/$BE3</f>
        <v>0.25533353925275148</v>
      </c>
      <c r="BZ4" s="58">
        <f t="shared" ref="BZ4:BZ67" si="18">+AW$1*(AW4-AW3)/$BE3</f>
        <v>9.8070980106786013E-2</v>
      </c>
      <c r="CA4" s="58">
        <f t="shared" ref="CA4:CA67" si="19">+AX$1*(AX4-AX3)/$BE3</f>
        <v>0.17165928901406005</v>
      </c>
      <c r="CB4" s="58">
        <f t="shared" ref="CB4:CB67" si="20">+AY$1*(AY4-AY3)/$BE3</f>
        <v>0.33188496128423139</v>
      </c>
      <c r="CC4" s="58">
        <f t="shared" ref="CC4:CC67" si="21">+AZ$1*(AZ4-AZ3)/$BE3</f>
        <v>8.8727251807322313E-2</v>
      </c>
      <c r="CD4" s="58">
        <f t="shared" ref="CD4:CD67" si="22">+BA$1*(BA4-BA3)/$BE3</f>
        <v>0.30009426005708517</v>
      </c>
      <c r="CE4" s="58">
        <f t="shared" ref="CE4:CE67" si="23">+BB$1*(BB4-BB3)/$BE3</f>
        <v>0.12707292954873992</v>
      </c>
      <c r="CF4" s="58">
        <f t="shared" ref="CF4:CF67" si="24">+BC$1*(BC4-BC3)/$BE3</f>
        <v>0.24665438326272124</v>
      </c>
      <c r="CG4" s="58">
        <f t="shared" ref="CG4:CG67" si="25">+BD$1*(BD4-BD3)/$BE3</f>
        <v>8.9482382416317702E-2</v>
      </c>
      <c r="CH4" s="58">
        <f>+SUM(BV4:CG4)</f>
        <v>1.8159114238767686</v>
      </c>
      <c r="CI4" s="50">
        <f>100*(H4/H3-1)</f>
        <v>1.8357315063476598</v>
      </c>
      <c r="CK4" s="58">
        <f t="shared" ref="CK4:CK35" si="26">+BG4-BV5</f>
        <v>0.16829397372683164</v>
      </c>
      <c r="CL4" s="58">
        <f t="shared" ref="CL4:CV4" si="27">+BH4-BW4</f>
        <v>2.3568268432609331E-3</v>
      </c>
      <c r="CM4" s="58">
        <f t="shared" si="27"/>
        <v>4.2204472325392997E-2</v>
      </c>
      <c r="CN4" s="58">
        <f t="shared" si="27"/>
        <v>-5.9856158945330862E-3</v>
      </c>
      <c r="CO4" s="58">
        <f t="shared" si="27"/>
        <v>-3.9861768264599959E-2</v>
      </c>
      <c r="CP4" s="58">
        <f t="shared" si="27"/>
        <v>-6.615106242286857E-2</v>
      </c>
      <c r="CQ4" s="58">
        <f t="shared" si="27"/>
        <v>-0.10708580662787426</v>
      </c>
      <c r="CR4" s="58">
        <f t="shared" si="27"/>
        <v>2.6615205253256169E-3</v>
      </c>
      <c r="CS4" s="58">
        <f t="shared" si="27"/>
        <v>-5.3303999167110289E-2</v>
      </c>
      <c r="CT4" s="58">
        <f t="shared" si="27"/>
        <v>-7.7365085782612364E-2</v>
      </c>
      <c r="CU4" s="58">
        <f t="shared" si="27"/>
        <v>-0.11948966828837002</v>
      </c>
      <c r="CV4" s="58">
        <f t="shared" si="27"/>
        <v>-1.9948007002967644E-2</v>
      </c>
      <c r="CW4" s="58">
        <f t="shared" ref="CW4:CX4" si="28">+BS4-CH4</f>
        <v>-0.18188005456894629</v>
      </c>
      <c r="CX4" s="58">
        <f t="shared" si="28"/>
        <v>-0.30056762695311878</v>
      </c>
    </row>
    <row r="5" spans="1:102" x14ac:dyDescent="0.2">
      <c r="A5" s="56">
        <f>+'Indice PondENGHO'!A4</f>
        <v>42767</v>
      </c>
      <c r="B5" s="50">
        <f>+'Indice PondENGHO'!B4</f>
        <v>2</v>
      </c>
      <c r="C5" s="50">
        <f>+'Indice PondENGHO'!C4</f>
        <v>2017</v>
      </c>
      <c r="D5" s="57">
        <f>+'Indice PondENGHO'!BL4</f>
        <v>103.31423950195312</v>
      </c>
      <c r="E5" s="57">
        <f>+'Indice PondENGHO'!BM4</f>
        <v>103.51961517333984</v>
      </c>
      <c r="F5" s="57">
        <f>+'Indice PondENGHO'!BN4</f>
        <v>103.60584259033203</v>
      </c>
      <c r="G5" s="57">
        <f>+'Indice PondENGHO'!BO4</f>
        <v>103.73715209960938</v>
      </c>
      <c r="H5" s="57">
        <f>+'Indice PondENGHO'!BP4</f>
        <v>103.98492431640625</v>
      </c>
      <c r="I5" s="57">
        <f>+'Indice PondENGHO'!CD4</f>
        <v>103.70849609375</v>
      </c>
      <c r="K5" s="58">
        <f t="shared" ref="K5:K68" si="29">100*D$1*(D5-D4)/$I4</f>
        <v>0.21361985382862822</v>
      </c>
      <c r="L5" s="58">
        <f t="shared" ref="L5:L68" si="30">100*E$1*(E5-E4)/$I4</f>
        <v>0.29272225162656584</v>
      </c>
      <c r="M5" s="58">
        <f t="shared" ref="M5:M68" si="31">100*F$1*(F5-F4)/$I4</f>
        <v>0.33574997449129018</v>
      </c>
      <c r="N5" s="58">
        <f t="shared" ref="N5:N68" si="32">100*G$1*(G5-G4)/$I4</f>
        <v>0.43663874464081764</v>
      </c>
      <c r="O5" s="58">
        <f t="shared" ref="O5:O68" si="33">100*H$1*(H5-H4)/$I4</f>
        <v>0.68286321595788835</v>
      </c>
      <c r="P5" s="58">
        <f t="shared" ref="P5:P68" si="34">+SUM(K5:O5)</f>
        <v>1.9615940405451902</v>
      </c>
      <c r="Q5" s="58">
        <f t="shared" ref="Q5:Q68" si="35">100*(I5/I4-1)</f>
        <v>1.9615473443100662</v>
      </c>
      <c r="S5" s="57">
        <f>+'Indice PondENGHO'!D4</f>
        <v>101.49557495117188</v>
      </c>
      <c r="T5" s="57">
        <f>+'Indice PondENGHO'!P4</f>
        <v>101.35954284667969</v>
      </c>
      <c r="U5" s="57">
        <f>+'Indice PondENGHO'!AB4</f>
        <v>101.27277374267578</v>
      </c>
      <c r="V5" s="57">
        <f>+'Indice PondENGHO'!AN4</f>
        <v>101.21137237548828</v>
      </c>
      <c r="W5" s="57">
        <f>+'Indice PondENGHO'!AZ4</f>
        <v>101.09395599365234</v>
      </c>
      <c r="Y5" s="58">
        <f t="shared" ref="Y5:Y68" si="36">+S$1*(S5-S4)/D4</f>
        <v>0.25164831655559217</v>
      </c>
      <c r="Z5" s="58">
        <f t="shared" ref="Z5:Z68" si="37">+T$1*(T5-T4)/E4</f>
        <v>0.17863189112883007</v>
      </c>
      <c r="AA5" s="58">
        <f t="shared" ref="AA5:AA68" si="38">+U$1*(U5-U4)/F4</f>
        <v>0.1497751054260047</v>
      </c>
      <c r="AB5" s="58">
        <f t="shared" ref="AB5:AB68" si="39">+V$1*(V5-V4)/G4</f>
        <v>0.11636347506962717</v>
      </c>
      <c r="AC5" s="58">
        <f t="shared" ref="AC5:AC68" si="40">+W$1*(W5-W4)/H4</f>
        <v>7.8499483380954388E-2</v>
      </c>
      <c r="AE5" s="57">
        <f>+'Indice PondENGHO'!D4</f>
        <v>101.49557495117188</v>
      </c>
      <c r="AF5" s="57">
        <f>+'Indice PondENGHO'!E4</f>
        <v>104.12119293212891</v>
      </c>
      <c r="AG5" s="57">
        <f>+'Indice PondENGHO'!F4</f>
        <v>103.72801971435547</v>
      </c>
      <c r="AH5" s="57">
        <f>+'Indice PondENGHO'!G4</f>
        <v>106.74596405029297</v>
      </c>
      <c r="AI5" s="57">
        <f>+'Indice PondENGHO'!H4</f>
        <v>102.41474151611328</v>
      </c>
      <c r="AJ5" s="57">
        <f>+'Indice PondENGHO'!I4</f>
        <v>105.097412109375</v>
      </c>
      <c r="AK5" s="57">
        <f>+'Indice PondENGHO'!J4</f>
        <v>104.14701080322266</v>
      </c>
      <c r="AL5" s="57">
        <f>+'Indice PondENGHO'!K4</f>
        <v>104.71086883544922</v>
      </c>
      <c r="AM5" s="57">
        <f>+'Indice PondENGHO'!L4</f>
        <v>103.94693756103516</v>
      </c>
      <c r="AN5" s="57">
        <f>+'Indice PondENGHO'!M4</f>
        <v>108.05858612060547</v>
      </c>
      <c r="AO5" s="57">
        <f>+'Indice PondENGHO'!N4</f>
        <v>104.66279602050781</v>
      </c>
      <c r="AP5" s="57">
        <f>+'Indice PondENGHO'!O4</f>
        <v>104.02025604248047</v>
      </c>
      <c r="AQ5" s="57">
        <f t="shared" si="0"/>
        <v>103.31423950195312</v>
      </c>
      <c r="AR5" s="57"/>
      <c r="AS5" s="57">
        <f>+'Indice PondENGHO'!AZ4</f>
        <v>101.09395599365234</v>
      </c>
      <c r="AT5" s="57">
        <f>+'Indice PondENGHO'!BA4</f>
        <v>104.31430053710938</v>
      </c>
      <c r="AU5" s="57">
        <f>+'Indice PondENGHO'!BB4</f>
        <v>103.87718200683594</v>
      </c>
      <c r="AV5" s="57">
        <f>+'Indice PondENGHO'!BC4</f>
        <v>107.4716796875</v>
      </c>
      <c r="AW5" s="57">
        <f>+'Indice PondENGHO'!BD4</f>
        <v>102.4720458984375</v>
      </c>
      <c r="AX5" s="57">
        <f>+'Indice PondENGHO'!BE4</f>
        <v>105.05295562744141</v>
      </c>
      <c r="AY5" s="57">
        <f>+'Indice PondENGHO'!BF4</f>
        <v>104.05460357666016</v>
      </c>
      <c r="AZ5" s="57">
        <f>+'Indice PondENGHO'!BG4</f>
        <v>104.74573516845703</v>
      </c>
      <c r="BA5" s="57">
        <f>+'Indice PondENGHO'!BH4</f>
        <v>103.65223693847656</v>
      </c>
      <c r="BB5" s="57">
        <f>+'Indice PondENGHO'!BI4</f>
        <v>108.570068359375</v>
      </c>
      <c r="BC5" s="57">
        <f>+'Indice PondENGHO'!BJ4</f>
        <v>104.78861236572266</v>
      </c>
      <c r="BD5" s="57">
        <f>+'Indice PondENGHO'!BK4</f>
        <v>104.1553955078125</v>
      </c>
      <c r="BE5" s="57">
        <f t="shared" si="1"/>
        <v>103.98492431640625</v>
      </c>
      <c r="BG5" s="58">
        <f t="shared" ref="BG5:BG35" si="41">+AE$1*(AE5-AE4)/$AQ4</f>
        <v>0.25164831655559217</v>
      </c>
      <c r="BH5" s="58">
        <f t="shared" si="4"/>
        <v>8.8531037761246698E-2</v>
      </c>
      <c r="BI5" s="58">
        <f t="shared" si="5"/>
        <v>0.14597011411224126</v>
      </c>
      <c r="BJ5" s="58">
        <f t="shared" si="6"/>
        <v>0.6972825231702019</v>
      </c>
      <c r="BK5" s="58">
        <f t="shared" si="7"/>
        <v>4.0638380272064775E-2</v>
      </c>
      <c r="BL5" s="58">
        <f t="shared" si="8"/>
        <v>0.10621896847313628</v>
      </c>
      <c r="BM5" s="58">
        <f t="shared" si="9"/>
        <v>0.20291429865481855</v>
      </c>
      <c r="BN5" s="58">
        <f t="shared" si="10"/>
        <v>0.142704797311896</v>
      </c>
      <c r="BO5" s="58">
        <f t="shared" si="11"/>
        <v>5.6344853367035687E-2</v>
      </c>
      <c r="BP5" s="58">
        <f t="shared" si="12"/>
        <v>8.1857560102863866E-2</v>
      </c>
      <c r="BQ5" s="58">
        <f t="shared" si="13"/>
        <v>7.6302995458376432E-2</v>
      </c>
      <c r="BR5" s="58">
        <f t="shared" si="14"/>
        <v>7.6795127143660713E-2</v>
      </c>
      <c r="BS5" s="58">
        <f>+SUM(BG5:BR5)</f>
        <v>1.9672089723831341</v>
      </c>
      <c r="BT5" s="58">
        <f t="shared" ref="BT5:BT68" si="42">100*(D5/D4-1)</f>
        <v>1.7521768366590917</v>
      </c>
      <c r="BV5" s="58">
        <f t="shared" ref="BV5:BV36" si="43">+AS$1*(AS4-AS3)/$BE3</f>
        <v>9.1794165461178634E-2</v>
      </c>
      <c r="BW5" s="58">
        <f t="shared" si="15"/>
        <v>7.8564479468825166E-2</v>
      </c>
      <c r="BX5" s="58">
        <f t="shared" si="16"/>
        <v>0.12168022042856186</v>
      </c>
      <c r="BY5" s="58">
        <f t="shared" si="17"/>
        <v>0.82190457126193628</v>
      </c>
      <c r="BZ5" s="58">
        <f t="shared" si="18"/>
        <v>7.3508590264719259E-2</v>
      </c>
      <c r="CA5" s="58">
        <f t="shared" si="19"/>
        <v>0.22821333387076181</v>
      </c>
      <c r="CB5" s="58">
        <f t="shared" si="20"/>
        <v>0.29699295590094837</v>
      </c>
      <c r="CC5" s="58">
        <f t="shared" si="21"/>
        <v>0.12517305192246231</v>
      </c>
      <c r="CD5" s="58">
        <f t="shared" si="22"/>
        <v>5.4855241485678947E-2</v>
      </c>
      <c r="CE5" s="58">
        <f t="shared" si="23"/>
        <v>0.19197166996854176</v>
      </c>
      <c r="CF5" s="58">
        <f t="shared" si="24"/>
        <v>0.14157018735659888</v>
      </c>
      <c r="CG5" s="58">
        <f t="shared" si="25"/>
        <v>0.11648326384873038</v>
      </c>
      <c r="CH5" s="58">
        <f t="shared" ref="CH5:CH68" si="44">+SUM(BV5:CG5)</f>
        <v>2.3427117312389436</v>
      </c>
      <c r="CI5" s="50">
        <f t="shared" ref="CI5:CI68" si="45">100*(H5/H4-1)</f>
        <v>2.1104506034059556</v>
      </c>
      <c r="CK5" s="58">
        <f t="shared" si="26"/>
        <v>0.17314883317463778</v>
      </c>
      <c r="CL5" s="58">
        <f t="shared" ref="CL5:CL68" si="46">+BH5-BW5</f>
        <v>9.9665582924215318E-3</v>
      </c>
      <c r="CM5" s="58">
        <f t="shared" ref="CM5:CM68" si="47">+BI5-BX5</f>
        <v>2.4289893683679398E-2</v>
      </c>
      <c r="CN5" s="58">
        <f t="shared" ref="CN5:CN68" si="48">+BJ5-BY5</f>
        <v>-0.12462204809173438</v>
      </c>
      <c r="CO5" s="58">
        <f t="shared" ref="CO5:CO68" si="49">+BK5-BZ5</f>
        <v>-3.2870209992654484E-2</v>
      </c>
      <c r="CP5" s="58">
        <f t="shared" ref="CP5:CP68" si="50">+BL5-CA5</f>
        <v>-0.12199436539762554</v>
      </c>
      <c r="CQ5" s="58">
        <f t="shared" ref="CQ5:CQ68" si="51">+BM5-CB5</f>
        <v>-9.4078657246129821E-2</v>
      </c>
      <c r="CR5" s="58">
        <f t="shared" ref="CR5:CR68" si="52">+BN5-CC5</f>
        <v>1.7531745389433695E-2</v>
      </c>
      <c r="CS5" s="58">
        <f t="shared" ref="CS5:CS68" si="53">+BO5-CD5</f>
        <v>1.4896118813567394E-3</v>
      </c>
      <c r="CT5" s="58">
        <f t="shared" ref="CT5:CT68" si="54">+BP5-CE5</f>
        <v>-0.11011410986567789</v>
      </c>
      <c r="CU5" s="58">
        <f t="shared" ref="CU5:CU68" si="55">+BQ5-CF5</f>
        <v>-6.5267191898222443E-2</v>
      </c>
      <c r="CV5" s="58">
        <f t="shared" ref="CV5:CV68" si="56">+BR5-CG5</f>
        <v>-3.9688136705069668E-2</v>
      </c>
      <c r="CW5" s="58">
        <f t="shared" ref="CW5:CW68" si="57">+BS5-CH5</f>
        <v>-0.37550275885580953</v>
      </c>
      <c r="CX5" s="58">
        <f t="shared" ref="CX5:CX68" si="58">+BT5-CI5</f>
        <v>-0.35827376674686384</v>
      </c>
    </row>
    <row r="6" spans="1:102" x14ac:dyDescent="0.2">
      <c r="A6" s="56">
        <f>+'Indice PondENGHO'!A5</f>
        <v>42795</v>
      </c>
      <c r="B6" s="50">
        <f>+'Indice PondENGHO'!B5</f>
        <v>3</v>
      </c>
      <c r="C6" s="50">
        <f>+'Indice PondENGHO'!C5</f>
        <v>2017</v>
      </c>
      <c r="D6" s="57">
        <f>+'Indice PondENGHO'!BL5</f>
        <v>104.94219970703125</v>
      </c>
      <c r="E6" s="57">
        <f>+'Indice PondENGHO'!BM5</f>
        <v>105.09463500976562</v>
      </c>
      <c r="F6" s="57">
        <f>+'Indice PondENGHO'!BN5</f>
        <v>105.13997650146484</v>
      </c>
      <c r="G6" s="57">
        <f>+'Indice PondENGHO'!BO5</f>
        <v>105.23006439208984</v>
      </c>
      <c r="H6" s="57">
        <f>+'Indice PondENGHO'!BP5</f>
        <v>105.39371490478516</v>
      </c>
      <c r="I6" s="57">
        <f>+'Indice PondENGHO'!CD5</f>
        <v>105.21077728271484</v>
      </c>
      <c r="K6" s="58">
        <f t="shared" si="29"/>
        <v>0.19171432798908825</v>
      </c>
      <c r="L6" s="58">
        <f t="shared" si="30"/>
        <v>0.23573688651236899</v>
      </c>
      <c r="M6" s="58">
        <f t="shared" si="31"/>
        <v>0.26141237929036287</v>
      </c>
      <c r="N6" s="58">
        <f t="shared" si="32"/>
        <v>0.32066319342898664</v>
      </c>
      <c r="O6" s="58">
        <f t="shared" si="33"/>
        <v>0.43900388547421793</v>
      </c>
      <c r="P6" s="58">
        <f t="shared" si="34"/>
        <v>1.4485306726950249</v>
      </c>
      <c r="Q6" s="58">
        <f t="shared" si="35"/>
        <v>1.4485613479601644</v>
      </c>
      <c r="S6" s="57">
        <f>+'Indice PondENGHO'!D5</f>
        <v>102.59162139892578</v>
      </c>
      <c r="T6" s="57">
        <f>+'Indice PondENGHO'!P5</f>
        <v>102.54792022705078</v>
      </c>
      <c r="U6" s="57">
        <f>+'Indice PondENGHO'!AB5</f>
        <v>102.51809692382812</v>
      </c>
      <c r="V6" s="57">
        <f>+'Indice PondENGHO'!AN5</f>
        <v>102.51294708251953</v>
      </c>
      <c r="W6" s="57">
        <f>+'Indice PondENGHO'!AZ5</f>
        <v>102.52655029296875</v>
      </c>
      <c r="Y6" s="58">
        <f t="shared" si="36"/>
        <v>0.36574064253271665</v>
      </c>
      <c r="Z6" s="58">
        <f t="shared" si="37"/>
        <v>0.31791986031072333</v>
      </c>
      <c r="AA6" s="58">
        <f t="shared" si="38"/>
        <v>0.30501216596190911</v>
      </c>
      <c r="AB6" s="58">
        <f t="shared" si="39"/>
        <v>0.26449594592454473</v>
      </c>
      <c r="AC6" s="58">
        <f t="shared" si="40"/>
        <v>0.21627733695860327</v>
      </c>
      <c r="AE6" s="57">
        <f>+'Indice PondENGHO'!D5</f>
        <v>102.59162139892578</v>
      </c>
      <c r="AF6" s="57">
        <f>+'Indice PondENGHO'!E5</f>
        <v>105.44258117675781</v>
      </c>
      <c r="AG6" s="57">
        <f>+'Indice PondENGHO'!F5</f>
        <v>105.09715270996094</v>
      </c>
      <c r="AH6" s="57">
        <f>+'Indice PondENGHO'!G5</f>
        <v>111.78063201904297</v>
      </c>
      <c r="AI6" s="57">
        <f>+'Indice PondENGHO'!H5</f>
        <v>103.34508514404297</v>
      </c>
      <c r="AJ6" s="57">
        <f>+'Indice PondENGHO'!I5</f>
        <v>107.29403686523438</v>
      </c>
      <c r="AK6" s="57">
        <f>+'Indice PondENGHO'!J5</f>
        <v>105.33860778808594</v>
      </c>
      <c r="AL6" s="57">
        <f>+'Indice PondENGHO'!K5</f>
        <v>107.79423522949219</v>
      </c>
      <c r="AM6" s="57">
        <f>+'Indice PondENGHO'!L5</f>
        <v>105.59775543212891</v>
      </c>
      <c r="AN6" s="57">
        <f>+'Indice PondENGHO'!M5</f>
        <v>105.67228698730469</v>
      </c>
      <c r="AO6" s="57">
        <f>+'Indice PondENGHO'!N5</f>
        <v>105.86055755615234</v>
      </c>
      <c r="AP6" s="57">
        <f>+'Indice PondENGHO'!O5</f>
        <v>106.36736297607422</v>
      </c>
      <c r="AQ6" s="57">
        <f t="shared" si="0"/>
        <v>104.94219970703125</v>
      </c>
      <c r="AR6" s="57"/>
      <c r="AS6" s="57">
        <f>+'Indice PondENGHO'!AZ5</f>
        <v>102.52655029296875</v>
      </c>
      <c r="AT6" s="57">
        <f>+'Indice PondENGHO'!BA5</f>
        <v>105.4111328125</v>
      </c>
      <c r="AU6" s="57">
        <f>+'Indice PondENGHO'!BB5</f>
        <v>104.94365692138672</v>
      </c>
      <c r="AV6" s="57">
        <f>+'Indice PondENGHO'!BC5</f>
        <v>110.73004913330078</v>
      </c>
      <c r="AW6" s="57">
        <f>+'Indice PondENGHO'!BD5</f>
        <v>103.23456573486328</v>
      </c>
      <c r="AX6" s="57">
        <f>+'Indice PondENGHO'!BE5</f>
        <v>107.04807281494141</v>
      </c>
      <c r="AY6" s="57">
        <f>+'Indice PondENGHO'!BF5</f>
        <v>105.30276489257812</v>
      </c>
      <c r="AZ6" s="57">
        <f>+'Indice PondENGHO'!BG5</f>
        <v>107.55099487304688</v>
      </c>
      <c r="BA6" s="57">
        <f>+'Indice PondENGHO'!BH5</f>
        <v>105.43785095214844</v>
      </c>
      <c r="BB6" s="57">
        <f>+'Indice PondENGHO'!BI5</f>
        <v>103.66548156738281</v>
      </c>
      <c r="BC6" s="57">
        <f>+'Indice PondENGHO'!BJ5</f>
        <v>105.79383087158203</v>
      </c>
      <c r="BD6" s="57">
        <f>+'Indice PondENGHO'!BK5</f>
        <v>106.42733001708984</v>
      </c>
      <c r="BE6" s="57">
        <f t="shared" si="1"/>
        <v>105.39371490478516</v>
      </c>
      <c r="BG6" s="58">
        <f t="shared" si="41"/>
        <v>0.36574064253271665</v>
      </c>
      <c r="BH6" s="58">
        <f t="shared" si="4"/>
        <v>2.8440043503214829E-2</v>
      </c>
      <c r="BI6" s="58">
        <f t="shared" si="5"/>
        <v>0.10591487251032083</v>
      </c>
      <c r="BJ6" s="58">
        <f t="shared" si="6"/>
        <v>0.69156102536318786</v>
      </c>
      <c r="BK6" s="58">
        <f t="shared" si="7"/>
        <v>3.7094629551044075E-2</v>
      </c>
      <c r="BL6" s="58">
        <f t="shared" si="8"/>
        <v>8.8992730166591066E-2</v>
      </c>
      <c r="BM6" s="58">
        <f t="shared" si="9"/>
        <v>0.11982253159296609</v>
      </c>
      <c r="BN6" s="58">
        <f t="shared" si="10"/>
        <v>0.14969208776157686</v>
      </c>
      <c r="BO6" s="58">
        <f t="shared" si="11"/>
        <v>0.12307007040697687</v>
      </c>
      <c r="BP6" s="58">
        <f t="shared" si="12"/>
        <v>-3.8069400068378466E-2</v>
      </c>
      <c r="BQ6" s="58">
        <f t="shared" si="13"/>
        <v>5.0880614793513586E-2</v>
      </c>
      <c r="BR6" s="58">
        <f t="shared" si="14"/>
        <v>8.3355801371878813E-2</v>
      </c>
      <c r="BS6" s="58">
        <f t="shared" ref="BS6:BS68" si="59">+SUM(BG6:BR6)</f>
        <v>1.8064956494856093</v>
      </c>
      <c r="BT6" s="58">
        <f t="shared" si="42"/>
        <v>1.5757365227930142</v>
      </c>
      <c r="BV6" s="58">
        <f t="shared" si="43"/>
        <v>7.8499483380954388E-2</v>
      </c>
      <c r="BW6" s="58">
        <f t="shared" si="15"/>
        <v>1.9412261178842628E-2</v>
      </c>
      <c r="BX6" s="58">
        <f t="shared" si="16"/>
        <v>6.1224678993207743E-2</v>
      </c>
      <c r="BY6" s="58">
        <f t="shared" si="17"/>
        <v>0.45810391024414648</v>
      </c>
      <c r="BZ6" s="58">
        <f t="shared" si="18"/>
        <v>5.1297008940897122E-2</v>
      </c>
      <c r="CA6" s="58">
        <f t="shared" si="19"/>
        <v>0.15342656505035956</v>
      </c>
      <c r="CB6" s="58">
        <f t="shared" si="20"/>
        <v>0.18778769417386831</v>
      </c>
      <c r="CC6" s="58">
        <f t="shared" si="21"/>
        <v>0.1228997946855873</v>
      </c>
      <c r="CD6" s="58">
        <f t="shared" si="22"/>
        <v>0.16736135547111278</v>
      </c>
      <c r="CE6" s="58">
        <f t="shared" si="23"/>
        <v>-0.17752926720486945</v>
      </c>
      <c r="CF6" s="58">
        <f t="shared" si="24"/>
        <v>7.8897091306422612E-2</v>
      </c>
      <c r="CG6" s="58">
        <f t="shared" si="25"/>
        <v>0.10941917091122499</v>
      </c>
      <c r="CH6" s="58">
        <f t="shared" si="44"/>
        <v>1.3107997471317545</v>
      </c>
      <c r="CI6" s="50">
        <f t="shared" si="45"/>
        <v>1.3548027251452543</v>
      </c>
      <c r="CK6" s="58">
        <f t="shared" si="26"/>
        <v>0.14946330557411339</v>
      </c>
      <c r="CL6" s="58">
        <f t="shared" si="46"/>
        <v>9.0277823243722008E-3</v>
      </c>
      <c r="CM6" s="58">
        <f t="shared" si="47"/>
        <v>4.4690193517113092E-2</v>
      </c>
      <c r="CN6" s="58">
        <f t="shared" si="48"/>
        <v>0.23345711511904138</v>
      </c>
      <c r="CO6" s="58">
        <f t="shared" si="49"/>
        <v>-1.4202379389853047E-2</v>
      </c>
      <c r="CP6" s="58">
        <f t="shared" si="50"/>
        <v>-6.4433834883768498E-2</v>
      </c>
      <c r="CQ6" s="58">
        <f t="shared" si="51"/>
        <v>-6.7965162580902225E-2</v>
      </c>
      <c r="CR6" s="58">
        <f t="shared" si="52"/>
        <v>2.6792293075989557E-2</v>
      </c>
      <c r="CS6" s="58">
        <f t="shared" si="53"/>
        <v>-4.4291285064135905E-2</v>
      </c>
      <c r="CT6" s="58">
        <f t="shared" si="54"/>
        <v>0.13945986713649097</v>
      </c>
      <c r="CU6" s="58">
        <f t="shared" si="55"/>
        <v>-2.8016476512909026E-2</v>
      </c>
      <c r="CV6" s="58">
        <f t="shared" si="56"/>
        <v>-2.6063369539346182E-2</v>
      </c>
      <c r="CW6" s="58">
        <f t="shared" si="57"/>
        <v>0.49569590235385474</v>
      </c>
      <c r="CX6" s="58">
        <f t="shared" si="58"/>
        <v>0.22093379764775989</v>
      </c>
    </row>
    <row r="7" spans="1:102" x14ac:dyDescent="0.2">
      <c r="A7" s="56">
        <f>+'Indice PondENGHO'!A6</f>
        <v>42826</v>
      </c>
      <c r="B7" s="50">
        <f>+'Indice PondENGHO'!B6</f>
        <v>4</v>
      </c>
      <c r="C7" s="50">
        <f>+'Indice PondENGHO'!C6</f>
        <v>2017</v>
      </c>
      <c r="D7" s="57">
        <f>+'Indice PondENGHO'!BL6</f>
        <v>107.66093444824219</v>
      </c>
      <c r="E7" s="57">
        <f>+'Indice PondENGHO'!BM6</f>
        <v>107.83685302734375</v>
      </c>
      <c r="F7" s="57">
        <f>+'Indice PondENGHO'!BN6</f>
        <v>107.87683868408203</v>
      </c>
      <c r="G7" s="57">
        <f>+'Indice PondENGHO'!BO6</f>
        <v>107.87377166748047</v>
      </c>
      <c r="H7" s="57">
        <f>+'Indice PondENGHO'!BP6</f>
        <v>108.00254058837891</v>
      </c>
      <c r="I7" s="57">
        <f>+'Indice PondENGHO'!CD6</f>
        <v>107.88414764404297</v>
      </c>
      <c r="K7" s="58">
        <f t="shared" si="29"/>
        <v>0.31559617523923733</v>
      </c>
      <c r="L7" s="58">
        <f t="shared" si="30"/>
        <v>0.40457365858332717</v>
      </c>
      <c r="M7" s="58">
        <f t="shared" si="31"/>
        <v>0.45969514395695582</v>
      </c>
      <c r="N7" s="58">
        <f t="shared" si="32"/>
        <v>0.55973477945151773</v>
      </c>
      <c r="O7" s="58">
        <f t="shared" si="33"/>
        <v>0.80134787794316376</v>
      </c>
      <c r="P7" s="58">
        <f t="shared" si="34"/>
        <v>2.5409476351742017</v>
      </c>
      <c r="Q7" s="58">
        <f t="shared" si="35"/>
        <v>2.5409662682601697</v>
      </c>
      <c r="S7" s="57">
        <f>+'Indice PondENGHO'!D6</f>
        <v>104.83715057373047</v>
      </c>
      <c r="T7" s="57">
        <f>+'Indice PondENGHO'!P6</f>
        <v>104.751953125</v>
      </c>
      <c r="U7" s="57">
        <f>+'Indice PondENGHO'!AB6</f>
        <v>104.69496917724609</v>
      </c>
      <c r="V7" s="57">
        <f>+'Indice PondENGHO'!AN6</f>
        <v>104.66839599609375</v>
      </c>
      <c r="W7" s="57">
        <f>+'Indice PondENGHO'!AZ6</f>
        <v>104.63965606689453</v>
      </c>
      <c r="Y7" s="58">
        <f t="shared" si="36"/>
        <v>0.73768845474138789</v>
      </c>
      <c r="Z7" s="58">
        <f t="shared" si="37"/>
        <v>0.58079578695050305</v>
      </c>
      <c r="AA7" s="58">
        <f t="shared" si="38"/>
        <v>0.52539314877836307</v>
      </c>
      <c r="AB7" s="58">
        <f t="shared" si="39"/>
        <v>0.43179950311731691</v>
      </c>
      <c r="AC7" s="58">
        <f t="shared" si="40"/>
        <v>0.31474924629087458</v>
      </c>
      <c r="AE7" s="57">
        <f>+'Indice PondENGHO'!D6</f>
        <v>104.83715057373047</v>
      </c>
      <c r="AF7" s="57">
        <f>+'Indice PondENGHO'!E6</f>
        <v>109.06272125244141</v>
      </c>
      <c r="AG7" s="57">
        <f>+'Indice PondENGHO'!F6</f>
        <v>107.19996643066406</v>
      </c>
      <c r="AH7" s="57">
        <f>+'Indice PondENGHO'!G6</f>
        <v>118.5626220703125</v>
      </c>
      <c r="AI7" s="57">
        <f>+'Indice PondENGHO'!H6</f>
        <v>104.728515625</v>
      </c>
      <c r="AJ7" s="57">
        <f>+'Indice PondENGHO'!I6</f>
        <v>109.37293243408203</v>
      </c>
      <c r="AK7" s="57">
        <f>+'Indice PondENGHO'!J6</f>
        <v>106.10595703125</v>
      </c>
      <c r="AL7" s="57">
        <f>+'Indice PondENGHO'!K6</f>
        <v>115.7587890625</v>
      </c>
      <c r="AM7" s="57">
        <f>+'Indice PondENGHO'!L6</f>
        <v>108.28703308105469</v>
      </c>
      <c r="AN7" s="57">
        <f>+'Indice PondENGHO'!M6</f>
        <v>109.45865631103516</v>
      </c>
      <c r="AO7" s="57">
        <f>+'Indice PondENGHO'!N6</f>
        <v>107.78984832763672</v>
      </c>
      <c r="AP7" s="57">
        <f>+'Indice PondENGHO'!O6</f>
        <v>109.00267028808594</v>
      </c>
      <c r="AQ7" s="57">
        <f t="shared" si="0"/>
        <v>107.66093444824219</v>
      </c>
      <c r="AR7" s="57"/>
      <c r="AS7" s="57">
        <f>+'Indice PondENGHO'!AZ6</f>
        <v>104.63965606689453</v>
      </c>
      <c r="AT7" s="57">
        <f>+'Indice PondENGHO'!BA6</f>
        <v>109.01500701904297</v>
      </c>
      <c r="AU7" s="57">
        <f>+'Indice PondENGHO'!BB6</f>
        <v>107.33573150634766</v>
      </c>
      <c r="AV7" s="57">
        <f>+'Indice PondENGHO'!BC6</f>
        <v>116.94340515136719</v>
      </c>
      <c r="AW7" s="57">
        <f>+'Indice PondENGHO'!BD6</f>
        <v>104.54823303222656</v>
      </c>
      <c r="AX7" s="57">
        <f>+'Indice PondENGHO'!BE6</f>
        <v>108.84668731689453</v>
      </c>
      <c r="AY7" s="57">
        <f>+'Indice PondENGHO'!BF6</f>
        <v>105.99791717529297</v>
      </c>
      <c r="AZ7" s="57">
        <f>+'Indice PondENGHO'!BG6</f>
        <v>115.47173309326172</v>
      </c>
      <c r="BA7" s="57">
        <f>+'Indice PondENGHO'!BH6</f>
        <v>108.32003021240234</v>
      </c>
      <c r="BB7" s="57">
        <f>+'Indice PondENGHO'!BI6</f>
        <v>108.02688598632812</v>
      </c>
      <c r="BC7" s="57">
        <f>+'Indice PondENGHO'!BJ6</f>
        <v>107.86588287353516</v>
      </c>
      <c r="BD7" s="57">
        <f>+'Indice PondENGHO'!BK6</f>
        <v>109.13835906982422</v>
      </c>
      <c r="BE7" s="57">
        <f t="shared" si="1"/>
        <v>108.00254058837891</v>
      </c>
      <c r="BG7" s="58">
        <f t="shared" si="41"/>
        <v>0.73768845474138789</v>
      </c>
      <c r="BH7" s="58">
        <f t="shared" si="4"/>
        <v>7.6707037926000601E-2</v>
      </c>
      <c r="BI7" s="58">
        <f t="shared" si="5"/>
        <v>0.16014822624060832</v>
      </c>
      <c r="BJ7" s="58">
        <f t="shared" si="6"/>
        <v>0.91712143368496657</v>
      </c>
      <c r="BK7" s="58">
        <f t="shared" si="7"/>
        <v>5.4304398926931521E-2</v>
      </c>
      <c r="BL7" s="58">
        <f t="shared" si="8"/>
        <v>8.291657416575432E-2</v>
      </c>
      <c r="BM7" s="58">
        <f t="shared" si="9"/>
        <v>7.5964762516030682E-2</v>
      </c>
      <c r="BN7" s="58">
        <f t="shared" si="10"/>
        <v>0.38066695912968829</v>
      </c>
      <c r="BO7" s="58">
        <f t="shared" si="11"/>
        <v>0.1973780934457843</v>
      </c>
      <c r="BP7" s="58">
        <f t="shared" si="12"/>
        <v>5.9468110839549476E-2</v>
      </c>
      <c r="BQ7" s="58">
        <f t="shared" si="13"/>
        <v>8.0684422501091813E-2</v>
      </c>
      <c r="BR7" s="58">
        <f t="shared" si="14"/>
        <v>9.2139158527520193E-2</v>
      </c>
      <c r="BS7" s="58">
        <f t="shared" si="59"/>
        <v>2.9151876326453143</v>
      </c>
      <c r="BT7" s="58">
        <f t="shared" si="42"/>
        <v>2.5906973065181305</v>
      </c>
      <c r="BV7" s="58">
        <f t="shared" si="43"/>
        <v>0.21627733695860327</v>
      </c>
      <c r="BW7" s="58">
        <f t="shared" si="15"/>
        <v>6.2930501849901607E-2</v>
      </c>
      <c r="BX7" s="58">
        <f t="shared" si="16"/>
        <v>0.13548969227939198</v>
      </c>
      <c r="BY7" s="58">
        <f t="shared" si="17"/>
        <v>0.86187757364513873</v>
      </c>
      <c r="BZ7" s="58">
        <f t="shared" si="18"/>
        <v>8.7193066699509839E-2</v>
      </c>
      <c r="CA7" s="58">
        <f t="shared" si="19"/>
        <v>0.13646645504363572</v>
      </c>
      <c r="CB7" s="58">
        <f t="shared" si="20"/>
        <v>0.10318867393645612</v>
      </c>
      <c r="CC7" s="58">
        <f t="shared" si="21"/>
        <v>0.34237292357365323</v>
      </c>
      <c r="CD7" s="58">
        <f t="shared" si="22"/>
        <v>0.26652886813047771</v>
      </c>
      <c r="CE7" s="58">
        <f t="shared" si="23"/>
        <v>0.15575771334759109</v>
      </c>
      <c r="CF7" s="58">
        <f t="shared" si="24"/>
        <v>0.16045632276006899</v>
      </c>
      <c r="CG7" s="58">
        <f t="shared" si="25"/>
        <v>0.1288212326622864</v>
      </c>
      <c r="CH7" s="58">
        <f t="shared" si="44"/>
        <v>2.657360360886714</v>
      </c>
      <c r="CI7" s="50">
        <f t="shared" si="45"/>
        <v>2.4753142879066603</v>
      </c>
      <c r="CK7" s="58">
        <f t="shared" si="26"/>
        <v>0.4229392084505133</v>
      </c>
      <c r="CL7" s="58">
        <f t="shared" si="46"/>
        <v>1.3776536076098994E-2</v>
      </c>
      <c r="CM7" s="58">
        <f t="shared" si="47"/>
        <v>2.4658533961216339E-2</v>
      </c>
      <c r="CN7" s="58">
        <f t="shared" si="48"/>
        <v>5.5243860039827841E-2</v>
      </c>
      <c r="CO7" s="58">
        <f t="shared" si="49"/>
        <v>-3.2888667772578317E-2</v>
      </c>
      <c r="CP7" s="58">
        <f t="shared" si="50"/>
        <v>-5.3549880877881401E-2</v>
      </c>
      <c r="CQ7" s="58">
        <f t="shared" si="51"/>
        <v>-2.7223911420425434E-2</v>
      </c>
      <c r="CR7" s="58">
        <f t="shared" si="52"/>
        <v>3.8294035556035055E-2</v>
      </c>
      <c r="CS7" s="58">
        <f t="shared" si="53"/>
        <v>-6.9150774684693411E-2</v>
      </c>
      <c r="CT7" s="58">
        <f t="shared" si="54"/>
        <v>-9.6289602508041611E-2</v>
      </c>
      <c r="CU7" s="58">
        <f t="shared" si="55"/>
        <v>-7.977190025897718E-2</v>
      </c>
      <c r="CV7" s="58">
        <f t="shared" si="56"/>
        <v>-3.6682074134766207E-2</v>
      </c>
      <c r="CW7" s="58">
        <f t="shared" si="57"/>
        <v>0.25782727175860032</v>
      </c>
      <c r="CX7" s="58">
        <f t="shared" si="58"/>
        <v>0.11538301861147016</v>
      </c>
    </row>
    <row r="8" spans="1:102" x14ac:dyDescent="0.2">
      <c r="A8" s="56">
        <f>+'Indice PondENGHO'!A7</f>
        <v>42856</v>
      </c>
      <c r="B8" s="50">
        <f>+'Indice PondENGHO'!B7</f>
        <v>5</v>
      </c>
      <c r="C8" s="50">
        <f>+'Indice PondENGHO'!C7</f>
        <v>2017</v>
      </c>
      <c r="D8" s="57">
        <f>+'Indice PondENGHO'!BL7</f>
        <v>109.86200714111328</v>
      </c>
      <c r="E8" s="57">
        <f>+'Indice PondENGHO'!BM7</f>
        <v>109.96263885498047</v>
      </c>
      <c r="F8" s="57">
        <f>+'Indice PondENGHO'!BN7</f>
        <v>109.95909118652344</v>
      </c>
      <c r="G8" s="57">
        <f>+'Indice PondENGHO'!BO7</f>
        <v>109.89157104492188</v>
      </c>
      <c r="H8" s="57">
        <f>+'Indice PondENGHO'!BP7</f>
        <v>109.97686767578125</v>
      </c>
      <c r="I8" s="57">
        <f>+'Indice PondENGHO'!CD7</f>
        <v>109.9384765625</v>
      </c>
      <c r="K8" s="58">
        <f t="shared" si="29"/>
        <v>0.24917351272062987</v>
      </c>
      <c r="L8" s="58">
        <f t="shared" si="30"/>
        <v>0.30585650711739154</v>
      </c>
      <c r="M8" s="58">
        <f t="shared" si="31"/>
        <v>0.34107742417695719</v>
      </c>
      <c r="N8" s="58">
        <f t="shared" si="32"/>
        <v>0.41662900817000525</v>
      </c>
      <c r="O8" s="58">
        <f t="shared" si="33"/>
        <v>0.59142234404106553</v>
      </c>
      <c r="P8" s="58">
        <f t="shared" si="34"/>
        <v>1.9041587962260493</v>
      </c>
      <c r="Q8" s="58">
        <f t="shared" si="35"/>
        <v>1.904199053632194</v>
      </c>
      <c r="S8" s="57">
        <f>+'Indice PondENGHO'!D7</f>
        <v>107.56224060058594</v>
      </c>
      <c r="T8" s="57">
        <f>+'Indice PondENGHO'!P7</f>
        <v>107.48645782470703</v>
      </c>
      <c r="U8" s="57">
        <f>+'Indice PondENGHO'!AB7</f>
        <v>107.44383239746094</v>
      </c>
      <c r="V8" s="57">
        <f>+'Indice PondENGHO'!AN7</f>
        <v>107.43630218505859</v>
      </c>
      <c r="W8" s="57">
        <f>+'Indice PondENGHO'!AZ7</f>
        <v>107.41988372802734</v>
      </c>
      <c r="Y8" s="58">
        <f t="shared" si="36"/>
        <v>0.87262400777715621</v>
      </c>
      <c r="Z8" s="58">
        <f t="shared" si="37"/>
        <v>0.70225913888008407</v>
      </c>
      <c r="AA8" s="58">
        <f t="shared" si="38"/>
        <v>0.64661273894680693</v>
      </c>
      <c r="AB8" s="58">
        <f t="shared" si="39"/>
        <v>0.54090344009393654</v>
      </c>
      <c r="AC8" s="58">
        <f t="shared" si="40"/>
        <v>0.40411462046236685</v>
      </c>
      <c r="AE8" s="57">
        <f>+'Indice PondENGHO'!D7</f>
        <v>107.56224060058594</v>
      </c>
      <c r="AF8" s="57">
        <f>+'Indice PondENGHO'!E7</f>
        <v>111.66263580322266</v>
      </c>
      <c r="AG8" s="57">
        <f>+'Indice PondENGHO'!F7</f>
        <v>109.13325500488281</v>
      </c>
      <c r="AH8" s="57">
        <f>+'Indice PondENGHO'!G7</f>
        <v>120.76380157470703</v>
      </c>
      <c r="AI8" s="57">
        <f>+'Indice PondENGHO'!H7</f>
        <v>107.61268615722656</v>
      </c>
      <c r="AJ8" s="57">
        <f>+'Indice PondENGHO'!I7</f>
        <v>111.09175872802734</v>
      </c>
      <c r="AK8" s="57">
        <f>+'Indice PondENGHO'!J7</f>
        <v>107.22450256347656</v>
      </c>
      <c r="AL8" s="57">
        <f>+'Indice PondENGHO'!K7</f>
        <v>117.0133056640625</v>
      </c>
      <c r="AM8" s="57">
        <f>+'Indice PondENGHO'!L7</f>
        <v>109.09556579589844</v>
      </c>
      <c r="AN8" s="57">
        <f>+'Indice PondENGHO'!M7</f>
        <v>112.82154083251953</v>
      </c>
      <c r="AO8" s="57">
        <f>+'Indice PondENGHO'!N7</f>
        <v>109.60440826416016</v>
      </c>
      <c r="AP8" s="57">
        <f>+'Indice PondENGHO'!O7</f>
        <v>111.24797058105469</v>
      </c>
      <c r="AQ8" s="57">
        <f t="shared" si="0"/>
        <v>109.86200714111328</v>
      </c>
      <c r="AR8" s="57"/>
      <c r="AS8" s="57">
        <f>+'Indice PondENGHO'!AZ7</f>
        <v>107.41988372802734</v>
      </c>
      <c r="AT8" s="57">
        <f>+'Indice PondENGHO'!BA7</f>
        <v>111.68989562988281</v>
      </c>
      <c r="AU8" s="57">
        <f>+'Indice PondENGHO'!BB7</f>
        <v>109.14247894287109</v>
      </c>
      <c r="AV8" s="57">
        <f>+'Indice PondENGHO'!BC7</f>
        <v>119.11395263671875</v>
      </c>
      <c r="AW8" s="57">
        <f>+'Indice PondENGHO'!BD7</f>
        <v>107.48705291748047</v>
      </c>
      <c r="AX8" s="57">
        <f>+'Indice PondENGHO'!BE7</f>
        <v>110.48543548583984</v>
      </c>
      <c r="AY8" s="57">
        <f>+'Indice PondENGHO'!BF7</f>
        <v>106.95250701904297</v>
      </c>
      <c r="AZ8" s="57">
        <f>+'Indice PondENGHO'!BG7</f>
        <v>116.47908782958984</v>
      </c>
      <c r="BA8" s="57">
        <f>+'Indice PondENGHO'!BH7</f>
        <v>109.23655700683594</v>
      </c>
      <c r="BB8" s="57">
        <f>+'Indice PondENGHO'!BI7</f>
        <v>111.56393432617188</v>
      </c>
      <c r="BC8" s="57">
        <f>+'Indice PondENGHO'!BJ7</f>
        <v>109.38279724121094</v>
      </c>
      <c r="BD8" s="57">
        <f>+'Indice PondENGHO'!BK7</f>
        <v>111.49162292480469</v>
      </c>
      <c r="BE8" s="57">
        <f t="shared" si="1"/>
        <v>109.97686767578125</v>
      </c>
      <c r="BG8" s="58">
        <f t="shared" si="41"/>
        <v>0.87262400777715621</v>
      </c>
      <c r="BH8" s="58">
        <f t="shared" si="4"/>
        <v>5.3698348645758016E-2</v>
      </c>
      <c r="BI8" s="58">
        <f t="shared" si="5"/>
        <v>0.14351920940788271</v>
      </c>
      <c r="BJ8" s="58">
        <f t="shared" si="6"/>
        <v>0.29014639142164605</v>
      </c>
      <c r="BK8" s="58">
        <f t="shared" si="7"/>
        <v>0.110354646628663</v>
      </c>
      <c r="BL8" s="58">
        <f t="shared" si="8"/>
        <v>6.6824033123938656E-2</v>
      </c>
      <c r="BM8" s="58">
        <f t="shared" si="9"/>
        <v>0.10793562262888715</v>
      </c>
      <c r="BN8" s="58">
        <f t="shared" si="10"/>
        <v>5.8445645830475408E-2</v>
      </c>
      <c r="BO8" s="58">
        <f t="shared" si="11"/>
        <v>5.7843281455664364E-2</v>
      </c>
      <c r="BP8" s="58">
        <f t="shared" si="12"/>
        <v>5.1483153612369173E-2</v>
      </c>
      <c r="BQ8" s="58">
        <f t="shared" si="13"/>
        <v>7.3969953239395245E-2</v>
      </c>
      <c r="BR8" s="58">
        <f t="shared" si="14"/>
        <v>7.6520786639987723E-2</v>
      </c>
      <c r="BS8" s="58">
        <f t="shared" si="59"/>
        <v>1.9633650804118237</v>
      </c>
      <c r="BT8" s="58">
        <f t="shared" si="42"/>
        <v>2.0444488097298263</v>
      </c>
      <c r="BV8" s="58">
        <f t="shared" si="43"/>
        <v>0.31474924629087458</v>
      </c>
      <c r="BW8" s="58">
        <f t="shared" si="15"/>
        <v>4.5580387633751988E-2</v>
      </c>
      <c r="BX8" s="58">
        <f t="shared" si="16"/>
        <v>9.9864177129971685E-2</v>
      </c>
      <c r="BY8" s="58">
        <f t="shared" si="17"/>
        <v>0.29381189476409253</v>
      </c>
      <c r="BZ8" s="58">
        <f t="shared" si="18"/>
        <v>0.19034885767035228</v>
      </c>
      <c r="CA8" s="58">
        <f t="shared" si="19"/>
        <v>0.1213335151949983</v>
      </c>
      <c r="CB8" s="58">
        <f t="shared" si="20"/>
        <v>0.13827689810786814</v>
      </c>
      <c r="CC8" s="58">
        <f t="shared" si="21"/>
        <v>4.2490997351009911E-2</v>
      </c>
      <c r="CD8" s="58">
        <f t="shared" si="22"/>
        <v>8.2708315027740245E-2</v>
      </c>
      <c r="CE8" s="58">
        <f t="shared" si="23"/>
        <v>0.12326646448401533</v>
      </c>
      <c r="CF8" s="58">
        <f t="shared" si="24"/>
        <v>0.11462992027022285</v>
      </c>
      <c r="CG8" s="58">
        <f t="shared" si="25"/>
        <v>0.10912007206649307</v>
      </c>
      <c r="CH8" s="58">
        <f t="shared" si="44"/>
        <v>1.6761807459913911</v>
      </c>
      <c r="CI8" s="50">
        <f t="shared" si="45"/>
        <v>1.8280376337876492</v>
      </c>
      <c r="CK8" s="58">
        <f t="shared" si="26"/>
        <v>0.46850938731478936</v>
      </c>
      <c r="CL8" s="58">
        <f t="shared" si="46"/>
        <v>8.117961012006028E-3</v>
      </c>
      <c r="CM8" s="58">
        <f t="shared" si="47"/>
        <v>4.3655032277911024E-2</v>
      </c>
      <c r="CN8" s="58">
        <f t="shared" si="48"/>
        <v>-3.6655033424464745E-3</v>
      </c>
      <c r="CO8" s="58">
        <f t="shared" si="49"/>
        <v>-7.9994211041689287E-2</v>
      </c>
      <c r="CP8" s="58">
        <f t="shared" si="50"/>
        <v>-5.4509482071059642E-2</v>
      </c>
      <c r="CQ8" s="58">
        <f t="shared" si="51"/>
        <v>-3.0341275478980995E-2</v>
      </c>
      <c r="CR8" s="58">
        <f t="shared" si="52"/>
        <v>1.5954648479465497E-2</v>
      </c>
      <c r="CS8" s="58">
        <f t="shared" si="53"/>
        <v>-2.4865033572075881E-2</v>
      </c>
      <c r="CT8" s="58">
        <f t="shared" si="54"/>
        <v>-7.1783310871646161E-2</v>
      </c>
      <c r="CU8" s="58">
        <f t="shared" si="55"/>
        <v>-4.065996703082761E-2</v>
      </c>
      <c r="CV8" s="58">
        <f t="shared" si="56"/>
        <v>-3.2599285426505351E-2</v>
      </c>
      <c r="CW8" s="58">
        <f t="shared" si="57"/>
        <v>0.28718433442043256</v>
      </c>
      <c r="CX8" s="58">
        <f t="shared" si="58"/>
        <v>0.21641117594217718</v>
      </c>
    </row>
    <row r="9" spans="1:102" x14ac:dyDescent="0.2">
      <c r="A9" s="56">
        <f>+'Indice PondENGHO'!A8</f>
        <v>42887</v>
      </c>
      <c r="B9" s="50">
        <f>+'Indice PondENGHO'!B8</f>
        <v>6</v>
      </c>
      <c r="C9" s="50">
        <f>+'Indice PondENGHO'!C8</f>
        <v>2017</v>
      </c>
      <c r="D9" s="57">
        <f>+'Indice PondENGHO'!BL8</f>
        <v>111.70587158203125</v>
      </c>
      <c r="E9" s="57">
        <f>+'Indice PondENGHO'!BM8</f>
        <v>111.75686645507812</v>
      </c>
      <c r="F9" s="57">
        <f>+'Indice PondENGHO'!BN8</f>
        <v>111.74760437011719</v>
      </c>
      <c r="G9" s="57">
        <f>+'Indice PondENGHO'!BO8</f>
        <v>111.64268493652344</v>
      </c>
      <c r="H9" s="57">
        <f>+'Indice PondENGHO'!BP8</f>
        <v>111.72139739990234</v>
      </c>
      <c r="I9" s="57">
        <f>+'Indice PondENGHO'!CD8</f>
        <v>111.71211242675781</v>
      </c>
      <c r="K9" s="58">
        <f t="shared" si="29"/>
        <v>0.20483510931341756</v>
      </c>
      <c r="L9" s="58">
        <f t="shared" si="30"/>
        <v>0.25332827763757476</v>
      </c>
      <c r="M9" s="58">
        <f t="shared" si="31"/>
        <v>0.28748795113793701</v>
      </c>
      <c r="N9" s="58">
        <f t="shared" si="32"/>
        <v>0.35480835216469336</v>
      </c>
      <c r="O9" s="58">
        <f t="shared" si="33"/>
        <v>0.51281995698704885</v>
      </c>
      <c r="P9" s="58">
        <f t="shared" si="34"/>
        <v>1.6132796472406716</v>
      </c>
      <c r="Q9" s="58">
        <f t="shared" si="35"/>
        <v>1.613298564538046</v>
      </c>
      <c r="S9" s="57">
        <f>+'Indice PondENGHO'!D8</f>
        <v>109.82121276855469</v>
      </c>
      <c r="T9" s="57">
        <f>+'Indice PondENGHO'!P8</f>
        <v>109.76815795898438</v>
      </c>
      <c r="U9" s="57">
        <f>+'Indice PondENGHO'!AB8</f>
        <v>109.75202941894531</v>
      </c>
      <c r="V9" s="57">
        <f>+'Indice PondENGHO'!AN8</f>
        <v>109.77256011962891</v>
      </c>
      <c r="W9" s="57">
        <f>+'Indice PondENGHO'!AZ8</f>
        <v>109.83669281005859</v>
      </c>
      <c r="Y9" s="58">
        <f t="shared" si="36"/>
        <v>0.70887196165052069</v>
      </c>
      <c r="Z9" s="58">
        <f t="shared" si="37"/>
        <v>0.57464462066109745</v>
      </c>
      <c r="AA9" s="58">
        <f t="shared" si="38"/>
        <v>0.53267347538493415</v>
      </c>
      <c r="AB9" s="58">
        <f t="shared" si="39"/>
        <v>0.44816779727923145</v>
      </c>
      <c r="AC9" s="58">
        <f t="shared" si="40"/>
        <v>0.34498417445873697</v>
      </c>
      <c r="AE9" s="57">
        <f>+'Indice PondENGHO'!D8</f>
        <v>109.82121276855469</v>
      </c>
      <c r="AF9" s="57">
        <f>+'Indice PondENGHO'!E8</f>
        <v>113.23004150390625</v>
      </c>
      <c r="AG9" s="57">
        <f>+'Indice PondENGHO'!F8</f>
        <v>110.39193725585938</v>
      </c>
      <c r="AH9" s="57">
        <f>+'Indice PondENGHO'!G8</f>
        <v>122.76113891601562</v>
      </c>
      <c r="AI9" s="57">
        <f>+'Indice PondENGHO'!H8</f>
        <v>108.65284729003906</v>
      </c>
      <c r="AJ9" s="57">
        <f>+'Indice PondENGHO'!I8</f>
        <v>112.79503631591797</v>
      </c>
      <c r="AK9" s="57">
        <f>+'Indice PondENGHO'!J8</f>
        <v>108.34583282470703</v>
      </c>
      <c r="AL9" s="57">
        <f>+'Indice PondENGHO'!K8</f>
        <v>118.17312622070312</v>
      </c>
      <c r="AM9" s="57">
        <f>+'Indice PondENGHO'!L8</f>
        <v>111.46802520751953</v>
      </c>
      <c r="AN9" s="57">
        <f>+'Indice PondENGHO'!M8</f>
        <v>115.29723358154297</v>
      </c>
      <c r="AO9" s="57">
        <f>+'Indice PondENGHO'!N8</f>
        <v>110.84902191162109</v>
      </c>
      <c r="AP9" s="57">
        <f>+'Indice PondENGHO'!O8</f>
        <v>113.34226226806641</v>
      </c>
      <c r="AQ9" s="57">
        <f t="shared" si="0"/>
        <v>111.70587158203125</v>
      </c>
      <c r="AR9" s="57"/>
      <c r="AS9" s="57">
        <f>+'Indice PondENGHO'!AZ8</f>
        <v>109.83669281005859</v>
      </c>
      <c r="AT9" s="57">
        <f>+'Indice PondENGHO'!BA8</f>
        <v>113.07392883300781</v>
      </c>
      <c r="AU9" s="57">
        <f>+'Indice PondENGHO'!BB8</f>
        <v>110.27806091308594</v>
      </c>
      <c r="AV9" s="57">
        <f>+'Indice PondENGHO'!BC8</f>
        <v>121.30478668212891</v>
      </c>
      <c r="AW9" s="57">
        <f>+'Indice PondENGHO'!BD8</f>
        <v>108.69236755371094</v>
      </c>
      <c r="AX9" s="57">
        <f>+'Indice PondENGHO'!BE8</f>
        <v>112.05512237548828</v>
      </c>
      <c r="AY9" s="57">
        <f>+'Indice PondENGHO'!BF8</f>
        <v>107.67905426025391</v>
      </c>
      <c r="AZ9" s="57">
        <f>+'Indice PondENGHO'!BG8</f>
        <v>117.79836273193359</v>
      </c>
      <c r="BA9" s="57">
        <f>+'Indice PondENGHO'!BH8</f>
        <v>111.88104248046875</v>
      </c>
      <c r="BB9" s="57">
        <f>+'Indice PondENGHO'!BI8</f>
        <v>114.02833557128906</v>
      </c>
      <c r="BC9" s="57">
        <f>+'Indice PondENGHO'!BJ8</f>
        <v>110.9569091796875</v>
      </c>
      <c r="BD9" s="57">
        <f>+'Indice PondENGHO'!BK8</f>
        <v>113.56168365478516</v>
      </c>
      <c r="BE9" s="57">
        <f t="shared" si="1"/>
        <v>111.72139739990234</v>
      </c>
      <c r="BG9" s="58">
        <f t="shared" si="41"/>
        <v>0.70887196165052069</v>
      </c>
      <c r="BH9" s="58">
        <f t="shared" si="4"/>
        <v>3.1724434798943837E-2</v>
      </c>
      <c r="BI9" s="58">
        <f t="shared" si="5"/>
        <v>9.1567229258433372E-2</v>
      </c>
      <c r="BJ9" s="58">
        <f t="shared" si="6"/>
        <v>0.25800240272159591</v>
      </c>
      <c r="BK9" s="58">
        <f t="shared" si="7"/>
        <v>3.9001465537821023E-2</v>
      </c>
      <c r="BL9" s="58">
        <f t="shared" si="8"/>
        <v>6.489283423545944E-2</v>
      </c>
      <c r="BM9" s="58">
        <f t="shared" si="9"/>
        <v>0.10603647746509981</v>
      </c>
      <c r="BN9" s="58">
        <f t="shared" si="10"/>
        <v>5.2951365831808261E-2</v>
      </c>
      <c r="BO9" s="58">
        <f t="shared" si="11"/>
        <v>0.16632775762152191</v>
      </c>
      <c r="BP9" s="58">
        <f t="shared" si="12"/>
        <v>3.714159483027691E-2</v>
      </c>
      <c r="BQ9" s="58">
        <f t="shared" si="13"/>
        <v>4.9719780293286699E-2</v>
      </c>
      <c r="BR9" s="58">
        <f t="shared" si="14"/>
        <v>6.9944372388943507E-2</v>
      </c>
      <c r="BS9" s="58">
        <f t="shared" si="59"/>
        <v>1.6761816766337112</v>
      </c>
      <c r="BT9" s="58">
        <f t="shared" si="42"/>
        <v>1.6783458530387207</v>
      </c>
      <c r="BV9" s="58">
        <f t="shared" si="43"/>
        <v>0.40411462046236685</v>
      </c>
      <c r="BW9" s="58">
        <f t="shared" si="15"/>
        <v>2.3160687525719852E-2</v>
      </c>
      <c r="BX9" s="58">
        <f t="shared" si="16"/>
        <v>6.1640108539735228E-2</v>
      </c>
      <c r="BY9" s="58">
        <f t="shared" si="17"/>
        <v>0.29123407657675326</v>
      </c>
      <c r="BZ9" s="58">
        <f t="shared" si="18"/>
        <v>7.6667333892808109E-2</v>
      </c>
      <c r="CA9" s="58">
        <f t="shared" si="19"/>
        <v>0.114133784229363</v>
      </c>
      <c r="CB9" s="58">
        <f t="shared" si="20"/>
        <v>0.10335447919417232</v>
      </c>
      <c r="CC9" s="58">
        <f t="shared" si="21"/>
        <v>5.4649025050012241E-2</v>
      </c>
      <c r="CD9" s="58">
        <f t="shared" si="22"/>
        <v>0.23435693992187462</v>
      </c>
      <c r="CE9" s="58">
        <f t="shared" si="23"/>
        <v>8.4342795168145135E-2</v>
      </c>
      <c r="CF9" s="58">
        <f t="shared" si="24"/>
        <v>0.11681676194983449</v>
      </c>
      <c r="CG9" s="58">
        <f t="shared" si="25"/>
        <v>9.4264839433160399E-2</v>
      </c>
      <c r="CH9" s="58">
        <f t="shared" si="44"/>
        <v>1.6587354519439454</v>
      </c>
      <c r="CI9" s="50">
        <f t="shared" si="45"/>
        <v>1.5862696956091549</v>
      </c>
      <c r="CK9" s="58">
        <f t="shared" si="26"/>
        <v>0.36388778719178372</v>
      </c>
      <c r="CL9" s="58">
        <f t="shared" si="46"/>
        <v>8.5637472732239851E-3</v>
      </c>
      <c r="CM9" s="58">
        <f t="shared" si="47"/>
        <v>2.9927120718698144E-2</v>
      </c>
      <c r="CN9" s="58">
        <f t="shared" si="48"/>
        <v>-3.3231673855157351E-2</v>
      </c>
      <c r="CO9" s="58">
        <f t="shared" si="49"/>
        <v>-3.7665868354987087E-2</v>
      </c>
      <c r="CP9" s="58">
        <f t="shared" si="50"/>
        <v>-4.9240949993903563E-2</v>
      </c>
      <c r="CQ9" s="58">
        <f t="shared" si="51"/>
        <v>2.6819982709274937E-3</v>
      </c>
      <c r="CR9" s="58">
        <f t="shared" si="52"/>
        <v>-1.6976592182039799E-3</v>
      </c>
      <c r="CS9" s="58">
        <f t="shared" si="53"/>
        <v>-6.8029182300352709E-2</v>
      </c>
      <c r="CT9" s="58">
        <f t="shared" si="54"/>
        <v>-4.7201200337868225E-2</v>
      </c>
      <c r="CU9" s="58">
        <f t="shared" si="55"/>
        <v>-6.7096981656547788E-2</v>
      </c>
      <c r="CV9" s="58">
        <f t="shared" si="56"/>
        <v>-2.4320467044216892E-2</v>
      </c>
      <c r="CW9" s="58">
        <f t="shared" si="57"/>
        <v>1.7446224689765755E-2</v>
      </c>
      <c r="CX9" s="58">
        <f t="shared" si="58"/>
        <v>9.2076157429565875E-2</v>
      </c>
    </row>
    <row r="10" spans="1:102" x14ac:dyDescent="0.2">
      <c r="A10" s="56">
        <f>+'Indice PondENGHO'!A9</f>
        <v>42917</v>
      </c>
      <c r="B10" s="50">
        <f>+'Indice PondENGHO'!B9</f>
        <v>7</v>
      </c>
      <c r="C10" s="50">
        <f>+'Indice PondENGHO'!C9</f>
        <v>2017</v>
      </c>
      <c r="D10" s="57">
        <f>+'Indice PondENGHO'!BL9</f>
        <v>113.98283386230469</v>
      </c>
      <c r="E10" s="57">
        <f>+'Indice PondENGHO'!BM9</f>
        <v>114.11589813232422</v>
      </c>
      <c r="F10" s="57">
        <f>+'Indice PondENGHO'!BN9</f>
        <v>114.17134857177734</v>
      </c>
      <c r="G10" s="57">
        <f>+'Indice PondENGHO'!BO9</f>
        <v>114.08590698242188</v>
      </c>
      <c r="H10" s="57">
        <f>+'Indice PondENGHO'!BP9</f>
        <v>114.24497222900391</v>
      </c>
      <c r="I10" s="57">
        <f>+'Indice PondENGHO'!CD9</f>
        <v>114.14444732666016</v>
      </c>
      <c r="K10" s="58">
        <f t="shared" si="29"/>
        <v>0.24893198119865612</v>
      </c>
      <c r="L10" s="58">
        <f t="shared" si="30"/>
        <v>0.32778521492860774</v>
      </c>
      <c r="M10" s="58">
        <f t="shared" si="31"/>
        <v>0.38341026450530252</v>
      </c>
      <c r="N10" s="58">
        <f t="shared" si="32"/>
        <v>0.48718266872927024</v>
      </c>
      <c r="O10" s="58">
        <f t="shared" si="33"/>
        <v>0.73004928791611057</v>
      </c>
      <c r="P10" s="58">
        <f t="shared" si="34"/>
        <v>2.1773594172779474</v>
      </c>
      <c r="Q10" s="58">
        <f t="shared" si="35"/>
        <v>2.1773242373310797</v>
      </c>
      <c r="S10" s="57">
        <f>+'Indice PondENGHO'!D9</f>
        <v>111.87271881103516</v>
      </c>
      <c r="T10" s="57">
        <f>+'Indice PondENGHO'!P9</f>
        <v>111.85421752929688</v>
      </c>
      <c r="U10" s="57">
        <f>+'Indice PondENGHO'!AB9</f>
        <v>111.86241912841797</v>
      </c>
      <c r="V10" s="57">
        <f>+'Indice PondENGHO'!AN9</f>
        <v>111.88101959228516</v>
      </c>
      <c r="W10" s="57">
        <f>+'Indice PondENGHO'!AZ9</f>
        <v>111.95671081542969</v>
      </c>
      <c r="Y10" s="58">
        <f t="shared" si="36"/>
        <v>0.63314217942182993</v>
      </c>
      <c r="Z10" s="58">
        <f t="shared" si="37"/>
        <v>0.51693795569591283</v>
      </c>
      <c r="AA10" s="58">
        <f t="shared" si="38"/>
        <v>0.47922975580586763</v>
      </c>
      <c r="AB10" s="58">
        <f t="shared" si="39"/>
        <v>0.39812479457882216</v>
      </c>
      <c r="AC10" s="58">
        <f t="shared" si="40"/>
        <v>0.29789373185755436</v>
      </c>
      <c r="AE10" s="57">
        <f>+'Indice PondENGHO'!D9</f>
        <v>111.87271881103516</v>
      </c>
      <c r="AF10" s="57">
        <f>+'Indice PondENGHO'!E9</f>
        <v>117.20149230957031</v>
      </c>
      <c r="AG10" s="57">
        <f>+'Indice PondENGHO'!F9</f>
        <v>111.47214508056641</v>
      </c>
      <c r="AH10" s="57">
        <f>+'Indice PondENGHO'!G9</f>
        <v>125.07801055908203</v>
      </c>
      <c r="AI10" s="57">
        <f>+'Indice PondENGHO'!H9</f>
        <v>110.44017028808594</v>
      </c>
      <c r="AJ10" s="57">
        <f>+'Indice PondENGHO'!I9</f>
        <v>116.40586090087891</v>
      </c>
      <c r="AK10" s="57">
        <f>+'Indice PondENGHO'!J9</f>
        <v>110.79775238037109</v>
      </c>
      <c r="AL10" s="57">
        <f>+'Indice PondENGHO'!K9</f>
        <v>120.91594696044922</v>
      </c>
      <c r="AM10" s="57">
        <f>+'Indice PondENGHO'!L9</f>
        <v>115.31314849853516</v>
      </c>
      <c r="AN10" s="57">
        <f>+'Indice PondENGHO'!M9</f>
        <v>117.40393829345703</v>
      </c>
      <c r="AO10" s="57">
        <f>+'Indice PondENGHO'!N9</f>
        <v>113.32638549804688</v>
      </c>
      <c r="AP10" s="57">
        <f>+'Indice PondENGHO'!O9</f>
        <v>114.77159118652344</v>
      </c>
      <c r="AQ10" s="57">
        <f t="shared" si="0"/>
        <v>113.98283386230469</v>
      </c>
      <c r="AR10" s="57"/>
      <c r="AS10" s="57">
        <f>+'Indice PondENGHO'!AZ9</f>
        <v>111.95671081542969</v>
      </c>
      <c r="AT10" s="57">
        <f>+'Indice PondENGHO'!BA9</f>
        <v>117.11751556396484</v>
      </c>
      <c r="AU10" s="57">
        <f>+'Indice PondENGHO'!BB9</f>
        <v>111.42111968994141</v>
      </c>
      <c r="AV10" s="57">
        <f>+'Indice PondENGHO'!BC9</f>
        <v>123.86968231201172</v>
      </c>
      <c r="AW10" s="57">
        <f>+'Indice PondENGHO'!BD9</f>
        <v>110.42879486083984</v>
      </c>
      <c r="AX10" s="57">
        <f>+'Indice PondENGHO'!BE9</f>
        <v>115.86715698242188</v>
      </c>
      <c r="AY10" s="57">
        <f>+'Indice PondENGHO'!BF9</f>
        <v>109.92497253417969</v>
      </c>
      <c r="AZ10" s="57">
        <f>+'Indice PondENGHO'!BG9</f>
        <v>120.50825500488281</v>
      </c>
      <c r="BA10" s="57">
        <f>+'Indice PondENGHO'!BH9</f>
        <v>115.89675140380859</v>
      </c>
      <c r="BB10" s="57">
        <f>+'Indice PondENGHO'!BI9</f>
        <v>116.08888244628906</v>
      </c>
      <c r="BC10" s="57">
        <f>+'Indice PondENGHO'!BJ9</f>
        <v>113.80833435058594</v>
      </c>
      <c r="BD10" s="57">
        <f>+'Indice PondENGHO'!BK9</f>
        <v>115.07533264160156</v>
      </c>
      <c r="BE10" s="57">
        <f t="shared" si="1"/>
        <v>114.24497222900391</v>
      </c>
      <c r="BG10" s="58">
        <f t="shared" si="41"/>
        <v>0.63314217942182993</v>
      </c>
      <c r="BH10" s="58">
        <f t="shared" si="4"/>
        <v>7.9055699636645341E-2</v>
      </c>
      <c r="BI10" s="58">
        <f t="shared" si="5"/>
        <v>7.7286352503077207E-2</v>
      </c>
      <c r="BJ10" s="58">
        <f t="shared" si="6"/>
        <v>0.29433765860184191</v>
      </c>
      <c r="BK10" s="58">
        <f t="shared" si="7"/>
        <v>6.5910540972925036E-2</v>
      </c>
      <c r="BL10" s="58">
        <f t="shared" si="8"/>
        <v>0.13529733094247023</v>
      </c>
      <c r="BM10" s="58">
        <f t="shared" si="9"/>
        <v>0.22803394181631406</v>
      </c>
      <c r="BN10" s="58">
        <f t="shared" si="10"/>
        <v>0.12315592693585158</v>
      </c>
      <c r="BO10" s="58">
        <f t="shared" si="11"/>
        <v>0.26512320350595525</v>
      </c>
      <c r="BP10" s="58">
        <f t="shared" si="12"/>
        <v>3.1084150118347902E-2</v>
      </c>
      <c r="BQ10" s="58">
        <f t="shared" si="13"/>
        <v>9.7332060985908561E-2</v>
      </c>
      <c r="BR10" s="58">
        <f t="shared" si="14"/>
        <v>4.6948240099559738E-2</v>
      </c>
      <c r="BS10" s="58">
        <f t="shared" si="59"/>
        <v>2.0767072855407269</v>
      </c>
      <c r="BT10" s="58">
        <f t="shared" si="42"/>
        <v>2.038355055133656</v>
      </c>
      <c r="BV10" s="58">
        <f t="shared" si="43"/>
        <v>0.34498417445873697</v>
      </c>
      <c r="BW10" s="58">
        <f t="shared" si="15"/>
        <v>6.6609578873810443E-2</v>
      </c>
      <c r="BX10" s="58">
        <f t="shared" si="16"/>
        <v>6.1077106704849504E-2</v>
      </c>
      <c r="BY10" s="58">
        <f t="shared" si="17"/>
        <v>0.33563511585740191</v>
      </c>
      <c r="BZ10" s="58">
        <f t="shared" si="18"/>
        <v>0.1087255277844992</v>
      </c>
      <c r="CA10" s="58">
        <f t="shared" si="19"/>
        <v>0.27284940283528047</v>
      </c>
      <c r="CB10" s="58">
        <f t="shared" si="20"/>
        <v>0.31450270171200517</v>
      </c>
      <c r="CC10" s="58">
        <f t="shared" si="21"/>
        <v>0.11050047156446975</v>
      </c>
      <c r="CD10" s="58">
        <f t="shared" si="22"/>
        <v>0.35031912341322308</v>
      </c>
      <c r="CE10" s="58">
        <f t="shared" si="23"/>
        <v>6.9419911506238302E-2</v>
      </c>
      <c r="CF10" s="58">
        <f t="shared" si="24"/>
        <v>0.20830347593737766</v>
      </c>
      <c r="CG10" s="58">
        <f t="shared" si="25"/>
        <v>6.785108657337105E-2</v>
      </c>
      <c r="CH10" s="58">
        <f t="shared" si="44"/>
        <v>2.3107776772212638</v>
      </c>
      <c r="CI10" s="50">
        <f t="shared" si="45"/>
        <v>2.2588106556423737</v>
      </c>
      <c r="CK10" s="58">
        <f t="shared" si="26"/>
        <v>0.33524844756427558</v>
      </c>
      <c r="CL10" s="58">
        <f t="shared" si="46"/>
        <v>1.2446120762834897E-2</v>
      </c>
      <c r="CM10" s="58">
        <f t="shared" si="47"/>
        <v>1.6209245798227703E-2</v>
      </c>
      <c r="CN10" s="58">
        <f t="shared" si="48"/>
        <v>-4.1297457255559999E-2</v>
      </c>
      <c r="CO10" s="58">
        <f t="shared" si="49"/>
        <v>-4.2814986811574168E-2</v>
      </c>
      <c r="CP10" s="58">
        <f t="shared" si="50"/>
        <v>-0.13755207189281024</v>
      </c>
      <c r="CQ10" s="58">
        <f t="shared" si="51"/>
        <v>-8.6468759895691111E-2</v>
      </c>
      <c r="CR10" s="58">
        <f t="shared" si="52"/>
        <v>1.2655455371381824E-2</v>
      </c>
      <c r="CS10" s="58">
        <f t="shared" si="53"/>
        <v>-8.5195919907267825E-2</v>
      </c>
      <c r="CT10" s="58">
        <f t="shared" si="54"/>
        <v>-3.8335761387890396E-2</v>
      </c>
      <c r="CU10" s="58">
        <f t="shared" si="55"/>
        <v>-0.1109714149514691</v>
      </c>
      <c r="CV10" s="58">
        <f t="shared" si="56"/>
        <v>-2.0902846473811312E-2</v>
      </c>
      <c r="CW10" s="58">
        <f t="shared" si="57"/>
        <v>-0.23407039168053689</v>
      </c>
      <c r="CX10" s="58">
        <f t="shared" si="58"/>
        <v>-0.22045560050871771</v>
      </c>
    </row>
    <row r="11" spans="1:102" x14ac:dyDescent="0.2">
      <c r="A11" s="56">
        <f>+'Indice PondENGHO'!A10</f>
        <v>42948</v>
      </c>
      <c r="B11" s="50">
        <f>+'Indice PondENGHO'!B10</f>
        <v>8</v>
      </c>
      <c r="C11" s="50">
        <f>+'Indice PondENGHO'!C10</f>
        <v>2017</v>
      </c>
      <c r="D11" s="57">
        <f>+'Indice PondENGHO'!BL10</f>
        <v>115.63741302490234</v>
      </c>
      <c r="E11" s="57">
        <f>+'Indice PondENGHO'!BM10</f>
        <v>115.78845977783203</v>
      </c>
      <c r="F11" s="57">
        <f>+'Indice PondENGHO'!BN10</f>
        <v>115.86358642578125</v>
      </c>
      <c r="G11" s="57">
        <f>+'Indice PondENGHO'!BO10</f>
        <v>115.75139617919922</v>
      </c>
      <c r="H11" s="57">
        <f>+'Indice PondENGHO'!BP10</f>
        <v>115.88470458984375</v>
      </c>
      <c r="I11" s="57">
        <f>+'Indice PondENGHO'!CD10</f>
        <v>115.80610656738281</v>
      </c>
      <c r="K11" s="58">
        <f t="shared" si="29"/>
        <v>0.17703449013694614</v>
      </c>
      <c r="L11" s="58">
        <f t="shared" si="30"/>
        <v>0.22744856219644621</v>
      </c>
      <c r="M11" s="58">
        <f t="shared" si="31"/>
        <v>0.26198946772681397</v>
      </c>
      <c r="N11" s="58">
        <f t="shared" si="32"/>
        <v>0.32502456532070723</v>
      </c>
      <c r="O11" s="58">
        <f t="shared" si="33"/>
        <v>0.46425269876465258</v>
      </c>
      <c r="P11" s="58">
        <f t="shared" si="34"/>
        <v>1.4557497841455662</v>
      </c>
      <c r="Q11" s="58">
        <f t="shared" si="35"/>
        <v>1.4557512692380925</v>
      </c>
      <c r="S11" s="57">
        <f>+'Indice PondENGHO'!D10</f>
        <v>113.92787933349609</v>
      </c>
      <c r="T11" s="57">
        <f>+'Indice PondENGHO'!P10</f>
        <v>114.02769470214844</v>
      </c>
      <c r="U11" s="57">
        <f>+'Indice PondENGHO'!AB10</f>
        <v>114.11539459228516</v>
      </c>
      <c r="V11" s="57">
        <f>+'Indice PondENGHO'!AN10</f>
        <v>114.17298126220703</v>
      </c>
      <c r="W11" s="57">
        <f>+'Indice PondENGHO'!AZ10</f>
        <v>114.31362915039062</v>
      </c>
      <c r="Y11" s="58">
        <f t="shared" si="36"/>
        <v>0.62159962894734644</v>
      </c>
      <c r="Z11" s="58">
        <f t="shared" si="37"/>
        <v>0.52746647492024623</v>
      </c>
      <c r="AA11" s="58">
        <f t="shared" si="38"/>
        <v>0.50074735978110629</v>
      </c>
      <c r="AB11" s="58">
        <f t="shared" si="39"/>
        <v>0.42350602313491753</v>
      </c>
      <c r="AC11" s="58">
        <f t="shared" si="40"/>
        <v>0.32386619080016948</v>
      </c>
      <c r="AE11" s="57">
        <f>+'Indice PondENGHO'!D10</f>
        <v>113.92787933349609</v>
      </c>
      <c r="AF11" s="57">
        <f>+'Indice PondENGHO'!E10</f>
        <v>119.41687774658203</v>
      </c>
      <c r="AG11" s="57">
        <f>+'Indice PondENGHO'!F10</f>
        <v>111.4837646484375</v>
      </c>
      <c r="AH11" s="57">
        <f>+'Indice PondENGHO'!G10</f>
        <v>127.60695648193359</v>
      </c>
      <c r="AI11" s="57">
        <f>+'Indice PondENGHO'!H10</f>
        <v>111.23627471923828</v>
      </c>
      <c r="AJ11" s="57">
        <f>+'Indice PondENGHO'!I10</f>
        <v>119.20448303222656</v>
      </c>
      <c r="AK11" s="57">
        <f>+'Indice PondENGHO'!J10</f>
        <v>111.92923736572266</v>
      </c>
      <c r="AL11" s="57">
        <f>+'Indice PondENGHO'!K10</f>
        <v>123.72789764404297</v>
      </c>
      <c r="AM11" s="57">
        <f>+'Indice PondENGHO'!L10</f>
        <v>116.54331207275391</v>
      </c>
      <c r="AN11" s="57">
        <f>+'Indice PondENGHO'!M10</f>
        <v>119.84690856933594</v>
      </c>
      <c r="AO11" s="57">
        <f>+'Indice PondENGHO'!N10</f>
        <v>114.22012329101562</v>
      </c>
      <c r="AP11" s="57">
        <f>+'Indice PondENGHO'!O10</f>
        <v>115.49369812011719</v>
      </c>
      <c r="AQ11" s="57">
        <f t="shared" si="0"/>
        <v>115.63741302490234</v>
      </c>
      <c r="AR11" s="57"/>
      <c r="AS11" s="57">
        <f>+'Indice PondENGHO'!AZ10</f>
        <v>114.31362915039062</v>
      </c>
      <c r="AT11" s="57">
        <f>+'Indice PondENGHO'!BA10</f>
        <v>119.25136566162109</v>
      </c>
      <c r="AU11" s="57">
        <f>+'Indice PondENGHO'!BB10</f>
        <v>111.54960632324219</v>
      </c>
      <c r="AV11" s="57">
        <f>+'Indice PondENGHO'!BC10</f>
        <v>126.69509124755859</v>
      </c>
      <c r="AW11" s="57">
        <f>+'Indice PondENGHO'!BD10</f>
        <v>111.35432434082031</v>
      </c>
      <c r="AX11" s="57">
        <f>+'Indice PondENGHO'!BE10</f>
        <v>118.88123321533203</v>
      </c>
      <c r="AY11" s="57">
        <f>+'Indice PondENGHO'!BF10</f>
        <v>111.14497375488281</v>
      </c>
      <c r="AZ11" s="57">
        <f>+'Indice PondENGHO'!BG10</f>
        <v>123.64109039306641</v>
      </c>
      <c r="BA11" s="57">
        <f>+'Indice PondENGHO'!BH10</f>
        <v>116.46833801269531</v>
      </c>
      <c r="BB11" s="57">
        <f>+'Indice PondENGHO'!BI10</f>
        <v>118.45149993896484</v>
      </c>
      <c r="BC11" s="57">
        <f>+'Indice PondENGHO'!BJ10</f>
        <v>114.70124816894531</v>
      </c>
      <c r="BD11" s="57">
        <f>+'Indice PondENGHO'!BK10</f>
        <v>115.41820526123047</v>
      </c>
      <c r="BE11" s="57">
        <f t="shared" si="1"/>
        <v>115.88470458984375</v>
      </c>
      <c r="BG11" s="58">
        <f t="shared" si="41"/>
        <v>0.62159962894734644</v>
      </c>
      <c r="BH11" s="58">
        <f t="shared" si="4"/>
        <v>4.3218515654275848E-2</v>
      </c>
      <c r="BI11" s="58">
        <f t="shared" si="5"/>
        <v>8.1474559451058613E-4</v>
      </c>
      <c r="BJ11" s="58">
        <f t="shared" si="6"/>
        <v>0.3148617831943431</v>
      </c>
      <c r="BK11" s="58">
        <f t="shared" si="7"/>
        <v>2.8771229748520488E-2</v>
      </c>
      <c r="BL11" s="58">
        <f t="shared" si="8"/>
        <v>0.10276936044229341</v>
      </c>
      <c r="BM11" s="58">
        <f t="shared" si="9"/>
        <v>0.10312848163015755</v>
      </c>
      <c r="BN11" s="58">
        <f t="shared" si="10"/>
        <v>0.12373772970716471</v>
      </c>
      <c r="BO11" s="58">
        <f t="shared" si="11"/>
        <v>8.3126000105936029E-2</v>
      </c>
      <c r="BP11" s="58">
        <f t="shared" si="12"/>
        <v>3.5325642143782365E-2</v>
      </c>
      <c r="BQ11" s="58">
        <f t="shared" si="13"/>
        <v>3.4412232148076698E-2</v>
      </c>
      <c r="BR11" s="58">
        <f t="shared" si="14"/>
        <v>2.3244767289883925E-2</v>
      </c>
      <c r="BS11" s="58">
        <f t="shared" si="59"/>
        <v>1.515010116606291</v>
      </c>
      <c r="BT11" s="58">
        <f t="shared" si="42"/>
        <v>1.4516038130763187</v>
      </c>
      <c r="BV11" s="58">
        <f t="shared" si="43"/>
        <v>0.29789373185755436</v>
      </c>
      <c r="BW11" s="58">
        <f t="shared" si="15"/>
        <v>3.4374239220502784E-2</v>
      </c>
      <c r="BX11" s="58">
        <f t="shared" si="16"/>
        <v>6.7137799915162281E-3</v>
      </c>
      <c r="BY11" s="58">
        <f t="shared" si="17"/>
        <v>0.36155824702014139</v>
      </c>
      <c r="BZ11" s="58">
        <f t="shared" si="18"/>
        <v>5.6671464628983537E-2</v>
      </c>
      <c r="CA11" s="58">
        <f t="shared" si="19"/>
        <v>0.21096949734031997</v>
      </c>
      <c r="CB11" s="58">
        <f t="shared" si="20"/>
        <v>0.16706672519016488</v>
      </c>
      <c r="CC11" s="58">
        <f t="shared" si="21"/>
        <v>0.12492488071643952</v>
      </c>
      <c r="CD11" s="58">
        <f t="shared" si="22"/>
        <v>4.8762159213337965E-2</v>
      </c>
      <c r="CE11" s="58">
        <f t="shared" si="23"/>
        <v>7.7838459983549532E-2</v>
      </c>
      <c r="CF11" s="58">
        <f t="shared" si="24"/>
        <v>6.3788640268357469E-2</v>
      </c>
      <c r="CG11" s="58">
        <f t="shared" si="25"/>
        <v>1.5030163352369683E-2</v>
      </c>
      <c r="CH11" s="58">
        <f t="shared" si="44"/>
        <v>1.4655919887832376</v>
      </c>
      <c r="CI11" s="50">
        <f t="shared" si="45"/>
        <v>1.4352774821048575</v>
      </c>
      <c r="CK11" s="58">
        <f t="shared" si="26"/>
        <v>0.29773343814717695</v>
      </c>
      <c r="CL11" s="58">
        <f t="shared" si="46"/>
        <v>8.8442764337730642E-3</v>
      </c>
      <c r="CM11" s="58">
        <f t="shared" si="47"/>
        <v>-5.899034397005642E-3</v>
      </c>
      <c r="CN11" s="58">
        <f t="shared" si="48"/>
        <v>-4.6696463825798284E-2</v>
      </c>
      <c r="CO11" s="58">
        <f t="shared" si="49"/>
        <v>-2.7900234880463049E-2</v>
      </c>
      <c r="CP11" s="58">
        <f t="shared" si="50"/>
        <v>-0.10820013689802656</v>
      </c>
      <c r="CQ11" s="58">
        <f t="shared" si="51"/>
        <v>-6.3938243560007338E-2</v>
      </c>
      <c r="CR11" s="58">
        <f t="shared" si="52"/>
        <v>-1.1871510092748144E-3</v>
      </c>
      <c r="CS11" s="58">
        <f t="shared" si="53"/>
        <v>3.4363840892598065E-2</v>
      </c>
      <c r="CT11" s="58">
        <f t="shared" si="54"/>
        <v>-4.2512817839767167E-2</v>
      </c>
      <c r="CU11" s="58">
        <f t="shared" si="55"/>
        <v>-2.9376408120280771E-2</v>
      </c>
      <c r="CV11" s="58">
        <f t="shared" si="56"/>
        <v>8.2146039375142425E-3</v>
      </c>
      <c r="CW11" s="58">
        <f t="shared" si="57"/>
        <v>4.9418127823053437E-2</v>
      </c>
      <c r="CX11" s="58">
        <f t="shared" si="58"/>
        <v>1.6326330971461189E-2</v>
      </c>
    </row>
    <row r="12" spans="1:102" x14ac:dyDescent="0.2">
      <c r="A12" s="56">
        <f>+'Indice PondENGHO'!A11</f>
        <v>42979</v>
      </c>
      <c r="B12" s="50">
        <f>+'Indice PondENGHO'!B11</f>
        <v>9</v>
      </c>
      <c r="C12" s="50">
        <f>+'Indice PondENGHO'!C11</f>
        <v>2017</v>
      </c>
      <c r="D12" s="57">
        <f>+'Indice PondENGHO'!BL11</f>
        <v>117.16096496582031</v>
      </c>
      <c r="E12" s="57">
        <f>+'Indice PondENGHO'!BM11</f>
        <v>117.36240386962891</v>
      </c>
      <c r="F12" s="57">
        <f>+'Indice PondENGHO'!BN11</f>
        <v>117.51451110839844</v>
      </c>
      <c r="G12" s="57">
        <f>+'Indice PondENGHO'!BO11</f>
        <v>117.40309143066406</v>
      </c>
      <c r="H12" s="57">
        <f>+'Indice PondENGHO'!BP11</f>
        <v>117.58843231201172</v>
      </c>
      <c r="I12" s="57">
        <f>+'Indice PondENGHO'!CD11</f>
        <v>117.44673919677734</v>
      </c>
      <c r="K12" s="58">
        <f t="shared" si="29"/>
        <v>0.16067596894544064</v>
      </c>
      <c r="L12" s="58">
        <f t="shared" si="30"/>
        <v>0.21096659473171869</v>
      </c>
      <c r="M12" s="58">
        <f t="shared" si="31"/>
        <v>0.25192601465676773</v>
      </c>
      <c r="N12" s="58">
        <f t="shared" si="32"/>
        <v>0.3177076083363472</v>
      </c>
      <c r="O12" s="58">
        <f t="shared" si="33"/>
        <v>0.47545014944258113</v>
      </c>
      <c r="P12" s="58">
        <f t="shared" si="34"/>
        <v>1.4167263361128555</v>
      </c>
      <c r="Q12" s="58">
        <f t="shared" si="35"/>
        <v>1.4167064915872274</v>
      </c>
      <c r="S12" s="57">
        <f>+'Indice PondENGHO'!D11</f>
        <v>115.58741760253906</v>
      </c>
      <c r="T12" s="57">
        <f>+'Indice PondENGHO'!P11</f>
        <v>115.68148040771484</v>
      </c>
      <c r="U12" s="57">
        <f>+'Indice PondENGHO'!AB11</f>
        <v>115.72702026367188</v>
      </c>
      <c r="V12" s="57">
        <f>+'Indice PondENGHO'!AN11</f>
        <v>115.75611114501953</v>
      </c>
      <c r="W12" s="57">
        <f>+'Indice PondENGHO'!AZ11</f>
        <v>115.89392852783203</v>
      </c>
      <c r="Y12" s="58">
        <f t="shared" si="36"/>
        <v>0.4947586003435207</v>
      </c>
      <c r="Z12" s="58">
        <f t="shared" si="37"/>
        <v>0.39554863288066705</v>
      </c>
      <c r="AA12" s="58">
        <f t="shared" si="38"/>
        <v>0.35296898502246365</v>
      </c>
      <c r="AB12" s="58">
        <f t="shared" si="39"/>
        <v>0.28831985362588519</v>
      </c>
      <c r="AC12" s="58">
        <f t="shared" si="40"/>
        <v>0.21407769787460387</v>
      </c>
      <c r="AE12" s="57">
        <f>+'Indice PondENGHO'!D11</f>
        <v>115.58741760253906</v>
      </c>
      <c r="AF12" s="57">
        <f>+'Indice PondENGHO'!E11</f>
        <v>119.55397033691406</v>
      </c>
      <c r="AG12" s="57">
        <f>+'Indice PondENGHO'!F11</f>
        <v>111.56204223632812</v>
      </c>
      <c r="AH12" s="57">
        <f>+'Indice PondENGHO'!G11</f>
        <v>130.02391052246094</v>
      </c>
      <c r="AI12" s="57">
        <f>+'Indice PondENGHO'!H11</f>
        <v>111.74674224853516</v>
      </c>
      <c r="AJ12" s="57">
        <f>+'Indice PondENGHO'!I11</f>
        <v>122.00970458984375</v>
      </c>
      <c r="AK12" s="57">
        <f>+'Indice PondENGHO'!J11</f>
        <v>112.70040130615234</v>
      </c>
      <c r="AL12" s="57">
        <f>+'Indice PondENGHO'!K11</f>
        <v>125.10906219482422</v>
      </c>
      <c r="AM12" s="57">
        <f>+'Indice PondENGHO'!L11</f>
        <v>119.39632415771484</v>
      </c>
      <c r="AN12" s="57">
        <f>+'Indice PondENGHO'!M11</f>
        <v>125.166015625</v>
      </c>
      <c r="AO12" s="57">
        <f>+'Indice PondENGHO'!N11</f>
        <v>115.85674285888672</v>
      </c>
      <c r="AP12" s="57">
        <f>+'Indice PondENGHO'!O11</f>
        <v>116.52854156494141</v>
      </c>
      <c r="AQ12" s="57">
        <f t="shared" si="0"/>
        <v>117.16096496582031</v>
      </c>
      <c r="AR12" s="57"/>
      <c r="AS12" s="57">
        <f>+'Indice PondENGHO'!AZ11</f>
        <v>115.89392852783203</v>
      </c>
      <c r="AT12" s="57">
        <f>+'Indice PondENGHO'!BA11</f>
        <v>119.29476165771484</v>
      </c>
      <c r="AU12" s="57">
        <f>+'Indice PondENGHO'!BB11</f>
        <v>111.70132446289062</v>
      </c>
      <c r="AV12" s="57">
        <f>+'Indice PondENGHO'!BC11</f>
        <v>129.08296203613281</v>
      </c>
      <c r="AW12" s="57">
        <f>+'Indice PondENGHO'!BD11</f>
        <v>111.93544769287109</v>
      </c>
      <c r="AX12" s="57">
        <f>+'Indice PondENGHO'!BE11</f>
        <v>121.82199096679688</v>
      </c>
      <c r="AY12" s="57">
        <f>+'Indice PondENGHO'!BF11</f>
        <v>112.06448364257812</v>
      </c>
      <c r="AZ12" s="57">
        <f>+'Indice PondENGHO'!BG11</f>
        <v>124.83382415771484</v>
      </c>
      <c r="BA12" s="57">
        <f>+'Indice PondENGHO'!BH11</f>
        <v>119.70295715332031</v>
      </c>
      <c r="BB12" s="57">
        <f>+'Indice PondENGHO'!BI11</f>
        <v>124.5499267578125</v>
      </c>
      <c r="BC12" s="57">
        <f>+'Indice PondENGHO'!BJ11</f>
        <v>116.32647705078125</v>
      </c>
      <c r="BD12" s="57">
        <f>+'Indice PondENGHO'!BK11</f>
        <v>116.53500366210938</v>
      </c>
      <c r="BE12" s="57">
        <f t="shared" si="1"/>
        <v>117.58843231201172</v>
      </c>
      <c r="BG12" s="58">
        <f t="shared" si="41"/>
        <v>0.4947586003435207</v>
      </c>
      <c r="BH12" s="58">
        <f t="shared" si="4"/>
        <v>2.6361833683491236E-3</v>
      </c>
      <c r="BI12" s="58">
        <f t="shared" si="5"/>
        <v>5.4101656321985936E-3</v>
      </c>
      <c r="BJ12" s="58">
        <f t="shared" si="6"/>
        <v>0.29661279621328607</v>
      </c>
      <c r="BK12" s="58">
        <f t="shared" si="7"/>
        <v>1.8184341915269284E-2</v>
      </c>
      <c r="BL12" s="58">
        <f t="shared" si="8"/>
        <v>0.10153777449671986</v>
      </c>
      <c r="BM12" s="58">
        <f t="shared" si="9"/>
        <v>6.9281554743319457E-2</v>
      </c>
      <c r="BN12" s="58">
        <f t="shared" si="10"/>
        <v>5.9907465993764175E-2</v>
      </c>
      <c r="BO12" s="58">
        <f t="shared" si="11"/>
        <v>0.19002848872558803</v>
      </c>
      <c r="BP12" s="58">
        <f t="shared" si="12"/>
        <v>7.5814398994264495E-2</v>
      </c>
      <c r="BQ12" s="58">
        <f t="shared" si="13"/>
        <v>6.2114292569311468E-2</v>
      </c>
      <c r="BR12" s="58">
        <f t="shared" si="14"/>
        <v>3.2835181677255042E-2</v>
      </c>
      <c r="BS12" s="58">
        <f t="shared" si="59"/>
        <v>1.4091212446728463</v>
      </c>
      <c r="BT12" s="58">
        <f t="shared" si="42"/>
        <v>1.3175250994156062</v>
      </c>
      <c r="BV12" s="58">
        <f t="shared" si="43"/>
        <v>0.32386619080016948</v>
      </c>
      <c r="BW12" s="58">
        <f t="shared" si="15"/>
        <v>6.891754964807712E-4</v>
      </c>
      <c r="BX12" s="58">
        <f t="shared" si="16"/>
        <v>7.8155157584787124E-3</v>
      </c>
      <c r="BY12" s="58">
        <f t="shared" si="17"/>
        <v>0.30124424505591518</v>
      </c>
      <c r="BZ12" s="58">
        <f t="shared" si="18"/>
        <v>3.5079507412478457E-2</v>
      </c>
      <c r="CA12" s="58">
        <f t="shared" si="19"/>
        <v>0.20292505135987463</v>
      </c>
      <c r="CB12" s="58">
        <f t="shared" si="20"/>
        <v>0.12413580834263294</v>
      </c>
      <c r="CC12" s="58">
        <f t="shared" si="21"/>
        <v>4.6888448190350165E-2</v>
      </c>
      <c r="CD12" s="58">
        <f t="shared" si="22"/>
        <v>0.27204140746780675</v>
      </c>
      <c r="CE12" s="58">
        <f t="shared" si="23"/>
        <v>0.19807497731824619</v>
      </c>
      <c r="CF12" s="58">
        <f t="shared" si="24"/>
        <v>0.11446146778175191</v>
      </c>
      <c r="CG12" s="58">
        <f t="shared" si="25"/>
        <v>4.826326038131773E-2</v>
      </c>
      <c r="CH12" s="58">
        <f t="shared" si="44"/>
        <v>1.675485055365503</v>
      </c>
      <c r="CI12" s="50">
        <f t="shared" si="45"/>
        <v>1.470192057008779</v>
      </c>
      <c r="CK12" s="58">
        <f t="shared" si="26"/>
        <v>0.28068090246891686</v>
      </c>
      <c r="CL12" s="58">
        <f t="shared" si="46"/>
        <v>1.9470078718683524E-3</v>
      </c>
      <c r="CM12" s="58">
        <f t="shared" si="47"/>
        <v>-2.4053501262801188E-3</v>
      </c>
      <c r="CN12" s="58">
        <f t="shared" si="48"/>
        <v>-4.6314488426291156E-3</v>
      </c>
      <c r="CO12" s="58">
        <f t="shared" si="49"/>
        <v>-1.6895165497209173E-2</v>
      </c>
      <c r="CP12" s="58">
        <f t="shared" si="50"/>
        <v>-0.10138727686315477</v>
      </c>
      <c r="CQ12" s="58">
        <f t="shared" si="51"/>
        <v>-5.4854253599313479E-2</v>
      </c>
      <c r="CR12" s="58">
        <f t="shared" si="52"/>
        <v>1.301901780341401E-2</v>
      </c>
      <c r="CS12" s="58">
        <f t="shared" si="53"/>
        <v>-8.2012918742218721E-2</v>
      </c>
      <c r="CT12" s="58">
        <f t="shared" si="54"/>
        <v>-0.1222605783239817</v>
      </c>
      <c r="CU12" s="58">
        <f t="shared" si="55"/>
        <v>-5.2347175212440443E-2</v>
      </c>
      <c r="CV12" s="58">
        <f t="shared" si="56"/>
        <v>-1.5428078704062688E-2</v>
      </c>
      <c r="CW12" s="58">
        <f t="shared" si="57"/>
        <v>-0.26636381069265669</v>
      </c>
      <c r="CX12" s="58">
        <f t="shared" si="58"/>
        <v>-0.15266695759317273</v>
      </c>
    </row>
    <row r="13" spans="1:102" x14ac:dyDescent="0.2">
      <c r="A13" s="56">
        <f>+'Indice PondENGHO'!A12</f>
        <v>43009</v>
      </c>
      <c r="B13" s="50">
        <f>+'Indice PondENGHO'!B12</f>
        <v>10</v>
      </c>
      <c r="C13" s="50">
        <f>+'Indice PondENGHO'!C12</f>
        <v>2017</v>
      </c>
      <c r="D13" s="57">
        <f>+'Indice PondENGHO'!BL12</f>
        <v>118.80712127685547</v>
      </c>
      <c r="E13" s="57">
        <f>+'Indice PondENGHO'!BM12</f>
        <v>119.01252746582031</v>
      </c>
      <c r="F13" s="57">
        <f>+'Indice PondENGHO'!BN12</f>
        <v>119.14205932617188</v>
      </c>
      <c r="G13" s="57">
        <f>+'Indice PondENGHO'!BO12</f>
        <v>118.97760009765625</v>
      </c>
      <c r="H13" s="57">
        <f>+'Indice PondENGHO'!BP12</f>
        <v>119.09607696533203</v>
      </c>
      <c r="I13" s="57">
        <f>+'Indice PondENGHO'!CD12</f>
        <v>119.02952575683594</v>
      </c>
      <c r="K13" s="58">
        <f t="shared" si="29"/>
        <v>0.1711808708400763</v>
      </c>
      <c r="L13" s="58">
        <f t="shared" si="30"/>
        <v>0.21808779576638637</v>
      </c>
      <c r="M13" s="58">
        <f t="shared" si="31"/>
        <v>0.24488947315768805</v>
      </c>
      <c r="N13" s="58">
        <f t="shared" si="32"/>
        <v>0.29862987185713813</v>
      </c>
      <c r="O13" s="58">
        <f t="shared" si="33"/>
        <v>0.4148530499468962</v>
      </c>
      <c r="P13" s="58">
        <f t="shared" si="34"/>
        <v>1.3476410615681851</v>
      </c>
      <c r="Q13" s="58">
        <f t="shared" si="35"/>
        <v>1.3476632649687348</v>
      </c>
      <c r="S13" s="57">
        <f>+'Indice PondENGHO'!D12</f>
        <v>117.12005615234375</v>
      </c>
      <c r="T13" s="57">
        <f>+'Indice PondENGHO'!P12</f>
        <v>117.17027282714844</v>
      </c>
      <c r="U13" s="57">
        <f>+'Indice PondENGHO'!AB12</f>
        <v>117.15962219238281</v>
      </c>
      <c r="V13" s="57">
        <f>+'Indice PondENGHO'!AN12</f>
        <v>117.15113830566406</v>
      </c>
      <c r="W13" s="57">
        <f>+'Indice PondENGHO'!AZ12</f>
        <v>117.24300384521484</v>
      </c>
      <c r="Y13" s="58">
        <f t="shared" si="36"/>
        <v>0.45098412314646441</v>
      </c>
      <c r="Z13" s="58">
        <f t="shared" si="37"/>
        <v>0.35131046216673334</v>
      </c>
      <c r="AA13" s="58">
        <f t="shared" si="38"/>
        <v>0.30935231499485266</v>
      </c>
      <c r="AB13" s="58">
        <f t="shared" si="39"/>
        <v>0.25048825699802502</v>
      </c>
      <c r="AC13" s="58">
        <f t="shared" si="40"/>
        <v>0.18010665936957818</v>
      </c>
      <c r="AE13" s="57">
        <f>+'Indice PondENGHO'!D12</f>
        <v>117.12005615234375</v>
      </c>
      <c r="AF13" s="57">
        <f>+'Indice PondENGHO'!E12</f>
        <v>123.16584014892578</v>
      </c>
      <c r="AG13" s="57">
        <f>+'Indice PondENGHO'!F12</f>
        <v>112.53707885742188</v>
      </c>
      <c r="AH13" s="57">
        <f>+'Indice PondENGHO'!G12</f>
        <v>131.26573181152344</v>
      </c>
      <c r="AI13" s="57">
        <f>+'Indice PondENGHO'!H12</f>
        <v>112.17808532714844</v>
      </c>
      <c r="AJ13" s="57">
        <f>+'Indice PondENGHO'!I12</f>
        <v>123.40145111083984</v>
      </c>
      <c r="AK13" s="57">
        <f>+'Indice PondENGHO'!J12</f>
        <v>114.26388549804688</v>
      </c>
      <c r="AL13" s="57">
        <f>+'Indice PondENGHO'!K12</f>
        <v>132.64593505859375</v>
      </c>
      <c r="AM13" s="57">
        <f>+'Indice PondENGHO'!L12</f>
        <v>121.09073638916016</v>
      </c>
      <c r="AN13" s="57">
        <f>+'Indice PondENGHO'!M12</f>
        <v>127.4970703125</v>
      </c>
      <c r="AO13" s="57">
        <f>+'Indice PondENGHO'!N12</f>
        <v>117.49349975585938</v>
      </c>
      <c r="AP13" s="57">
        <f>+'Indice PondENGHO'!O12</f>
        <v>117.70712280273438</v>
      </c>
      <c r="AQ13" s="57">
        <f t="shared" si="0"/>
        <v>118.80712127685547</v>
      </c>
      <c r="AR13" s="57"/>
      <c r="AS13" s="57">
        <f>+'Indice PondENGHO'!AZ12</f>
        <v>117.24300384521484</v>
      </c>
      <c r="AT13" s="57">
        <f>+'Indice PondENGHO'!BA12</f>
        <v>122.92916870117188</v>
      </c>
      <c r="AU13" s="57">
        <f>+'Indice PondENGHO'!BB12</f>
        <v>112.60720062255859</v>
      </c>
      <c r="AV13" s="57">
        <f>+'Indice PondENGHO'!BC12</f>
        <v>130.28230285644531</v>
      </c>
      <c r="AW13" s="57">
        <f>+'Indice PondENGHO'!BD12</f>
        <v>112.37606811523438</v>
      </c>
      <c r="AX13" s="57">
        <f>+'Indice PondENGHO'!BE12</f>
        <v>123.02489471435547</v>
      </c>
      <c r="AY13" s="57">
        <f>+'Indice PondENGHO'!BF12</f>
        <v>113.46522521972656</v>
      </c>
      <c r="AZ13" s="57">
        <f>+'Indice PondENGHO'!BG12</f>
        <v>132.38151550292969</v>
      </c>
      <c r="BA13" s="57">
        <f>+'Indice PondENGHO'!BH12</f>
        <v>121.07688140869141</v>
      </c>
      <c r="BB13" s="57">
        <f>+'Indice PondENGHO'!BI12</f>
        <v>126.48468780517578</v>
      </c>
      <c r="BC13" s="57">
        <f>+'Indice PondENGHO'!BJ12</f>
        <v>118.07394409179688</v>
      </c>
      <c r="BD13" s="57">
        <f>+'Indice PondENGHO'!BK12</f>
        <v>117.8001708984375</v>
      </c>
      <c r="BE13" s="57">
        <f t="shared" si="1"/>
        <v>119.09607696533203</v>
      </c>
      <c r="BG13" s="58">
        <f t="shared" si="41"/>
        <v>0.45098412314646441</v>
      </c>
      <c r="BH13" s="58">
        <f t="shared" si="4"/>
        <v>6.8550266684617792E-2</v>
      </c>
      <c r="BI13" s="58">
        <f t="shared" si="5"/>
        <v>6.6513451024423631E-2</v>
      </c>
      <c r="BJ13" s="58">
        <f t="shared" si="6"/>
        <v>0.1504166870608282</v>
      </c>
      <c r="BK13" s="58">
        <f t="shared" si="7"/>
        <v>1.5165883927970372E-2</v>
      </c>
      <c r="BL13" s="58">
        <f t="shared" si="8"/>
        <v>4.9720563762272366E-2</v>
      </c>
      <c r="BM13" s="58">
        <f t="shared" si="9"/>
        <v>0.13863721744503346</v>
      </c>
      <c r="BN13" s="58">
        <f t="shared" si="10"/>
        <v>0.32265778157968017</v>
      </c>
      <c r="BO13" s="58">
        <f t="shared" si="11"/>
        <v>0.11139087318270885</v>
      </c>
      <c r="BP13" s="58">
        <f t="shared" si="12"/>
        <v>3.2792977794430189E-2</v>
      </c>
      <c r="BQ13" s="58">
        <f t="shared" si="13"/>
        <v>6.131170745837753E-2</v>
      </c>
      <c r="BR13" s="58">
        <f t="shared" si="14"/>
        <v>3.6909632501728191E-2</v>
      </c>
      <c r="BS13" s="58">
        <f t="shared" si="59"/>
        <v>1.5050511655685352</v>
      </c>
      <c r="BT13" s="58">
        <f t="shared" si="42"/>
        <v>1.405038198102404</v>
      </c>
      <c r="BV13" s="58">
        <f t="shared" si="43"/>
        <v>0.21407769787460387</v>
      </c>
      <c r="BW13" s="58">
        <f t="shared" si="15"/>
        <v>5.6882051267602658E-2</v>
      </c>
      <c r="BX13" s="58">
        <f t="shared" si="16"/>
        <v>4.5988631066011226E-2</v>
      </c>
      <c r="BY13" s="58">
        <f t="shared" si="17"/>
        <v>0.14911181936959653</v>
      </c>
      <c r="BZ13" s="58">
        <f t="shared" si="18"/>
        <v>2.6212672338064364E-2</v>
      </c>
      <c r="CA13" s="58">
        <f t="shared" si="19"/>
        <v>8.1802920623213496E-2</v>
      </c>
      <c r="CB13" s="58">
        <f t="shared" si="20"/>
        <v>0.18636322197857078</v>
      </c>
      <c r="CC13" s="58">
        <f t="shared" si="21"/>
        <v>0.29241388808214441</v>
      </c>
      <c r="CD13" s="58">
        <f t="shared" si="22"/>
        <v>0.11387703979917434</v>
      </c>
      <c r="CE13" s="58">
        <f t="shared" si="23"/>
        <v>6.1929938819131974E-2</v>
      </c>
      <c r="CF13" s="58">
        <f t="shared" si="24"/>
        <v>0.12128728933701119</v>
      </c>
      <c r="CG13" s="58">
        <f t="shared" si="25"/>
        <v>5.3882945426295389E-2</v>
      </c>
      <c r="CH13" s="58">
        <f t="shared" si="44"/>
        <v>1.4038301159814204</v>
      </c>
      <c r="CI13" s="50">
        <f t="shared" si="45"/>
        <v>1.2821368766273711</v>
      </c>
      <c r="CK13" s="58">
        <f t="shared" si="26"/>
        <v>0.27087746377688626</v>
      </c>
      <c r="CL13" s="58">
        <f t="shared" si="46"/>
        <v>1.1668215417015133E-2</v>
      </c>
      <c r="CM13" s="58">
        <f t="shared" si="47"/>
        <v>2.0524819958412405E-2</v>
      </c>
      <c r="CN13" s="58">
        <f t="shared" si="48"/>
        <v>1.3048676912316703E-3</v>
      </c>
      <c r="CO13" s="58">
        <f t="shared" si="49"/>
        <v>-1.1046788410093992E-2</v>
      </c>
      <c r="CP13" s="58">
        <f t="shared" si="50"/>
        <v>-3.208235686094113E-2</v>
      </c>
      <c r="CQ13" s="58">
        <f t="shared" si="51"/>
        <v>-4.7726004533537314E-2</v>
      </c>
      <c r="CR13" s="58">
        <f t="shared" si="52"/>
        <v>3.0243893497535757E-2</v>
      </c>
      <c r="CS13" s="58">
        <f t="shared" si="53"/>
        <v>-2.4861666164654878E-3</v>
      </c>
      <c r="CT13" s="58">
        <f t="shared" si="54"/>
        <v>-2.9136961024701785E-2</v>
      </c>
      <c r="CU13" s="58">
        <f t="shared" si="55"/>
        <v>-5.9975581878633659E-2</v>
      </c>
      <c r="CV13" s="58">
        <f t="shared" si="56"/>
        <v>-1.6973312924567198E-2</v>
      </c>
      <c r="CW13" s="58">
        <f t="shared" si="57"/>
        <v>0.10122104958711486</v>
      </c>
      <c r="CX13" s="58">
        <f t="shared" si="58"/>
        <v>0.12290132147503297</v>
      </c>
    </row>
    <row r="14" spans="1:102" x14ac:dyDescent="0.2">
      <c r="A14" s="56">
        <f>+'Indice PondENGHO'!A13</f>
        <v>43040</v>
      </c>
      <c r="B14" s="50">
        <f>+'Indice PondENGHO'!B13</f>
        <v>11</v>
      </c>
      <c r="C14" s="50">
        <f>+'Indice PondENGHO'!C13</f>
        <v>2017</v>
      </c>
      <c r="D14" s="57">
        <f>+'Indice PondENGHO'!BL13</f>
        <v>120.70565795898438</v>
      </c>
      <c r="E14" s="57">
        <f>+'Indice PondENGHO'!BM13</f>
        <v>120.91445922851562</v>
      </c>
      <c r="F14" s="57">
        <f>+'Indice PondENGHO'!BN13</f>
        <v>121.03997802734375</v>
      </c>
      <c r="G14" s="57">
        <f>+'Indice PondENGHO'!BO13</f>
        <v>120.87935638427734</v>
      </c>
      <c r="H14" s="57">
        <f>+'Indice PondENGHO'!BP13</f>
        <v>120.91996765136719</v>
      </c>
      <c r="I14" s="57">
        <f>+'Indice PondENGHO'!CD13</f>
        <v>120.90509033203125</v>
      </c>
      <c r="K14" s="58">
        <f t="shared" si="29"/>
        <v>0.19480020652233301</v>
      </c>
      <c r="L14" s="58">
        <f t="shared" si="30"/>
        <v>0.24802535504408912</v>
      </c>
      <c r="M14" s="58">
        <f t="shared" si="31"/>
        <v>0.28177348176499495</v>
      </c>
      <c r="N14" s="58">
        <f t="shared" si="32"/>
        <v>0.35590108592121084</v>
      </c>
      <c r="O14" s="58">
        <f t="shared" si="33"/>
        <v>0.49519968666696623</v>
      </c>
      <c r="P14" s="58">
        <f t="shared" si="34"/>
        <v>1.5756998159195943</v>
      </c>
      <c r="Q14" s="58">
        <f t="shared" si="35"/>
        <v>1.5757137258757714</v>
      </c>
      <c r="S14" s="57">
        <f>+'Indice PondENGHO'!D13</f>
        <v>119.28683471679688</v>
      </c>
      <c r="T14" s="57">
        <f>+'Indice PondENGHO'!P13</f>
        <v>119.33332061767578</v>
      </c>
      <c r="U14" s="57">
        <f>+'Indice PondENGHO'!AB13</f>
        <v>119.31497955322266</v>
      </c>
      <c r="V14" s="57">
        <f>+'Indice PondENGHO'!AN13</f>
        <v>119.29090881347656</v>
      </c>
      <c r="W14" s="57">
        <f>+'Indice PondENGHO'!AZ13</f>
        <v>119.37104797363281</v>
      </c>
      <c r="Y14" s="58">
        <f t="shared" si="36"/>
        <v>0.62874783904261566</v>
      </c>
      <c r="Z14" s="58">
        <f t="shared" si="37"/>
        <v>0.50333759243661125</v>
      </c>
      <c r="AA14" s="58">
        <f t="shared" si="38"/>
        <v>0.45906430126298847</v>
      </c>
      <c r="AB14" s="58">
        <f t="shared" si="39"/>
        <v>0.37912832593252904</v>
      </c>
      <c r="AC14" s="58">
        <f t="shared" si="40"/>
        <v>0.2805054788434061</v>
      </c>
      <c r="AE14" s="57">
        <f>+'Indice PondENGHO'!D13</f>
        <v>119.28683471679688</v>
      </c>
      <c r="AF14" s="57">
        <f>+'Indice PondENGHO'!E13</f>
        <v>123.9073486328125</v>
      </c>
      <c r="AG14" s="57">
        <f>+'Indice PondENGHO'!F13</f>
        <v>114.22869873046875</v>
      </c>
      <c r="AH14" s="57">
        <f>+'Indice PondENGHO'!G13</f>
        <v>133.02287292480469</v>
      </c>
      <c r="AI14" s="57">
        <f>+'Indice PondENGHO'!H13</f>
        <v>113.32577514648438</v>
      </c>
      <c r="AJ14" s="57">
        <f>+'Indice PondENGHO'!I13</f>
        <v>124.97241973876953</v>
      </c>
      <c r="AK14" s="57">
        <f>+'Indice PondENGHO'!J13</f>
        <v>117.56407928466797</v>
      </c>
      <c r="AL14" s="57">
        <f>+'Indice PondENGHO'!K13</f>
        <v>133.903076171875</v>
      </c>
      <c r="AM14" s="57">
        <f>+'Indice PondENGHO'!L13</f>
        <v>122.10475921630859</v>
      </c>
      <c r="AN14" s="57">
        <f>+'Indice PondENGHO'!M13</f>
        <v>129.90336608886719</v>
      </c>
      <c r="AO14" s="57">
        <f>+'Indice PondENGHO'!N13</f>
        <v>119.60733032226562</v>
      </c>
      <c r="AP14" s="57">
        <f>+'Indice PondENGHO'!O13</f>
        <v>118.49614715576172</v>
      </c>
      <c r="AQ14" s="57">
        <f t="shared" si="0"/>
        <v>120.70565795898438</v>
      </c>
      <c r="AR14" s="57"/>
      <c r="AS14" s="57">
        <f>+'Indice PondENGHO'!AZ13</f>
        <v>119.37104797363281</v>
      </c>
      <c r="AT14" s="57">
        <f>+'Indice PondENGHO'!BA13</f>
        <v>123.73928070068359</v>
      </c>
      <c r="AU14" s="57">
        <f>+'Indice PondENGHO'!BB13</f>
        <v>114.43318176269531</v>
      </c>
      <c r="AV14" s="57">
        <f>+'Indice PondENGHO'!BC13</f>
        <v>131.79194641113281</v>
      </c>
      <c r="AW14" s="57">
        <f>+'Indice PondENGHO'!BD13</f>
        <v>113.34855651855469</v>
      </c>
      <c r="AX14" s="57">
        <f>+'Indice PondENGHO'!BE13</f>
        <v>124.6021728515625</v>
      </c>
      <c r="AY14" s="57">
        <f>+'Indice PondENGHO'!BF13</f>
        <v>116.86985778808594</v>
      </c>
      <c r="AZ14" s="57">
        <f>+'Indice PondENGHO'!BG13</f>
        <v>133.59507751464844</v>
      </c>
      <c r="BA14" s="57">
        <f>+'Indice PondENGHO'!BH13</f>
        <v>121.81997680664062</v>
      </c>
      <c r="BB14" s="57">
        <f>+'Indice PondENGHO'!BI13</f>
        <v>128.78546142578125</v>
      </c>
      <c r="BC14" s="57">
        <f>+'Indice PondENGHO'!BJ13</f>
        <v>120.263671875</v>
      </c>
      <c r="BD14" s="57">
        <f>+'Indice PondENGHO'!BK13</f>
        <v>118.56156921386719</v>
      </c>
      <c r="BE14" s="57">
        <f t="shared" si="1"/>
        <v>120.91996765136719</v>
      </c>
      <c r="BG14" s="58">
        <f t="shared" si="41"/>
        <v>0.62874783904261566</v>
      </c>
      <c r="BH14" s="58">
        <f t="shared" si="4"/>
        <v>1.3878216303002859E-2</v>
      </c>
      <c r="BI14" s="58">
        <f t="shared" si="5"/>
        <v>0.11379725853077745</v>
      </c>
      <c r="BJ14" s="58">
        <f t="shared" si="6"/>
        <v>0.20988626811886529</v>
      </c>
      <c r="BK14" s="58">
        <f t="shared" si="7"/>
        <v>3.9793293980372631E-2</v>
      </c>
      <c r="BL14" s="58">
        <f t="shared" si="8"/>
        <v>5.5345699311444035E-2</v>
      </c>
      <c r="BM14" s="58">
        <f t="shared" si="9"/>
        <v>0.28858001254956561</v>
      </c>
      <c r="BN14" s="58">
        <f t="shared" si="10"/>
        <v>5.3073221631632535E-2</v>
      </c>
      <c r="BO14" s="58">
        <f t="shared" si="11"/>
        <v>6.5738339399813273E-2</v>
      </c>
      <c r="BP14" s="58">
        <f t="shared" si="12"/>
        <v>3.3382423955818329E-2</v>
      </c>
      <c r="BQ14" s="58">
        <f t="shared" si="13"/>
        <v>7.8085405845769271E-2</v>
      </c>
      <c r="BR14" s="58">
        <f t="shared" si="14"/>
        <v>2.4367505499609556E-2</v>
      </c>
      <c r="BS14" s="58">
        <f t="shared" si="59"/>
        <v>1.6046754841692865</v>
      </c>
      <c r="BT14" s="58">
        <f t="shared" si="42"/>
        <v>1.5979990607673855</v>
      </c>
      <c r="BV14" s="58">
        <f t="shared" si="43"/>
        <v>0.18010665936957818</v>
      </c>
      <c r="BW14" s="58">
        <f t="shared" si="15"/>
        <v>1.2518546112126326E-2</v>
      </c>
      <c r="BX14" s="58">
        <f t="shared" si="16"/>
        <v>9.1526126707733538E-2</v>
      </c>
      <c r="BY14" s="58">
        <f t="shared" si="17"/>
        <v>0.1853151883440862</v>
      </c>
      <c r="BZ14" s="58">
        <f t="shared" si="18"/>
        <v>5.7121322240734039E-2</v>
      </c>
      <c r="CA14" s="58">
        <f t="shared" si="19"/>
        <v>0.10590424286097458</v>
      </c>
      <c r="CB14" s="58">
        <f t="shared" si="20"/>
        <v>0.44723891393729809</v>
      </c>
      <c r="CC14" s="58">
        <f t="shared" si="21"/>
        <v>4.6420838533060164E-2</v>
      </c>
      <c r="CD14" s="58">
        <f t="shared" si="22"/>
        <v>6.0811412994469141E-2</v>
      </c>
      <c r="CE14" s="58">
        <f t="shared" si="23"/>
        <v>7.2713382805222979E-2</v>
      </c>
      <c r="CF14" s="58">
        <f t="shared" si="24"/>
        <v>0.15005952586384785</v>
      </c>
      <c r="CG14" s="58">
        <f t="shared" si="25"/>
        <v>3.2017133519587168E-2</v>
      </c>
      <c r="CH14" s="58">
        <f t="shared" si="44"/>
        <v>1.4417532932887185</v>
      </c>
      <c r="CI14" s="50">
        <f t="shared" si="45"/>
        <v>1.5314448070074427</v>
      </c>
      <c r="CK14" s="58">
        <f t="shared" si="26"/>
        <v>0.34824236019920957</v>
      </c>
      <c r="CL14" s="58">
        <f t="shared" si="46"/>
        <v>1.3596701908765337E-3</v>
      </c>
      <c r="CM14" s="58">
        <f t="shared" si="47"/>
        <v>2.227113182304391E-2</v>
      </c>
      <c r="CN14" s="58">
        <f t="shared" si="48"/>
        <v>2.4571079774779098E-2</v>
      </c>
      <c r="CO14" s="58">
        <f t="shared" si="49"/>
        <v>-1.7328028260361408E-2</v>
      </c>
      <c r="CP14" s="58">
        <f t="shared" si="50"/>
        <v>-5.0558543549530544E-2</v>
      </c>
      <c r="CQ14" s="58">
        <f t="shared" si="51"/>
        <v>-0.15865890138773248</v>
      </c>
      <c r="CR14" s="58">
        <f t="shared" si="52"/>
        <v>6.6523830985723703E-3</v>
      </c>
      <c r="CS14" s="58">
        <f t="shared" si="53"/>
        <v>4.9269264053441314E-3</v>
      </c>
      <c r="CT14" s="58">
        <f t="shared" si="54"/>
        <v>-3.933095884940465E-2</v>
      </c>
      <c r="CU14" s="58">
        <f t="shared" si="55"/>
        <v>-7.1974120018078583E-2</v>
      </c>
      <c r="CV14" s="58">
        <f t="shared" si="56"/>
        <v>-7.6496280199776119E-3</v>
      </c>
      <c r="CW14" s="58">
        <f t="shared" si="57"/>
        <v>0.16292219088056803</v>
      </c>
      <c r="CX14" s="58">
        <f t="shared" si="58"/>
        <v>6.6554253759942839E-2</v>
      </c>
    </row>
    <row r="15" spans="1:102" x14ac:dyDescent="0.2">
      <c r="A15" s="56">
        <f>+'Indice PondENGHO'!A14</f>
        <v>43070</v>
      </c>
      <c r="B15" s="50">
        <f>+'Indice PondENGHO'!B14</f>
        <v>12</v>
      </c>
      <c r="C15" s="50">
        <f>+'Indice PondENGHO'!C14</f>
        <v>2017</v>
      </c>
      <c r="D15" s="57">
        <f>+'Indice PondENGHO'!BL14</f>
        <v>124.22261047363281</v>
      </c>
      <c r="E15" s="57">
        <f>+'Indice PondENGHO'!BM14</f>
        <v>124.74165344238281</v>
      </c>
      <c r="F15" s="57">
        <f>+'Indice PondENGHO'!BN14</f>
        <v>124.957763671875</v>
      </c>
      <c r="G15" s="57">
        <f>+'Indice PondENGHO'!BO14</f>
        <v>124.85495758056641</v>
      </c>
      <c r="H15" s="57">
        <f>+'Indice PondENGHO'!BP14</f>
        <v>125.11204528808594</v>
      </c>
      <c r="I15" s="57">
        <f>+'Indice PondENGHO'!CD14</f>
        <v>124.86128234863281</v>
      </c>
      <c r="K15" s="58">
        <f t="shared" si="29"/>
        <v>0.3552605978169987</v>
      </c>
      <c r="L15" s="58">
        <f t="shared" si="30"/>
        <v>0.49135091311346024</v>
      </c>
      <c r="M15" s="58">
        <f t="shared" si="31"/>
        <v>0.57262895090522958</v>
      </c>
      <c r="N15" s="58">
        <f t="shared" si="32"/>
        <v>0.73246585222706462</v>
      </c>
      <c r="O15" s="58">
        <f t="shared" si="33"/>
        <v>1.1205235543232093</v>
      </c>
      <c r="P15" s="58">
        <f t="shared" si="34"/>
        <v>3.2722298683859625</v>
      </c>
      <c r="Q15" s="58">
        <f t="shared" si="35"/>
        <v>3.2721467770604251</v>
      </c>
      <c r="S15" s="57">
        <f>+'Indice PondENGHO'!D14</f>
        <v>120.36917114257812</v>
      </c>
      <c r="T15" s="57">
        <f>+'Indice PondENGHO'!P14</f>
        <v>120.3790283203125</v>
      </c>
      <c r="U15" s="57">
        <f>+'Indice PondENGHO'!AB14</f>
        <v>120.32044982910156</v>
      </c>
      <c r="V15" s="57">
        <f>+'Indice PondENGHO'!AN14</f>
        <v>120.2742919921875</v>
      </c>
      <c r="W15" s="57">
        <f>+'Indice PondENGHO'!AZ14</f>
        <v>120.3199462890625</v>
      </c>
      <c r="Y15" s="58">
        <f t="shared" si="36"/>
        <v>0.30912853443138999</v>
      </c>
      <c r="Z15" s="58">
        <f t="shared" si="37"/>
        <v>0.23950688373524634</v>
      </c>
      <c r="AA15" s="58">
        <f t="shared" si="38"/>
        <v>0.21079472421981299</v>
      </c>
      <c r="AB15" s="58">
        <f t="shared" si="39"/>
        <v>0.17149634813103273</v>
      </c>
      <c r="AC15" s="58">
        <f t="shared" si="40"/>
        <v>0.12319124041284552</v>
      </c>
      <c r="AE15" s="57">
        <f>+'Indice PondENGHO'!D14</f>
        <v>120.36917114257812</v>
      </c>
      <c r="AF15" s="57">
        <f>+'Indice PondENGHO'!E14</f>
        <v>123.73631286621094</v>
      </c>
      <c r="AG15" s="57">
        <f>+'Indice PondENGHO'!F14</f>
        <v>116.41912078857422</v>
      </c>
      <c r="AH15" s="57">
        <f>+'Indice PondENGHO'!G14</f>
        <v>155.42205810546875</v>
      </c>
      <c r="AI15" s="57">
        <f>+'Indice PondENGHO'!H14</f>
        <v>117.06754302978516</v>
      </c>
      <c r="AJ15" s="57">
        <f>+'Indice PondENGHO'!I14</f>
        <v>127.71626281738281</v>
      </c>
      <c r="AK15" s="57">
        <f>+'Indice PondENGHO'!J14</f>
        <v>121.38289642333984</v>
      </c>
      <c r="AL15" s="57">
        <f>+'Indice PondENGHO'!K14</f>
        <v>134.00991821289062</v>
      </c>
      <c r="AM15" s="57">
        <f>+'Indice PondENGHO'!L14</f>
        <v>123.06742858886719</v>
      </c>
      <c r="AN15" s="57">
        <f>+'Indice PondENGHO'!M14</f>
        <v>132.21025085449219</v>
      </c>
      <c r="AO15" s="57">
        <f>+'Indice PondENGHO'!N14</f>
        <v>121.50279235839844</v>
      </c>
      <c r="AP15" s="57">
        <f>+'Indice PondENGHO'!O14</f>
        <v>119.84957122802734</v>
      </c>
      <c r="AQ15" s="57">
        <f t="shared" si="0"/>
        <v>124.22261047363281</v>
      </c>
      <c r="AR15" s="57"/>
      <c r="AS15" s="57">
        <f>+'Indice PondENGHO'!AZ14</f>
        <v>120.3199462890625</v>
      </c>
      <c r="AT15" s="57">
        <f>+'Indice PondENGHO'!BA14</f>
        <v>123.70887756347656</v>
      </c>
      <c r="AU15" s="57">
        <f>+'Indice PondENGHO'!BB14</f>
        <v>116.75281524658203</v>
      </c>
      <c r="AV15" s="57">
        <f>+'Indice PondENGHO'!BC14</f>
        <v>155.16561889648438</v>
      </c>
      <c r="AW15" s="57">
        <f>+'Indice PondENGHO'!BD14</f>
        <v>117.49354553222656</v>
      </c>
      <c r="AX15" s="57">
        <f>+'Indice PondENGHO'!BE14</f>
        <v>127.79058074951172</v>
      </c>
      <c r="AY15" s="57">
        <f>+'Indice PondENGHO'!BF14</f>
        <v>120.73185729980469</v>
      </c>
      <c r="AZ15" s="57">
        <f>+'Indice PondENGHO'!BG14</f>
        <v>134.12948608398438</v>
      </c>
      <c r="BA15" s="57">
        <f>+'Indice PondENGHO'!BH14</f>
        <v>122.65215301513672</v>
      </c>
      <c r="BB15" s="57">
        <f>+'Indice PondENGHO'!BI14</f>
        <v>130.55340576171875</v>
      </c>
      <c r="BC15" s="57">
        <f>+'Indice PondENGHO'!BJ14</f>
        <v>122.42783355712891</v>
      </c>
      <c r="BD15" s="57">
        <f>+'Indice PondENGHO'!BK14</f>
        <v>119.92669677734375</v>
      </c>
      <c r="BE15" s="57">
        <f t="shared" si="1"/>
        <v>125.11204528808594</v>
      </c>
      <c r="BG15" s="58">
        <f t="shared" si="41"/>
        <v>0.30912853443138999</v>
      </c>
      <c r="BH15" s="58">
        <f t="shared" si="4"/>
        <v>-3.1507889340254783E-3</v>
      </c>
      <c r="BI15" s="58">
        <f t="shared" si="5"/>
        <v>0.14503461639930013</v>
      </c>
      <c r="BJ15" s="58">
        <f t="shared" si="6"/>
        <v>2.6334462020332245</v>
      </c>
      <c r="BK15" s="58">
        <f t="shared" si="7"/>
        <v>0.12769592823026488</v>
      </c>
      <c r="BL15" s="58">
        <f t="shared" si="8"/>
        <v>9.5145988501812537E-2</v>
      </c>
      <c r="BM15" s="58">
        <f t="shared" si="9"/>
        <v>0.32867790787723161</v>
      </c>
      <c r="BN15" s="58">
        <f t="shared" si="10"/>
        <v>4.4396470184496651E-3</v>
      </c>
      <c r="BO15" s="58">
        <f t="shared" si="11"/>
        <v>6.1427522223986487E-2</v>
      </c>
      <c r="BP15" s="58">
        <f t="shared" si="12"/>
        <v>3.1499931246387475E-2</v>
      </c>
      <c r="BQ15" s="58">
        <f t="shared" si="13"/>
        <v>6.8917518892654683E-2</v>
      </c>
      <c r="BR15" s="58">
        <f t="shared" si="14"/>
        <v>4.1140484965930535E-2</v>
      </c>
      <c r="BS15" s="58">
        <f t="shared" si="59"/>
        <v>3.8434034928866061</v>
      </c>
      <c r="BT15" s="58">
        <f t="shared" si="42"/>
        <v>2.9136600339343621</v>
      </c>
      <c r="BV15" s="58">
        <f t="shared" si="43"/>
        <v>0.2805054788434061</v>
      </c>
      <c r="BW15" s="58">
        <f t="shared" si="15"/>
        <v>-4.6272893944756535E-4</v>
      </c>
      <c r="BX15" s="58">
        <f t="shared" si="16"/>
        <v>0.11451637687591544</v>
      </c>
      <c r="BY15" s="58">
        <f t="shared" si="17"/>
        <v>2.8259403222528148</v>
      </c>
      <c r="BZ15" s="58">
        <f t="shared" si="18"/>
        <v>0.23979307571239741</v>
      </c>
      <c r="CA15" s="58">
        <f t="shared" si="19"/>
        <v>0.2108523210430252</v>
      </c>
      <c r="CB15" s="58">
        <f t="shared" si="20"/>
        <v>0.49966736277277424</v>
      </c>
      <c r="CC15" s="58">
        <f t="shared" si="21"/>
        <v>2.0133712145861075E-2</v>
      </c>
      <c r="CD15" s="58">
        <f t="shared" si="22"/>
        <v>6.7074161470751362E-2</v>
      </c>
      <c r="CE15" s="58">
        <f t="shared" si="23"/>
        <v>5.5031136376645723E-2</v>
      </c>
      <c r="CF15" s="58">
        <f t="shared" si="24"/>
        <v>0.14607052096130016</v>
      </c>
      <c r="CG15" s="58">
        <f t="shared" si="25"/>
        <v>5.653835974364229E-2</v>
      </c>
      <c r="CH15" s="58">
        <f t="shared" si="44"/>
        <v>4.5156600992590858</v>
      </c>
      <c r="CI15" s="50">
        <f t="shared" si="45"/>
        <v>3.4668200117330628</v>
      </c>
      <c r="CK15" s="58">
        <f t="shared" si="26"/>
        <v>0.18593729401854447</v>
      </c>
      <c r="CL15" s="58">
        <f t="shared" si="46"/>
        <v>-2.6880599945779131E-3</v>
      </c>
      <c r="CM15" s="58">
        <f t="shared" si="47"/>
        <v>3.0518239523384685E-2</v>
      </c>
      <c r="CN15" s="58">
        <f t="shared" si="48"/>
        <v>-0.19249412021959023</v>
      </c>
      <c r="CO15" s="58">
        <f t="shared" si="49"/>
        <v>-0.11209714748213254</v>
      </c>
      <c r="CP15" s="58">
        <f t="shared" si="50"/>
        <v>-0.11570633254121267</v>
      </c>
      <c r="CQ15" s="58">
        <f t="shared" si="51"/>
        <v>-0.17098945489554263</v>
      </c>
      <c r="CR15" s="58">
        <f t="shared" si="52"/>
        <v>-1.5694065127411408E-2</v>
      </c>
      <c r="CS15" s="58">
        <f t="shared" si="53"/>
        <v>-5.6466392467648743E-3</v>
      </c>
      <c r="CT15" s="58">
        <f t="shared" si="54"/>
        <v>-2.3531205130258248E-2</v>
      </c>
      <c r="CU15" s="58">
        <f t="shared" si="55"/>
        <v>-7.7153002068645476E-2</v>
      </c>
      <c r="CV15" s="58">
        <f t="shared" si="56"/>
        <v>-1.5397874777711755E-2</v>
      </c>
      <c r="CW15" s="58">
        <f t="shared" si="57"/>
        <v>-0.67225660637247975</v>
      </c>
      <c r="CX15" s="58">
        <f t="shared" si="58"/>
        <v>-0.55315997779870063</v>
      </c>
    </row>
    <row r="16" spans="1:102" x14ac:dyDescent="0.2">
      <c r="A16" s="56">
        <f>+'Indice PondENGHO'!A15</f>
        <v>43101</v>
      </c>
      <c r="B16" s="50">
        <f>+'Indice PondENGHO'!B15</f>
        <v>1</v>
      </c>
      <c r="C16" s="50">
        <f>+'Indice PondENGHO'!C15</f>
        <v>2018</v>
      </c>
      <c r="D16" s="57">
        <f>+'Indice PondENGHO'!BL15</f>
        <v>126.45906066894531</v>
      </c>
      <c r="E16" s="57">
        <f>+'Indice PondENGHO'!BM15</f>
        <v>127.01258850097656</v>
      </c>
      <c r="F16" s="57">
        <f>+'Indice PondENGHO'!BN15</f>
        <v>127.25750732421875</v>
      </c>
      <c r="G16" s="57">
        <f>+'Indice PondENGHO'!BO15</f>
        <v>127.23252868652344</v>
      </c>
      <c r="H16" s="57">
        <f>+'Indice PondENGHO'!BP15</f>
        <v>127.56700897216797</v>
      </c>
      <c r="I16" s="57">
        <f>+'Indice PondENGHO'!CD15</f>
        <v>127.21627807617188</v>
      </c>
      <c r="K16" s="58">
        <f t="shared" si="29"/>
        <v>0.21875428244169418</v>
      </c>
      <c r="L16" s="58">
        <f t="shared" si="30"/>
        <v>0.28231423440952352</v>
      </c>
      <c r="M16" s="58">
        <f t="shared" si="31"/>
        <v>0.32548340783794122</v>
      </c>
      <c r="N16" s="58">
        <f t="shared" si="32"/>
        <v>0.42416504817062189</v>
      </c>
      <c r="O16" s="58">
        <f t="shared" si="33"/>
        <v>0.63540926064720549</v>
      </c>
      <c r="P16" s="58">
        <f t="shared" si="34"/>
        <v>1.8861262335069862</v>
      </c>
      <c r="Q16" s="58">
        <f t="shared" si="35"/>
        <v>1.8860896534472094</v>
      </c>
      <c r="S16" s="57">
        <f>+'Indice PondENGHO'!D15</f>
        <v>121.96694183349609</v>
      </c>
      <c r="T16" s="57">
        <f>+'Indice PondENGHO'!P15</f>
        <v>122.00799560546875</v>
      </c>
      <c r="U16" s="57">
        <f>+'Indice PondENGHO'!AB15</f>
        <v>121.98814392089844</v>
      </c>
      <c r="V16" s="57">
        <f>+'Indice PondENGHO'!AN15</f>
        <v>121.96890258789062</v>
      </c>
      <c r="W16" s="57">
        <f>+'Indice PondENGHO'!AZ15</f>
        <v>122.06398773193359</v>
      </c>
      <c r="Y16" s="58">
        <f t="shared" si="36"/>
        <v>0.44342303145472972</v>
      </c>
      <c r="Z16" s="58">
        <f t="shared" si="37"/>
        <v>0.36164860737331533</v>
      </c>
      <c r="AA16" s="58">
        <f t="shared" si="38"/>
        <v>0.33866668986016274</v>
      </c>
      <c r="AB16" s="58">
        <f t="shared" si="39"/>
        <v>0.28612009886001583</v>
      </c>
      <c r="AC16" s="58">
        <f t="shared" si="40"/>
        <v>0.21883453053832727</v>
      </c>
      <c r="AE16" s="57">
        <f>+'Indice PondENGHO'!D15</f>
        <v>121.96694183349609</v>
      </c>
      <c r="AF16" s="57">
        <f>+'Indice PondENGHO'!E15</f>
        <v>125.44020080566406</v>
      </c>
      <c r="AG16" s="57">
        <f>+'Indice PondENGHO'!F15</f>
        <v>118.77617645263672</v>
      </c>
      <c r="AH16" s="57">
        <f>+'Indice PondENGHO'!G15</f>
        <v>158.42131042480469</v>
      </c>
      <c r="AI16" s="57">
        <f>+'Indice PondENGHO'!H15</f>
        <v>118.88059997558594</v>
      </c>
      <c r="AJ16" s="57">
        <f>+'Indice PondENGHO'!I15</f>
        <v>129.93443298339844</v>
      </c>
      <c r="AK16" s="57">
        <f>+'Indice PondENGHO'!J15</f>
        <v>124.27405548095703</v>
      </c>
      <c r="AL16" s="57">
        <f>+'Indice PondENGHO'!K15</f>
        <v>134.80215454101562</v>
      </c>
      <c r="AM16" s="57">
        <f>+'Indice PondENGHO'!L15</f>
        <v>127.11897277832031</v>
      </c>
      <c r="AN16" s="57">
        <f>+'Indice PondENGHO'!M15</f>
        <v>136.16242980957031</v>
      </c>
      <c r="AO16" s="57">
        <f>+'Indice PondENGHO'!N15</f>
        <v>124.74626159667969</v>
      </c>
      <c r="AP16" s="57">
        <f>+'Indice PondENGHO'!O15</f>
        <v>122.45413970947266</v>
      </c>
      <c r="AQ16" s="57">
        <f t="shared" si="0"/>
        <v>126.45906066894531</v>
      </c>
      <c r="AR16" s="57"/>
      <c r="AS16" s="57">
        <f>+'Indice PondENGHO'!AZ15</f>
        <v>122.06398773193359</v>
      </c>
      <c r="AT16" s="57">
        <f>+'Indice PondENGHO'!BA15</f>
        <v>125.36510467529297</v>
      </c>
      <c r="AU16" s="57">
        <f>+'Indice PondENGHO'!BB15</f>
        <v>119.16725158691406</v>
      </c>
      <c r="AV16" s="57">
        <f>+'Indice PondENGHO'!BC15</f>
        <v>156.67953491210938</v>
      </c>
      <c r="AW16" s="57">
        <f>+'Indice PondENGHO'!BD15</f>
        <v>119.40967559814453</v>
      </c>
      <c r="AX16" s="57">
        <f>+'Indice PondENGHO'!BE15</f>
        <v>130.06710815429688</v>
      </c>
      <c r="AY16" s="57">
        <f>+'Indice PondENGHO'!BF15</f>
        <v>123.34037017822266</v>
      </c>
      <c r="AZ16" s="57">
        <f>+'Indice PondENGHO'!BG15</f>
        <v>134.82125854492188</v>
      </c>
      <c r="BA16" s="57">
        <f>+'Indice PondENGHO'!BH15</f>
        <v>127.02516174316406</v>
      </c>
      <c r="BB16" s="57">
        <f>+'Indice PondENGHO'!BI15</f>
        <v>134.31275939941406</v>
      </c>
      <c r="BC16" s="57">
        <f>+'Indice PondENGHO'!BJ15</f>
        <v>126.00877380371094</v>
      </c>
      <c r="BD16" s="57">
        <f>+'Indice PondENGHO'!BK15</f>
        <v>122.91001129150391</v>
      </c>
      <c r="BE16" s="57">
        <f t="shared" si="1"/>
        <v>127.56700897216797</v>
      </c>
      <c r="BG16" s="58">
        <f t="shared" si="41"/>
        <v>0.44342303145472972</v>
      </c>
      <c r="BH16" s="58">
        <f t="shared" si="4"/>
        <v>3.0500037833703753E-2</v>
      </c>
      <c r="BI16" s="58">
        <f t="shared" si="5"/>
        <v>0.15164939480772793</v>
      </c>
      <c r="BJ16" s="58">
        <f t="shared" si="6"/>
        <v>0.34263538359462686</v>
      </c>
      <c r="BK16" s="58">
        <f t="shared" si="7"/>
        <v>6.0122721019171016E-2</v>
      </c>
      <c r="BL16" s="58">
        <f t="shared" si="8"/>
        <v>7.4739992210629283E-2</v>
      </c>
      <c r="BM16" s="58">
        <f t="shared" si="9"/>
        <v>0.24179126770479942</v>
      </c>
      <c r="BN16" s="58">
        <f t="shared" si="10"/>
        <v>3.1988066909826571E-2</v>
      </c>
      <c r="BO16" s="58">
        <f t="shared" si="11"/>
        <v>0.25120796136033929</v>
      </c>
      <c r="BP16" s="58">
        <f t="shared" si="12"/>
        <v>5.2438140438088969E-2</v>
      </c>
      <c r="BQ16" s="58">
        <f t="shared" si="13"/>
        <v>0.11459120942376001</v>
      </c>
      <c r="BR16" s="58">
        <f t="shared" si="14"/>
        <v>7.6930448999582735E-2</v>
      </c>
      <c r="BS16" s="58">
        <f t="shared" si="59"/>
        <v>1.8720176557569856</v>
      </c>
      <c r="BT16" s="58">
        <f t="shared" si="42"/>
        <v>1.8003567843127843</v>
      </c>
      <c r="BV16" s="58">
        <f t="shared" si="43"/>
        <v>0.12319124041284552</v>
      </c>
      <c r="BW16" s="58">
        <f t="shared" si="15"/>
        <v>2.4362791592134978E-2</v>
      </c>
      <c r="BX16" s="58">
        <f t="shared" si="16"/>
        <v>0.11520276098130927</v>
      </c>
      <c r="BY16" s="58">
        <f t="shared" si="17"/>
        <v>0.17690361744382091</v>
      </c>
      <c r="BZ16" s="58">
        <f t="shared" si="18"/>
        <v>0.10713642201142387</v>
      </c>
      <c r="CA16" s="58">
        <f t="shared" si="19"/>
        <v>0.14550445513435251</v>
      </c>
      <c r="CB16" s="58">
        <f t="shared" si="20"/>
        <v>0.32618249646504105</v>
      </c>
      <c r="CC16" s="58">
        <f t="shared" si="21"/>
        <v>2.5189097598106617E-2</v>
      </c>
      <c r="CD16" s="58">
        <f t="shared" si="22"/>
        <v>0.34065847607979594</v>
      </c>
      <c r="CE16" s="58">
        <f t="shared" si="23"/>
        <v>0.1130972313885192</v>
      </c>
      <c r="CF16" s="58">
        <f t="shared" si="24"/>
        <v>0.23359785338122421</v>
      </c>
      <c r="CG16" s="58">
        <f t="shared" si="25"/>
        <v>0.11941748176727325</v>
      </c>
      <c r="CH16" s="58">
        <f t="shared" si="44"/>
        <v>1.8504439242558473</v>
      </c>
      <c r="CI16" s="50">
        <f t="shared" si="45"/>
        <v>1.9622120943104893</v>
      </c>
      <c r="CK16" s="58">
        <f t="shared" si="26"/>
        <v>0.22458850091640245</v>
      </c>
      <c r="CL16" s="58">
        <f t="shared" si="46"/>
        <v>6.1372462415687744E-3</v>
      </c>
      <c r="CM16" s="58">
        <f t="shared" si="47"/>
        <v>3.6446633826418662E-2</v>
      </c>
      <c r="CN16" s="58">
        <f t="shared" si="48"/>
        <v>0.16573176615080595</v>
      </c>
      <c r="CO16" s="58">
        <f t="shared" si="49"/>
        <v>-4.7013700992252855E-2</v>
      </c>
      <c r="CP16" s="58">
        <f t="shared" si="50"/>
        <v>-7.0764462923723223E-2</v>
      </c>
      <c r="CQ16" s="58">
        <f t="shared" si="51"/>
        <v>-8.4391228760241632E-2</v>
      </c>
      <c r="CR16" s="58">
        <f t="shared" si="52"/>
        <v>6.7989693117199539E-3</v>
      </c>
      <c r="CS16" s="58">
        <f t="shared" si="53"/>
        <v>-8.9450514719456642E-2</v>
      </c>
      <c r="CT16" s="58">
        <f t="shared" si="54"/>
        <v>-6.0659090950430226E-2</v>
      </c>
      <c r="CU16" s="58">
        <f t="shared" si="55"/>
        <v>-0.1190066439574642</v>
      </c>
      <c r="CV16" s="58">
        <f t="shared" si="56"/>
        <v>-4.2487032767690516E-2</v>
      </c>
      <c r="CW16" s="58">
        <f t="shared" si="57"/>
        <v>2.1573731501138393E-2</v>
      </c>
      <c r="CX16" s="58">
        <f t="shared" si="58"/>
        <v>-0.16185530999770492</v>
      </c>
    </row>
    <row r="17" spans="1:102" x14ac:dyDescent="0.2">
      <c r="A17" s="56">
        <f>+'Indice PondENGHO'!A16</f>
        <v>43132</v>
      </c>
      <c r="B17" s="50">
        <f>+'Indice PondENGHO'!B16</f>
        <v>2</v>
      </c>
      <c r="C17" s="50">
        <f>+'Indice PondENGHO'!C16</f>
        <v>2018</v>
      </c>
      <c r="D17" s="57">
        <f>+'Indice PondENGHO'!BL16</f>
        <v>129.0191650390625</v>
      </c>
      <c r="E17" s="57">
        <f>+'Indice PondENGHO'!BM16</f>
        <v>129.82905578613281</v>
      </c>
      <c r="F17" s="57">
        <f>+'Indice PondENGHO'!BN16</f>
        <v>130.13011169433594</v>
      </c>
      <c r="G17" s="57">
        <f>+'Indice PondENGHO'!BO16</f>
        <v>130.23855590820312</v>
      </c>
      <c r="H17" s="57">
        <f>+'Indice PondENGHO'!BP16</f>
        <v>130.65725708007812</v>
      </c>
      <c r="I17" s="57">
        <f>+'Indice PondENGHO'!CD16</f>
        <v>130.14198303222656</v>
      </c>
      <c r="K17" s="58">
        <f t="shared" si="29"/>
        <v>0.24577636065160935</v>
      </c>
      <c r="L17" s="58">
        <f t="shared" si="30"/>
        <v>0.34365121011875693</v>
      </c>
      <c r="M17" s="58">
        <f t="shared" si="31"/>
        <v>0.39903441006150964</v>
      </c>
      <c r="N17" s="58">
        <f t="shared" si="32"/>
        <v>0.52635575957139791</v>
      </c>
      <c r="O17" s="58">
        <f t="shared" si="33"/>
        <v>0.78503120933605197</v>
      </c>
      <c r="P17" s="58">
        <f t="shared" si="34"/>
        <v>2.2998489497393257</v>
      </c>
      <c r="Q17" s="58">
        <f t="shared" si="35"/>
        <v>2.2997882034427208</v>
      </c>
      <c r="S17" s="57">
        <f>+'Indice PondENGHO'!D16</f>
        <v>123.07311248779297</v>
      </c>
      <c r="T17" s="57">
        <f>+'Indice PondENGHO'!P16</f>
        <v>123.09796142578125</v>
      </c>
      <c r="U17" s="57">
        <f>+'Indice PondENGHO'!AB16</f>
        <v>123.07764434814453</v>
      </c>
      <c r="V17" s="57">
        <f>+'Indice PondENGHO'!AN16</f>
        <v>123.07130432128906</v>
      </c>
      <c r="W17" s="57">
        <f>+'Indice PondENGHO'!AZ16</f>
        <v>123.17575073242188</v>
      </c>
      <c r="Y17" s="58">
        <f t="shared" si="36"/>
        <v>0.30156200984016873</v>
      </c>
      <c r="Z17" s="58">
        <f t="shared" si="37"/>
        <v>0.23765778401694224</v>
      </c>
      <c r="AA17" s="58">
        <f t="shared" si="38"/>
        <v>0.21725177313266655</v>
      </c>
      <c r="AB17" s="58">
        <f t="shared" si="39"/>
        <v>0.18265264646079735</v>
      </c>
      <c r="AC17" s="58">
        <f t="shared" si="40"/>
        <v>0.13681446565064193</v>
      </c>
      <c r="AE17" s="57">
        <f>+'Indice PondENGHO'!D16</f>
        <v>123.07311248779297</v>
      </c>
      <c r="AF17" s="57">
        <f>+'Indice PondENGHO'!E16</f>
        <v>127.56281280517578</v>
      </c>
      <c r="AG17" s="57">
        <f>+'Indice PondENGHO'!F16</f>
        <v>120.3946533203125</v>
      </c>
      <c r="AH17" s="57">
        <f>+'Indice PondENGHO'!G16</f>
        <v>163.95657348632812</v>
      </c>
      <c r="AI17" s="57">
        <f>+'Indice PondENGHO'!H16</f>
        <v>121.512939453125</v>
      </c>
      <c r="AJ17" s="57">
        <f>+'Indice PondENGHO'!I16</f>
        <v>132.85513305664062</v>
      </c>
      <c r="AK17" s="57">
        <f>+'Indice PondENGHO'!J16</f>
        <v>129.79165649414062</v>
      </c>
      <c r="AL17" s="57">
        <f>+'Indice PondENGHO'!K16</f>
        <v>145.90101623535156</v>
      </c>
      <c r="AM17" s="57">
        <f>+'Indice PondENGHO'!L16</f>
        <v>128.50334167480469</v>
      </c>
      <c r="AN17" s="57">
        <f>+'Indice PondENGHO'!M16</f>
        <v>140.46861267089844</v>
      </c>
      <c r="AO17" s="57">
        <f>+'Indice PondENGHO'!N16</f>
        <v>127.50270843505859</v>
      </c>
      <c r="AP17" s="57">
        <f>+'Indice PondENGHO'!O16</f>
        <v>125.0069580078125</v>
      </c>
      <c r="AQ17" s="57">
        <f t="shared" si="0"/>
        <v>129.0191650390625</v>
      </c>
      <c r="AR17" s="57"/>
      <c r="AS17" s="57">
        <f>+'Indice PondENGHO'!AZ16</f>
        <v>123.17575073242188</v>
      </c>
      <c r="AT17" s="57">
        <f>+'Indice PondENGHO'!BA16</f>
        <v>127.51094818115234</v>
      </c>
      <c r="AU17" s="57">
        <f>+'Indice PondENGHO'!BB16</f>
        <v>120.89725494384766</v>
      </c>
      <c r="AV17" s="57">
        <f>+'Indice PondENGHO'!BC16</f>
        <v>162.64439392089844</v>
      </c>
      <c r="AW17" s="57">
        <f>+'Indice PondENGHO'!BD16</f>
        <v>122.15599060058594</v>
      </c>
      <c r="AX17" s="57">
        <f>+'Indice PondENGHO'!BE16</f>
        <v>133.25822448730469</v>
      </c>
      <c r="AY17" s="57">
        <f>+'Indice PondENGHO'!BF16</f>
        <v>128.87075805664062</v>
      </c>
      <c r="AZ17" s="57">
        <f>+'Indice PondENGHO'!BG16</f>
        <v>144.95980834960938</v>
      </c>
      <c r="BA17" s="57">
        <f>+'Indice PondENGHO'!BH16</f>
        <v>128.22923278808594</v>
      </c>
      <c r="BB17" s="57">
        <f>+'Indice PondENGHO'!BI16</f>
        <v>138.75361633300781</v>
      </c>
      <c r="BC17" s="57">
        <f>+'Indice PondENGHO'!BJ16</f>
        <v>128.47608947753906</v>
      </c>
      <c r="BD17" s="57">
        <f>+'Indice PondENGHO'!BK16</f>
        <v>125.44664001464844</v>
      </c>
      <c r="BE17" s="57">
        <f t="shared" si="1"/>
        <v>130.65725708007812</v>
      </c>
      <c r="BG17" s="58">
        <f t="shared" si="41"/>
        <v>0.30156200984016873</v>
      </c>
      <c r="BH17" s="58">
        <f t="shared" si="4"/>
        <v>3.7323354014525911E-2</v>
      </c>
      <c r="BI17" s="58">
        <f t="shared" si="5"/>
        <v>0.10228878948002398</v>
      </c>
      <c r="BJ17" s="58">
        <f t="shared" si="6"/>
        <v>0.62116670907621774</v>
      </c>
      <c r="BK17" s="58">
        <f t="shared" si="7"/>
        <v>8.5747166842871439E-2</v>
      </c>
      <c r="BL17" s="58">
        <f t="shared" si="8"/>
        <v>9.6670919594680035E-2</v>
      </c>
      <c r="BM17" s="58">
        <f t="shared" si="9"/>
        <v>0.4532831964954121</v>
      </c>
      <c r="BN17" s="58">
        <f t="shared" si="10"/>
        <v>0.44021251189123883</v>
      </c>
      <c r="BO17" s="58">
        <f t="shared" si="11"/>
        <v>8.4317040025210843E-2</v>
      </c>
      <c r="BP17" s="58">
        <f t="shared" si="12"/>
        <v>5.612467628486302E-2</v>
      </c>
      <c r="BQ17" s="58">
        <f t="shared" si="13"/>
        <v>9.5662525174379689E-2</v>
      </c>
      <c r="BR17" s="58">
        <f t="shared" si="14"/>
        <v>7.4068421700399442E-2</v>
      </c>
      <c r="BS17" s="58">
        <f t="shared" si="59"/>
        <v>2.4484273204199916</v>
      </c>
      <c r="BT17" s="58">
        <f t="shared" si="42"/>
        <v>2.0244530969743879</v>
      </c>
      <c r="BV17" s="58">
        <f t="shared" si="43"/>
        <v>0.21883453053832727</v>
      </c>
      <c r="BW17" s="58">
        <f t="shared" si="15"/>
        <v>3.0957505420172317E-2</v>
      </c>
      <c r="BX17" s="58">
        <f t="shared" si="16"/>
        <v>8.0957078110227731E-2</v>
      </c>
      <c r="BY17" s="58">
        <f t="shared" si="17"/>
        <v>0.68359025674470553</v>
      </c>
      <c r="BZ17" s="58">
        <f t="shared" si="18"/>
        <v>0.15059940403424513</v>
      </c>
      <c r="CA17" s="58">
        <f t="shared" si="19"/>
        <v>0.20003537102168248</v>
      </c>
      <c r="CB17" s="58">
        <f t="shared" si="20"/>
        <v>0.67824095395721506</v>
      </c>
      <c r="CC17" s="58">
        <f t="shared" si="21"/>
        <v>0.36206448766163002</v>
      </c>
      <c r="CD17" s="58">
        <f t="shared" si="22"/>
        <v>9.1992351178925305E-2</v>
      </c>
      <c r="CE17" s="58">
        <f t="shared" si="23"/>
        <v>0.13102866782708081</v>
      </c>
      <c r="CF17" s="58">
        <f t="shared" si="24"/>
        <v>0.1578545999628311</v>
      </c>
      <c r="CG17" s="58">
        <f t="shared" si="25"/>
        <v>9.9583302433239124E-2</v>
      </c>
      <c r="CH17" s="58">
        <f t="shared" si="44"/>
        <v>2.8857385088902818</v>
      </c>
      <c r="CI17" s="50">
        <f t="shared" si="45"/>
        <v>2.4224508615580786</v>
      </c>
      <c r="CK17" s="58">
        <f t="shared" si="26"/>
        <v>0.16474754418952681</v>
      </c>
      <c r="CL17" s="58">
        <f t="shared" si="46"/>
        <v>6.3658485943535945E-3</v>
      </c>
      <c r="CM17" s="58">
        <f t="shared" si="47"/>
        <v>2.1331711369796252E-2</v>
      </c>
      <c r="CN17" s="58">
        <f t="shared" si="48"/>
        <v>-6.2423547668487789E-2</v>
      </c>
      <c r="CO17" s="58">
        <f t="shared" si="49"/>
        <v>-6.4852237191373688E-2</v>
      </c>
      <c r="CP17" s="58">
        <f t="shared" si="50"/>
        <v>-0.10336445142700244</v>
      </c>
      <c r="CQ17" s="58">
        <f t="shared" si="51"/>
        <v>-0.22495775746180297</v>
      </c>
      <c r="CR17" s="58">
        <f t="shared" si="52"/>
        <v>7.8148024229608815E-2</v>
      </c>
      <c r="CS17" s="58">
        <f t="shared" si="53"/>
        <v>-7.6753111537144619E-3</v>
      </c>
      <c r="CT17" s="58">
        <f t="shared" si="54"/>
        <v>-7.4903991542217788E-2</v>
      </c>
      <c r="CU17" s="58">
        <f t="shared" si="55"/>
        <v>-6.2192074788451415E-2</v>
      </c>
      <c r="CV17" s="58">
        <f t="shared" si="56"/>
        <v>-2.5514880732839681E-2</v>
      </c>
      <c r="CW17" s="58">
        <f t="shared" si="57"/>
        <v>-0.43731118847029027</v>
      </c>
      <c r="CX17" s="58">
        <f t="shared" si="58"/>
        <v>-0.39799776458369074</v>
      </c>
    </row>
    <row r="18" spans="1:102" x14ac:dyDescent="0.2">
      <c r="A18" s="56">
        <f>+'Indice PondENGHO'!A17</f>
        <v>43160</v>
      </c>
      <c r="B18" s="50">
        <f>+'Indice PondENGHO'!B17</f>
        <v>3</v>
      </c>
      <c r="C18" s="50">
        <f>+'Indice PondENGHO'!C17</f>
        <v>2018</v>
      </c>
      <c r="D18" s="57">
        <f>+'Indice PondENGHO'!BL17</f>
        <v>130.72401428222656</v>
      </c>
      <c r="E18" s="57">
        <f>+'Indice PondENGHO'!BM17</f>
        <v>131.55072021484375</v>
      </c>
      <c r="F18" s="57">
        <f>+'Indice PondENGHO'!BN17</f>
        <v>131.82904052734375</v>
      </c>
      <c r="G18" s="57">
        <f>+'Indice PondENGHO'!BO17</f>
        <v>132.00822448730469</v>
      </c>
      <c r="H18" s="57">
        <f>+'Indice PondENGHO'!BP17</f>
        <v>132.53958129882812</v>
      </c>
      <c r="I18" s="57">
        <f>+'Indice PondENGHO'!CD17</f>
        <v>131.92015075683594</v>
      </c>
      <c r="K18" s="58">
        <f t="shared" si="29"/>
        <v>0.15999031176674255</v>
      </c>
      <c r="L18" s="58">
        <f t="shared" si="30"/>
        <v>0.20534632674718287</v>
      </c>
      <c r="M18" s="58">
        <f t="shared" si="31"/>
        <v>0.23069330103955199</v>
      </c>
      <c r="N18" s="58">
        <f t="shared" si="32"/>
        <v>0.30290307051150167</v>
      </c>
      <c r="O18" s="58">
        <f t="shared" si="33"/>
        <v>0.46742643395304745</v>
      </c>
      <c r="P18" s="58">
        <f t="shared" si="34"/>
        <v>1.3663594440180264</v>
      </c>
      <c r="Q18" s="58">
        <f t="shared" si="35"/>
        <v>1.3663290532226258</v>
      </c>
      <c r="S18" s="57">
        <f>+'Indice PondENGHO'!D17</f>
        <v>124.05901336669922</v>
      </c>
      <c r="T18" s="57">
        <f>+'Indice PondENGHO'!P17</f>
        <v>123.93671417236328</v>
      </c>
      <c r="U18" s="57">
        <f>+'Indice PondENGHO'!AB17</f>
        <v>123.82447814941406</v>
      </c>
      <c r="V18" s="57">
        <f>+'Indice PondENGHO'!AN17</f>
        <v>123.75775146484375</v>
      </c>
      <c r="W18" s="57">
        <f>+'Indice PondENGHO'!AZ17</f>
        <v>123.73361968994141</v>
      </c>
      <c r="Y18" s="58">
        <f t="shared" si="36"/>
        <v>0.26344106574624393</v>
      </c>
      <c r="Z18" s="58">
        <f t="shared" si="37"/>
        <v>0.17891550875353962</v>
      </c>
      <c r="AA18" s="58">
        <f t="shared" si="38"/>
        <v>0.14563491278643209</v>
      </c>
      <c r="AB18" s="58">
        <f t="shared" si="39"/>
        <v>0.11110964766060347</v>
      </c>
      <c r="AC18" s="58">
        <f t="shared" si="40"/>
        <v>6.7028088439953046E-2</v>
      </c>
      <c r="AE18" s="57">
        <f>+'Indice PondENGHO'!D17</f>
        <v>124.05901336669922</v>
      </c>
      <c r="AF18" s="57">
        <f>+'Indice PondENGHO'!E17</f>
        <v>127.47757720947266</v>
      </c>
      <c r="AG18" s="57">
        <f>+'Indice PondENGHO'!F17</f>
        <v>122.52677154541016</v>
      </c>
      <c r="AH18" s="57">
        <f>+'Indice PondENGHO'!G17</f>
        <v>165.16801452636719</v>
      </c>
      <c r="AI18" s="57">
        <f>+'Indice PondENGHO'!H17</f>
        <v>126.76025390625</v>
      </c>
      <c r="AJ18" s="57">
        <f>+'Indice PondENGHO'!I17</f>
        <v>134.77398681640625</v>
      </c>
      <c r="AK18" s="57">
        <f>+'Indice PondENGHO'!J17</f>
        <v>132.51580810546875</v>
      </c>
      <c r="AL18" s="57">
        <f>+'Indice PondENGHO'!K17</f>
        <v>149.32463073730469</v>
      </c>
      <c r="AM18" s="57">
        <f>+'Indice PondENGHO'!L17</f>
        <v>130.35543823242188</v>
      </c>
      <c r="AN18" s="57">
        <f>+'Indice PondENGHO'!M17</f>
        <v>140.49101257324219</v>
      </c>
      <c r="AO18" s="57">
        <f>+'Indice PondENGHO'!N17</f>
        <v>129.9151611328125</v>
      </c>
      <c r="AP18" s="57">
        <f>+'Indice PondENGHO'!O17</f>
        <v>127.6343994140625</v>
      </c>
      <c r="AQ18" s="57">
        <f t="shared" si="0"/>
        <v>130.72401428222656</v>
      </c>
      <c r="AR18" s="57"/>
      <c r="AS18" s="57">
        <f>+'Indice PondENGHO'!AZ17</f>
        <v>123.73361968994141</v>
      </c>
      <c r="AT18" s="57">
        <f>+'Indice PondENGHO'!BA17</f>
        <v>127.3321533203125</v>
      </c>
      <c r="AU18" s="57">
        <f>+'Indice PondENGHO'!BB17</f>
        <v>123.44522094726562</v>
      </c>
      <c r="AV18" s="57">
        <f>+'Indice PondENGHO'!BC17</f>
        <v>163.90008544921875</v>
      </c>
      <c r="AW18" s="57">
        <f>+'Indice PondENGHO'!BD17</f>
        <v>127.72061157226562</v>
      </c>
      <c r="AX18" s="57">
        <f>+'Indice PondENGHO'!BE17</f>
        <v>134.87971496582031</v>
      </c>
      <c r="AY18" s="57">
        <f>+'Indice PondENGHO'!BF17</f>
        <v>130.99598693847656</v>
      </c>
      <c r="AZ18" s="57">
        <f>+'Indice PondENGHO'!BG17</f>
        <v>148.44474792480469</v>
      </c>
      <c r="BA18" s="57">
        <f>+'Indice PondENGHO'!BH17</f>
        <v>129.67408752441406</v>
      </c>
      <c r="BB18" s="57">
        <f>+'Indice PondENGHO'!BI17</f>
        <v>138.80117797851562</v>
      </c>
      <c r="BC18" s="57">
        <f>+'Indice PondENGHO'!BJ17</f>
        <v>130.55099487304688</v>
      </c>
      <c r="BD18" s="57">
        <f>+'Indice PondENGHO'!BK17</f>
        <v>128.51164245605469</v>
      </c>
      <c r="BE18" s="57">
        <f t="shared" si="1"/>
        <v>132.53958129882812</v>
      </c>
      <c r="BG18" s="58">
        <f t="shared" si="41"/>
        <v>0.26344106574624393</v>
      </c>
      <c r="BH18" s="58">
        <f t="shared" si="4"/>
        <v>-1.4690168402934139E-3</v>
      </c>
      <c r="BI18" s="58">
        <f t="shared" si="5"/>
        <v>0.132077411704357</v>
      </c>
      <c r="BJ18" s="58">
        <f t="shared" si="6"/>
        <v>0.13325021345280347</v>
      </c>
      <c r="BK18" s="58">
        <f t="shared" si="7"/>
        <v>0.167536985856299</v>
      </c>
      <c r="BL18" s="58">
        <f t="shared" si="8"/>
        <v>6.2251022650480048E-2</v>
      </c>
      <c r="BM18" s="58">
        <f t="shared" si="9"/>
        <v>0.21935438773353291</v>
      </c>
      <c r="BN18" s="58">
        <f t="shared" si="10"/>
        <v>0.13309585314378761</v>
      </c>
      <c r="BO18" s="58">
        <f t="shared" si="11"/>
        <v>0.11056632329615874</v>
      </c>
      <c r="BP18" s="58">
        <f t="shared" si="12"/>
        <v>2.8615624647981684E-4</v>
      </c>
      <c r="BQ18" s="58">
        <f t="shared" si="13"/>
        <v>8.2062879323671734E-2</v>
      </c>
      <c r="BR18" s="58">
        <f t="shared" si="14"/>
        <v>7.4720875295911579E-2</v>
      </c>
      <c r="BS18" s="58">
        <f t="shared" si="59"/>
        <v>1.3771741576094323</v>
      </c>
      <c r="BT18" s="58">
        <f t="shared" si="42"/>
        <v>1.3213922463751082</v>
      </c>
      <c r="BV18" s="58">
        <f t="shared" si="43"/>
        <v>0.13681446565064193</v>
      </c>
      <c r="BW18" s="58">
        <f t="shared" si="15"/>
        <v>-2.5184177940745624E-3</v>
      </c>
      <c r="BX18" s="58">
        <f t="shared" si="16"/>
        <v>0.11641430364575971</v>
      </c>
      <c r="BY18" s="58">
        <f t="shared" si="17"/>
        <v>0.14050231556852727</v>
      </c>
      <c r="BZ18" s="58">
        <f t="shared" si="18"/>
        <v>0.2979293768350712</v>
      </c>
      <c r="CA18" s="58">
        <f t="shared" si="19"/>
        <v>9.9239232819164941E-2</v>
      </c>
      <c r="CB18" s="58">
        <f t="shared" si="20"/>
        <v>0.25447139089334675</v>
      </c>
      <c r="CC18" s="58">
        <f t="shared" si="21"/>
        <v>0.1215094848410488</v>
      </c>
      <c r="CD18" s="58">
        <f t="shared" si="22"/>
        <v>0.10777762971851784</v>
      </c>
      <c r="CE18" s="58">
        <f t="shared" si="23"/>
        <v>1.3701283454717042E-3</v>
      </c>
      <c r="CF18" s="58">
        <f t="shared" si="24"/>
        <v>0.12960914942274551</v>
      </c>
      <c r="CG18" s="58">
        <f t="shared" si="25"/>
        <v>0.11748036295907528</v>
      </c>
      <c r="CH18" s="58">
        <f t="shared" si="44"/>
        <v>1.5205994229052961</v>
      </c>
      <c r="CI18" s="50">
        <f t="shared" si="45"/>
        <v>1.4406579939117758</v>
      </c>
      <c r="CK18" s="58">
        <f t="shared" si="26"/>
        <v>0.19641297730629087</v>
      </c>
      <c r="CL18" s="58">
        <f t="shared" si="46"/>
        <v>1.0494009537811485E-3</v>
      </c>
      <c r="CM18" s="58">
        <f t="shared" si="47"/>
        <v>1.5663108058597289E-2</v>
      </c>
      <c r="CN18" s="58">
        <f t="shared" si="48"/>
        <v>-7.2521021157238019E-3</v>
      </c>
      <c r="CO18" s="58">
        <f t="shared" si="49"/>
        <v>-0.1303923909787722</v>
      </c>
      <c r="CP18" s="58">
        <f t="shared" si="50"/>
        <v>-3.6988210168684893E-2</v>
      </c>
      <c r="CQ18" s="58">
        <f t="shared" si="51"/>
        <v>-3.5117003159813837E-2</v>
      </c>
      <c r="CR18" s="58">
        <f t="shared" si="52"/>
        <v>1.1586368302738806E-2</v>
      </c>
      <c r="CS18" s="58">
        <f t="shared" si="53"/>
        <v>2.7886935776409022E-3</v>
      </c>
      <c r="CT18" s="58">
        <f t="shared" si="54"/>
        <v>-1.0839720989918873E-3</v>
      </c>
      <c r="CU18" s="58">
        <f t="shared" si="55"/>
        <v>-4.7546270099073779E-2</v>
      </c>
      <c r="CV18" s="58">
        <f t="shared" si="56"/>
        <v>-4.2759487663163703E-2</v>
      </c>
      <c r="CW18" s="58">
        <f t="shared" si="57"/>
        <v>-0.14342526529586386</v>
      </c>
      <c r="CX18" s="58">
        <f t="shared" si="58"/>
        <v>-0.11926574753666763</v>
      </c>
    </row>
    <row r="19" spans="1:102" x14ac:dyDescent="0.2">
      <c r="A19" s="56">
        <f>+'Indice PondENGHO'!A18</f>
        <v>43191</v>
      </c>
      <c r="B19" s="50">
        <f>+'Indice PondENGHO'!B18</f>
        <v>4</v>
      </c>
      <c r="C19" s="50">
        <f>+'Indice PondENGHO'!C18</f>
        <v>2018</v>
      </c>
      <c r="D19" s="57">
        <f>+'Indice PondENGHO'!BL18</f>
        <v>134.24891662597656</v>
      </c>
      <c r="E19" s="57">
        <f>+'Indice PondENGHO'!BM18</f>
        <v>135.21229553222656</v>
      </c>
      <c r="F19" s="57">
        <f>+'Indice PondENGHO'!BN18</f>
        <v>135.48756408691406</v>
      </c>
      <c r="G19" s="57">
        <f>+'Indice PondENGHO'!BO18</f>
        <v>135.71031188964844</v>
      </c>
      <c r="H19" s="57">
        <f>+'Indice PondENGHO'!BP18</f>
        <v>136.26225280761719</v>
      </c>
      <c r="I19" s="57">
        <f>+'Indice PondENGHO'!CD18</f>
        <v>135.59323120117188</v>
      </c>
      <c r="K19" s="58">
        <f t="shared" si="29"/>
        <v>0.32633306060360706</v>
      </c>
      <c r="L19" s="58">
        <f t="shared" si="30"/>
        <v>0.43083669416009185</v>
      </c>
      <c r="M19" s="58">
        <f t="shared" si="31"/>
        <v>0.49008559061633428</v>
      </c>
      <c r="N19" s="58">
        <f t="shared" si="32"/>
        <v>0.62512185790573627</v>
      </c>
      <c r="O19" s="58">
        <f t="shared" si="33"/>
        <v>0.9119684951070719</v>
      </c>
      <c r="P19" s="58">
        <f t="shared" si="34"/>
        <v>2.7843456983928414</v>
      </c>
      <c r="Q19" s="58">
        <f t="shared" si="35"/>
        <v>2.7843209875543673</v>
      </c>
      <c r="S19" s="57">
        <f>+'Indice PondENGHO'!D18</f>
        <v>126.06195831298828</v>
      </c>
      <c r="T19" s="57">
        <f>+'Indice PondENGHO'!P18</f>
        <v>125.99345397949219</v>
      </c>
      <c r="U19" s="57">
        <f>+'Indice PondENGHO'!AB18</f>
        <v>125.92295837402344</v>
      </c>
      <c r="V19" s="57">
        <f>+'Indice PondENGHO'!AN18</f>
        <v>125.91938781738281</v>
      </c>
      <c r="W19" s="57">
        <f>+'Indice PondENGHO'!AZ18</f>
        <v>125.97933197021484</v>
      </c>
      <c r="Y19" s="58">
        <f t="shared" si="36"/>
        <v>0.52822394499376069</v>
      </c>
      <c r="Z19" s="58">
        <f t="shared" si="37"/>
        <v>0.43298420572001883</v>
      </c>
      <c r="AA19" s="58">
        <f t="shared" si="38"/>
        <v>0.40393652656150841</v>
      </c>
      <c r="AB19" s="58">
        <f t="shared" si="39"/>
        <v>0.34519610427722403</v>
      </c>
      <c r="AC19" s="58">
        <f t="shared" si="40"/>
        <v>0.26599084823167868</v>
      </c>
      <c r="AE19" s="57">
        <f>+'Indice PondENGHO'!D18</f>
        <v>126.06195831298828</v>
      </c>
      <c r="AF19" s="57">
        <f>+'Indice PondENGHO'!E18</f>
        <v>130.44956970214844</v>
      </c>
      <c r="AG19" s="57">
        <f>+'Indice PondENGHO'!F18</f>
        <v>124.81195831298828</v>
      </c>
      <c r="AH19" s="57">
        <f>+'Indice PondENGHO'!G18</f>
        <v>179.348876953125</v>
      </c>
      <c r="AI19" s="57">
        <f>+'Indice PondENGHO'!H18</f>
        <v>128.52342224121094</v>
      </c>
      <c r="AJ19" s="57">
        <f>+'Indice PondENGHO'!I18</f>
        <v>137.31088256835938</v>
      </c>
      <c r="AK19" s="57">
        <f>+'Indice PondENGHO'!J18</f>
        <v>137.49266052246094</v>
      </c>
      <c r="AL19" s="57">
        <f>+'Indice PondENGHO'!K18</f>
        <v>151.72344970703125</v>
      </c>
      <c r="AM19" s="57">
        <f>+'Indice PondENGHO'!L18</f>
        <v>132.85513305664062</v>
      </c>
      <c r="AN19" s="57">
        <f>+'Indice PondENGHO'!M18</f>
        <v>142.58706665039062</v>
      </c>
      <c r="AO19" s="57">
        <f>+'Indice PondENGHO'!N18</f>
        <v>132.75894165039062</v>
      </c>
      <c r="AP19" s="57">
        <f>+'Indice PondENGHO'!O18</f>
        <v>130.613037109375</v>
      </c>
      <c r="AQ19" s="57">
        <f t="shared" si="0"/>
        <v>134.24891662597656</v>
      </c>
      <c r="AR19" s="57"/>
      <c r="AS19" s="57">
        <f>+'Indice PondENGHO'!AZ18</f>
        <v>125.97933197021484</v>
      </c>
      <c r="AT19" s="57">
        <f>+'Indice PondENGHO'!BA18</f>
        <v>130.26614379882812</v>
      </c>
      <c r="AU19" s="57">
        <f>+'Indice PondENGHO'!BB18</f>
        <v>125.66068267822266</v>
      </c>
      <c r="AV19" s="57">
        <f>+'Indice PondENGHO'!BC18</f>
        <v>176.27426147460938</v>
      </c>
      <c r="AW19" s="57">
        <f>+'Indice PondENGHO'!BD18</f>
        <v>129.55889892578125</v>
      </c>
      <c r="AX19" s="57">
        <f>+'Indice PondENGHO'!BE18</f>
        <v>137.19586181640625</v>
      </c>
      <c r="AY19" s="57">
        <f>+'Indice PondENGHO'!BF18</f>
        <v>136.334228515625</v>
      </c>
      <c r="AZ19" s="57">
        <f>+'Indice PondENGHO'!BG18</f>
        <v>150.45863342285156</v>
      </c>
      <c r="BA19" s="57">
        <f>+'Indice PondENGHO'!BH18</f>
        <v>132.1190185546875</v>
      </c>
      <c r="BB19" s="57">
        <f>+'Indice PondENGHO'!BI18</f>
        <v>140.71536254882812</v>
      </c>
      <c r="BC19" s="57">
        <f>+'Indice PondENGHO'!BJ18</f>
        <v>133.68695068359375</v>
      </c>
      <c r="BD19" s="57">
        <f>+'Indice PondENGHO'!BK18</f>
        <v>131.50686645507812</v>
      </c>
      <c r="BE19" s="57">
        <f t="shared" si="1"/>
        <v>136.26225280761719</v>
      </c>
      <c r="BG19" s="58">
        <f t="shared" si="41"/>
        <v>0.52822394499376069</v>
      </c>
      <c r="BH19" s="58">
        <f t="shared" si="4"/>
        <v>5.0553628538265054E-2</v>
      </c>
      <c r="BI19" s="58">
        <f t="shared" si="5"/>
        <v>0.13971332194186167</v>
      </c>
      <c r="BJ19" s="58">
        <f t="shared" si="6"/>
        <v>1.5394554528402724</v>
      </c>
      <c r="BK19" s="58">
        <f t="shared" si="7"/>
        <v>5.5560511595167096E-2</v>
      </c>
      <c r="BL19" s="58">
        <f t="shared" si="8"/>
        <v>8.122806083516558E-2</v>
      </c>
      <c r="BM19" s="58">
        <f t="shared" si="9"/>
        <v>0.39552019692077373</v>
      </c>
      <c r="BN19" s="58">
        <f t="shared" si="10"/>
        <v>9.2039869217197506E-2</v>
      </c>
      <c r="BO19" s="58">
        <f t="shared" si="11"/>
        <v>0.14728044434063992</v>
      </c>
      <c r="BP19" s="58">
        <f t="shared" si="12"/>
        <v>2.6427643509854454E-2</v>
      </c>
      <c r="BQ19" s="58">
        <f t="shared" si="13"/>
        <v>9.547350577151989E-2</v>
      </c>
      <c r="BR19" s="58">
        <f t="shared" si="14"/>
        <v>8.3603689467563247E-2</v>
      </c>
      <c r="BS19" s="58">
        <f t="shared" si="59"/>
        <v>3.2350802699720411</v>
      </c>
      <c r="BT19" s="58">
        <f t="shared" si="42"/>
        <v>2.6964459155453424</v>
      </c>
      <c r="BV19" s="58">
        <f t="shared" si="43"/>
        <v>6.7028088439953046E-2</v>
      </c>
      <c r="BW19" s="58">
        <f t="shared" si="15"/>
        <v>4.0739846674730809E-2</v>
      </c>
      <c r="BX19" s="58">
        <f t="shared" si="16"/>
        <v>9.9784919343162595E-2</v>
      </c>
      <c r="BY19" s="58">
        <f t="shared" si="17"/>
        <v>1.364912306673955</v>
      </c>
      <c r="BZ19" s="58">
        <f t="shared" si="18"/>
        <v>9.7023979147725162E-2</v>
      </c>
      <c r="CA19" s="58">
        <f t="shared" si="19"/>
        <v>0.13974073697110756</v>
      </c>
      <c r="CB19" s="58">
        <f t="shared" si="20"/>
        <v>0.63011442247183513</v>
      </c>
      <c r="CC19" s="58">
        <f t="shared" si="21"/>
        <v>6.922096417205971E-2</v>
      </c>
      <c r="CD19" s="58">
        <f t="shared" si="22"/>
        <v>0.17978729455786607</v>
      </c>
      <c r="CE19" s="58">
        <f t="shared" si="23"/>
        <v>5.4359585075829019E-2</v>
      </c>
      <c r="CF19" s="58">
        <f t="shared" si="24"/>
        <v>0.19310576400981533</v>
      </c>
      <c r="CG19" s="58">
        <f t="shared" si="25"/>
        <v>0.11317531294765246</v>
      </c>
      <c r="CH19" s="58">
        <f t="shared" si="44"/>
        <v>3.0489932204856918</v>
      </c>
      <c r="CI19" s="50">
        <f t="shared" si="45"/>
        <v>2.8087243616650603</v>
      </c>
      <c r="CK19" s="58">
        <f t="shared" si="26"/>
        <v>0.26223309676208201</v>
      </c>
      <c r="CL19" s="58">
        <f t="shared" si="46"/>
        <v>9.8137818635342447E-3</v>
      </c>
      <c r="CM19" s="58">
        <f t="shared" si="47"/>
        <v>3.9928402598699078E-2</v>
      </c>
      <c r="CN19" s="58">
        <f t="shared" si="48"/>
        <v>0.17454314616631739</v>
      </c>
      <c r="CO19" s="58">
        <f t="shared" si="49"/>
        <v>-4.1463467552558066E-2</v>
      </c>
      <c r="CP19" s="58">
        <f t="shared" si="50"/>
        <v>-5.8512676135941979E-2</v>
      </c>
      <c r="CQ19" s="58">
        <f t="shared" si="51"/>
        <v>-0.23459422555106141</v>
      </c>
      <c r="CR19" s="58">
        <f t="shared" si="52"/>
        <v>2.2818905045137797E-2</v>
      </c>
      <c r="CS19" s="58">
        <f t="shared" si="53"/>
        <v>-3.2506850217226158E-2</v>
      </c>
      <c r="CT19" s="58">
        <f t="shared" si="54"/>
        <v>-2.7931941565974564E-2</v>
      </c>
      <c r="CU19" s="58">
        <f t="shared" si="55"/>
        <v>-9.7632258238295438E-2</v>
      </c>
      <c r="CV19" s="58">
        <f t="shared" si="56"/>
        <v>-2.957162348008921E-2</v>
      </c>
      <c r="CW19" s="58">
        <f t="shared" si="57"/>
        <v>0.18608704948634935</v>
      </c>
      <c r="CX19" s="58">
        <f t="shared" si="58"/>
        <v>-0.11227844611971793</v>
      </c>
    </row>
    <row r="20" spans="1:102" x14ac:dyDescent="0.2">
      <c r="A20" s="56">
        <f>+'Indice PondENGHO'!A19</f>
        <v>43221</v>
      </c>
      <c r="B20" s="50">
        <f>+'Indice PondENGHO'!B19</f>
        <v>5</v>
      </c>
      <c r="C20" s="50">
        <f>+'Indice PondENGHO'!C19</f>
        <v>2018</v>
      </c>
      <c r="D20" s="57">
        <f>+'Indice PondENGHO'!BL19</f>
        <v>137.93487548828125</v>
      </c>
      <c r="E20" s="57">
        <f>+'Indice PondENGHO'!BM19</f>
        <v>138.70036315917969</v>
      </c>
      <c r="F20" s="57">
        <f>+'Indice PondENGHO'!BN19</f>
        <v>138.91035461425781</v>
      </c>
      <c r="G20" s="57">
        <f>+'Indice PondENGHO'!BO19</f>
        <v>139.02041625976562</v>
      </c>
      <c r="H20" s="57">
        <f>+'Indice PondENGHO'!BP19</f>
        <v>139.3863525390625</v>
      </c>
      <c r="I20" s="57">
        <f>+'Indice PondENGHO'!CD19</f>
        <v>138.936767578125</v>
      </c>
      <c r="K20" s="58">
        <f t="shared" si="29"/>
        <v>0.33199962818080392</v>
      </c>
      <c r="L20" s="58">
        <f t="shared" si="30"/>
        <v>0.3993031518758498</v>
      </c>
      <c r="M20" s="58">
        <f t="shared" si="31"/>
        <v>0.44608695964335388</v>
      </c>
      <c r="N20" s="58">
        <f t="shared" si="32"/>
        <v>0.54379202394904014</v>
      </c>
      <c r="O20" s="58">
        <f t="shared" si="33"/>
        <v>0.74460018246992254</v>
      </c>
      <c r="P20" s="58">
        <f t="shared" si="34"/>
        <v>2.4657819461189705</v>
      </c>
      <c r="Q20" s="58">
        <f t="shared" si="35"/>
        <v>2.4658578804664044</v>
      </c>
      <c r="S20" s="57">
        <f>+'Indice PondENGHO'!D19</f>
        <v>131.40280151367188</v>
      </c>
      <c r="T20" s="57">
        <f>+'Indice PondENGHO'!P19</f>
        <v>131.33439636230469</v>
      </c>
      <c r="U20" s="57">
        <f>+'Indice PondENGHO'!AB19</f>
        <v>131.2730712890625</v>
      </c>
      <c r="V20" s="57">
        <f>+'Indice PondENGHO'!AN19</f>
        <v>131.28135681152344</v>
      </c>
      <c r="W20" s="57">
        <f>+'Indice PondENGHO'!AZ19</f>
        <v>131.38088989257812</v>
      </c>
      <c r="Y20" s="58">
        <f t="shared" si="36"/>
        <v>1.3715242351032817</v>
      </c>
      <c r="Z20" s="58">
        <f t="shared" si="37"/>
        <v>1.0939252274924225</v>
      </c>
      <c r="AA20" s="58">
        <f t="shared" si="38"/>
        <v>1.002034905402541</v>
      </c>
      <c r="AB20" s="58">
        <f t="shared" si="39"/>
        <v>0.83290542356397268</v>
      </c>
      <c r="AC20" s="58">
        <f t="shared" si="40"/>
        <v>0.62230264594569318</v>
      </c>
      <c r="AE20" s="57">
        <f>+'Indice PondENGHO'!D19</f>
        <v>131.40280151367188</v>
      </c>
      <c r="AF20" s="57">
        <f>+'Indice PondENGHO'!E19</f>
        <v>133.57669067382812</v>
      </c>
      <c r="AG20" s="57">
        <f>+'Indice PondENGHO'!F19</f>
        <v>127.26893615722656</v>
      </c>
      <c r="AH20" s="57">
        <f>+'Indice PondENGHO'!G19</f>
        <v>178.71258544921875</v>
      </c>
      <c r="AI20" s="57">
        <f>+'Indice PondENGHO'!H19</f>
        <v>131.48788452148438</v>
      </c>
      <c r="AJ20" s="57">
        <f>+'Indice PondENGHO'!I19</f>
        <v>140.369384765625</v>
      </c>
      <c r="AK20" s="57">
        <f>+'Indice PondENGHO'!J19</f>
        <v>140.20234680175781</v>
      </c>
      <c r="AL20" s="57">
        <f>+'Indice PondENGHO'!K19</f>
        <v>158.64382934570312</v>
      </c>
      <c r="AM20" s="57">
        <f>+'Indice PondENGHO'!L19</f>
        <v>136.14405822753906</v>
      </c>
      <c r="AN20" s="57">
        <f>+'Indice PondENGHO'!M19</f>
        <v>145.93283081054688</v>
      </c>
      <c r="AO20" s="57">
        <f>+'Indice PondENGHO'!N19</f>
        <v>135.89866638183594</v>
      </c>
      <c r="AP20" s="57">
        <f>+'Indice PondENGHO'!O19</f>
        <v>134.11186218261719</v>
      </c>
      <c r="AQ20" s="57">
        <f t="shared" si="0"/>
        <v>137.93487548828125</v>
      </c>
      <c r="AR20" s="57"/>
      <c r="AS20" s="57">
        <f>+'Indice PondENGHO'!AZ19</f>
        <v>131.38088989257812</v>
      </c>
      <c r="AT20" s="57">
        <f>+'Indice PondENGHO'!BA19</f>
        <v>133.30018615722656</v>
      </c>
      <c r="AU20" s="57">
        <f>+'Indice PondENGHO'!BB19</f>
        <v>128.23309326171875</v>
      </c>
      <c r="AV20" s="57">
        <f>+'Indice PondENGHO'!BC19</f>
        <v>174.73233032226562</v>
      </c>
      <c r="AW20" s="57">
        <f>+'Indice PondENGHO'!BD19</f>
        <v>132.55099487304688</v>
      </c>
      <c r="AX20" s="57">
        <f>+'Indice PondENGHO'!BE19</f>
        <v>140.21568298339844</v>
      </c>
      <c r="AY20" s="57">
        <f>+'Indice PondENGHO'!BF19</f>
        <v>139.02262878417969</v>
      </c>
      <c r="AZ20" s="57">
        <f>+'Indice PondENGHO'!BG19</f>
        <v>157.25897216796875</v>
      </c>
      <c r="BA20" s="57">
        <f>+'Indice PondENGHO'!BH19</f>
        <v>135.49710083007812</v>
      </c>
      <c r="BB20" s="57">
        <f>+'Indice PondENGHO'!BI19</f>
        <v>143.81071472167969</v>
      </c>
      <c r="BC20" s="57">
        <f>+'Indice PondENGHO'!BJ19</f>
        <v>136.88291931152344</v>
      </c>
      <c r="BD20" s="57">
        <f>+'Indice PondENGHO'!BK19</f>
        <v>135.08078002929688</v>
      </c>
      <c r="BE20" s="57">
        <f t="shared" si="1"/>
        <v>139.3863525390625</v>
      </c>
      <c r="BG20" s="58">
        <f t="shared" si="41"/>
        <v>1.3715242351032817</v>
      </c>
      <c r="BH20" s="58">
        <f t="shared" si="4"/>
        <v>5.1795722221356116E-2</v>
      </c>
      <c r="BI20" s="58">
        <f t="shared" si="5"/>
        <v>0.14627225092871562</v>
      </c>
      <c r="BJ20" s="58">
        <f t="shared" si="6"/>
        <v>-6.7261290077112026E-2</v>
      </c>
      <c r="BK20" s="58">
        <f t="shared" si="7"/>
        <v>9.0962622579154662E-2</v>
      </c>
      <c r="BL20" s="58">
        <f t="shared" si="8"/>
        <v>9.5357937049252703E-2</v>
      </c>
      <c r="BM20" s="58">
        <f t="shared" si="9"/>
        <v>0.20968989450349543</v>
      </c>
      <c r="BN20" s="58">
        <f t="shared" si="10"/>
        <v>0.25855504964162679</v>
      </c>
      <c r="BO20" s="58">
        <f t="shared" si="11"/>
        <v>0.18869338413573764</v>
      </c>
      <c r="BP20" s="58">
        <f t="shared" si="12"/>
        <v>4.1076730396499866E-2</v>
      </c>
      <c r="BQ20" s="58">
        <f t="shared" si="13"/>
        <v>0.10264149179624774</v>
      </c>
      <c r="BR20" s="58">
        <f t="shared" si="14"/>
        <v>9.5625689218632376E-2</v>
      </c>
      <c r="BS20" s="58">
        <f t="shared" si="59"/>
        <v>2.5849337174968889</v>
      </c>
      <c r="BT20" s="58">
        <f t="shared" si="42"/>
        <v>2.745615350158781</v>
      </c>
      <c r="BV20" s="58">
        <f t="shared" si="43"/>
        <v>0.26599084823167868</v>
      </c>
      <c r="BW20" s="58">
        <f t="shared" si="15"/>
        <v>4.097815107680363E-2</v>
      </c>
      <c r="BX20" s="58">
        <f t="shared" si="16"/>
        <v>0.11269664188723559</v>
      </c>
      <c r="BY20" s="58">
        <f t="shared" si="17"/>
        <v>-0.16543350540055632</v>
      </c>
      <c r="BZ20" s="58">
        <f t="shared" si="18"/>
        <v>0.15360707800207105</v>
      </c>
      <c r="CA20" s="58">
        <f t="shared" si="19"/>
        <v>0.17721814740814482</v>
      </c>
      <c r="CB20" s="58">
        <f t="shared" si="20"/>
        <v>0.30866341458936447</v>
      </c>
      <c r="CC20" s="58">
        <f t="shared" si="21"/>
        <v>0.2273544431211442</v>
      </c>
      <c r="CD20" s="58">
        <f t="shared" si="22"/>
        <v>0.24161986485257134</v>
      </c>
      <c r="CE20" s="58">
        <f t="shared" si="23"/>
        <v>8.5501241202972963E-2</v>
      </c>
      <c r="CF20" s="58">
        <f t="shared" si="24"/>
        <v>0.19142464041720031</v>
      </c>
      <c r="CG20" s="58">
        <f t="shared" si="25"/>
        <v>0.13135193433512451</v>
      </c>
      <c r="CH20" s="58">
        <f t="shared" si="44"/>
        <v>1.7709728997237553</v>
      </c>
      <c r="CI20" s="50">
        <f t="shared" si="45"/>
        <v>2.2927110531895334</v>
      </c>
      <c r="CK20" s="58">
        <f t="shared" si="26"/>
        <v>0.74922158915758852</v>
      </c>
      <c r="CL20" s="58">
        <f t="shared" si="46"/>
        <v>1.0817571144552486E-2</v>
      </c>
      <c r="CM20" s="58">
        <f t="shared" si="47"/>
        <v>3.3575609041480034E-2</v>
      </c>
      <c r="CN20" s="58">
        <f t="shared" si="48"/>
        <v>9.8172215323444292E-2</v>
      </c>
      <c r="CO20" s="58">
        <f t="shared" si="49"/>
        <v>-6.2644455422916384E-2</v>
      </c>
      <c r="CP20" s="58">
        <f t="shared" si="50"/>
        <v>-8.1860210358892113E-2</v>
      </c>
      <c r="CQ20" s="58">
        <f t="shared" si="51"/>
        <v>-9.8973520085869043E-2</v>
      </c>
      <c r="CR20" s="58">
        <f t="shared" si="52"/>
        <v>3.1200606520482593E-2</v>
      </c>
      <c r="CS20" s="58">
        <f t="shared" si="53"/>
        <v>-5.2926480716833701E-2</v>
      </c>
      <c r="CT20" s="58">
        <f t="shared" si="54"/>
        <v>-4.4424510806473097E-2</v>
      </c>
      <c r="CU20" s="58">
        <f t="shared" si="55"/>
        <v>-8.8783148620952573E-2</v>
      </c>
      <c r="CV20" s="58">
        <f t="shared" si="56"/>
        <v>-3.5726245116492139E-2</v>
      </c>
      <c r="CW20" s="58">
        <f t="shared" si="57"/>
        <v>0.81396081777313367</v>
      </c>
      <c r="CX20" s="58">
        <f t="shared" si="58"/>
        <v>0.45290429696924761</v>
      </c>
    </row>
    <row r="21" spans="1:102" x14ac:dyDescent="0.2">
      <c r="A21" s="56">
        <f>+'Indice PondENGHO'!A20</f>
        <v>43252</v>
      </c>
      <c r="B21" s="50">
        <f>+'Indice PondENGHO'!B20</f>
        <v>6</v>
      </c>
      <c r="C21" s="50">
        <f>+'Indice PondENGHO'!C20</f>
        <v>2018</v>
      </c>
      <c r="D21" s="57">
        <f>+'Indice PondENGHO'!BL20</f>
        <v>143.86541748046875</v>
      </c>
      <c r="E21" s="57">
        <f>+'Indice PondENGHO'!BM20</f>
        <v>144.50738525390625</v>
      </c>
      <c r="F21" s="57">
        <f>+'Indice PondENGHO'!BN20</f>
        <v>144.67497253417969</v>
      </c>
      <c r="G21" s="57">
        <f>+'Indice PondENGHO'!BO20</f>
        <v>144.75584411621094</v>
      </c>
      <c r="H21" s="57">
        <f>+'Indice PondENGHO'!BP20</f>
        <v>144.96998596191406</v>
      </c>
      <c r="I21" s="57">
        <f>+'Indice PondENGHO'!CD20</f>
        <v>144.66329956054688</v>
      </c>
      <c r="K21" s="58">
        <f t="shared" si="29"/>
        <v>0.52131751726156039</v>
      </c>
      <c r="L21" s="58">
        <f t="shared" si="30"/>
        <v>0.64877206223091455</v>
      </c>
      <c r="M21" s="58">
        <f t="shared" si="31"/>
        <v>0.73321367008590099</v>
      </c>
      <c r="N21" s="58">
        <f t="shared" si="32"/>
        <v>0.91955516165826612</v>
      </c>
      <c r="O21" s="58">
        <f t="shared" si="33"/>
        <v>1.2987811192260885</v>
      </c>
      <c r="P21" s="58">
        <f t="shared" si="34"/>
        <v>4.1216395304627307</v>
      </c>
      <c r="Q21" s="58">
        <f t="shared" si="35"/>
        <v>4.1216821740161835</v>
      </c>
      <c r="S21" s="57">
        <f>+'Indice PondENGHO'!D20</f>
        <v>139.86317443847656</v>
      </c>
      <c r="T21" s="57">
        <f>+'Indice PondENGHO'!P20</f>
        <v>139.88211059570312</v>
      </c>
      <c r="U21" s="57">
        <f>+'Indice PondENGHO'!AB20</f>
        <v>139.89486694335938</v>
      </c>
      <c r="V21" s="57">
        <f>+'Indice PondENGHO'!AN20</f>
        <v>139.88755798339844</v>
      </c>
      <c r="W21" s="57">
        <f>+'Indice PondENGHO'!AZ20</f>
        <v>139.95451354980469</v>
      </c>
      <c r="Y21" s="58">
        <f t="shared" si="36"/>
        <v>2.1145592928233938</v>
      </c>
      <c r="Z21" s="58">
        <f t="shared" si="37"/>
        <v>1.7067044750465172</v>
      </c>
      <c r="AA21" s="58">
        <f t="shared" si="38"/>
        <v>1.5750068334126877</v>
      </c>
      <c r="AB21" s="58">
        <f t="shared" si="39"/>
        <v>1.3050199455708731</v>
      </c>
      <c r="AC21" s="58">
        <f t="shared" si="40"/>
        <v>0.96561129522641942</v>
      </c>
      <c r="AE21" s="57">
        <f>+'Indice PondENGHO'!D20</f>
        <v>139.86317443847656</v>
      </c>
      <c r="AF21" s="57">
        <f>+'Indice PondENGHO'!E20</f>
        <v>135.61927795410156</v>
      </c>
      <c r="AG21" s="57">
        <f>+'Indice PondENGHO'!F20</f>
        <v>129.59584045410156</v>
      </c>
      <c r="AH21" s="57">
        <f>+'Indice PondENGHO'!G20</f>
        <v>182.97903442382812</v>
      </c>
      <c r="AI21" s="57">
        <f>+'Indice PondENGHO'!H20</f>
        <v>136.40789794921875</v>
      </c>
      <c r="AJ21" s="57">
        <f>+'Indice PondENGHO'!I20</f>
        <v>146.256103515625</v>
      </c>
      <c r="AK21" s="57">
        <f>+'Indice PondENGHO'!J20</f>
        <v>148.28694152832031</v>
      </c>
      <c r="AL21" s="57">
        <f>+'Indice PondENGHO'!K20</f>
        <v>159.24955749511719</v>
      </c>
      <c r="AM21" s="57">
        <f>+'Indice PondENGHO'!L20</f>
        <v>140.33036804199219</v>
      </c>
      <c r="AN21" s="57">
        <f>+'Indice PondENGHO'!M20</f>
        <v>149.58078002929688</v>
      </c>
      <c r="AO21" s="57">
        <f>+'Indice PondENGHO'!N20</f>
        <v>139.54106140136719</v>
      </c>
      <c r="AP21" s="57">
        <f>+'Indice PondENGHO'!O20</f>
        <v>139.21580505371094</v>
      </c>
      <c r="AQ21" s="57">
        <f t="shared" si="0"/>
        <v>143.86541748046875</v>
      </c>
      <c r="AR21" s="57"/>
      <c r="AS21" s="57">
        <f>+'Indice PondENGHO'!AZ20</f>
        <v>139.95451354980469</v>
      </c>
      <c r="AT21" s="57">
        <f>+'Indice PondENGHO'!BA20</f>
        <v>135.27934265136719</v>
      </c>
      <c r="AU21" s="57">
        <f>+'Indice PondENGHO'!BB20</f>
        <v>130.84205627441406</v>
      </c>
      <c r="AV21" s="57">
        <f>+'Indice PondENGHO'!BC20</f>
        <v>179.4844970703125</v>
      </c>
      <c r="AW21" s="57">
        <f>+'Indice PondENGHO'!BD20</f>
        <v>137.58015441894531</v>
      </c>
      <c r="AX21" s="57">
        <f>+'Indice PondENGHO'!BE20</f>
        <v>146.40354919433594</v>
      </c>
      <c r="AY21" s="57">
        <f>+'Indice PondENGHO'!BF20</f>
        <v>147.40525817871094</v>
      </c>
      <c r="AZ21" s="57">
        <f>+'Indice PondENGHO'!BG20</f>
        <v>157.54216003417969</v>
      </c>
      <c r="BA21" s="57">
        <f>+'Indice PondENGHO'!BH20</f>
        <v>140.31849670410156</v>
      </c>
      <c r="BB21" s="57">
        <f>+'Indice PondENGHO'!BI20</f>
        <v>147.69059753417969</v>
      </c>
      <c r="BC21" s="57">
        <f>+'Indice PondENGHO'!BJ20</f>
        <v>140.6890869140625</v>
      </c>
      <c r="BD21" s="57">
        <f>+'Indice PondENGHO'!BK20</f>
        <v>140.08647155761719</v>
      </c>
      <c r="BE21" s="57">
        <f t="shared" si="1"/>
        <v>144.96998596191406</v>
      </c>
      <c r="BG21" s="58">
        <f t="shared" si="41"/>
        <v>2.1145592928233938</v>
      </c>
      <c r="BH21" s="58">
        <f t="shared" si="4"/>
        <v>3.2928089733238353E-2</v>
      </c>
      <c r="BI21" s="58">
        <f t="shared" si="5"/>
        <v>0.13482670730730417</v>
      </c>
      <c r="BJ21" s="58">
        <f t="shared" si="6"/>
        <v>0.43894724440002053</v>
      </c>
      <c r="BK21" s="58">
        <f t="shared" si="7"/>
        <v>0.14693323312950962</v>
      </c>
      <c r="BL21" s="58">
        <f t="shared" si="8"/>
        <v>0.17863149779691423</v>
      </c>
      <c r="BM21" s="58">
        <f t="shared" si="9"/>
        <v>0.60891047529215958</v>
      </c>
      <c r="BN21" s="58">
        <f t="shared" si="10"/>
        <v>2.2026097816520374E-2</v>
      </c>
      <c r="BO21" s="58">
        <f t="shared" si="11"/>
        <v>0.23376029635171469</v>
      </c>
      <c r="BP21" s="58">
        <f t="shared" si="12"/>
        <v>4.3589915735304317E-2</v>
      </c>
      <c r="BQ21" s="58">
        <f t="shared" si="13"/>
        <v>0.11589244557978884</v>
      </c>
      <c r="BR21" s="58">
        <f t="shared" si="14"/>
        <v>0.13576719811233359</v>
      </c>
      <c r="BS21" s="58">
        <f t="shared" si="59"/>
        <v>4.2067724940782014</v>
      </c>
      <c r="BT21" s="58">
        <f t="shared" si="42"/>
        <v>4.2995232142659656</v>
      </c>
      <c r="BV21" s="58">
        <f t="shared" si="43"/>
        <v>0.62230264594569318</v>
      </c>
      <c r="BW21" s="58">
        <f t="shared" si="15"/>
        <v>2.613160990959346E-2</v>
      </c>
      <c r="BX21" s="58">
        <f t="shared" si="16"/>
        <v>0.11173620600469082</v>
      </c>
      <c r="BY21" s="58">
        <f t="shared" si="17"/>
        <v>0.49843148915190105</v>
      </c>
      <c r="BZ21" s="58">
        <f t="shared" si="18"/>
        <v>0.2523983064835193</v>
      </c>
      <c r="CA21" s="58">
        <f t="shared" si="19"/>
        <v>0.35499578265216442</v>
      </c>
      <c r="CB21" s="58">
        <f t="shared" si="20"/>
        <v>0.94086389534368098</v>
      </c>
      <c r="CC21" s="58">
        <f t="shared" si="21"/>
        <v>9.2555632175134791E-3</v>
      </c>
      <c r="CD21" s="58">
        <f t="shared" si="22"/>
        <v>0.33712465673519054</v>
      </c>
      <c r="CE21" s="58">
        <f t="shared" si="23"/>
        <v>0.10476983767105606</v>
      </c>
      <c r="CF21" s="58">
        <f t="shared" si="24"/>
        <v>0.22286329739131278</v>
      </c>
      <c r="CG21" s="58">
        <f t="shared" si="25"/>
        <v>0.17985057098977991</v>
      </c>
      <c r="CH21" s="58">
        <f t="shared" si="44"/>
        <v>3.6607238614960962</v>
      </c>
      <c r="CI21" s="50">
        <f t="shared" si="45"/>
        <v>4.0058680933535262</v>
      </c>
      <c r="CK21" s="58">
        <f t="shared" si="26"/>
        <v>1.1489479975969745</v>
      </c>
      <c r="CL21" s="58">
        <f t="shared" si="46"/>
        <v>6.796479823644893E-3</v>
      </c>
      <c r="CM21" s="58">
        <f t="shared" si="47"/>
        <v>2.309050130261335E-2</v>
      </c>
      <c r="CN21" s="58">
        <f t="shared" si="48"/>
        <v>-5.9484244751880522E-2</v>
      </c>
      <c r="CO21" s="58">
        <f t="shared" si="49"/>
        <v>-0.10546507335400968</v>
      </c>
      <c r="CP21" s="58">
        <f t="shared" si="50"/>
        <v>-0.17636428485525019</v>
      </c>
      <c r="CQ21" s="58">
        <f t="shared" si="51"/>
        <v>-0.3319534200515214</v>
      </c>
      <c r="CR21" s="58">
        <f t="shared" si="52"/>
        <v>1.2770534599006894E-2</v>
      </c>
      <c r="CS21" s="58">
        <f t="shared" si="53"/>
        <v>-0.10336436038347585</v>
      </c>
      <c r="CT21" s="58">
        <f t="shared" si="54"/>
        <v>-6.1179921935751745E-2</v>
      </c>
      <c r="CU21" s="58">
        <f t="shared" si="55"/>
        <v>-0.10697085181152394</v>
      </c>
      <c r="CV21" s="58">
        <f t="shared" si="56"/>
        <v>-4.408337287744632E-2</v>
      </c>
      <c r="CW21" s="58">
        <f t="shared" si="57"/>
        <v>0.54604863258210523</v>
      </c>
      <c r="CX21" s="58">
        <f t="shared" si="58"/>
        <v>0.29365512091243939</v>
      </c>
    </row>
    <row r="22" spans="1:102" x14ac:dyDescent="0.2">
      <c r="A22" s="56">
        <f>+'Indice PondENGHO'!A21</f>
        <v>43282</v>
      </c>
      <c r="B22" s="50">
        <f>+'Indice PondENGHO'!B21</f>
        <v>7</v>
      </c>
      <c r="C22" s="50">
        <f>+'Indice PondENGHO'!C21</f>
        <v>2018</v>
      </c>
      <c r="D22" s="57">
        <f>+'Indice PondENGHO'!BL21</f>
        <v>149.24993896484375</v>
      </c>
      <c r="E22" s="57">
        <f>+'Indice PondENGHO'!BM21</f>
        <v>149.77545166015625</v>
      </c>
      <c r="F22" s="57">
        <f>+'Indice PondENGHO'!BN21</f>
        <v>149.88566589355469</v>
      </c>
      <c r="G22" s="57">
        <f>+'Indice PondENGHO'!BO21</f>
        <v>149.90238952636719</v>
      </c>
      <c r="H22" s="57">
        <f>+'Indice PondENGHO'!BP21</f>
        <v>149.94155883789062</v>
      </c>
      <c r="I22" s="57">
        <f>+'Indice PondENGHO'!CD21</f>
        <v>149.8126220703125</v>
      </c>
      <c r="K22" s="58">
        <f t="shared" si="29"/>
        <v>0.45458371258750213</v>
      </c>
      <c r="L22" s="58">
        <f t="shared" si="30"/>
        <v>0.56526061441253694</v>
      </c>
      <c r="M22" s="58">
        <f t="shared" si="31"/>
        <v>0.63652338907381634</v>
      </c>
      <c r="N22" s="58">
        <f t="shared" si="32"/>
        <v>0.79247687559792179</v>
      </c>
      <c r="O22" s="58">
        <f t="shared" si="33"/>
        <v>1.1106358870132036</v>
      </c>
      <c r="P22" s="58">
        <f t="shared" si="34"/>
        <v>3.5594804786849807</v>
      </c>
      <c r="Q22" s="58">
        <f t="shared" si="35"/>
        <v>3.5595223705031209</v>
      </c>
      <c r="S22" s="57">
        <f>+'Indice PondENGHO'!D21</f>
        <v>146.61543273925781</v>
      </c>
      <c r="T22" s="57">
        <f>+'Indice PondENGHO'!P21</f>
        <v>146.62953186035156</v>
      </c>
      <c r="U22" s="57">
        <f>+'Indice PondENGHO'!AB21</f>
        <v>146.63121032714844</v>
      </c>
      <c r="V22" s="57">
        <f>+'Indice PondENGHO'!AN21</f>
        <v>146.60275268554688</v>
      </c>
      <c r="W22" s="57">
        <f>+'Indice PondENGHO'!AZ21</f>
        <v>146.65570068359375</v>
      </c>
      <c r="Y22" s="58">
        <f t="shared" si="36"/>
        <v>1.6180691769041236</v>
      </c>
      <c r="Z22" s="58">
        <f t="shared" si="37"/>
        <v>1.2931047695565447</v>
      </c>
      <c r="AA22" s="58">
        <f t="shared" si="38"/>
        <v>1.1815446703146069</v>
      </c>
      <c r="AB22" s="58">
        <f t="shared" si="39"/>
        <v>0.97792769006800262</v>
      </c>
      <c r="AC22" s="58">
        <f t="shared" si="40"/>
        <v>0.72565772677168494</v>
      </c>
      <c r="AE22" s="57">
        <f>+'Indice PondENGHO'!D21</f>
        <v>146.61543273925781</v>
      </c>
      <c r="AF22" s="57">
        <f>+'Indice PondENGHO'!E21</f>
        <v>140.04580688476562</v>
      </c>
      <c r="AG22" s="57">
        <f>+'Indice PondENGHO'!F21</f>
        <v>132.47402954101562</v>
      </c>
      <c r="AH22" s="57">
        <f>+'Indice PondENGHO'!G21</f>
        <v>185.08723449707031</v>
      </c>
      <c r="AI22" s="57">
        <f>+'Indice PondENGHO'!H21</f>
        <v>141.04255676269531</v>
      </c>
      <c r="AJ22" s="57">
        <f>+'Indice PondENGHO'!I21</f>
        <v>150.52381896972656</v>
      </c>
      <c r="AK22" s="57">
        <f>+'Indice PondENGHO'!J21</f>
        <v>156.27799987792969</v>
      </c>
      <c r="AL22" s="57">
        <f>+'Indice PondENGHO'!K21</f>
        <v>162.55061340332031</v>
      </c>
      <c r="AM22" s="57">
        <f>+'Indice PondENGHO'!L21</f>
        <v>147.21737670898438</v>
      </c>
      <c r="AN22" s="57">
        <f>+'Indice PondENGHO'!M21</f>
        <v>153.50637817382812</v>
      </c>
      <c r="AO22" s="57">
        <f>+'Indice PondENGHO'!N21</f>
        <v>143.66294860839844</v>
      </c>
      <c r="AP22" s="57">
        <f>+'Indice PondENGHO'!O21</f>
        <v>144.6094970703125</v>
      </c>
      <c r="AQ22" s="57">
        <f t="shared" si="0"/>
        <v>149.24993896484375</v>
      </c>
      <c r="AR22" s="57"/>
      <c r="AS22" s="57">
        <f>+'Indice PondENGHO'!AZ21</f>
        <v>146.65570068359375</v>
      </c>
      <c r="AT22" s="57">
        <f>+'Indice PondENGHO'!BA21</f>
        <v>139.55680847167969</v>
      </c>
      <c r="AU22" s="57">
        <f>+'Indice PondENGHO'!BB21</f>
        <v>133.44290161132812</v>
      </c>
      <c r="AV22" s="57">
        <f>+'Indice PondENGHO'!BC21</f>
        <v>181.13874816894531</v>
      </c>
      <c r="AW22" s="57">
        <f>+'Indice PondENGHO'!BD21</f>
        <v>142.35003662109375</v>
      </c>
      <c r="AX22" s="57">
        <f>+'Indice PondENGHO'!BE21</f>
        <v>150.36427307128906</v>
      </c>
      <c r="AY22" s="57">
        <f>+'Indice PondENGHO'!BF21</f>
        <v>154.97705078125</v>
      </c>
      <c r="AZ22" s="57">
        <f>+'Indice PondENGHO'!BG21</f>
        <v>160.5191650390625</v>
      </c>
      <c r="BA22" s="57">
        <f>+'Indice PondENGHO'!BH21</f>
        <v>147.53477478027344</v>
      </c>
      <c r="BB22" s="57">
        <f>+'Indice PondENGHO'!BI21</f>
        <v>152.05351257324219</v>
      </c>
      <c r="BC22" s="57">
        <f>+'Indice PondENGHO'!BJ21</f>
        <v>144.57258605957031</v>
      </c>
      <c r="BD22" s="57">
        <f>+'Indice PondENGHO'!BK21</f>
        <v>145.61885070800781</v>
      </c>
      <c r="BE22" s="57">
        <f t="shared" si="1"/>
        <v>149.94155883789062</v>
      </c>
      <c r="BG22" s="58">
        <f t="shared" si="41"/>
        <v>1.6180691769041236</v>
      </c>
      <c r="BH22" s="58">
        <f t="shared" si="4"/>
        <v>6.8417452184690017E-2</v>
      </c>
      <c r="BI22" s="58">
        <f t="shared" si="5"/>
        <v>0.15989482421918769</v>
      </c>
      <c r="BJ22" s="58">
        <f t="shared" si="6"/>
        <v>0.20795782758073147</v>
      </c>
      <c r="BK22" s="58">
        <f t="shared" si="7"/>
        <v>0.13270558238722305</v>
      </c>
      <c r="BL22" s="58">
        <f t="shared" si="8"/>
        <v>0.12416462611968938</v>
      </c>
      <c r="BM22" s="58">
        <f t="shared" si="9"/>
        <v>0.57705494915420319</v>
      </c>
      <c r="BN22" s="58">
        <f t="shared" si="10"/>
        <v>0.11508808495953127</v>
      </c>
      <c r="BO22" s="58">
        <f t="shared" si="11"/>
        <v>0.36871235441721834</v>
      </c>
      <c r="BP22" s="58">
        <f t="shared" si="12"/>
        <v>4.4973921957401457E-2</v>
      </c>
      <c r="BQ22" s="58">
        <f t="shared" si="13"/>
        <v>0.12574243445212152</v>
      </c>
      <c r="BR22" s="58">
        <f t="shared" si="14"/>
        <v>0.13756022322892009</v>
      </c>
      <c r="BS22" s="58">
        <f t="shared" si="59"/>
        <v>3.6803414575650404</v>
      </c>
      <c r="BT22" s="58">
        <f t="shared" si="42"/>
        <v>3.7427490071448188</v>
      </c>
      <c r="BV22" s="58">
        <f t="shared" si="43"/>
        <v>0.96561129522641942</v>
      </c>
      <c r="BW22" s="58">
        <f t="shared" si="15"/>
        <v>5.4301863716609403E-2</v>
      </c>
      <c r="BX22" s="58">
        <f t="shared" si="16"/>
        <v>0.10709832595555349</v>
      </c>
      <c r="BY22" s="58">
        <f t="shared" si="17"/>
        <v>0.16682356166580634</v>
      </c>
      <c r="BZ22" s="58">
        <f t="shared" si="18"/>
        <v>0.23016582159810511</v>
      </c>
      <c r="CA22" s="58">
        <f t="shared" si="19"/>
        <v>0.21847361848296018</v>
      </c>
      <c r="CB22" s="58">
        <f t="shared" si="20"/>
        <v>0.81712294146130049</v>
      </c>
      <c r="CC22" s="58">
        <f t="shared" si="21"/>
        <v>9.3551322619160604E-2</v>
      </c>
      <c r="CD22" s="58">
        <f t="shared" si="22"/>
        <v>0.48514676782320076</v>
      </c>
      <c r="CE22" s="58">
        <f t="shared" si="23"/>
        <v>0.11327565321039906</v>
      </c>
      <c r="CF22" s="58">
        <f t="shared" si="24"/>
        <v>0.21863315114194529</v>
      </c>
      <c r="CG22" s="58">
        <f t="shared" si="25"/>
        <v>0.19111810501609217</v>
      </c>
      <c r="CH22" s="58">
        <f t="shared" si="44"/>
        <v>3.6613224279175518</v>
      </c>
      <c r="CI22" s="50">
        <f t="shared" si="45"/>
        <v>3.4293808080264832</v>
      </c>
      <c r="CK22" s="58">
        <f t="shared" si="26"/>
        <v>0.89241145013243861</v>
      </c>
      <c r="CL22" s="58">
        <f t="shared" si="46"/>
        <v>1.4115588468080614E-2</v>
      </c>
      <c r="CM22" s="58">
        <f t="shared" si="47"/>
        <v>5.2796498263634195E-2</v>
      </c>
      <c r="CN22" s="58">
        <f t="shared" si="48"/>
        <v>4.1134265914925139E-2</v>
      </c>
      <c r="CO22" s="58">
        <f t="shared" si="49"/>
        <v>-9.7460239210882066E-2</v>
      </c>
      <c r="CP22" s="58">
        <f t="shared" si="50"/>
        <v>-9.4308992363270797E-2</v>
      </c>
      <c r="CQ22" s="58">
        <f t="shared" si="51"/>
        <v>-0.2400679923070973</v>
      </c>
      <c r="CR22" s="58">
        <f t="shared" si="52"/>
        <v>2.1536762340370663E-2</v>
      </c>
      <c r="CS22" s="58">
        <f t="shared" si="53"/>
        <v>-0.11643441340598243</v>
      </c>
      <c r="CT22" s="58">
        <f t="shared" si="54"/>
        <v>-6.83017312529976E-2</v>
      </c>
      <c r="CU22" s="58">
        <f t="shared" si="55"/>
        <v>-9.2890716689823766E-2</v>
      </c>
      <c r="CV22" s="58">
        <f t="shared" si="56"/>
        <v>-5.3557881787172079E-2</v>
      </c>
      <c r="CW22" s="58">
        <f t="shared" si="57"/>
        <v>1.9019029647488583E-2</v>
      </c>
      <c r="CX22" s="58">
        <f t="shared" si="58"/>
        <v>0.31336819911833569</v>
      </c>
    </row>
    <row r="23" spans="1:102" x14ac:dyDescent="0.2">
      <c r="A23" s="56">
        <f>+'Indice PondENGHO'!A22</f>
        <v>43313</v>
      </c>
      <c r="B23" s="50">
        <f>+'Indice PondENGHO'!B22</f>
        <v>8</v>
      </c>
      <c r="C23" s="50">
        <f>+'Indice PondENGHO'!C22</f>
        <v>2018</v>
      </c>
      <c r="D23" s="57">
        <f>+'Indice PondENGHO'!BL22</f>
        <v>155.12142944335938</v>
      </c>
      <c r="E23" s="57">
        <f>+'Indice PondENGHO'!BM22</f>
        <v>155.705078125</v>
      </c>
      <c r="F23" s="57">
        <f>+'Indice PondENGHO'!BN22</f>
        <v>155.80499267578125</v>
      </c>
      <c r="G23" s="57">
        <f>+'Indice PondENGHO'!BO22</f>
        <v>155.75717163085938</v>
      </c>
      <c r="H23" s="57">
        <f>+'Indice PondENGHO'!BP22</f>
        <v>155.761962890625</v>
      </c>
      <c r="I23" s="57">
        <f>+'Indice PondENGHO'!CD22</f>
        <v>155.68138122558594</v>
      </c>
      <c r="K23" s="58">
        <f t="shared" si="29"/>
        <v>0.47865773263084377</v>
      </c>
      <c r="L23" s="58">
        <f t="shared" si="30"/>
        <v>0.61437676476025915</v>
      </c>
      <c r="M23" s="58">
        <f t="shared" si="31"/>
        <v>0.69823421692686927</v>
      </c>
      <c r="N23" s="58">
        <f t="shared" si="32"/>
        <v>0.87054552477329161</v>
      </c>
      <c r="O23" s="58">
        <f t="shared" si="33"/>
        <v>1.2555701670903749</v>
      </c>
      <c r="P23" s="58">
        <f t="shared" si="34"/>
        <v>3.9173844061816387</v>
      </c>
      <c r="Q23" s="58">
        <f t="shared" si="35"/>
        <v>3.9173996651090004</v>
      </c>
      <c r="S23" s="57">
        <f>+'Indice PondENGHO'!D22</f>
        <v>152.72602844238281</v>
      </c>
      <c r="T23" s="57">
        <f>+'Indice PondENGHO'!P22</f>
        <v>152.61697387695312</v>
      </c>
      <c r="U23" s="57">
        <f>+'Indice PondENGHO'!AB22</f>
        <v>152.52732849121094</v>
      </c>
      <c r="V23" s="57">
        <f>+'Indice PondENGHO'!AN22</f>
        <v>152.43716430664062</v>
      </c>
      <c r="W23" s="57">
        <f>+'Indice PondENGHO'!AZ22</f>
        <v>152.39703369140625</v>
      </c>
      <c r="Y23" s="58">
        <f t="shared" si="36"/>
        <v>1.4114770983666427</v>
      </c>
      <c r="Z23" s="58">
        <f t="shared" si="37"/>
        <v>1.1070993957467548</v>
      </c>
      <c r="AA23" s="58">
        <f t="shared" si="38"/>
        <v>0.99821803922317465</v>
      </c>
      <c r="AB23" s="58">
        <f t="shared" si="39"/>
        <v>0.8204889756682695</v>
      </c>
      <c r="AC23" s="58">
        <f t="shared" si="40"/>
        <v>0.60110299344179297</v>
      </c>
      <c r="AE23" s="57">
        <f>+'Indice PondENGHO'!D22</f>
        <v>152.72602844238281</v>
      </c>
      <c r="AF23" s="57">
        <f>+'Indice PondENGHO'!E22</f>
        <v>142.71224975585938</v>
      </c>
      <c r="AG23" s="57">
        <f>+'Indice PondENGHO'!F22</f>
        <v>133.47750854492188</v>
      </c>
      <c r="AH23" s="57">
        <f>+'Indice PondENGHO'!G22</f>
        <v>195.96054077148438</v>
      </c>
      <c r="AI23" s="57">
        <f>+'Indice PondENGHO'!H22</f>
        <v>145.22401428222656</v>
      </c>
      <c r="AJ23" s="57">
        <f>+'Indice PondENGHO'!I22</f>
        <v>156.1966552734375</v>
      </c>
      <c r="AK23" s="57">
        <f>+'Indice PondENGHO'!J22</f>
        <v>162.76840209960938</v>
      </c>
      <c r="AL23" s="57">
        <f>+'Indice PondENGHO'!K22</f>
        <v>182.95237731933594</v>
      </c>
      <c r="AM23" s="57">
        <f>+'Indice PondENGHO'!L22</f>
        <v>152.29342651367188</v>
      </c>
      <c r="AN23" s="57">
        <f>+'Indice PondENGHO'!M22</f>
        <v>156.73435974121094</v>
      </c>
      <c r="AO23" s="57">
        <f>+'Indice PondENGHO'!N22</f>
        <v>147.26982116699219</v>
      </c>
      <c r="AP23" s="57">
        <f>+'Indice PondENGHO'!O22</f>
        <v>149.83082580566406</v>
      </c>
      <c r="AQ23" s="57">
        <f t="shared" si="0"/>
        <v>155.12142944335938</v>
      </c>
      <c r="AR23" s="57"/>
      <c r="AS23" s="57">
        <f>+'Indice PondENGHO'!AZ22</f>
        <v>152.39703369140625</v>
      </c>
      <c r="AT23" s="57">
        <f>+'Indice PondENGHO'!BA22</f>
        <v>142.214111328125</v>
      </c>
      <c r="AU23" s="57">
        <f>+'Indice PondENGHO'!BB22</f>
        <v>134.73919677734375</v>
      </c>
      <c r="AV23" s="57">
        <f>+'Indice PondENGHO'!BC22</f>
        <v>192.46208190917969</v>
      </c>
      <c r="AW23" s="57">
        <f>+'Indice PondENGHO'!BD22</f>
        <v>146.63603210449219</v>
      </c>
      <c r="AX23" s="57">
        <f>+'Indice PondENGHO'!BE22</f>
        <v>156.89382934570312</v>
      </c>
      <c r="AY23" s="57">
        <f>+'Indice PondENGHO'!BF22</f>
        <v>161.22477722167969</v>
      </c>
      <c r="AZ23" s="57">
        <f>+'Indice PondENGHO'!BG22</f>
        <v>183.01759338378906</v>
      </c>
      <c r="BA23" s="57">
        <f>+'Indice PondENGHO'!BH22</f>
        <v>152.15812683105469</v>
      </c>
      <c r="BB23" s="57">
        <f>+'Indice PondENGHO'!BI22</f>
        <v>155.36300659179688</v>
      </c>
      <c r="BC23" s="57">
        <f>+'Indice PondENGHO'!BJ22</f>
        <v>148.09658813476562</v>
      </c>
      <c r="BD23" s="57">
        <f>+'Indice PondENGHO'!BK22</f>
        <v>151.17239379882812</v>
      </c>
      <c r="BE23" s="57">
        <f t="shared" si="1"/>
        <v>155.761962890625</v>
      </c>
      <c r="BG23" s="58">
        <f t="shared" si="41"/>
        <v>1.4114770983666427</v>
      </c>
      <c r="BH23" s="58">
        <f t="shared" si="4"/>
        <v>3.9726300350910293E-2</v>
      </c>
      <c r="BI23" s="58">
        <f t="shared" si="5"/>
        <v>5.3736035463561302E-2</v>
      </c>
      <c r="BJ23" s="58">
        <f t="shared" si="6"/>
        <v>1.0338732940117432</v>
      </c>
      <c r="BK23" s="58">
        <f t="shared" si="7"/>
        <v>0.11540944723222719</v>
      </c>
      <c r="BL23" s="58">
        <f t="shared" si="8"/>
        <v>0.15909075005747192</v>
      </c>
      <c r="BM23" s="58">
        <f t="shared" si="9"/>
        <v>0.45177971597711286</v>
      </c>
      <c r="BN23" s="58">
        <f t="shared" si="10"/>
        <v>0.68562627034415957</v>
      </c>
      <c r="BO23" s="58">
        <f t="shared" si="11"/>
        <v>0.26195408955950056</v>
      </c>
      <c r="BP23" s="58">
        <f t="shared" si="12"/>
        <v>3.5647429310793941E-2</v>
      </c>
      <c r="BQ23" s="58">
        <f t="shared" si="13"/>
        <v>0.10606175441977028</v>
      </c>
      <c r="BR23" s="58">
        <f t="shared" si="14"/>
        <v>0.12836009002216167</v>
      </c>
      <c r="BS23" s="58">
        <f t="shared" si="59"/>
        <v>4.4827422751160562</v>
      </c>
      <c r="BT23" s="58">
        <f t="shared" si="42"/>
        <v>3.933998579321818</v>
      </c>
      <c r="BV23" s="58">
        <f t="shared" si="43"/>
        <v>0.72565772677168494</v>
      </c>
      <c r="BW23" s="58">
        <f t="shared" si="15"/>
        <v>3.2615595860433645E-2</v>
      </c>
      <c r="BX23" s="58">
        <f t="shared" si="16"/>
        <v>5.1609319448574185E-2</v>
      </c>
      <c r="BY23" s="58">
        <f t="shared" si="17"/>
        <v>1.1040438944765445</v>
      </c>
      <c r="BZ23" s="58">
        <f t="shared" si="18"/>
        <v>0.19995900370044517</v>
      </c>
      <c r="CA23" s="58">
        <f t="shared" si="19"/>
        <v>0.34822839382337006</v>
      </c>
      <c r="CB23" s="58">
        <f t="shared" si="20"/>
        <v>0.65187867609024863</v>
      </c>
      <c r="CC23" s="58">
        <f t="shared" si="21"/>
        <v>0.6835631200117307</v>
      </c>
      <c r="CD23" s="58">
        <f t="shared" si="22"/>
        <v>0.30051968294415571</v>
      </c>
      <c r="CE23" s="58">
        <f t="shared" si="23"/>
        <v>8.3076366794650316E-2</v>
      </c>
      <c r="CF23" s="58">
        <f t="shared" si="24"/>
        <v>0.19181608869792119</v>
      </c>
      <c r="CG23" s="58">
        <f t="shared" si="25"/>
        <v>0.1854881270173932</v>
      </c>
      <c r="CH23" s="58">
        <f t="shared" si="44"/>
        <v>4.5584559956371518</v>
      </c>
      <c r="CI23" s="50">
        <f t="shared" si="45"/>
        <v>3.8817817407294619</v>
      </c>
      <c r="CK23" s="58">
        <f t="shared" si="26"/>
        <v>0.81037410492484974</v>
      </c>
      <c r="CL23" s="58">
        <f t="shared" si="46"/>
        <v>7.1107044904766478E-3</v>
      </c>
      <c r="CM23" s="58">
        <f t="shared" si="47"/>
        <v>2.1267160149871164E-3</v>
      </c>
      <c r="CN23" s="58">
        <f t="shared" si="48"/>
        <v>-7.017060046480128E-2</v>
      </c>
      <c r="CO23" s="58">
        <f t="shared" si="49"/>
        <v>-8.4549556468217976E-2</v>
      </c>
      <c r="CP23" s="58">
        <f t="shared" si="50"/>
        <v>-0.18913764376589814</v>
      </c>
      <c r="CQ23" s="58">
        <f t="shared" si="51"/>
        <v>-0.20009896011313577</v>
      </c>
      <c r="CR23" s="58">
        <f t="shared" si="52"/>
        <v>2.0631503324288758E-3</v>
      </c>
      <c r="CS23" s="58">
        <f t="shared" si="53"/>
        <v>-3.856559338465515E-2</v>
      </c>
      <c r="CT23" s="58">
        <f t="shared" si="54"/>
        <v>-4.7428937483856376E-2</v>
      </c>
      <c r="CU23" s="58">
        <f t="shared" si="55"/>
        <v>-8.5754334278150907E-2</v>
      </c>
      <c r="CV23" s="58">
        <f t="shared" si="56"/>
        <v>-5.7128036995231529E-2</v>
      </c>
      <c r="CW23" s="58">
        <f t="shared" si="57"/>
        <v>-7.5713720521095595E-2</v>
      </c>
      <c r="CX23" s="58">
        <f t="shared" si="58"/>
        <v>5.2216838592356041E-2</v>
      </c>
    </row>
    <row r="24" spans="1:102" x14ac:dyDescent="0.2">
      <c r="A24" s="56">
        <f>+'Indice PondENGHO'!A23</f>
        <v>43344</v>
      </c>
      <c r="B24" s="50">
        <f>+'Indice PondENGHO'!B23</f>
        <v>9</v>
      </c>
      <c r="C24" s="50">
        <f>+'Indice PondENGHO'!C23</f>
        <v>2018</v>
      </c>
      <c r="D24" s="57">
        <f>+'Indice PondENGHO'!BL23</f>
        <v>164.4805908203125</v>
      </c>
      <c r="E24" s="57">
        <f>+'Indice PondENGHO'!BM23</f>
        <v>165.1097412109375</v>
      </c>
      <c r="F24" s="57">
        <f>+'Indice PondENGHO'!BN23</f>
        <v>165.15809631347656</v>
      </c>
      <c r="G24" s="57">
        <f>+'Indice PondENGHO'!BO23</f>
        <v>165.31358337402344</v>
      </c>
      <c r="H24" s="57">
        <f>+'Indice PondENGHO'!BP23</f>
        <v>165.27778625488281</v>
      </c>
      <c r="I24" s="57">
        <f>+'Indice PondENGHO'!CD23</f>
        <v>165.14108276367188</v>
      </c>
      <c r="K24" s="58">
        <f t="shared" si="29"/>
        <v>0.73421860156605034</v>
      </c>
      <c r="L24" s="58">
        <f t="shared" si="30"/>
        <v>0.93769676521915646</v>
      </c>
      <c r="M24" s="58">
        <f t="shared" si="31"/>
        <v>1.0616864804734929</v>
      </c>
      <c r="N24" s="58">
        <f t="shared" si="32"/>
        <v>1.3673740482251799</v>
      </c>
      <c r="O24" s="58">
        <f t="shared" si="33"/>
        <v>1.975358633241449</v>
      </c>
      <c r="P24" s="58">
        <f t="shared" si="34"/>
        <v>6.0763345287253294</v>
      </c>
      <c r="Q24" s="58">
        <f t="shared" si="35"/>
        <v>6.076321692173714</v>
      </c>
      <c r="S24" s="57">
        <f>+'Indice PondENGHO'!D23</f>
        <v>162.66021728515625</v>
      </c>
      <c r="T24" s="57">
        <f>+'Indice PondENGHO'!P23</f>
        <v>162.65740966796875</v>
      </c>
      <c r="U24" s="57">
        <f>+'Indice PondENGHO'!AB23</f>
        <v>162.58134460449219</v>
      </c>
      <c r="V24" s="57">
        <f>+'Indice PondENGHO'!AN23</f>
        <v>162.4949951171875</v>
      </c>
      <c r="W24" s="57">
        <f>+'Indice PondENGHO'!AZ23</f>
        <v>162.47047424316406</v>
      </c>
      <c r="Y24" s="58">
        <f t="shared" si="36"/>
        <v>2.2078271068601119</v>
      </c>
      <c r="Z24" s="58">
        <f t="shared" si="37"/>
        <v>1.7858119195658495</v>
      </c>
      <c r="AA24" s="58">
        <f t="shared" si="38"/>
        <v>1.6374858041074956</v>
      </c>
      <c r="AB24" s="58">
        <f t="shared" si="39"/>
        <v>1.3612582154261805</v>
      </c>
      <c r="AC24" s="58">
        <f t="shared" si="40"/>
        <v>1.0152537239898314</v>
      </c>
      <c r="AE24" s="57">
        <f>+'Indice PondENGHO'!D23</f>
        <v>162.66021728515625</v>
      </c>
      <c r="AF24" s="57">
        <f>+'Indice PondENGHO'!E23</f>
        <v>148.19703674316406</v>
      </c>
      <c r="AG24" s="57">
        <f>+'Indice PondENGHO'!F23</f>
        <v>141.04035949707031</v>
      </c>
      <c r="AH24" s="57">
        <f>+'Indice PondENGHO'!G23</f>
        <v>201.41946411132812</v>
      </c>
      <c r="AI24" s="57">
        <f>+'Indice PondENGHO'!H23</f>
        <v>158.36697387695312</v>
      </c>
      <c r="AJ24" s="57">
        <f>+'Indice PondENGHO'!I23</f>
        <v>163.43707275390625</v>
      </c>
      <c r="AK24" s="57">
        <f>+'Indice PondENGHO'!J23</f>
        <v>179.02584838867188</v>
      </c>
      <c r="AL24" s="57">
        <f>+'Indice PondENGHO'!K23</f>
        <v>187.29502868652344</v>
      </c>
      <c r="AM24" s="57">
        <f>+'Indice PondENGHO'!L23</f>
        <v>162.44537353515625</v>
      </c>
      <c r="AN24" s="57">
        <f>+'Indice PondENGHO'!M23</f>
        <v>160.67343139648438</v>
      </c>
      <c r="AO24" s="57">
        <f>+'Indice PondENGHO'!N23</f>
        <v>156.10758972167969</v>
      </c>
      <c r="AP24" s="57">
        <f>+'Indice PondENGHO'!O23</f>
        <v>160.83816528320312</v>
      </c>
      <c r="AQ24" s="57">
        <f t="shared" si="0"/>
        <v>164.4805908203125</v>
      </c>
      <c r="AR24" s="57"/>
      <c r="AS24" s="57">
        <f>+'Indice PondENGHO'!AZ23</f>
        <v>162.47047424316406</v>
      </c>
      <c r="AT24" s="57">
        <f>+'Indice PondENGHO'!BA23</f>
        <v>147.53982543945312</v>
      </c>
      <c r="AU24" s="57">
        <f>+'Indice PondENGHO'!BB23</f>
        <v>142.69964599609375</v>
      </c>
      <c r="AV24" s="57">
        <f>+'Indice PondENGHO'!BC23</f>
        <v>196.70468139648438</v>
      </c>
      <c r="AW24" s="57">
        <f>+'Indice PondENGHO'!BD23</f>
        <v>160.13670349121094</v>
      </c>
      <c r="AX24" s="57">
        <f>+'Indice PondENGHO'!BE23</f>
        <v>163.84133911132812</v>
      </c>
      <c r="AY24" s="57">
        <f>+'Indice PondENGHO'!BF23</f>
        <v>178.16488647460938</v>
      </c>
      <c r="AZ24" s="57">
        <f>+'Indice PondENGHO'!BG23</f>
        <v>186.54057312011719</v>
      </c>
      <c r="BA24" s="57">
        <f>+'Indice PondENGHO'!BH23</f>
        <v>162.52922058105469</v>
      </c>
      <c r="BB24" s="57">
        <f>+'Indice PondENGHO'!BI23</f>
        <v>159.58290100097656</v>
      </c>
      <c r="BC24" s="57">
        <f>+'Indice PondENGHO'!BJ23</f>
        <v>156.65013122558594</v>
      </c>
      <c r="BD24" s="57">
        <f>+'Indice PondENGHO'!BK23</f>
        <v>161.84248352050781</v>
      </c>
      <c r="BE24" s="57">
        <f t="shared" si="1"/>
        <v>165.27778625488281</v>
      </c>
      <c r="BG24" s="58">
        <f t="shared" si="41"/>
        <v>2.2078271068601119</v>
      </c>
      <c r="BH24" s="58">
        <f t="shared" si="4"/>
        <v>7.8622702561150851E-2</v>
      </c>
      <c r="BI24" s="58">
        <f t="shared" si="5"/>
        <v>0.38965947172421128</v>
      </c>
      <c r="BJ24" s="58">
        <f t="shared" si="6"/>
        <v>0.49940749468747125</v>
      </c>
      <c r="BK24" s="58">
        <f t="shared" si="7"/>
        <v>0.34901911160427301</v>
      </c>
      <c r="BL24" s="58">
        <f t="shared" si="8"/>
        <v>0.19536674915150815</v>
      </c>
      <c r="BM24" s="58">
        <f t="shared" si="9"/>
        <v>1.0888042524379893</v>
      </c>
      <c r="BN24" s="58">
        <f t="shared" si="10"/>
        <v>0.14041614997711183</v>
      </c>
      <c r="BO24" s="58">
        <f t="shared" si="11"/>
        <v>0.50407019054944968</v>
      </c>
      <c r="BP24" s="58">
        <f t="shared" si="12"/>
        <v>4.1853657451383086E-2</v>
      </c>
      <c r="BQ24" s="58">
        <f t="shared" si="13"/>
        <v>0.25004201904776752</v>
      </c>
      <c r="BR24" s="58">
        <f t="shared" si="14"/>
        <v>0.26035966289782486</v>
      </c>
      <c r="BS24" s="58">
        <f t="shared" si="59"/>
        <v>6.0054485689502526</v>
      </c>
      <c r="BT24" s="58">
        <f t="shared" si="42"/>
        <v>6.0334419367702452</v>
      </c>
      <c r="BV24" s="58">
        <f t="shared" si="43"/>
        <v>0.60110299344179297</v>
      </c>
      <c r="BW24" s="58">
        <f t="shared" si="15"/>
        <v>6.292492728291757E-2</v>
      </c>
      <c r="BX24" s="58">
        <f t="shared" si="16"/>
        <v>0.30508609708654566</v>
      </c>
      <c r="BY24" s="58">
        <f t="shared" si="17"/>
        <v>0.39820313779098349</v>
      </c>
      <c r="BZ24" s="58">
        <f t="shared" si="18"/>
        <v>0.60632465975226812</v>
      </c>
      <c r="CA24" s="58">
        <f t="shared" si="19"/>
        <v>0.35667304262802169</v>
      </c>
      <c r="CB24" s="58">
        <f t="shared" si="20"/>
        <v>1.7014593840699583</v>
      </c>
      <c r="CC24" s="58">
        <f t="shared" si="21"/>
        <v>0.10303794718452979</v>
      </c>
      <c r="CD24" s="58">
        <f t="shared" si="22"/>
        <v>0.6489348944637755</v>
      </c>
      <c r="CE24" s="58">
        <f t="shared" si="23"/>
        <v>0.10197133119541656</v>
      </c>
      <c r="CF24" s="58">
        <f t="shared" si="24"/>
        <v>0.44818315894152816</v>
      </c>
      <c r="CG24" s="58">
        <f t="shared" si="25"/>
        <v>0.34306360845867923</v>
      </c>
      <c r="CH24" s="58">
        <f t="shared" si="44"/>
        <v>5.6769651822964162</v>
      </c>
      <c r="CI24" s="50">
        <f t="shared" si="45"/>
        <v>6.1092086846258775</v>
      </c>
      <c r="CK24" s="58">
        <f t="shared" si="26"/>
        <v>1.1925733828702805</v>
      </c>
      <c r="CL24" s="58">
        <f t="shared" si="46"/>
        <v>1.5697775278233281E-2</v>
      </c>
      <c r="CM24" s="58">
        <f t="shared" si="47"/>
        <v>8.4573374637665621E-2</v>
      </c>
      <c r="CN24" s="58">
        <f t="shared" si="48"/>
        <v>0.10120435689648777</v>
      </c>
      <c r="CO24" s="58">
        <f t="shared" si="49"/>
        <v>-0.25730554814799511</v>
      </c>
      <c r="CP24" s="58">
        <f t="shared" si="50"/>
        <v>-0.16130629347651354</v>
      </c>
      <c r="CQ24" s="58">
        <f t="shared" si="51"/>
        <v>-0.61265513163196905</v>
      </c>
      <c r="CR24" s="58">
        <f t="shared" si="52"/>
        <v>3.7378202792582041E-2</v>
      </c>
      <c r="CS24" s="58">
        <f t="shared" si="53"/>
        <v>-0.14486470391432582</v>
      </c>
      <c r="CT24" s="58">
        <f t="shared" si="54"/>
        <v>-6.011767374403347E-2</v>
      </c>
      <c r="CU24" s="58">
        <f t="shared" si="55"/>
        <v>-0.19814113989376064</v>
      </c>
      <c r="CV24" s="58">
        <f t="shared" si="56"/>
        <v>-8.2703945560854364E-2</v>
      </c>
      <c r="CW24" s="58">
        <f t="shared" si="57"/>
        <v>0.32848338665383636</v>
      </c>
      <c r="CX24" s="58">
        <f t="shared" si="58"/>
        <v>-7.576674785563231E-2</v>
      </c>
    </row>
    <row r="25" spans="1:102" x14ac:dyDescent="0.2">
      <c r="A25" s="56">
        <f>+'Indice PondENGHO'!A24</f>
        <v>43374</v>
      </c>
      <c r="B25" s="50">
        <f>+'Indice PondENGHO'!B24</f>
        <v>10</v>
      </c>
      <c r="C25" s="50">
        <f>+'Indice PondENGHO'!C24</f>
        <v>2018</v>
      </c>
      <c r="D25" s="57">
        <f>+'Indice PondENGHO'!BL24</f>
        <v>173.14089965820312</v>
      </c>
      <c r="E25" s="57">
        <f>+'Indice PondENGHO'!BM24</f>
        <v>173.83091735839844</v>
      </c>
      <c r="F25" s="57">
        <f>+'Indice PondENGHO'!BN24</f>
        <v>173.88711547851562</v>
      </c>
      <c r="G25" s="57">
        <f>+'Indice PondENGHO'!BO24</f>
        <v>174.03678894042969</v>
      </c>
      <c r="H25" s="57">
        <f>+'Indice PondENGHO'!BP24</f>
        <v>173.80923461914062</v>
      </c>
      <c r="I25" s="57">
        <f>+'Indice PondENGHO'!CD24</f>
        <v>173.79537963867188</v>
      </c>
      <c r="K25" s="58">
        <f t="shared" si="29"/>
        <v>0.64047675971907769</v>
      </c>
      <c r="L25" s="58">
        <f t="shared" si="30"/>
        <v>0.81973934895425937</v>
      </c>
      <c r="M25" s="58">
        <f t="shared" si="31"/>
        <v>0.93408744712539438</v>
      </c>
      <c r="N25" s="58">
        <f t="shared" si="32"/>
        <v>1.1766576833013114</v>
      </c>
      <c r="O25" s="58">
        <f t="shared" si="33"/>
        <v>1.6695671757301511</v>
      </c>
      <c r="P25" s="58">
        <f t="shared" si="34"/>
        <v>5.2405284148301936</v>
      </c>
      <c r="Q25" s="58">
        <f t="shared" si="35"/>
        <v>5.2405474944020369</v>
      </c>
      <c r="S25" s="57">
        <f>+'Indice PondENGHO'!D24</f>
        <v>171.71157836914062</v>
      </c>
      <c r="T25" s="57">
        <f>+'Indice PondENGHO'!P24</f>
        <v>171.72604370117188</v>
      </c>
      <c r="U25" s="57">
        <f>+'Indice PondENGHO'!AB24</f>
        <v>171.63473510742188</v>
      </c>
      <c r="V25" s="57">
        <f>+'Indice PondENGHO'!AN24</f>
        <v>171.53036499023438</v>
      </c>
      <c r="W25" s="57">
        <f>+'Indice PondENGHO'!AZ24</f>
        <v>171.49081420898438</v>
      </c>
      <c r="Y25" s="58">
        <f t="shared" si="36"/>
        <v>1.8971587839977155</v>
      </c>
      <c r="Z25" s="58">
        <f t="shared" si="37"/>
        <v>1.521090698004717</v>
      </c>
      <c r="AA25" s="58">
        <f t="shared" si="38"/>
        <v>1.3910115047608356</v>
      </c>
      <c r="AB25" s="58">
        <f t="shared" si="39"/>
        <v>1.1521834588926088</v>
      </c>
      <c r="AC25" s="58">
        <f t="shared" si="40"/>
        <v>0.85677462092268608</v>
      </c>
      <c r="AE25" s="57">
        <f>+'Indice PondENGHO'!D24</f>
        <v>171.71157836914062</v>
      </c>
      <c r="AF25" s="57">
        <f>+'Indice PondENGHO'!E24</f>
        <v>151.65145874023438</v>
      </c>
      <c r="AG25" s="57">
        <f>+'Indice PondENGHO'!F24</f>
        <v>146.32208251953125</v>
      </c>
      <c r="AH25" s="57">
        <f>+'Indice PondENGHO'!G24</f>
        <v>218.43557739257812</v>
      </c>
      <c r="AI25" s="57">
        <f>+'Indice PondENGHO'!H24</f>
        <v>165.14991760253906</v>
      </c>
      <c r="AJ25" s="57">
        <f>+'Indice PondENGHO'!I24</f>
        <v>172.05401611328125</v>
      </c>
      <c r="AK25" s="57">
        <f>+'Indice PondENGHO'!J24</f>
        <v>192.73390197753906</v>
      </c>
      <c r="AL25" s="57">
        <f>+'Indice PondENGHO'!K24</f>
        <v>190.09645080566406</v>
      </c>
      <c r="AM25" s="57">
        <f>+'Indice PondENGHO'!L24</f>
        <v>167.39985656738281</v>
      </c>
      <c r="AN25" s="57">
        <f>+'Indice PondENGHO'!M24</f>
        <v>165.66026306152344</v>
      </c>
      <c r="AO25" s="57">
        <f>+'Indice PondENGHO'!N24</f>
        <v>161.01573181152344</v>
      </c>
      <c r="AP25" s="57">
        <f>+'Indice PondENGHO'!O24</f>
        <v>170.15837097167969</v>
      </c>
      <c r="AQ25" s="57">
        <f t="shared" si="0"/>
        <v>173.14089965820312</v>
      </c>
      <c r="AR25" s="57"/>
      <c r="AS25" s="57">
        <f>+'Indice PondENGHO'!AZ24</f>
        <v>171.49081420898438</v>
      </c>
      <c r="AT25" s="57">
        <f>+'Indice PondENGHO'!BA24</f>
        <v>150.99070739746094</v>
      </c>
      <c r="AU25" s="57">
        <f>+'Indice PondENGHO'!BB24</f>
        <v>147.96418762207031</v>
      </c>
      <c r="AV25" s="57">
        <f>+'Indice PondENGHO'!BC24</f>
        <v>214.0657958984375</v>
      </c>
      <c r="AW25" s="57">
        <f>+'Indice PondENGHO'!BD24</f>
        <v>166.28434753417969</v>
      </c>
      <c r="AX25" s="57">
        <f>+'Indice PondENGHO'!BE24</f>
        <v>173.01252746582031</v>
      </c>
      <c r="AY25" s="57">
        <f>+'Indice PondENGHO'!BF24</f>
        <v>191.72683715820312</v>
      </c>
      <c r="AZ25" s="57">
        <f>+'Indice PondENGHO'!BG24</f>
        <v>189.05325317382812</v>
      </c>
      <c r="BA25" s="57">
        <f>+'Indice PondENGHO'!BH24</f>
        <v>166.86309814453125</v>
      </c>
      <c r="BB25" s="57">
        <f>+'Indice PondENGHO'!BI24</f>
        <v>164.99398803710938</v>
      </c>
      <c r="BC25" s="57">
        <f>+'Indice PondENGHO'!BJ24</f>
        <v>161.40208435058594</v>
      </c>
      <c r="BD25" s="57">
        <f>+'Indice PondENGHO'!BK24</f>
        <v>171.40255737304688</v>
      </c>
      <c r="BE25" s="57">
        <f t="shared" si="1"/>
        <v>173.80923461914062</v>
      </c>
      <c r="BG25" s="58">
        <f t="shared" si="41"/>
        <v>1.8971587839977155</v>
      </c>
      <c r="BH25" s="58">
        <f t="shared" si="4"/>
        <v>4.6700414347401339E-2</v>
      </c>
      <c r="BI25" s="58">
        <f t="shared" si="5"/>
        <v>0.25664479423043041</v>
      </c>
      <c r="BJ25" s="58">
        <f t="shared" si="6"/>
        <v>1.4681335691362882</v>
      </c>
      <c r="BK25" s="58">
        <f t="shared" si="7"/>
        <v>0.16987575140358055</v>
      </c>
      <c r="BL25" s="58">
        <f t="shared" si="8"/>
        <v>0.21927919130010182</v>
      </c>
      <c r="BM25" s="58">
        <f t="shared" si="9"/>
        <v>0.86582558470718807</v>
      </c>
      <c r="BN25" s="58">
        <f t="shared" si="10"/>
        <v>8.5427518299758962E-2</v>
      </c>
      <c r="BO25" s="58">
        <f t="shared" si="11"/>
        <v>0.23200490064744125</v>
      </c>
      <c r="BP25" s="58">
        <f t="shared" si="12"/>
        <v>4.9971384683073279E-2</v>
      </c>
      <c r="BQ25" s="58">
        <f t="shared" si="13"/>
        <v>0.13096180159981438</v>
      </c>
      <c r="BR25" s="58">
        <f t="shared" si="14"/>
        <v>0.20790932935755099</v>
      </c>
      <c r="BS25" s="58">
        <f t="shared" si="59"/>
        <v>5.6298930237103448</v>
      </c>
      <c r="BT25" s="58">
        <f t="shared" si="42"/>
        <v>5.2652466742119319</v>
      </c>
      <c r="BV25" s="58">
        <f t="shared" si="43"/>
        <v>1.0152537239898314</v>
      </c>
      <c r="BW25" s="58">
        <f t="shared" si="15"/>
        <v>3.8425710022521771E-2</v>
      </c>
      <c r="BX25" s="58">
        <f t="shared" si="16"/>
        <v>0.19014824834266364</v>
      </c>
      <c r="BY25" s="58">
        <f t="shared" si="17"/>
        <v>1.5356674122031462</v>
      </c>
      <c r="BZ25" s="58">
        <f t="shared" si="18"/>
        <v>0.26019892791337224</v>
      </c>
      <c r="CA25" s="58">
        <f t="shared" si="19"/>
        <v>0.44372475451649274</v>
      </c>
      <c r="CB25" s="58">
        <f t="shared" si="20"/>
        <v>1.2837322877902513</v>
      </c>
      <c r="CC25" s="58">
        <f t="shared" si="21"/>
        <v>6.9258195022738306E-2</v>
      </c>
      <c r="CD25" s="58">
        <f t="shared" si="22"/>
        <v>0.25556426639372437</v>
      </c>
      <c r="CE25" s="58">
        <f t="shared" si="23"/>
        <v>0.12322758817850867</v>
      </c>
      <c r="CF25" s="58">
        <f t="shared" si="24"/>
        <v>0.23465432211075382</v>
      </c>
      <c r="CG25" s="58">
        <f t="shared" si="25"/>
        <v>0.2896774918698779</v>
      </c>
      <c r="CH25" s="58">
        <f t="shared" si="44"/>
        <v>5.7395329283538814</v>
      </c>
      <c r="CI25" s="50">
        <f t="shared" si="45"/>
        <v>5.1618844598396718</v>
      </c>
      <c r="CK25" s="58">
        <f t="shared" si="26"/>
        <v>1.0403841630750295</v>
      </c>
      <c r="CL25" s="58">
        <f t="shared" si="46"/>
        <v>8.2747043248795685E-3</v>
      </c>
      <c r="CM25" s="58">
        <f t="shared" si="47"/>
        <v>6.6496545887766767E-2</v>
      </c>
      <c r="CN25" s="58">
        <f t="shared" si="48"/>
        <v>-6.7533843066857946E-2</v>
      </c>
      <c r="CO25" s="58">
        <f t="shared" si="49"/>
        <v>-9.0323176509791686E-2</v>
      </c>
      <c r="CP25" s="58">
        <f t="shared" si="50"/>
        <v>-0.22444556321639092</v>
      </c>
      <c r="CQ25" s="58">
        <f t="shared" si="51"/>
        <v>-0.41790670308306321</v>
      </c>
      <c r="CR25" s="58">
        <f t="shared" si="52"/>
        <v>1.6169323277020656E-2</v>
      </c>
      <c r="CS25" s="58">
        <f t="shared" si="53"/>
        <v>-2.3559365746283117E-2</v>
      </c>
      <c r="CT25" s="58">
        <f t="shared" si="54"/>
        <v>-7.3256203495435379E-2</v>
      </c>
      <c r="CU25" s="58">
        <f t="shared" si="55"/>
        <v>-0.10369252051093944</v>
      </c>
      <c r="CV25" s="58">
        <f t="shared" si="56"/>
        <v>-8.1768162512326908E-2</v>
      </c>
      <c r="CW25" s="58">
        <f t="shared" si="57"/>
        <v>-0.10963990464353657</v>
      </c>
      <c r="CX25" s="58">
        <f t="shared" si="58"/>
        <v>0.10336221437226012</v>
      </c>
    </row>
    <row r="26" spans="1:102" x14ac:dyDescent="0.2">
      <c r="A26" s="56">
        <f>+'Indice PondENGHO'!A25</f>
        <v>43405</v>
      </c>
      <c r="B26" s="50">
        <f>+'Indice PondENGHO'!B25</f>
        <v>11</v>
      </c>
      <c r="C26" s="50">
        <f>+'Indice PondENGHO'!C25</f>
        <v>2018</v>
      </c>
      <c r="D26" s="57">
        <f>+'Indice PondENGHO'!BL25</f>
        <v>179.11172485351562</v>
      </c>
      <c r="E26" s="57">
        <f>+'Indice PondENGHO'!BM25</f>
        <v>179.73893737792969</v>
      </c>
      <c r="F26" s="57">
        <f>+'Indice PondENGHO'!BN25</f>
        <v>179.84532165527344</v>
      </c>
      <c r="G26" s="57">
        <f>+'Indice PondENGHO'!BO25</f>
        <v>179.90748596191406</v>
      </c>
      <c r="H26" s="57">
        <f>+'Indice PondENGHO'!BP25</f>
        <v>179.56704711914062</v>
      </c>
      <c r="I26" s="57">
        <f>+'Indice PondENGHO'!CD25</f>
        <v>179.66311645507812</v>
      </c>
      <c r="K26" s="58">
        <f t="shared" si="29"/>
        <v>0.41958625583412579</v>
      </c>
      <c r="L26" s="58">
        <f t="shared" si="30"/>
        <v>0.5276665737774735</v>
      </c>
      <c r="M26" s="58">
        <f t="shared" si="31"/>
        <v>0.6058352201905981</v>
      </c>
      <c r="N26" s="58">
        <f t="shared" si="32"/>
        <v>0.75245511179075142</v>
      </c>
      <c r="O26" s="58">
        <f t="shared" si="33"/>
        <v>1.0706697944801216</v>
      </c>
      <c r="P26" s="58">
        <f t="shared" si="34"/>
        <v>3.3762129560730703</v>
      </c>
      <c r="Q26" s="58">
        <f t="shared" si="35"/>
        <v>3.3762329174719996</v>
      </c>
      <c r="S26" s="57">
        <f>+'Indice PondENGHO'!D25</f>
        <v>178.55496215820312</v>
      </c>
      <c r="T26" s="57">
        <f>+'Indice PondENGHO'!P25</f>
        <v>178.64646911621094</v>
      </c>
      <c r="U26" s="57">
        <f>+'Indice PondENGHO'!AB25</f>
        <v>178.61227416992188</v>
      </c>
      <c r="V26" s="57">
        <f>+'Indice PondENGHO'!AN25</f>
        <v>178.5494384765625</v>
      </c>
      <c r="W26" s="57">
        <f>+'Indice PondENGHO'!AZ25</f>
        <v>178.55458068847656</v>
      </c>
      <c r="Y26" s="58">
        <f t="shared" si="36"/>
        <v>1.362622872892798</v>
      </c>
      <c r="Z26" s="58">
        <f t="shared" si="37"/>
        <v>1.10253326418231</v>
      </c>
      <c r="AA26" s="58">
        <f t="shared" si="38"/>
        <v>1.0182495110331944</v>
      </c>
      <c r="AB26" s="58">
        <f t="shared" si="39"/>
        <v>0.85020365539234655</v>
      </c>
      <c r="AC26" s="58">
        <f t="shared" si="40"/>
        <v>0.63800144333156195</v>
      </c>
      <c r="AE26" s="57">
        <f>+'Indice PondENGHO'!D25</f>
        <v>178.55496215820312</v>
      </c>
      <c r="AF26" s="57">
        <f>+'Indice PondENGHO'!E25</f>
        <v>157.79147338867188</v>
      </c>
      <c r="AG26" s="57">
        <f>+'Indice PondENGHO'!F25</f>
        <v>150.1663818359375</v>
      </c>
      <c r="AH26" s="57">
        <f>+'Indice PondENGHO'!G25</f>
        <v>223.35749816894531</v>
      </c>
      <c r="AI26" s="57">
        <f>+'Indice PondENGHO'!H25</f>
        <v>171.18069458007812</v>
      </c>
      <c r="AJ26" s="57">
        <f>+'Indice PondENGHO'!I25</f>
        <v>182.95147705078125</v>
      </c>
      <c r="AK26" s="57">
        <f>+'Indice PondENGHO'!J25</f>
        <v>197.63652038574219</v>
      </c>
      <c r="AL26" s="57">
        <f>+'Indice PondENGHO'!K25</f>
        <v>195.69404602050781</v>
      </c>
      <c r="AM26" s="57">
        <f>+'Indice PondENGHO'!L25</f>
        <v>171.8369140625</v>
      </c>
      <c r="AN26" s="57">
        <f>+'Indice PondENGHO'!M25</f>
        <v>170.39707946777344</v>
      </c>
      <c r="AO26" s="57">
        <f>+'Indice PondENGHO'!N25</f>
        <v>165.15724182128906</v>
      </c>
      <c r="AP26" s="57">
        <f>+'Indice PondENGHO'!O25</f>
        <v>177.31069946289062</v>
      </c>
      <c r="AQ26" s="57">
        <f t="shared" si="0"/>
        <v>179.11172485351562</v>
      </c>
      <c r="AR26" s="57"/>
      <c r="AS26" s="57">
        <f>+'Indice PondENGHO'!AZ25</f>
        <v>178.55458068847656</v>
      </c>
      <c r="AT26" s="57">
        <f>+'Indice PondENGHO'!BA25</f>
        <v>157.29771423339844</v>
      </c>
      <c r="AU26" s="57">
        <f>+'Indice PondENGHO'!BB25</f>
        <v>152.0186767578125</v>
      </c>
      <c r="AV26" s="57">
        <f>+'Indice PondENGHO'!BC25</f>
        <v>218.66940307617188</v>
      </c>
      <c r="AW26" s="57">
        <f>+'Indice PondENGHO'!BD25</f>
        <v>172.30357360839844</v>
      </c>
      <c r="AX26" s="57">
        <f>+'Indice PondENGHO'!BE25</f>
        <v>181.68722534179688</v>
      </c>
      <c r="AY26" s="57">
        <f>+'Indice PondENGHO'!BF25</f>
        <v>196.79133605957031</v>
      </c>
      <c r="AZ26" s="57">
        <f>+'Indice PondENGHO'!BG25</f>
        <v>195.45350646972656</v>
      </c>
      <c r="BA26" s="57">
        <f>+'Indice PondENGHO'!BH25</f>
        <v>171.69686889648438</v>
      </c>
      <c r="BB26" s="57">
        <f>+'Indice PondENGHO'!BI25</f>
        <v>169.23362731933594</v>
      </c>
      <c r="BC26" s="57">
        <f>+'Indice PondENGHO'!BJ25</f>
        <v>165.77139282226562</v>
      </c>
      <c r="BD26" s="57">
        <f>+'Indice PondENGHO'!BK25</f>
        <v>177.72752380371094</v>
      </c>
      <c r="BE26" s="57">
        <f t="shared" si="1"/>
        <v>179.56704711914062</v>
      </c>
      <c r="BG26" s="58">
        <f t="shared" si="41"/>
        <v>1.362622872892798</v>
      </c>
      <c r="BH26" s="58">
        <f t="shared" si="4"/>
        <v>7.8855091151040585E-2</v>
      </c>
      <c r="BI26" s="58">
        <f t="shared" si="5"/>
        <v>0.17745531790619978</v>
      </c>
      <c r="BJ26" s="58">
        <f t="shared" si="6"/>
        <v>0.40341756840196363</v>
      </c>
      <c r="BK26" s="58">
        <f t="shared" si="7"/>
        <v>0.14348332509723891</v>
      </c>
      <c r="BL26" s="58">
        <f t="shared" si="8"/>
        <v>0.26344168228620807</v>
      </c>
      <c r="BM26" s="58">
        <f t="shared" si="9"/>
        <v>0.29416953930582201</v>
      </c>
      <c r="BN26" s="58">
        <f t="shared" si="10"/>
        <v>0.16215700479282466</v>
      </c>
      <c r="BO26" s="58">
        <f t="shared" si="11"/>
        <v>0.19738259619800164</v>
      </c>
      <c r="BP26" s="58">
        <f t="shared" si="12"/>
        <v>4.5091866755321432E-2</v>
      </c>
      <c r="BQ26" s="58">
        <f t="shared" si="13"/>
        <v>0.10497870637346002</v>
      </c>
      <c r="BR26" s="58">
        <f t="shared" si="14"/>
        <v>0.15156918680415457</v>
      </c>
      <c r="BS26" s="58">
        <f t="shared" si="59"/>
        <v>3.3846247579650335</v>
      </c>
      <c r="BT26" s="58">
        <f t="shared" si="42"/>
        <v>3.4485353877099501</v>
      </c>
      <c r="BV26" s="58">
        <f t="shared" si="43"/>
        <v>0.85677462092268608</v>
      </c>
      <c r="BW26" s="58">
        <f t="shared" si="15"/>
        <v>6.6781587540147458E-2</v>
      </c>
      <c r="BX26" s="58">
        <f t="shared" si="16"/>
        <v>0.13925459874390417</v>
      </c>
      <c r="BY26" s="58">
        <f t="shared" si="17"/>
        <v>0.38722150234655944</v>
      </c>
      <c r="BZ26" s="58">
        <f t="shared" si="18"/>
        <v>0.24225853398608457</v>
      </c>
      <c r="CA26" s="58">
        <f t="shared" si="19"/>
        <v>0.39910212763690089</v>
      </c>
      <c r="CB26" s="58">
        <f t="shared" si="20"/>
        <v>0.45585888622576465</v>
      </c>
      <c r="CC26" s="58">
        <f t="shared" si="21"/>
        <v>0.16775395916984634</v>
      </c>
      <c r="CD26" s="58">
        <f t="shared" si="22"/>
        <v>0.27105110456564957</v>
      </c>
      <c r="CE26" s="58">
        <f t="shared" si="23"/>
        <v>9.1810843312048335E-2</v>
      </c>
      <c r="CF26" s="58">
        <f t="shared" si="24"/>
        <v>0.20516853476686353</v>
      </c>
      <c r="CG26" s="58">
        <f t="shared" si="25"/>
        <v>0.18224405466634822</v>
      </c>
      <c r="CH26" s="58">
        <f t="shared" si="44"/>
        <v>3.4652803538828034</v>
      </c>
      <c r="CI26" s="50">
        <f t="shared" si="45"/>
        <v>3.3127195529149001</v>
      </c>
      <c r="CK26" s="58">
        <f t="shared" si="26"/>
        <v>0.7246214295612361</v>
      </c>
      <c r="CL26" s="58">
        <f t="shared" si="46"/>
        <v>1.2073503610893127E-2</v>
      </c>
      <c r="CM26" s="58">
        <f t="shared" si="47"/>
        <v>3.8200719162295615E-2</v>
      </c>
      <c r="CN26" s="58">
        <f t="shared" si="48"/>
        <v>1.619606605540419E-2</v>
      </c>
      <c r="CO26" s="58">
        <f t="shared" si="49"/>
        <v>-9.8775208888845667E-2</v>
      </c>
      <c r="CP26" s="58">
        <f t="shared" si="50"/>
        <v>-0.13566044535069283</v>
      </c>
      <c r="CQ26" s="58">
        <f t="shared" si="51"/>
        <v>-0.16168934691994263</v>
      </c>
      <c r="CR26" s="58">
        <f t="shared" si="52"/>
        <v>-5.596954377021679E-3</v>
      </c>
      <c r="CS26" s="58">
        <f t="shared" si="53"/>
        <v>-7.3668508367647934E-2</v>
      </c>
      <c r="CT26" s="58">
        <f t="shared" si="54"/>
        <v>-4.6718976556726903E-2</v>
      </c>
      <c r="CU26" s="58">
        <f t="shared" si="55"/>
        <v>-0.10018982839340351</v>
      </c>
      <c r="CV26" s="58">
        <f t="shared" si="56"/>
        <v>-3.0674867862193644E-2</v>
      </c>
      <c r="CW26" s="58">
        <f t="shared" si="57"/>
        <v>-8.065559591776994E-2</v>
      </c>
      <c r="CX26" s="58">
        <f t="shared" si="58"/>
        <v>0.13581583479504999</v>
      </c>
    </row>
    <row r="27" spans="1:102" x14ac:dyDescent="0.2">
      <c r="A27" s="56">
        <f>+'Indice PondENGHO'!A26</f>
        <v>43435</v>
      </c>
      <c r="B27" s="50">
        <f>+'Indice PondENGHO'!B26</f>
        <v>12</v>
      </c>
      <c r="C27" s="50">
        <f>+'Indice PondENGHO'!C26</f>
        <v>2018</v>
      </c>
      <c r="D27" s="57">
        <f>+'Indice PondENGHO'!BL26</f>
        <v>183.53598022460938</v>
      </c>
      <c r="E27" s="57">
        <f>+'Indice PondENGHO'!BM26</f>
        <v>184.3765869140625</v>
      </c>
      <c r="F27" s="57">
        <f>+'Indice PondENGHO'!BN26</f>
        <v>184.61334228515625</v>
      </c>
      <c r="G27" s="57">
        <f>+'Indice PondENGHO'!BO26</f>
        <v>184.83702087402344</v>
      </c>
      <c r="H27" s="57">
        <f>+'Indice PondENGHO'!BP26</f>
        <v>184.71502685546875</v>
      </c>
      <c r="I27" s="57">
        <f>+'Indice PondENGHO'!CD26</f>
        <v>184.52757263183594</v>
      </c>
      <c r="K27" s="58">
        <f t="shared" si="29"/>
        <v>0.30075051634417393</v>
      </c>
      <c r="L27" s="58">
        <f t="shared" si="30"/>
        <v>0.40067740227538179</v>
      </c>
      <c r="M27" s="58">
        <f t="shared" si="31"/>
        <v>0.46898225834992396</v>
      </c>
      <c r="N27" s="58">
        <f t="shared" si="32"/>
        <v>0.6111899069941702</v>
      </c>
      <c r="O27" s="58">
        <f t="shared" si="33"/>
        <v>0.92600676391519088</v>
      </c>
      <c r="P27" s="58">
        <f t="shared" si="34"/>
        <v>2.7076068478788407</v>
      </c>
      <c r="Q27" s="58">
        <f t="shared" si="35"/>
        <v>2.7075430242657017</v>
      </c>
      <c r="S27" s="57">
        <f>+'Indice PondENGHO'!D26</f>
        <v>181.94932556152344</v>
      </c>
      <c r="T27" s="57">
        <f>+'Indice PondENGHO'!P26</f>
        <v>181.99461364746094</v>
      </c>
      <c r="U27" s="57">
        <f>+'Indice PondENGHO'!AB26</f>
        <v>181.93385314941406</v>
      </c>
      <c r="V27" s="57">
        <f>+'Indice PondENGHO'!AN26</f>
        <v>181.86676025390625</v>
      </c>
      <c r="W27" s="57">
        <f>+'Indice PondENGHO'!AZ26</f>
        <v>181.86212158203125</v>
      </c>
      <c r="Y27" s="58">
        <f t="shared" si="36"/>
        <v>0.65333927770311762</v>
      </c>
      <c r="Z27" s="58">
        <f t="shared" si="37"/>
        <v>0.51587912951505166</v>
      </c>
      <c r="AA27" s="58">
        <f t="shared" si="38"/>
        <v>0.4686674323265988</v>
      </c>
      <c r="AB27" s="58">
        <f t="shared" si="39"/>
        <v>0.38870721809461728</v>
      </c>
      <c r="AC27" s="58">
        <f t="shared" si="40"/>
        <v>0.28915902803415833</v>
      </c>
      <c r="AE27" s="57">
        <f>+'Indice PondENGHO'!D26</f>
        <v>181.94932556152344</v>
      </c>
      <c r="AF27" s="57">
        <f>+'Indice PondENGHO'!E26</f>
        <v>158.93679809570312</v>
      </c>
      <c r="AG27" s="57">
        <f>+'Indice PondENGHO'!F26</f>
        <v>153.62150573730469</v>
      </c>
      <c r="AH27" s="57">
        <f>+'Indice PondENGHO'!G26</f>
        <v>229.03337097167969</v>
      </c>
      <c r="AI27" s="57">
        <f>+'Indice PondENGHO'!H26</f>
        <v>175.18048095703125</v>
      </c>
      <c r="AJ27" s="57">
        <f>+'Indice PondENGHO'!I26</f>
        <v>191.96786499023438</v>
      </c>
      <c r="AK27" s="57">
        <f>+'Indice PondENGHO'!J26</f>
        <v>202.64710998535156</v>
      </c>
      <c r="AL27" s="57">
        <f>+'Indice PondENGHO'!K26</f>
        <v>208.23922729492188</v>
      </c>
      <c r="AM27" s="57">
        <f>+'Indice PondENGHO'!L26</f>
        <v>176.44956970214844</v>
      </c>
      <c r="AN27" s="57">
        <f>+'Indice PondENGHO'!M26</f>
        <v>175.36776733398438</v>
      </c>
      <c r="AO27" s="57">
        <f>+'Indice PondENGHO'!N26</f>
        <v>169.4046630859375</v>
      </c>
      <c r="AP27" s="57">
        <f>+'Indice PondENGHO'!O26</f>
        <v>183.60566711425781</v>
      </c>
      <c r="AQ27" s="57">
        <f t="shared" si="0"/>
        <v>183.53598022460938</v>
      </c>
      <c r="AR27" s="57"/>
      <c r="AS27" s="57">
        <f>+'Indice PondENGHO'!AZ26</f>
        <v>181.86212158203125</v>
      </c>
      <c r="AT27" s="57">
        <f>+'Indice PondENGHO'!BA26</f>
        <v>158.54637145996094</v>
      </c>
      <c r="AU27" s="57">
        <f>+'Indice PondENGHO'!BB26</f>
        <v>155.43820190429688</v>
      </c>
      <c r="AV27" s="57">
        <f>+'Indice PondENGHO'!BC26</f>
        <v>225.72030639648438</v>
      </c>
      <c r="AW27" s="57">
        <f>+'Indice PondENGHO'!BD26</f>
        <v>176.58775329589844</v>
      </c>
      <c r="AX27" s="57">
        <f>+'Indice PondENGHO'!BE26</f>
        <v>191.72398376464844</v>
      </c>
      <c r="AY27" s="57">
        <f>+'Indice PondENGHO'!BF26</f>
        <v>201.5611572265625</v>
      </c>
      <c r="AZ27" s="57">
        <f>+'Indice PondENGHO'!BG26</f>
        <v>208.0081787109375</v>
      </c>
      <c r="BA27" s="57">
        <f>+'Indice PondENGHO'!BH26</f>
        <v>176.03636169433594</v>
      </c>
      <c r="BB27" s="57">
        <f>+'Indice PondENGHO'!BI26</f>
        <v>174.28216552734375</v>
      </c>
      <c r="BC27" s="57">
        <f>+'Indice PondENGHO'!BJ26</f>
        <v>170.06242370605469</v>
      </c>
      <c r="BD27" s="57">
        <f>+'Indice PondENGHO'!BK26</f>
        <v>184.18881225585938</v>
      </c>
      <c r="BE27" s="57">
        <f t="shared" si="1"/>
        <v>184.71502685546875</v>
      </c>
      <c r="BG27" s="58">
        <f t="shared" si="41"/>
        <v>0.65333927770311762</v>
      </c>
      <c r="BH27" s="58">
        <f t="shared" si="4"/>
        <v>1.4218854623855507E-2</v>
      </c>
      <c r="BI27" s="58">
        <f t="shared" si="5"/>
        <v>0.15417398706098767</v>
      </c>
      <c r="BJ27" s="58">
        <f t="shared" si="6"/>
        <v>0.44970580771520408</v>
      </c>
      <c r="BK27" s="58">
        <f t="shared" si="7"/>
        <v>9.1989999137359474E-2</v>
      </c>
      <c r="BL27" s="58">
        <f t="shared" si="8"/>
        <v>0.21070139605528163</v>
      </c>
      <c r="BM27" s="58">
        <f t="shared" si="9"/>
        <v>0.29062575271598412</v>
      </c>
      <c r="BN27" s="58">
        <f t="shared" si="10"/>
        <v>0.35130701259664526</v>
      </c>
      <c r="BO27" s="58">
        <f t="shared" si="11"/>
        <v>0.19835378296060918</v>
      </c>
      <c r="BP27" s="58">
        <f t="shared" si="12"/>
        <v>4.5740805561914774E-2</v>
      </c>
      <c r="BQ27" s="58">
        <f t="shared" si="13"/>
        <v>0.1040742984509563</v>
      </c>
      <c r="BR27" s="58">
        <f t="shared" si="14"/>
        <v>0.12895334867336541</v>
      </c>
      <c r="BS27" s="58">
        <f t="shared" si="59"/>
        <v>2.6931843232552808</v>
      </c>
      <c r="BT27" s="58">
        <f t="shared" si="42"/>
        <v>2.4701092989373397</v>
      </c>
      <c r="BV27" s="58">
        <f t="shared" si="43"/>
        <v>0.63800144333156195</v>
      </c>
      <c r="BW27" s="58">
        <f t="shared" si="15"/>
        <v>1.2797433408108757E-2</v>
      </c>
      <c r="BX27" s="58">
        <f t="shared" si="16"/>
        <v>0.11368035290567741</v>
      </c>
      <c r="BY27" s="58">
        <f t="shared" si="17"/>
        <v>0.574053240753711</v>
      </c>
      <c r="BZ27" s="58">
        <f t="shared" si="18"/>
        <v>0.16689845390909794</v>
      </c>
      <c r="CA27" s="58">
        <f t="shared" si="19"/>
        <v>0.44696072447060131</v>
      </c>
      <c r="CB27" s="58">
        <f t="shared" si="20"/>
        <v>0.41556814191726521</v>
      </c>
      <c r="CC27" s="58">
        <f t="shared" si="21"/>
        <v>0.31851302908530077</v>
      </c>
      <c r="CD27" s="58">
        <f t="shared" si="22"/>
        <v>0.23553221154091633</v>
      </c>
      <c r="CE27" s="58">
        <f t="shared" si="23"/>
        <v>0.10582223327668952</v>
      </c>
      <c r="CF27" s="58">
        <f t="shared" si="24"/>
        <v>0.19503200994902645</v>
      </c>
      <c r="CG27" s="58">
        <f t="shared" si="25"/>
        <v>0.18020236245703519</v>
      </c>
      <c r="CH27" s="58">
        <f t="shared" si="44"/>
        <v>3.4030616370049911</v>
      </c>
      <c r="CI27" s="50">
        <f t="shared" si="45"/>
        <v>2.8668844417274908</v>
      </c>
      <c r="CK27" s="58">
        <f t="shared" si="26"/>
        <v>0.36418024966895929</v>
      </c>
      <c r="CL27" s="58">
        <f t="shared" si="46"/>
        <v>1.4214212157467494E-3</v>
      </c>
      <c r="CM27" s="58">
        <f t="shared" si="47"/>
        <v>4.0493634155310265E-2</v>
      </c>
      <c r="CN27" s="58">
        <f t="shared" si="48"/>
        <v>-0.12434743303850693</v>
      </c>
      <c r="CO27" s="58">
        <f t="shared" si="49"/>
        <v>-7.4908454771738464E-2</v>
      </c>
      <c r="CP27" s="58">
        <f t="shared" si="50"/>
        <v>-0.23625932841531969</v>
      </c>
      <c r="CQ27" s="58">
        <f t="shared" si="51"/>
        <v>-0.12494238920128109</v>
      </c>
      <c r="CR27" s="58">
        <f t="shared" si="52"/>
        <v>3.2793983511344493E-2</v>
      </c>
      <c r="CS27" s="58">
        <f t="shared" si="53"/>
        <v>-3.7178428580307149E-2</v>
      </c>
      <c r="CT27" s="58">
        <f t="shared" si="54"/>
        <v>-6.0081427714774746E-2</v>
      </c>
      <c r="CU27" s="58">
        <f t="shared" si="55"/>
        <v>-9.0957711498070151E-2</v>
      </c>
      <c r="CV27" s="58">
        <f t="shared" si="56"/>
        <v>-5.1249013783669778E-2</v>
      </c>
      <c r="CW27" s="58">
        <f t="shared" si="57"/>
        <v>-0.7098773137497103</v>
      </c>
      <c r="CX27" s="58">
        <f t="shared" si="58"/>
        <v>-0.39677514279015114</v>
      </c>
    </row>
    <row r="28" spans="1:102" x14ac:dyDescent="0.2">
      <c r="A28" s="56">
        <f>+'Indice PondENGHO'!A27</f>
        <v>43466</v>
      </c>
      <c r="B28" s="50">
        <f>+'Indice PondENGHO'!B27</f>
        <v>1</v>
      </c>
      <c r="C28" s="50">
        <f>+'Indice PondENGHO'!C27</f>
        <v>2019</v>
      </c>
      <c r="D28" s="57">
        <f>+'Indice PondENGHO'!BL27</f>
        <v>189.05819702148438</v>
      </c>
      <c r="E28" s="57">
        <f>+'Indice PondENGHO'!BM27</f>
        <v>189.88253784179688</v>
      </c>
      <c r="F28" s="57">
        <f>+'Indice PondENGHO'!BN27</f>
        <v>190.10554504394531</v>
      </c>
      <c r="G28" s="57">
        <f>+'Indice PondENGHO'!BO27</f>
        <v>190.3397216796875</v>
      </c>
      <c r="H28" s="57">
        <f>+'Indice PondENGHO'!BP27</f>
        <v>190.20207214355469</v>
      </c>
      <c r="I28" s="57">
        <f>+'Indice PondENGHO'!CD27</f>
        <v>190.0262451171875</v>
      </c>
      <c r="K28" s="58">
        <f t="shared" si="29"/>
        <v>0.36549152189751671</v>
      </c>
      <c r="L28" s="58">
        <f t="shared" si="30"/>
        <v>0.46315560002013884</v>
      </c>
      <c r="M28" s="58">
        <f t="shared" si="31"/>
        <v>0.52597186004965413</v>
      </c>
      <c r="N28" s="58">
        <f t="shared" si="32"/>
        <v>0.66426869639460873</v>
      </c>
      <c r="O28" s="58">
        <f t="shared" si="33"/>
        <v>0.96097819796334039</v>
      </c>
      <c r="P28" s="58">
        <f t="shared" si="34"/>
        <v>2.9798658763252583</v>
      </c>
      <c r="Q28" s="58">
        <f t="shared" si="35"/>
        <v>2.9798649637701402</v>
      </c>
      <c r="S28" s="57">
        <f>+'Indice PondENGHO'!D27</f>
        <v>186.87342834472656</v>
      </c>
      <c r="T28" s="57">
        <f>+'Indice PondENGHO'!P27</f>
        <v>186.88798522949219</v>
      </c>
      <c r="U28" s="57">
        <f>+'Indice PondENGHO'!AB27</f>
        <v>186.79672241210938</v>
      </c>
      <c r="V28" s="57">
        <f>+'Indice PondENGHO'!AN27</f>
        <v>186.71511840820312</v>
      </c>
      <c r="W28" s="57">
        <f>+'Indice PondENGHO'!AZ27</f>
        <v>186.70535278320312</v>
      </c>
      <c r="Y28" s="58">
        <f t="shared" si="36"/>
        <v>0.92493314316593511</v>
      </c>
      <c r="Z28" s="58">
        <f t="shared" si="37"/>
        <v>0.73500171970063211</v>
      </c>
      <c r="AA28" s="58">
        <f t="shared" si="38"/>
        <v>0.66841909157039614</v>
      </c>
      <c r="AB28" s="58">
        <f t="shared" si="39"/>
        <v>0.55295523551022396</v>
      </c>
      <c r="AC28" s="58">
        <f t="shared" si="40"/>
        <v>0.41161495831096839</v>
      </c>
      <c r="AE28" s="57">
        <f>+'Indice PondENGHO'!D27</f>
        <v>186.87342834472656</v>
      </c>
      <c r="AF28" s="57">
        <f>+'Indice PondENGHO'!E27</f>
        <v>162.76618957519531</v>
      </c>
      <c r="AG28" s="57">
        <f>+'Indice PondENGHO'!F27</f>
        <v>157.20750427246094</v>
      </c>
      <c r="AH28" s="57">
        <f>+'Indice PondENGHO'!G27</f>
        <v>237.51080322265625</v>
      </c>
      <c r="AI28" s="57">
        <f>+'Indice PondENGHO'!H27</f>
        <v>180.92839050292969</v>
      </c>
      <c r="AJ28" s="57">
        <f>+'Indice PondENGHO'!I27</f>
        <v>198.20674133300781</v>
      </c>
      <c r="AK28" s="57">
        <f>+'Indice PondENGHO'!J27</f>
        <v>206.98275756835938</v>
      </c>
      <c r="AL28" s="57">
        <f>+'Indice PondENGHO'!K27</f>
        <v>219.97299194335938</v>
      </c>
      <c r="AM28" s="57">
        <f>+'Indice PondENGHO'!L27</f>
        <v>182.71014404296875</v>
      </c>
      <c r="AN28" s="57">
        <f>+'Indice PondENGHO'!M27</f>
        <v>180.75350952148438</v>
      </c>
      <c r="AO28" s="57">
        <f>+'Indice PondENGHO'!N27</f>
        <v>175.85589599609375</v>
      </c>
      <c r="AP28" s="57">
        <f>+'Indice PondENGHO'!O27</f>
        <v>190.39266967773438</v>
      </c>
      <c r="AQ28" s="57">
        <f t="shared" si="0"/>
        <v>189.05819702148438</v>
      </c>
      <c r="AR28" s="57"/>
      <c r="AS28" s="57">
        <f>+'Indice PondENGHO'!AZ27</f>
        <v>186.70535278320312</v>
      </c>
      <c r="AT28" s="57">
        <f>+'Indice PondENGHO'!BA27</f>
        <v>162.56111145019531</v>
      </c>
      <c r="AU28" s="57">
        <f>+'Indice PondENGHO'!BB27</f>
        <v>159.13421630859375</v>
      </c>
      <c r="AV28" s="57">
        <f>+'Indice PondENGHO'!BC27</f>
        <v>232.20378112792969</v>
      </c>
      <c r="AW28" s="57">
        <f>+'Indice PondENGHO'!BD27</f>
        <v>182.40632629394531</v>
      </c>
      <c r="AX28" s="57">
        <f>+'Indice PondENGHO'!BE27</f>
        <v>196.80281066894531</v>
      </c>
      <c r="AY28" s="57">
        <f>+'Indice PondENGHO'!BF27</f>
        <v>206.62297058105469</v>
      </c>
      <c r="AZ28" s="57">
        <f>+'Indice PondENGHO'!BG27</f>
        <v>220.17265319824219</v>
      </c>
      <c r="BA28" s="57">
        <f>+'Indice PondENGHO'!BH27</f>
        <v>182.21421813964844</v>
      </c>
      <c r="BB28" s="57">
        <f>+'Indice PondENGHO'!BI27</f>
        <v>179.40939331054688</v>
      </c>
      <c r="BC28" s="57">
        <f>+'Indice PondENGHO'!BJ27</f>
        <v>175.94937133789062</v>
      </c>
      <c r="BD28" s="57">
        <f>+'Indice PondENGHO'!BK27</f>
        <v>190.54766845703125</v>
      </c>
      <c r="BE28" s="57">
        <f t="shared" si="1"/>
        <v>190.20207214355469</v>
      </c>
      <c r="BG28" s="58">
        <f t="shared" si="41"/>
        <v>0.92493314316593511</v>
      </c>
      <c r="BH28" s="58">
        <f t="shared" si="4"/>
        <v>4.6394719321045857E-2</v>
      </c>
      <c r="BI28" s="58">
        <f t="shared" si="5"/>
        <v>0.15615661500553618</v>
      </c>
      <c r="BJ28" s="58">
        <f t="shared" si="6"/>
        <v>0.65548532066429432</v>
      </c>
      <c r="BK28" s="58">
        <f t="shared" si="7"/>
        <v>0.12900797061737607</v>
      </c>
      <c r="BL28" s="58">
        <f t="shared" si="8"/>
        <v>0.14228004769642527</v>
      </c>
      <c r="BM28" s="58">
        <f t="shared" si="9"/>
        <v>0.24541552736959357</v>
      </c>
      <c r="BN28" s="58">
        <f t="shared" si="10"/>
        <v>0.32066388613896346</v>
      </c>
      <c r="BO28" s="58">
        <f t="shared" si="11"/>
        <v>0.26272804356499879</v>
      </c>
      <c r="BP28" s="58">
        <f t="shared" si="12"/>
        <v>4.836549946751819E-2</v>
      </c>
      <c r="BQ28" s="58">
        <f t="shared" si="13"/>
        <v>0.15426367639326677</v>
      </c>
      <c r="BR28" s="58">
        <f t="shared" si="14"/>
        <v>0.13568128109367647</v>
      </c>
      <c r="BS28" s="58">
        <f t="shared" si="59"/>
        <v>3.2213757304986297</v>
      </c>
      <c r="BT28" s="58">
        <f t="shared" si="42"/>
        <v>3.0087924940477517</v>
      </c>
      <c r="BV28" s="58">
        <f t="shared" si="43"/>
        <v>0.28915902803415833</v>
      </c>
      <c r="BW28" s="58">
        <f t="shared" si="15"/>
        <v>4.0000137196765852E-2</v>
      </c>
      <c r="BX28" s="58">
        <f t="shared" si="16"/>
        <v>0.11944766928076922</v>
      </c>
      <c r="BY28" s="58">
        <f t="shared" si="17"/>
        <v>0.51314446570692285</v>
      </c>
      <c r="BZ28" s="58">
        <f t="shared" si="18"/>
        <v>0.22035633299453611</v>
      </c>
      <c r="CA28" s="58">
        <f t="shared" si="19"/>
        <v>0.21986885575272355</v>
      </c>
      <c r="CB28" s="58">
        <f t="shared" si="20"/>
        <v>0.42871698597324115</v>
      </c>
      <c r="CC28" s="58">
        <f t="shared" si="21"/>
        <v>0.30001266475606581</v>
      </c>
      <c r="CD28" s="58">
        <f t="shared" si="22"/>
        <v>0.32596694629796236</v>
      </c>
      <c r="CE28" s="58">
        <f t="shared" si="23"/>
        <v>0.10447642436222219</v>
      </c>
      <c r="CF28" s="58">
        <f t="shared" si="24"/>
        <v>0.26011107399635275</v>
      </c>
      <c r="CG28" s="58">
        <f t="shared" si="25"/>
        <v>0.17240297989295844</v>
      </c>
      <c r="CH28" s="58">
        <f t="shared" si="44"/>
        <v>2.9936635642446787</v>
      </c>
      <c r="CI28" s="50">
        <f t="shared" si="45"/>
        <v>2.9705462416868222</v>
      </c>
      <c r="CK28" s="58">
        <f t="shared" si="26"/>
        <v>0.51331818485496672</v>
      </c>
      <c r="CL28" s="58">
        <f t="shared" si="46"/>
        <v>6.3945821242800058E-3</v>
      </c>
      <c r="CM28" s="58">
        <f t="shared" si="47"/>
        <v>3.6708945724766961E-2</v>
      </c>
      <c r="CN28" s="58">
        <f t="shared" si="48"/>
        <v>0.14234085495737148</v>
      </c>
      <c r="CO28" s="58">
        <f t="shared" si="49"/>
        <v>-9.1348362377160042E-2</v>
      </c>
      <c r="CP28" s="58">
        <f t="shared" si="50"/>
        <v>-7.7588808056298281E-2</v>
      </c>
      <c r="CQ28" s="58">
        <f t="shared" si="51"/>
        <v>-0.18330145860364758</v>
      </c>
      <c r="CR28" s="58">
        <f t="shared" si="52"/>
        <v>2.0651221382897655E-2</v>
      </c>
      <c r="CS28" s="58">
        <f t="shared" si="53"/>
        <v>-6.3238902732963564E-2</v>
      </c>
      <c r="CT28" s="58">
        <f t="shared" si="54"/>
        <v>-5.6110924894704005E-2</v>
      </c>
      <c r="CU28" s="58">
        <f t="shared" si="55"/>
        <v>-0.10584739760308598</v>
      </c>
      <c r="CV28" s="58">
        <f t="shared" si="56"/>
        <v>-3.6721698799281971E-2</v>
      </c>
      <c r="CW28" s="58">
        <f t="shared" si="57"/>
        <v>0.22771216625395097</v>
      </c>
      <c r="CX28" s="58">
        <f t="shared" si="58"/>
        <v>3.8246252360929489E-2</v>
      </c>
    </row>
    <row r="29" spans="1:102" x14ac:dyDescent="0.2">
      <c r="A29" s="56">
        <f>+'Indice PondENGHO'!A28</f>
        <v>43497</v>
      </c>
      <c r="B29" s="50">
        <f>+'Indice PondENGHO'!B28</f>
        <v>2</v>
      </c>
      <c r="C29" s="50">
        <f>+'Indice PondENGHO'!C28</f>
        <v>2019</v>
      </c>
      <c r="D29" s="57">
        <f>+'Indice PondENGHO'!BL28</f>
        <v>196.38424682617188</v>
      </c>
      <c r="E29" s="57">
        <f>+'Indice PondENGHO'!BM28</f>
        <v>196.89486694335938</v>
      </c>
      <c r="F29" s="57">
        <f>+'Indice PondENGHO'!BN28</f>
        <v>196.96131896972656</v>
      </c>
      <c r="G29" s="57">
        <f>+'Indice PondENGHO'!BO28</f>
        <v>197.03402709960938</v>
      </c>
      <c r="H29" s="57">
        <f>+'Indice PondENGHO'!BP28</f>
        <v>196.794189453125</v>
      </c>
      <c r="I29" s="57">
        <f>+'Indice PondENGHO'!CD28</f>
        <v>196.84269714355469</v>
      </c>
      <c r="K29" s="58">
        <f t="shared" si="29"/>
        <v>0.47084873016180628</v>
      </c>
      <c r="L29" s="58">
        <f t="shared" si="30"/>
        <v>0.57280203896024451</v>
      </c>
      <c r="M29" s="58">
        <f t="shared" si="31"/>
        <v>0.63755861372196865</v>
      </c>
      <c r="N29" s="58">
        <f t="shared" si="32"/>
        <v>0.784731510085105</v>
      </c>
      <c r="O29" s="58">
        <f t="shared" si="33"/>
        <v>1.1211083811903415</v>
      </c>
      <c r="P29" s="58">
        <f t="shared" si="34"/>
        <v>3.5870492741194662</v>
      </c>
      <c r="Q29" s="58">
        <f t="shared" si="35"/>
        <v>3.5871108341711144</v>
      </c>
      <c r="S29" s="57">
        <f>+'Indice PondENGHO'!D28</f>
        <v>195.48381042480469</v>
      </c>
      <c r="T29" s="57">
        <f>+'Indice PondENGHO'!P28</f>
        <v>195.32778930664062</v>
      </c>
      <c r="U29" s="57">
        <f>+'Indice PondENGHO'!AB28</f>
        <v>195.12083435058594</v>
      </c>
      <c r="V29" s="57">
        <f>+'Indice PondENGHO'!AN28</f>
        <v>194.8797607421875</v>
      </c>
      <c r="W29" s="57">
        <f>+'Indice PondENGHO'!AZ28</f>
        <v>194.64410400390625</v>
      </c>
      <c r="Y29" s="58">
        <f t="shared" si="36"/>
        <v>1.5701146267811066</v>
      </c>
      <c r="Z29" s="58">
        <f t="shared" si="37"/>
        <v>1.2309297506281223</v>
      </c>
      <c r="AA29" s="58">
        <f t="shared" si="38"/>
        <v>1.1111238355636015</v>
      </c>
      <c r="AB29" s="58">
        <f t="shared" si="39"/>
        <v>0.90425719879664501</v>
      </c>
      <c r="AC29" s="58">
        <f t="shared" si="40"/>
        <v>0.65523203643795835</v>
      </c>
      <c r="AE29" s="57">
        <f>+'Indice PondENGHO'!D28</f>
        <v>195.48381042480469</v>
      </c>
      <c r="AF29" s="57">
        <f>+'Indice PondENGHO'!E28</f>
        <v>166.5830078125</v>
      </c>
      <c r="AG29" s="57">
        <f>+'Indice PondENGHO'!F28</f>
        <v>161.90521240234375</v>
      </c>
      <c r="AH29" s="57">
        <f>+'Indice PondENGHO'!G28</f>
        <v>253.32862854003906</v>
      </c>
      <c r="AI29" s="57">
        <f>+'Indice PondENGHO'!H28</f>
        <v>186.91851806640625</v>
      </c>
      <c r="AJ29" s="57">
        <f>+'Indice PondENGHO'!I28</f>
        <v>204.21714782714844</v>
      </c>
      <c r="AK29" s="57">
        <f>+'Indice PondENGHO'!J28</f>
        <v>211.4853515625</v>
      </c>
      <c r="AL29" s="57">
        <f>+'Indice PondENGHO'!K28</f>
        <v>219.91998291015625</v>
      </c>
      <c r="AM29" s="57">
        <f>+'Indice PondENGHO'!L28</f>
        <v>186.81597900390625</v>
      </c>
      <c r="AN29" s="57">
        <f>+'Indice PondENGHO'!M28</f>
        <v>186.54672241210938</v>
      </c>
      <c r="AO29" s="57">
        <f>+'Indice PondENGHO'!N28</f>
        <v>182.00581359863281</v>
      </c>
      <c r="AP29" s="57">
        <f>+'Indice PondENGHO'!O28</f>
        <v>197.09504699707031</v>
      </c>
      <c r="AQ29" s="57">
        <f t="shared" si="0"/>
        <v>196.38424682617188</v>
      </c>
      <c r="AR29" s="57"/>
      <c r="AS29" s="57">
        <f>+'Indice PondENGHO'!AZ28</f>
        <v>194.64410400390625</v>
      </c>
      <c r="AT29" s="57">
        <f>+'Indice PondENGHO'!BA28</f>
        <v>166.38116455078125</v>
      </c>
      <c r="AU29" s="57">
        <f>+'Indice PondENGHO'!BB28</f>
        <v>163.78706359863281</v>
      </c>
      <c r="AV29" s="57">
        <f>+'Indice PondENGHO'!BC28</f>
        <v>246.89791870117188</v>
      </c>
      <c r="AW29" s="57">
        <f>+'Indice PondENGHO'!BD28</f>
        <v>188.18508911132812</v>
      </c>
      <c r="AX29" s="57">
        <f>+'Indice PondENGHO'!BE28</f>
        <v>203.34257507324219</v>
      </c>
      <c r="AY29" s="57">
        <f>+'Indice PondENGHO'!BF28</f>
        <v>211.17483520507812</v>
      </c>
      <c r="AZ29" s="57">
        <f>+'Indice PondENGHO'!BG28</f>
        <v>219.57096862792969</v>
      </c>
      <c r="BA29" s="57">
        <f>+'Indice PondENGHO'!BH28</f>
        <v>186.10546875</v>
      </c>
      <c r="BB29" s="57">
        <f>+'Indice PondENGHO'!BI28</f>
        <v>185.76022338867188</v>
      </c>
      <c r="BC29" s="57">
        <f>+'Indice PondENGHO'!BJ28</f>
        <v>182.30345153808594</v>
      </c>
      <c r="BD29" s="57">
        <f>+'Indice PondENGHO'!BK28</f>
        <v>196.71058654785156</v>
      </c>
      <c r="BE29" s="57">
        <f t="shared" si="1"/>
        <v>196.794189453125</v>
      </c>
      <c r="BG29" s="58">
        <f t="shared" si="41"/>
        <v>1.5701146267811066</v>
      </c>
      <c r="BH29" s="58">
        <f t="shared" si="4"/>
        <v>4.489169126493632E-2</v>
      </c>
      <c r="BI29" s="58">
        <f t="shared" si="5"/>
        <v>0.19859212028471304</v>
      </c>
      <c r="BJ29" s="58">
        <f t="shared" si="6"/>
        <v>1.1873291259608281</v>
      </c>
      <c r="BK29" s="58">
        <f t="shared" si="7"/>
        <v>0.13051739384748945</v>
      </c>
      <c r="BL29" s="58">
        <f t="shared" si="8"/>
        <v>0.13306602177202381</v>
      </c>
      <c r="BM29" s="58">
        <f t="shared" si="9"/>
        <v>0.24742099807537468</v>
      </c>
      <c r="BN29" s="58">
        <f t="shared" si="10"/>
        <v>-1.4063333172379428E-3</v>
      </c>
      <c r="BO29" s="58">
        <f t="shared" si="11"/>
        <v>0.16727053541344072</v>
      </c>
      <c r="BP29" s="58">
        <f t="shared" si="12"/>
        <v>5.0505108571265951E-2</v>
      </c>
      <c r="BQ29" s="58">
        <f t="shared" si="13"/>
        <v>0.1427630956119619</v>
      </c>
      <c r="BR29" s="58">
        <f t="shared" si="14"/>
        <v>0.13007579814854744</v>
      </c>
      <c r="BS29" s="58">
        <f t="shared" si="59"/>
        <v>4.0011401824144501</v>
      </c>
      <c r="BT29" s="58">
        <f t="shared" si="42"/>
        <v>3.8750236277007133</v>
      </c>
      <c r="BV29" s="58">
        <f t="shared" si="43"/>
        <v>0.41161495831096839</v>
      </c>
      <c r="BW29" s="58">
        <f t="shared" si="15"/>
        <v>3.6962423628518905E-2</v>
      </c>
      <c r="BX29" s="58">
        <f t="shared" si="16"/>
        <v>0.14603259651201669</v>
      </c>
      <c r="BY29" s="58">
        <f t="shared" si="17"/>
        <v>1.1294393426423839</v>
      </c>
      <c r="BZ29" s="58">
        <f t="shared" si="18"/>
        <v>0.21253521684407245</v>
      </c>
      <c r="CA29" s="58">
        <f t="shared" si="19"/>
        <v>0.27494725693391114</v>
      </c>
      <c r="CB29" s="58">
        <f t="shared" si="20"/>
        <v>0.37440434856029359</v>
      </c>
      <c r="CC29" s="58">
        <f t="shared" si="21"/>
        <v>-1.4411264676284917E-2</v>
      </c>
      <c r="CD29" s="58">
        <f t="shared" si="22"/>
        <v>0.19939393160832844</v>
      </c>
      <c r="CE29" s="58">
        <f t="shared" si="23"/>
        <v>0.12567623601990394</v>
      </c>
      <c r="CF29" s="58">
        <f t="shared" si="24"/>
        <v>0.27265178501491766</v>
      </c>
      <c r="CG29" s="58">
        <f t="shared" si="25"/>
        <v>0.16227033891521164</v>
      </c>
      <c r="CH29" s="58">
        <f t="shared" si="44"/>
        <v>3.3315171703142421</v>
      </c>
      <c r="CI29" s="50">
        <f t="shared" si="45"/>
        <v>3.4658493649821764</v>
      </c>
      <c r="CK29" s="58">
        <f t="shared" si="26"/>
        <v>0.91488259034314823</v>
      </c>
      <c r="CL29" s="58">
        <f t="shared" si="46"/>
        <v>7.9292676364174156E-3</v>
      </c>
      <c r="CM29" s="58">
        <f t="shared" si="47"/>
        <v>5.2559523772696348E-2</v>
      </c>
      <c r="CN29" s="58">
        <f t="shared" si="48"/>
        <v>5.7889783318444188E-2</v>
      </c>
      <c r="CO29" s="58">
        <f t="shared" si="49"/>
        <v>-8.2017822996583001E-2</v>
      </c>
      <c r="CP29" s="58">
        <f t="shared" si="50"/>
        <v>-0.14188123516188733</v>
      </c>
      <c r="CQ29" s="58">
        <f t="shared" si="51"/>
        <v>-0.12698335048491891</v>
      </c>
      <c r="CR29" s="58">
        <f t="shared" si="52"/>
        <v>1.3004931359046974E-2</v>
      </c>
      <c r="CS29" s="58">
        <f t="shared" si="53"/>
        <v>-3.2123396194887716E-2</v>
      </c>
      <c r="CT29" s="58">
        <f t="shared" si="54"/>
        <v>-7.5171127448637992E-2</v>
      </c>
      <c r="CU29" s="58">
        <f t="shared" si="55"/>
        <v>-0.12988868940295575</v>
      </c>
      <c r="CV29" s="58">
        <f t="shared" si="56"/>
        <v>-3.2194540766664198E-2</v>
      </c>
      <c r="CW29" s="58">
        <f t="shared" si="57"/>
        <v>0.66962301210020803</v>
      </c>
      <c r="CX29" s="58">
        <f t="shared" si="58"/>
        <v>0.40917426271853685</v>
      </c>
    </row>
    <row r="30" spans="1:102" x14ac:dyDescent="0.2">
      <c r="A30" s="56">
        <f>+'Indice PondENGHO'!A29</f>
        <v>43525</v>
      </c>
      <c r="B30" s="50">
        <f>+'Indice PondENGHO'!B29</f>
        <v>3</v>
      </c>
      <c r="C30" s="50">
        <f>+'Indice PondENGHO'!C29</f>
        <v>2019</v>
      </c>
      <c r="D30" s="57">
        <f>+'Indice PondENGHO'!BL29</f>
        <v>204.05601501464844</v>
      </c>
      <c r="E30" s="57">
        <f>+'Indice PondENGHO'!BM29</f>
        <v>204.42369079589844</v>
      </c>
      <c r="F30" s="57">
        <f>+'Indice PondENGHO'!BN29</f>
        <v>204.400634765625</v>
      </c>
      <c r="G30" s="57">
        <f>+'Indice PondENGHO'!BO29</f>
        <v>204.37661743164062</v>
      </c>
      <c r="H30" s="57">
        <f>+'Indice PondENGHO'!BP29</f>
        <v>203.95137023925781</v>
      </c>
      <c r="I30" s="57">
        <f>+'Indice PondENGHO'!CD29</f>
        <v>204.211669921875</v>
      </c>
      <c r="K30" s="58">
        <f t="shared" si="29"/>
        <v>0.47599379142652359</v>
      </c>
      <c r="L30" s="58">
        <f t="shared" si="30"/>
        <v>0.59369539612546929</v>
      </c>
      <c r="M30" s="58">
        <f t="shared" si="31"/>
        <v>0.66786841339698155</v>
      </c>
      <c r="N30" s="58">
        <f t="shared" si="32"/>
        <v>0.83091987445917226</v>
      </c>
      <c r="O30" s="58">
        <f t="shared" si="33"/>
        <v>1.1750570140296297</v>
      </c>
      <c r="P30" s="58">
        <f t="shared" si="34"/>
        <v>3.7435344894377764</v>
      </c>
      <c r="Q30" s="58">
        <f t="shared" si="35"/>
        <v>3.7435845399670598</v>
      </c>
      <c r="S30" s="57">
        <f>+'Indice PondENGHO'!D29</f>
        <v>204.40463256835938</v>
      </c>
      <c r="T30" s="57">
        <f>+'Indice PondENGHO'!P29</f>
        <v>204.1448974609375</v>
      </c>
      <c r="U30" s="57">
        <f>+'Indice PondENGHO'!AB29</f>
        <v>203.84414672851562</v>
      </c>
      <c r="V30" s="57">
        <f>+'Indice PondENGHO'!AN29</f>
        <v>203.58734130859375</v>
      </c>
      <c r="W30" s="57">
        <f>+'Indice PondENGHO'!AZ29</f>
        <v>203.322509765625</v>
      </c>
      <c r="Y30" s="58">
        <f t="shared" si="36"/>
        <v>1.5660393889949766</v>
      </c>
      <c r="Z30" s="58">
        <f t="shared" si="37"/>
        <v>1.2401599579858467</v>
      </c>
      <c r="AA30" s="58">
        <f t="shared" si="38"/>
        <v>1.1238796763538639</v>
      </c>
      <c r="AB30" s="58">
        <f t="shared" si="39"/>
        <v>0.93162365653063017</v>
      </c>
      <c r="AC30" s="58">
        <f t="shared" si="40"/>
        <v>0.6922864883584593</v>
      </c>
      <c r="AE30" s="57">
        <f>+'Indice PondENGHO'!D29</f>
        <v>204.40463256835938</v>
      </c>
      <c r="AF30" s="57">
        <f>+'Indice PondENGHO'!E29</f>
        <v>171.912353515625</v>
      </c>
      <c r="AG30" s="57">
        <f>+'Indice PondENGHO'!F29</f>
        <v>168.22877502441406</v>
      </c>
      <c r="AH30" s="57">
        <f>+'Indice PondENGHO'!G29</f>
        <v>260.36074829101562</v>
      </c>
      <c r="AI30" s="57">
        <f>+'Indice PondENGHO'!H29</f>
        <v>193.87724304199219</v>
      </c>
      <c r="AJ30" s="57">
        <f>+'Indice PondENGHO'!I29</f>
        <v>211.39678955078125</v>
      </c>
      <c r="AK30" s="57">
        <f>+'Indice PondENGHO'!J29</f>
        <v>220.26823425292969</v>
      </c>
      <c r="AL30" s="57">
        <f>+'Indice PondENGHO'!K29</f>
        <v>228.81266784667969</v>
      </c>
      <c r="AM30" s="57">
        <f>+'Indice PondENGHO'!L29</f>
        <v>190.75532531738281</v>
      </c>
      <c r="AN30" s="57">
        <f>+'Indice PondENGHO'!M29</f>
        <v>192.2510986328125</v>
      </c>
      <c r="AO30" s="57">
        <f>+'Indice PondENGHO'!N29</f>
        <v>189.986572265625</v>
      </c>
      <c r="AP30" s="57">
        <f>+'Indice PondENGHO'!O29</f>
        <v>203.87026977539062</v>
      </c>
      <c r="AQ30" s="57">
        <f t="shared" si="0"/>
        <v>204.05601501464844</v>
      </c>
      <c r="AR30" s="57"/>
      <c r="AS30" s="57">
        <f>+'Indice PondENGHO'!AZ29</f>
        <v>203.322509765625</v>
      </c>
      <c r="AT30" s="57">
        <f>+'Indice PondENGHO'!BA29</f>
        <v>171.75424194335938</v>
      </c>
      <c r="AU30" s="57">
        <f>+'Indice PondENGHO'!BB29</f>
        <v>170.38490295410156</v>
      </c>
      <c r="AV30" s="57">
        <f>+'Indice PondENGHO'!BC29</f>
        <v>253.828125</v>
      </c>
      <c r="AW30" s="57">
        <f>+'Indice PondENGHO'!BD29</f>
        <v>195.4146728515625</v>
      </c>
      <c r="AX30" s="57">
        <f>+'Indice PondENGHO'!BE29</f>
        <v>209.60797119140625</v>
      </c>
      <c r="AY30" s="57">
        <f>+'Indice PondENGHO'!BF29</f>
        <v>219.86517333984375</v>
      </c>
      <c r="AZ30" s="57">
        <f>+'Indice PondENGHO'!BG29</f>
        <v>228.80317687988281</v>
      </c>
      <c r="BA30" s="57">
        <f>+'Indice PondENGHO'!BH29</f>
        <v>189.65873718261719</v>
      </c>
      <c r="BB30" s="57">
        <f>+'Indice PondENGHO'!BI29</f>
        <v>190.75555419921875</v>
      </c>
      <c r="BC30" s="57">
        <f>+'Indice PondENGHO'!BJ29</f>
        <v>190.02308654785156</v>
      </c>
      <c r="BD30" s="57">
        <f>+'Indice PondENGHO'!BK29</f>
        <v>203.41697692871094</v>
      </c>
      <c r="BE30" s="57">
        <f t="shared" si="1"/>
        <v>203.95137023925781</v>
      </c>
      <c r="BG30" s="58">
        <f t="shared" si="41"/>
        <v>1.5660393889949766</v>
      </c>
      <c r="BH30" s="58">
        <f t="shared" si="4"/>
        <v>6.0343048414275138E-2</v>
      </c>
      <c r="BI30" s="58">
        <f t="shared" si="5"/>
        <v>0.25735148009595366</v>
      </c>
      <c r="BJ30" s="58">
        <f t="shared" si="6"/>
        <v>0.50815882070142937</v>
      </c>
      <c r="BK30" s="58">
        <f t="shared" si="7"/>
        <v>0.14596571507030331</v>
      </c>
      <c r="BL30" s="58">
        <f t="shared" si="8"/>
        <v>0.15302238452071304</v>
      </c>
      <c r="BM30" s="58">
        <f t="shared" si="9"/>
        <v>0.46462193936814816</v>
      </c>
      <c r="BN30" s="58">
        <f t="shared" si="10"/>
        <v>0.22712249604129411</v>
      </c>
      <c r="BO30" s="58">
        <f t="shared" si="11"/>
        <v>0.15450088981499044</v>
      </c>
      <c r="BP30" s="58">
        <f t="shared" si="12"/>
        <v>4.7875447444315357E-2</v>
      </c>
      <c r="BQ30" s="58">
        <f t="shared" si="13"/>
        <v>0.17835270562344122</v>
      </c>
      <c r="BR30" s="58">
        <f t="shared" si="14"/>
        <v>0.12658436589733224</v>
      </c>
      <c r="BS30" s="58">
        <f t="shared" si="59"/>
        <v>3.8899386819871733</v>
      </c>
      <c r="BT30" s="58">
        <f t="shared" si="42"/>
        <v>3.9065089550014642</v>
      </c>
      <c r="BV30" s="58">
        <f t="shared" si="43"/>
        <v>0.65523203643795835</v>
      </c>
      <c r="BW30" s="58">
        <f t="shared" si="15"/>
        <v>5.0247806636828082E-2</v>
      </c>
      <c r="BX30" s="58">
        <f t="shared" si="16"/>
        <v>0.20014083996325868</v>
      </c>
      <c r="BY30" s="58">
        <f t="shared" si="17"/>
        <v>0.51483486007505441</v>
      </c>
      <c r="BZ30" s="58">
        <f t="shared" si="18"/>
        <v>0.2569876765879891</v>
      </c>
      <c r="CA30" s="58">
        <f t="shared" si="19"/>
        <v>0.25458850716628056</v>
      </c>
      <c r="CB30" s="58">
        <f t="shared" si="20"/>
        <v>0.69086182341352353</v>
      </c>
      <c r="CC30" s="58">
        <f t="shared" si="21"/>
        <v>0.21371833643747201</v>
      </c>
      <c r="CD30" s="58">
        <f t="shared" si="22"/>
        <v>0.17597611487628964</v>
      </c>
      <c r="CE30" s="58">
        <f t="shared" si="23"/>
        <v>9.5541025636453961E-2</v>
      </c>
      <c r="CF30" s="58">
        <f t="shared" si="24"/>
        <v>0.32015139088666211</v>
      </c>
      <c r="CG30" s="58">
        <f t="shared" si="25"/>
        <v>0.17066503355172694</v>
      </c>
      <c r="CH30" s="58">
        <f t="shared" si="44"/>
        <v>3.5989454516694974</v>
      </c>
      <c r="CI30" s="50">
        <f t="shared" si="45"/>
        <v>3.6368862343050035</v>
      </c>
      <c r="CK30" s="58">
        <f t="shared" si="26"/>
        <v>0.87375290063651734</v>
      </c>
      <c r="CL30" s="58">
        <f t="shared" si="46"/>
        <v>1.0095241777447056E-2</v>
      </c>
      <c r="CM30" s="58">
        <f t="shared" si="47"/>
        <v>5.7210640132694973E-2</v>
      </c>
      <c r="CN30" s="58">
        <f t="shared" si="48"/>
        <v>-6.6760393736250423E-3</v>
      </c>
      <c r="CO30" s="58">
        <f t="shared" si="49"/>
        <v>-0.11102196151768579</v>
      </c>
      <c r="CP30" s="58">
        <f t="shared" si="50"/>
        <v>-0.10156612264556752</v>
      </c>
      <c r="CQ30" s="58">
        <f t="shared" si="51"/>
        <v>-0.22623988404537537</v>
      </c>
      <c r="CR30" s="58">
        <f t="shared" si="52"/>
        <v>1.3404159603822102E-2</v>
      </c>
      <c r="CS30" s="58">
        <f t="shared" si="53"/>
        <v>-2.1475225061299202E-2</v>
      </c>
      <c r="CT30" s="58">
        <f t="shared" si="54"/>
        <v>-4.7665578192138604E-2</v>
      </c>
      <c r="CU30" s="58">
        <f t="shared" si="55"/>
        <v>-0.1417986852632209</v>
      </c>
      <c r="CV30" s="58">
        <f t="shared" si="56"/>
        <v>-4.4080667654394695E-2</v>
      </c>
      <c r="CW30" s="58">
        <f t="shared" si="57"/>
        <v>0.29099323031767588</v>
      </c>
      <c r="CX30" s="58">
        <f t="shared" si="58"/>
        <v>0.26962272069646076</v>
      </c>
    </row>
    <row r="31" spans="1:102" x14ac:dyDescent="0.2">
      <c r="A31" s="56">
        <f>+'Indice PondENGHO'!A30</f>
        <v>43556</v>
      </c>
      <c r="B31" s="50">
        <f>+'Indice PondENGHO'!B30</f>
        <v>4</v>
      </c>
      <c r="C31" s="50">
        <f>+'Indice PondENGHO'!C30</f>
        <v>2019</v>
      </c>
      <c r="D31" s="57">
        <f>+'Indice PondENGHO'!BL30</f>
        <v>210.61784362792969</v>
      </c>
      <c r="E31" s="57">
        <f>+'Indice PondENGHO'!BM30</f>
        <v>211.11988830566406</v>
      </c>
      <c r="F31" s="57">
        <f>+'Indice PondENGHO'!BN30</f>
        <v>211.17453002929688</v>
      </c>
      <c r="G31" s="57">
        <f>+'Indice PondENGHO'!BO30</f>
        <v>211.26771545410156</v>
      </c>
      <c r="H31" s="57">
        <f>+'Indice PondENGHO'!BP30</f>
        <v>210.92950439453125</v>
      </c>
      <c r="I31" s="57">
        <f>+'Indice PondENGHO'!CD30</f>
        <v>211.03962707519531</v>
      </c>
      <c r="K31" s="58">
        <f t="shared" si="29"/>
        <v>0.39243655064662109</v>
      </c>
      <c r="L31" s="58">
        <f t="shared" si="30"/>
        <v>0.50898332003742675</v>
      </c>
      <c r="M31" s="58">
        <f t="shared" si="31"/>
        <v>0.5861855887605214</v>
      </c>
      <c r="N31" s="58">
        <f t="shared" si="32"/>
        <v>0.75168697787678829</v>
      </c>
      <c r="O31" s="58">
        <f t="shared" si="33"/>
        <v>1.1043202011839024</v>
      </c>
      <c r="P31" s="58">
        <f t="shared" si="34"/>
        <v>3.34361263850526</v>
      </c>
      <c r="Q31" s="58">
        <f t="shared" si="35"/>
        <v>3.3435685413730099</v>
      </c>
      <c r="S31" s="57">
        <f>+'Indice PondENGHO'!D30</f>
        <v>209.70672607421875</v>
      </c>
      <c r="T31" s="57">
        <f>+'Indice PondENGHO'!P30</f>
        <v>209.28990173339844</v>
      </c>
      <c r="U31" s="57">
        <f>+'Indice PondENGHO'!AB30</f>
        <v>208.93724060058594</v>
      </c>
      <c r="V31" s="57">
        <f>+'Indice PondENGHO'!AN30</f>
        <v>208.66751098632812</v>
      </c>
      <c r="W31" s="57">
        <f>+'Indice PondENGHO'!AZ30</f>
        <v>208.24024963378906</v>
      </c>
      <c r="Y31" s="58">
        <f t="shared" si="36"/>
        <v>0.89578220183587287</v>
      </c>
      <c r="Z31" s="58">
        <f t="shared" si="37"/>
        <v>0.6970123058116291</v>
      </c>
      <c r="AA31" s="58">
        <f t="shared" si="38"/>
        <v>0.6322935879057856</v>
      </c>
      <c r="AB31" s="58">
        <f t="shared" si="39"/>
        <v>0.52399995691802626</v>
      </c>
      <c r="AC31" s="58">
        <f t="shared" si="40"/>
        <v>0.37852720648023247</v>
      </c>
      <c r="AE31" s="57">
        <f>+'Indice PondENGHO'!D30</f>
        <v>209.70672607421875</v>
      </c>
      <c r="AF31" s="57">
        <f>+'Indice PondENGHO'!E30</f>
        <v>175.37200927734375</v>
      </c>
      <c r="AG31" s="57">
        <f>+'Indice PondENGHO'!F30</f>
        <v>174.76742553710938</v>
      </c>
      <c r="AH31" s="57">
        <f>+'Indice PondENGHO'!G30</f>
        <v>267.48974609375</v>
      </c>
      <c r="AI31" s="57">
        <f>+'Indice PondENGHO'!H30</f>
        <v>203.24652099609375</v>
      </c>
      <c r="AJ31" s="57">
        <f>+'Indice PondENGHO'!I30</f>
        <v>219.19772338867188</v>
      </c>
      <c r="AK31" s="57">
        <f>+'Indice PondENGHO'!J30</f>
        <v>230.132080078125</v>
      </c>
      <c r="AL31" s="57">
        <f>+'Indice PondENGHO'!K30</f>
        <v>237.99446105957031</v>
      </c>
      <c r="AM31" s="57">
        <f>+'Indice PondENGHO'!L30</f>
        <v>196.93853759765625</v>
      </c>
      <c r="AN31" s="57">
        <f>+'Indice PondENGHO'!M30</f>
        <v>197.36587524414062</v>
      </c>
      <c r="AO31" s="57">
        <f>+'Indice PondENGHO'!N30</f>
        <v>197.96342468261719</v>
      </c>
      <c r="AP31" s="57">
        <f>+'Indice PondENGHO'!O30</f>
        <v>211.11637878417969</v>
      </c>
      <c r="AQ31" s="57">
        <f t="shared" si="0"/>
        <v>210.61784362792969</v>
      </c>
      <c r="AR31" s="57"/>
      <c r="AS31" s="57">
        <f>+'Indice PondENGHO'!AZ30</f>
        <v>208.24024963378906</v>
      </c>
      <c r="AT31" s="57">
        <f>+'Indice PondENGHO'!BA30</f>
        <v>175.30992126464844</v>
      </c>
      <c r="AU31" s="57">
        <f>+'Indice PondENGHO'!BB30</f>
        <v>177.13584899902344</v>
      </c>
      <c r="AV31" s="57">
        <f>+'Indice PondENGHO'!BC30</f>
        <v>261.2952880859375</v>
      </c>
      <c r="AW31" s="57">
        <f>+'Indice PondENGHO'!BD30</f>
        <v>204.56936645507812</v>
      </c>
      <c r="AX31" s="57">
        <f>+'Indice PondENGHO'!BE30</f>
        <v>216.67204284667969</v>
      </c>
      <c r="AY31" s="57">
        <f>+'Indice PondENGHO'!BF30</f>
        <v>229.48898315429688</v>
      </c>
      <c r="AZ31" s="57">
        <f>+'Indice PondENGHO'!BG30</f>
        <v>237.44654846191406</v>
      </c>
      <c r="BA31" s="57">
        <f>+'Indice PondENGHO'!BH30</f>
        <v>195.78636169433594</v>
      </c>
      <c r="BB31" s="57">
        <f>+'Indice PondENGHO'!BI30</f>
        <v>194.82774353027344</v>
      </c>
      <c r="BC31" s="57">
        <f>+'Indice PondENGHO'!BJ30</f>
        <v>197.64207458496094</v>
      </c>
      <c r="BD31" s="57">
        <f>+'Indice PondENGHO'!BK30</f>
        <v>210.70097351074219</v>
      </c>
      <c r="BE31" s="57">
        <f t="shared" si="1"/>
        <v>210.92950439453125</v>
      </c>
      <c r="BG31" s="58">
        <f t="shared" si="41"/>
        <v>0.89578220183587287</v>
      </c>
      <c r="BH31" s="58">
        <f t="shared" si="4"/>
        <v>3.7700185565764023E-2</v>
      </c>
      <c r="BI31" s="58">
        <f t="shared" si="5"/>
        <v>0.25610037720169443</v>
      </c>
      <c r="BJ31" s="58">
        <f t="shared" si="6"/>
        <v>0.49579134144590653</v>
      </c>
      <c r="BK31" s="58">
        <f t="shared" si="7"/>
        <v>0.18914051017056696</v>
      </c>
      <c r="BL31" s="58">
        <f t="shared" si="8"/>
        <v>0.16001328211171498</v>
      </c>
      <c r="BM31" s="58">
        <f t="shared" si="9"/>
        <v>0.50218779434733607</v>
      </c>
      <c r="BN31" s="58">
        <f t="shared" si="10"/>
        <v>0.22568983579934002</v>
      </c>
      <c r="BO31" s="58">
        <f t="shared" si="11"/>
        <v>0.23338784085613484</v>
      </c>
      <c r="BP31" s="58">
        <f t="shared" si="12"/>
        <v>4.1313177793312776E-2</v>
      </c>
      <c r="BQ31" s="58">
        <f t="shared" si="13"/>
        <v>0.17156327469012239</v>
      </c>
      <c r="BR31" s="58">
        <f t="shared" si="14"/>
        <v>0.13029225481441875</v>
      </c>
      <c r="BS31" s="58">
        <f t="shared" si="59"/>
        <v>3.338962076632185</v>
      </c>
      <c r="BT31" s="58">
        <f t="shared" si="42"/>
        <v>3.2156996758023526</v>
      </c>
      <c r="BV31" s="58">
        <f t="shared" si="43"/>
        <v>0.6922864883584593</v>
      </c>
      <c r="BW31" s="58">
        <f t="shared" si="15"/>
        <v>3.208501472423058E-2</v>
      </c>
      <c r="BX31" s="58">
        <f t="shared" si="16"/>
        <v>0.19759878137147377</v>
      </c>
      <c r="BY31" s="58">
        <f t="shared" si="17"/>
        <v>0.53525787225757016</v>
      </c>
      <c r="BZ31" s="58">
        <f t="shared" si="18"/>
        <v>0.31399914308527016</v>
      </c>
      <c r="CA31" s="58">
        <f t="shared" si="19"/>
        <v>0.27696889642909284</v>
      </c>
      <c r="CB31" s="58">
        <f t="shared" si="20"/>
        <v>0.73822235999926111</v>
      </c>
      <c r="CC31" s="58">
        <f t="shared" si="21"/>
        <v>0.19306565395352998</v>
      </c>
      <c r="CD31" s="58">
        <f t="shared" si="22"/>
        <v>0.29282186091645973</v>
      </c>
      <c r="CE31" s="58">
        <f t="shared" si="23"/>
        <v>7.5151776372892082E-2</v>
      </c>
      <c r="CF31" s="58">
        <f t="shared" si="24"/>
        <v>0.30488886348806615</v>
      </c>
      <c r="CG31" s="58">
        <f t="shared" si="25"/>
        <v>0.17885912319064612</v>
      </c>
      <c r="CH31" s="58">
        <f t="shared" si="44"/>
        <v>3.8312058341469517</v>
      </c>
      <c r="CI31" s="50">
        <f t="shared" si="45"/>
        <v>3.4214696116467991</v>
      </c>
      <c r="CK31" s="58">
        <f t="shared" si="26"/>
        <v>0.51725499535564046</v>
      </c>
      <c r="CL31" s="58">
        <f t="shared" si="46"/>
        <v>5.6151708415334428E-3</v>
      </c>
      <c r="CM31" s="58">
        <f t="shared" si="47"/>
        <v>5.850159583022066E-2</v>
      </c>
      <c r="CN31" s="58">
        <f t="shared" si="48"/>
        <v>-3.9466530811663625E-2</v>
      </c>
      <c r="CO31" s="58">
        <f t="shared" si="49"/>
        <v>-0.1248586329147032</v>
      </c>
      <c r="CP31" s="58">
        <f t="shared" si="50"/>
        <v>-0.11695561431737786</v>
      </c>
      <c r="CQ31" s="58">
        <f t="shared" si="51"/>
        <v>-0.23603456565192504</v>
      </c>
      <c r="CR31" s="58">
        <f t="shared" si="52"/>
        <v>3.2624181845810035E-2</v>
      </c>
      <c r="CS31" s="58">
        <f t="shared" si="53"/>
        <v>-5.9434020060324888E-2</v>
      </c>
      <c r="CT31" s="58">
        <f t="shared" si="54"/>
        <v>-3.3838598579579306E-2</v>
      </c>
      <c r="CU31" s="58">
        <f t="shared" si="55"/>
        <v>-0.13332558879794376</v>
      </c>
      <c r="CV31" s="58">
        <f t="shared" si="56"/>
        <v>-4.8566868376227368E-2</v>
      </c>
      <c r="CW31" s="58">
        <f t="shared" si="57"/>
        <v>-0.49224375751476668</v>
      </c>
      <c r="CX31" s="58">
        <f t="shared" si="58"/>
        <v>-0.20576993584444647</v>
      </c>
    </row>
    <row r="32" spans="1:102" x14ac:dyDescent="0.2">
      <c r="A32" s="56">
        <f>+'Indice PondENGHO'!A31</f>
        <v>43586</v>
      </c>
      <c r="B32" s="50">
        <f>+'Indice PondENGHO'!B31</f>
        <v>5</v>
      </c>
      <c r="C32" s="50">
        <f>+'Indice PondENGHO'!C31</f>
        <v>2019</v>
      </c>
      <c r="D32" s="57">
        <f>+'Indice PondENGHO'!BL31</f>
        <v>218.23358154296875</v>
      </c>
      <c r="E32" s="57">
        <f>+'Indice PondENGHO'!BM31</f>
        <v>218.71023559570312</v>
      </c>
      <c r="F32" s="57">
        <f>+'Indice PondENGHO'!BN31</f>
        <v>218.75654602050781</v>
      </c>
      <c r="G32" s="57">
        <f>+'Indice PondENGHO'!BO31</f>
        <v>218.83148193359375</v>
      </c>
      <c r="H32" s="57">
        <f>+'Indice PondENGHO'!BP31</f>
        <v>218.48846435546875</v>
      </c>
      <c r="I32" s="57">
        <f>+'Indice PondENGHO'!CD31</f>
        <v>218.61555480957031</v>
      </c>
      <c r="K32" s="58">
        <f t="shared" si="29"/>
        <v>0.44073049658276653</v>
      </c>
      <c r="L32" s="58">
        <f t="shared" si="30"/>
        <v>0.55828182344787458</v>
      </c>
      <c r="M32" s="58">
        <f t="shared" si="31"/>
        <v>0.63488914504764515</v>
      </c>
      <c r="N32" s="58">
        <f t="shared" si="32"/>
        <v>0.79836824975663856</v>
      </c>
      <c r="O32" s="58">
        <f t="shared" si="33"/>
        <v>1.1575354306812662</v>
      </c>
      <c r="P32" s="58">
        <f t="shared" si="34"/>
        <v>3.5898051455161912</v>
      </c>
      <c r="Q32" s="58">
        <f t="shared" si="35"/>
        <v>3.5898128893468995</v>
      </c>
      <c r="S32" s="57">
        <f>+'Indice PondENGHO'!D31</f>
        <v>217.33163452148438</v>
      </c>
      <c r="T32" s="57">
        <f>+'Indice PondENGHO'!P31</f>
        <v>217.01820373535156</v>
      </c>
      <c r="U32" s="57">
        <f>+'Indice PondENGHO'!AB31</f>
        <v>216.73251342773438</v>
      </c>
      <c r="V32" s="57">
        <f>+'Indice PondENGHO'!AN31</f>
        <v>216.55130004882812</v>
      </c>
      <c r="W32" s="57">
        <f>+'Indice PondENGHO'!AZ31</f>
        <v>216.29196166992188</v>
      </c>
      <c r="Y32" s="58">
        <f t="shared" si="36"/>
        <v>1.2480842976250397</v>
      </c>
      <c r="Z32" s="58">
        <f t="shared" si="37"/>
        <v>1.0137733454251279</v>
      </c>
      <c r="AA32" s="58">
        <f t="shared" si="38"/>
        <v>0.93671854915816388</v>
      </c>
      <c r="AB32" s="58">
        <f t="shared" si="39"/>
        <v>0.78665824716469546</v>
      </c>
      <c r="AC32" s="58">
        <f t="shared" si="40"/>
        <v>0.59925142696714262</v>
      </c>
      <c r="AE32" s="57">
        <f>+'Indice PondENGHO'!D31</f>
        <v>217.33163452148438</v>
      </c>
      <c r="AF32" s="57">
        <f>+'Indice PondENGHO'!E31</f>
        <v>180.2796630859375</v>
      </c>
      <c r="AG32" s="57">
        <f>+'Indice PondENGHO'!F31</f>
        <v>180.897216796875</v>
      </c>
      <c r="AH32" s="57">
        <f>+'Indice PondENGHO'!G31</f>
        <v>279.94659423828125</v>
      </c>
      <c r="AI32" s="57">
        <f>+'Indice PondENGHO'!H31</f>
        <v>210.28694152832031</v>
      </c>
      <c r="AJ32" s="57">
        <f>+'Indice PondENGHO'!I31</f>
        <v>229.97196960449219</v>
      </c>
      <c r="AK32" s="57">
        <f>+'Indice PondENGHO'!J31</f>
        <v>238.56808471679688</v>
      </c>
      <c r="AL32" s="57">
        <f>+'Indice PondENGHO'!K31</f>
        <v>244.93891906738281</v>
      </c>
      <c r="AM32" s="57">
        <f>+'Indice PondENGHO'!L31</f>
        <v>201.49461364746094</v>
      </c>
      <c r="AN32" s="57">
        <f>+'Indice PondENGHO'!M31</f>
        <v>206.32752990722656</v>
      </c>
      <c r="AO32" s="57">
        <f>+'Indice PondENGHO'!N31</f>
        <v>202.74636840820312</v>
      </c>
      <c r="AP32" s="57">
        <f>+'Indice PondENGHO'!O31</f>
        <v>218.47933959960938</v>
      </c>
      <c r="AQ32" s="57">
        <f t="shared" si="0"/>
        <v>218.23358154296875</v>
      </c>
      <c r="AR32" s="57"/>
      <c r="AS32" s="57">
        <f>+'Indice PondENGHO'!AZ31</f>
        <v>216.29196166992188</v>
      </c>
      <c r="AT32" s="57">
        <f>+'Indice PondENGHO'!BA31</f>
        <v>180.45899963378906</v>
      </c>
      <c r="AU32" s="57">
        <f>+'Indice PondENGHO'!BB31</f>
        <v>183.59954833984375</v>
      </c>
      <c r="AV32" s="57">
        <f>+'Indice PondENGHO'!BC31</f>
        <v>270.9315185546875</v>
      </c>
      <c r="AW32" s="57">
        <f>+'Indice PondENGHO'!BD31</f>
        <v>211.70828247070312</v>
      </c>
      <c r="AX32" s="57">
        <f>+'Indice PondENGHO'!BE31</f>
        <v>227.98052978515625</v>
      </c>
      <c r="AY32" s="57">
        <f>+'Indice PondENGHO'!BF31</f>
        <v>237.40325927734375</v>
      </c>
      <c r="AZ32" s="57">
        <f>+'Indice PondENGHO'!BG31</f>
        <v>243.27621459960938</v>
      </c>
      <c r="BA32" s="57">
        <f>+'Indice PondENGHO'!BH31</f>
        <v>200.66598510742188</v>
      </c>
      <c r="BB32" s="57">
        <f>+'Indice PondENGHO'!BI31</f>
        <v>205.896484375</v>
      </c>
      <c r="BC32" s="57">
        <f>+'Indice PondENGHO'!BJ31</f>
        <v>202.15260314941406</v>
      </c>
      <c r="BD32" s="57">
        <f>+'Indice PondENGHO'!BK31</f>
        <v>218.29251098632812</v>
      </c>
      <c r="BE32" s="57">
        <f t="shared" si="1"/>
        <v>218.48846435546875</v>
      </c>
      <c r="BG32" s="58">
        <f t="shared" si="41"/>
        <v>1.2480842976250397</v>
      </c>
      <c r="BH32" s="58">
        <f t="shared" si="4"/>
        <v>5.1813002299329322E-2</v>
      </c>
      <c r="BI32" s="58">
        <f t="shared" si="5"/>
        <v>0.23260659161295538</v>
      </c>
      <c r="BJ32" s="58">
        <f t="shared" si="6"/>
        <v>0.83933023209870594</v>
      </c>
      <c r="BK32" s="58">
        <f t="shared" si="7"/>
        <v>0.13769915427113857</v>
      </c>
      <c r="BL32" s="58">
        <f t="shared" si="8"/>
        <v>0.21411671601737933</v>
      </c>
      <c r="BM32" s="58">
        <f t="shared" si="9"/>
        <v>0.41611265742794912</v>
      </c>
      <c r="BN32" s="58">
        <f t="shared" si="10"/>
        <v>0.16537775351717002</v>
      </c>
      <c r="BO32" s="58">
        <f t="shared" si="11"/>
        <v>0.16661314920686951</v>
      </c>
      <c r="BP32" s="58">
        <f t="shared" si="12"/>
        <v>7.0130086557930071E-2</v>
      </c>
      <c r="BQ32" s="58">
        <f t="shared" si="13"/>
        <v>9.966491033326462E-2</v>
      </c>
      <c r="BR32" s="58">
        <f t="shared" si="14"/>
        <v>0.12826863264131419</v>
      </c>
      <c r="BS32" s="58">
        <f t="shared" si="59"/>
        <v>3.7698171836090451</v>
      </c>
      <c r="BT32" s="58">
        <f t="shared" si="42"/>
        <v>3.6159034694575931</v>
      </c>
      <c r="BV32" s="58">
        <f t="shared" si="43"/>
        <v>0.37852720648023247</v>
      </c>
      <c r="BW32" s="58">
        <f t="shared" si="15"/>
        <v>4.4926072537837154E-2</v>
      </c>
      <c r="BX32" s="58">
        <f t="shared" si="16"/>
        <v>0.18293216197757886</v>
      </c>
      <c r="BY32" s="58">
        <f t="shared" si="17"/>
        <v>0.66788839966577518</v>
      </c>
      <c r="BZ32" s="58">
        <f t="shared" si="18"/>
        <v>0.23675884755715701</v>
      </c>
      <c r="CA32" s="58">
        <f t="shared" si="19"/>
        <v>0.42871600853722824</v>
      </c>
      <c r="CB32" s="58">
        <f t="shared" si="20"/>
        <v>0.58700345457240499</v>
      </c>
      <c r="CC32" s="58">
        <f t="shared" si="21"/>
        <v>0.12590843196736981</v>
      </c>
      <c r="CD32" s="58">
        <f t="shared" si="22"/>
        <v>0.22546905946889678</v>
      </c>
      <c r="CE32" s="58">
        <f t="shared" si="23"/>
        <v>0.1975144179631711</v>
      </c>
      <c r="CF32" s="58">
        <f t="shared" si="24"/>
        <v>0.17452634855219065</v>
      </c>
      <c r="CG32" s="58">
        <f t="shared" si="25"/>
        <v>0.18024382685807289</v>
      </c>
      <c r="CH32" s="58">
        <f t="shared" si="44"/>
        <v>3.4304142361379157</v>
      </c>
      <c r="CI32" s="50">
        <f t="shared" si="45"/>
        <v>3.5836427827559358</v>
      </c>
      <c r="CK32" s="58">
        <f t="shared" si="26"/>
        <v>0.64883287065789708</v>
      </c>
      <c r="CL32" s="58">
        <f t="shared" si="46"/>
        <v>6.8869297614921679E-3</v>
      </c>
      <c r="CM32" s="58">
        <f t="shared" si="47"/>
        <v>4.9674429635376521E-2</v>
      </c>
      <c r="CN32" s="58">
        <f t="shared" si="48"/>
        <v>0.17144183243293076</v>
      </c>
      <c r="CO32" s="58">
        <f t="shared" si="49"/>
        <v>-9.9059693286018435E-2</v>
      </c>
      <c r="CP32" s="58">
        <f t="shared" si="50"/>
        <v>-0.21459929251984891</v>
      </c>
      <c r="CQ32" s="58">
        <f t="shared" si="51"/>
        <v>-0.17089079714445587</v>
      </c>
      <c r="CR32" s="58">
        <f t="shared" si="52"/>
        <v>3.9469321549800207E-2</v>
      </c>
      <c r="CS32" s="58">
        <f t="shared" si="53"/>
        <v>-5.8855910262027272E-2</v>
      </c>
      <c r="CT32" s="58">
        <f t="shared" si="54"/>
        <v>-0.12738433140524102</v>
      </c>
      <c r="CU32" s="58">
        <f t="shared" si="55"/>
        <v>-7.4861438218926032E-2</v>
      </c>
      <c r="CV32" s="58">
        <f t="shared" si="56"/>
        <v>-5.1975194216758697E-2</v>
      </c>
      <c r="CW32" s="58">
        <f t="shared" si="57"/>
        <v>0.33940294747112931</v>
      </c>
      <c r="CX32" s="58">
        <f t="shared" si="58"/>
        <v>3.2260686701657271E-2</v>
      </c>
    </row>
    <row r="33" spans="1:102" x14ac:dyDescent="0.2">
      <c r="A33" s="56">
        <f>+'Indice PondENGHO'!A32</f>
        <v>43617</v>
      </c>
      <c r="B33" s="50">
        <f>+'Indice PondENGHO'!B32</f>
        <v>6</v>
      </c>
      <c r="C33" s="50">
        <f>+'Indice PondENGHO'!C32</f>
        <v>2019</v>
      </c>
      <c r="D33" s="57">
        <f>+'Indice PondENGHO'!BL32</f>
        <v>225.42399597167969</v>
      </c>
      <c r="E33" s="57">
        <f>+'Indice PondENGHO'!BM32</f>
        <v>225.7381591796875</v>
      </c>
      <c r="F33" s="57">
        <f>+'Indice PondENGHO'!BN32</f>
        <v>225.76173400878906</v>
      </c>
      <c r="G33" s="57">
        <f>+'Indice PondENGHO'!BO32</f>
        <v>225.63388061523438</v>
      </c>
      <c r="H33" s="57">
        <f>+'Indice PondENGHO'!BP32</f>
        <v>225.09829711914062</v>
      </c>
      <c r="I33" s="57">
        <f>+'Indice PondENGHO'!CD32</f>
        <v>225.47406005859375</v>
      </c>
      <c r="K33" s="58">
        <f t="shared" si="29"/>
        <v>0.40169644327680137</v>
      </c>
      <c r="L33" s="58">
        <f t="shared" si="30"/>
        <v>0.49900146796739081</v>
      </c>
      <c r="M33" s="58">
        <f t="shared" si="31"/>
        <v>0.56626008717890852</v>
      </c>
      <c r="N33" s="58">
        <f t="shared" si="32"/>
        <v>0.69312278930046622</v>
      </c>
      <c r="O33" s="58">
        <f t="shared" si="33"/>
        <v>0.97711497905768563</v>
      </c>
      <c r="P33" s="58">
        <f t="shared" si="34"/>
        <v>3.1371957667812529</v>
      </c>
      <c r="Q33" s="58">
        <f t="shared" si="35"/>
        <v>3.1372448566149291</v>
      </c>
      <c r="S33" s="57">
        <f>+'Indice PondENGHO'!D32</f>
        <v>225.45382690429688</v>
      </c>
      <c r="T33" s="57">
        <f>+'Indice PondENGHO'!P32</f>
        <v>225.23963928222656</v>
      </c>
      <c r="U33" s="57">
        <f>+'Indice PondENGHO'!AB32</f>
        <v>225.05252075195312</v>
      </c>
      <c r="V33" s="57">
        <f>+'Indice PondENGHO'!AN32</f>
        <v>224.95413208007812</v>
      </c>
      <c r="W33" s="57">
        <f>+'Indice PondENGHO'!AZ32</f>
        <v>224.83369445800781</v>
      </c>
      <c r="Y33" s="58">
        <f t="shared" si="36"/>
        <v>1.2830871030894324</v>
      </c>
      <c r="Z33" s="58">
        <f t="shared" si="37"/>
        <v>1.0410329579287723</v>
      </c>
      <c r="AA33" s="58">
        <f t="shared" si="38"/>
        <v>0.96512149436743411</v>
      </c>
      <c r="AB33" s="58">
        <f t="shared" si="39"/>
        <v>0.80946881329256504</v>
      </c>
      <c r="AC33" s="58">
        <f t="shared" si="40"/>
        <v>0.61372758501597968</v>
      </c>
      <c r="AE33" s="57">
        <f>+'Indice PondENGHO'!D32</f>
        <v>225.45382690429688</v>
      </c>
      <c r="AF33" s="57">
        <f>+'Indice PondENGHO'!E32</f>
        <v>186.32911682128906</v>
      </c>
      <c r="AG33" s="57">
        <f>+'Indice PondENGHO'!F32</f>
        <v>184.99932861328125</v>
      </c>
      <c r="AH33" s="57">
        <f>+'Indice PondENGHO'!G32</f>
        <v>287.82098388671875</v>
      </c>
      <c r="AI33" s="57">
        <f>+'Indice PondENGHO'!H32</f>
        <v>216.88212585449219</v>
      </c>
      <c r="AJ33" s="57">
        <f>+'Indice PondENGHO'!I32</f>
        <v>238.77084350585938</v>
      </c>
      <c r="AK33" s="57">
        <f>+'Indice PondENGHO'!J32</f>
        <v>242.30763244628906</v>
      </c>
      <c r="AL33" s="57">
        <f>+'Indice PondENGHO'!K32</f>
        <v>261.82424926757812</v>
      </c>
      <c r="AM33" s="57">
        <f>+'Indice PondENGHO'!L32</f>
        <v>209.2271728515625</v>
      </c>
      <c r="AN33" s="57">
        <f>+'Indice PondENGHO'!M32</f>
        <v>212.39485168457031</v>
      </c>
      <c r="AO33" s="57">
        <f>+'Indice PondENGHO'!N32</f>
        <v>208.40321350097656</v>
      </c>
      <c r="AP33" s="57">
        <f>+'Indice PondENGHO'!O32</f>
        <v>224.69964599609375</v>
      </c>
      <c r="AQ33" s="57">
        <f t="shared" si="0"/>
        <v>225.42399597167969</v>
      </c>
      <c r="AR33" s="57"/>
      <c r="AS33" s="57">
        <f>+'Indice PondENGHO'!AZ32</f>
        <v>224.83369445800781</v>
      </c>
      <c r="AT33" s="57">
        <f>+'Indice PondENGHO'!BA32</f>
        <v>186.45494079589844</v>
      </c>
      <c r="AU33" s="57">
        <f>+'Indice PondENGHO'!BB32</f>
        <v>187.13125610351562</v>
      </c>
      <c r="AV33" s="57">
        <f>+'Indice PondENGHO'!BC32</f>
        <v>278.1507568359375</v>
      </c>
      <c r="AW33" s="57">
        <f>+'Indice PondENGHO'!BD32</f>
        <v>218.22554016113281</v>
      </c>
      <c r="AX33" s="57">
        <f>+'Indice PondENGHO'!BE32</f>
        <v>235.52915954589844</v>
      </c>
      <c r="AY33" s="57">
        <f>+'Indice PondENGHO'!BF32</f>
        <v>241.25555419921875</v>
      </c>
      <c r="AZ33" s="57">
        <f>+'Indice PondENGHO'!BG32</f>
        <v>260.51263427734375</v>
      </c>
      <c r="BA33" s="57">
        <f>+'Indice PondENGHO'!BH32</f>
        <v>207.91583251953125</v>
      </c>
      <c r="BB33" s="57">
        <f>+'Indice PondENGHO'!BI32</f>
        <v>212.73861694335938</v>
      </c>
      <c r="BC33" s="57">
        <f>+'Indice PondENGHO'!BJ32</f>
        <v>207.13613891601562</v>
      </c>
      <c r="BD33" s="57">
        <f>+'Indice PondENGHO'!BK32</f>
        <v>223.91084289550781</v>
      </c>
      <c r="BE33" s="57">
        <f t="shared" si="1"/>
        <v>225.09829711914062</v>
      </c>
      <c r="BG33" s="58">
        <f t="shared" si="41"/>
        <v>1.2830871030894324</v>
      </c>
      <c r="BH33" s="58">
        <f t="shared" si="4"/>
        <v>6.1638857487370989E-2</v>
      </c>
      <c r="BI33" s="58">
        <f t="shared" si="5"/>
        <v>0.15023025631406264</v>
      </c>
      <c r="BJ33" s="58">
        <f t="shared" si="6"/>
        <v>0.51205331162823087</v>
      </c>
      <c r="BK33" s="58">
        <f t="shared" si="7"/>
        <v>0.12448963451468795</v>
      </c>
      <c r="BL33" s="58">
        <f t="shared" si="8"/>
        <v>0.16875799368466454</v>
      </c>
      <c r="BM33" s="58">
        <f t="shared" si="9"/>
        <v>0.17801917299795239</v>
      </c>
      <c r="BN33" s="58">
        <f t="shared" si="10"/>
        <v>0.38808054525280761</v>
      </c>
      <c r="BO33" s="58">
        <f t="shared" si="11"/>
        <v>0.2729072946234099</v>
      </c>
      <c r="BP33" s="58">
        <f t="shared" si="12"/>
        <v>4.5823344158576682E-2</v>
      </c>
      <c r="BQ33" s="58">
        <f t="shared" si="13"/>
        <v>0.11376138669398388</v>
      </c>
      <c r="BR33" s="58">
        <f t="shared" si="14"/>
        <v>0.10458113123901966</v>
      </c>
      <c r="BS33" s="58">
        <f t="shared" si="59"/>
        <v>3.4034300316841999</v>
      </c>
      <c r="BT33" s="58">
        <f t="shared" si="42"/>
        <v>3.2948249201029567</v>
      </c>
      <c r="BV33" s="58">
        <f t="shared" si="43"/>
        <v>0.59925142696714262</v>
      </c>
      <c r="BW33" s="58">
        <f t="shared" si="15"/>
        <v>5.0505088283628416E-2</v>
      </c>
      <c r="BX33" s="58">
        <f t="shared" si="16"/>
        <v>9.6494486673668015E-2</v>
      </c>
      <c r="BY33" s="58">
        <f t="shared" si="17"/>
        <v>0.4830553745711042</v>
      </c>
      <c r="BZ33" s="58">
        <f t="shared" si="18"/>
        <v>0.2086640621464011</v>
      </c>
      <c r="CA33" s="58">
        <f t="shared" si="19"/>
        <v>0.27627535449865648</v>
      </c>
      <c r="CB33" s="58">
        <f t="shared" si="20"/>
        <v>0.27584035743412666</v>
      </c>
      <c r="CC33" s="58">
        <f t="shared" si="21"/>
        <v>0.35939084645552893</v>
      </c>
      <c r="CD33" s="58">
        <f t="shared" si="22"/>
        <v>0.32339874690814119</v>
      </c>
      <c r="CE33" s="58">
        <f t="shared" si="23"/>
        <v>0.11786934997582789</v>
      </c>
      <c r="CF33" s="58">
        <f t="shared" si="24"/>
        <v>0.18615725417403578</v>
      </c>
      <c r="CG33" s="58">
        <f t="shared" si="25"/>
        <v>0.12877954055433757</v>
      </c>
      <c r="CH33" s="58">
        <f t="shared" si="44"/>
        <v>3.1056818886425988</v>
      </c>
      <c r="CI33" s="50">
        <f t="shared" si="45"/>
        <v>3.0252548038042226</v>
      </c>
      <c r="CK33" s="58">
        <f t="shared" si="26"/>
        <v>0.66935951807345273</v>
      </c>
      <c r="CL33" s="58">
        <f t="shared" si="46"/>
        <v>1.1133769203742573E-2</v>
      </c>
      <c r="CM33" s="58">
        <f t="shared" si="47"/>
        <v>5.3735769640394629E-2</v>
      </c>
      <c r="CN33" s="58">
        <f t="shared" si="48"/>
        <v>2.8997937057126666E-2</v>
      </c>
      <c r="CO33" s="58">
        <f t="shared" si="49"/>
        <v>-8.417442763171315E-2</v>
      </c>
      <c r="CP33" s="58">
        <f t="shared" si="50"/>
        <v>-0.10751736081399194</v>
      </c>
      <c r="CQ33" s="58">
        <f t="shared" si="51"/>
        <v>-9.7821184436174269E-2</v>
      </c>
      <c r="CR33" s="58">
        <f t="shared" si="52"/>
        <v>2.8689698797278673E-2</v>
      </c>
      <c r="CS33" s="58">
        <f t="shared" si="53"/>
        <v>-5.0491452284731286E-2</v>
      </c>
      <c r="CT33" s="58">
        <f t="shared" si="54"/>
        <v>-7.2046005817251207E-2</v>
      </c>
      <c r="CU33" s="58">
        <f t="shared" si="55"/>
        <v>-7.2395867480051904E-2</v>
      </c>
      <c r="CV33" s="58">
        <f t="shared" si="56"/>
        <v>-2.4198409315317915E-2</v>
      </c>
      <c r="CW33" s="58">
        <f t="shared" si="57"/>
        <v>0.29774814304160113</v>
      </c>
      <c r="CX33" s="58">
        <f t="shared" si="58"/>
        <v>0.26957011629873406</v>
      </c>
    </row>
    <row r="34" spans="1:102" x14ac:dyDescent="0.2">
      <c r="A34" s="56">
        <f>+'Indice PondENGHO'!A33</f>
        <v>43647</v>
      </c>
      <c r="B34" s="50">
        <f>+'Indice PondENGHO'!B33</f>
        <v>7</v>
      </c>
      <c r="C34" s="50">
        <f>+'Indice PondENGHO'!C33</f>
        <v>2019</v>
      </c>
      <c r="D34" s="57">
        <f>+'Indice PondENGHO'!BL33</f>
        <v>231.32437133789062</v>
      </c>
      <c r="E34" s="57">
        <f>+'Indice PondENGHO'!BM33</f>
        <v>231.62934875488281</v>
      </c>
      <c r="F34" s="57">
        <f>+'Indice PondENGHO'!BN33</f>
        <v>231.7747802734375</v>
      </c>
      <c r="G34" s="57">
        <f>+'Indice PondENGHO'!BO33</f>
        <v>231.57566833496094</v>
      </c>
      <c r="H34" s="57">
        <f>+'Indice PondENGHO'!BP33</f>
        <v>231.01504516601562</v>
      </c>
      <c r="I34" s="57">
        <f>+'Indice PondENGHO'!CD33</f>
        <v>231.40742492675781</v>
      </c>
      <c r="K34" s="58">
        <f t="shared" si="29"/>
        <v>0.31960103686214297</v>
      </c>
      <c r="L34" s="58">
        <f t="shared" si="30"/>
        <v>0.4055666776713493</v>
      </c>
      <c r="M34" s="58">
        <f t="shared" si="31"/>
        <v>0.4712758405997155</v>
      </c>
      <c r="N34" s="58">
        <f t="shared" si="32"/>
        <v>0.58701568068902621</v>
      </c>
      <c r="O34" s="58">
        <f t="shared" si="33"/>
        <v>0.84805252170664891</v>
      </c>
      <c r="P34" s="58">
        <f t="shared" si="34"/>
        <v>2.6315117575288829</v>
      </c>
      <c r="Q34" s="58">
        <f t="shared" si="35"/>
        <v>2.6315066427695433</v>
      </c>
      <c r="S34" s="57">
        <f>+'Indice PondENGHO'!D33</f>
        <v>231.95706176757812</v>
      </c>
      <c r="T34" s="57">
        <f>+'Indice PondENGHO'!P33</f>
        <v>231.90179443359375</v>
      </c>
      <c r="U34" s="57">
        <f>+'Indice PondENGHO'!AB33</f>
        <v>231.84498596191406</v>
      </c>
      <c r="V34" s="57">
        <f>+'Indice PondENGHO'!AN33</f>
        <v>231.82546997070312</v>
      </c>
      <c r="W34" s="57">
        <f>+'Indice PondENGHO'!AZ33</f>
        <v>231.83695983886719</v>
      </c>
      <c r="Y34" s="58">
        <f t="shared" si="36"/>
        <v>0.99456630716513261</v>
      </c>
      <c r="Z34" s="58">
        <f t="shared" si="37"/>
        <v>0.81732671478915697</v>
      </c>
      <c r="AA34" s="58">
        <f t="shared" si="38"/>
        <v>0.76347782492198524</v>
      </c>
      <c r="AB34" s="58">
        <f t="shared" si="39"/>
        <v>0.64197960700751477</v>
      </c>
      <c r="AC34" s="58">
        <f t="shared" si="40"/>
        <v>0.48841225110635622</v>
      </c>
      <c r="AE34" s="57">
        <f>+'Indice PondENGHO'!D33</f>
        <v>231.95706176757812</v>
      </c>
      <c r="AF34" s="57">
        <f>+'Indice PondENGHO'!E33</f>
        <v>189.03593444824219</v>
      </c>
      <c r="AG34" s="57">
        <f>+'Indice PondENGHO'!F33</f>
        <v>189.60020446777344</v>
      </c>
      <c r="AH34" s="57">
        <f>+'Indice PondENGHO'!G33</f>
        <v>293.77133178710938</v>
      </c>
      <c r="AI34" s="57">
        <f>+'Indice PondENGHO'!H33</f>
        <v>220.90673828125</v>
      </c>
      <c r="AJ34" s="57">
        <f>+'Indice PondENGHO'!I33</f>
        <v>248.58316040039062</v>
      </c>
      <c r="AK34" s="57">
        <f>+'Indice PondENGHO'!J33</f>
        <v>245.78892517089844</v>
      </c>
      <c r="AL34" s="57">
        <f>+'Indice PondENGHO'!K33</f>
        <v>265.7537841796875</v>
      </c>
      <c r="AM34" s="57">
        <f>+'Indice PondENGHO'!L33</f>
        <v>217.05723571777344</v>
      </c>
      <c r="AN34" s="57">
        <f>+'Indice PondENGHO'!M33</f>
        <v>218.63774108886719</v>
      </c>
      <c r="AO34" s="57">
        <f>+'Indice PondENGHO'!N33</f>
        <v>214.67782592773438</v>
      </c>
      <c r="AP34" s="57">
        <f>+'Indice PondENGHO'!O33</f>
        <v>230.72897338867188</v>
      </c>
      <c r="AQ34" s="57">
        <f t="shared" si="0"/>
        <v>231.32437133789062</v>
      </c>
      <c r="AR34" s="57"/>
      <c r="AS34" s="57">
        <f>+'Indice PondENGHO'!AZ33</f>
        <v>231.83695983886719</v>
      </c>
      <c r="AT34" s="57">
        <f>+'Indice PondENGHO'!BA33</f>
        <v>189.1046142578125</v>
      </c>
      <c r="AU34" s="57">
        <f>+'Indice PondENGHO'!BB33</f>
        <v>192.10743713378906</v>
      </c>
      <c r="AV34" s="57">
        <f>+'Indice PondENGHO'!BC33</f>
        <v>284.41445922851562</v>
      </c>
      <c r="AW34" s="57">
        <f>+'Indice PondENGHO'!BD33</f>
        <v>222.14483642578125</v>
      </c>
      <c r="AX34" s="57">
        <f>+'Indice PondENGHO'!BE33</f>
        <v>245.13656616210938</v>
      </c>
      <c r="AY34" s="57">
        <f>+'Indice PondENGHO'!BF33</f>
        <v>243.92230224609375</v>
      </c>
      <c r="AZ34" s="57">
        <f>+'Indice PondENGHO'!BG33</f>
        <v>264.47634887695312</v>
      </c>
      <c r="BA34" s="57">
        <f>+'Indice PondENGHO'!BH33</f>
        <v>216.04010009765625</v>
      </c>
      <c r="BB34" s="57">
        <f>+'Indice PondENGHO'!BI33</f>
        <v>219.15113830566406</v>
      </c>
      <c r="BC34" s="57">
        <f>+'Indice PondENGHO'!BJ33</f>
        <v>212.94647216796875</v>
      </c>
      <c r="BD34" s="57">
        <f>+'Indice PondENGHO'!BK33</f>
        <v>229.90278625488281</v>
      </c>
      <c r="BE34" s="57">
        <f t="shared" si="1"/>
        <v>231.01504516601562</v>
      </c>
      <c r="BG34" s="58">
        <f t="shared" si="41"/>
        <v>0.99456630716513261</v>
      </c>
      <c r="BH34" s="58">
        <f t="shared" si="4"/>
        <v>2.6700466706446341E-2</v>
      </c>
      <c r="BI34" s="58">
        <f t="shared" si="5"/>
        <v>0.16312174733328599</v>
      </c>
      <c r="BJ34" s="58">
        <f t="shared" si="6"/>
        <v>0.3745950831576022</v>
      </c>
      <c r="BK34" s="58">
        <f t="shared" si="7"/>
        <v>7.3544763188326603E-2</v>
      </c>
      <c r="BL34" s="58">
        <f t="shared" si="8"/>
        <v>0.18219240195322142</v>
      </c>
      <c r="BM34" s="58">
        <f t="shared" si="9"/>
        <v>0.16043890050573756</v>
      </c>
      <c r="BN34" s="58">
        <f t="shared" si="10"/>
        <v>8.7432903674338508E-2</v>
      </c>
      <c r="BO34" s="58">
        <f t="shared" si="11"/>
        <v>0.26753374899946586</v>
      </c>
      <c r="BP34" s="58">
        <f t="shared" si="12"/>
        <v>4.5645380299348538E-2</v>
      </c>
      <c r="BQ34" s="58">
        <f t="shared" si="13"/>
        <v>0.12215997424347819</v>
      </c>
      <c r="BR34" s="58">
        <f t="shared" si="14"/>
        <v>9.8136792766970765E-2</v>
      </c>
      <c r="BS34" s="58">
        <f t="shared" si="59"/>
        <v>2.5960684699933547</v>
      </c>
      <c r="BT34" s="58">
        <f t="shared" si="42"/>
        <v>2.6174566468745386</v>
      </c>
      <c r="BV34" s="58">
        <f t="shared" si="43"/>
        <v>0.61372758501597968</v>
      </c>
      <c r="BW34" s="58">
        <f t="shared" si="15"/>
        <v>2.1663390627586945E-2</v>
      </c>
      <c r="BX34" s="58">
        <f t="shared" si="16"/>
        <v>0.13196847985525254</v>
      </c>
      <c r="BY34" s="58">
        <f t="shared" si="17"/>
        <v>0.40681125479201119</v>
      </c>
      <c r="BZ34" s="58">
        <f t="shared" si="18"/>
        <v>0.12179996424222905</v>
      </c>
      <c r="CA34" s="58">
        <f t="shared" si="19"/>
        <v>0.34130016198795271</v>
      </c>
      <c r="CB34" s="58">
        <f t="shared" si="20"/>
        <v>0.18534316164368761</v>
      </c>
      <c r="CC34" s="58">
        <f t="shared" si="21"/>
        <v>8.0219256179422965E-2</v>
      </c>
      <c r="CD34" s="58">
        <f t="shared" si="22"/>
        <v>0.35176286367066417</v>
      </c>
      <c r="CE34" s="58">
        <f t="shared" si="23"/>
        <v>0.10722462389954171</v>
      </c>
      <c r="CF34" s="58">
        <f t="shared" si="24"/>
        <v>0.21066856147165311</v>
      </c>
      <c r="CG34" s="58">
        <f t="shared" si="25"/>
        <v>0.13331023112914472</v>
      </c>
      <c r="CH34" s="58">
        <f t="shared" si="44"/>
        <v>2.7057995345151262</v>
      </c>
      <c r="CI34" s="50">
        <f t="shared" si="45"/>
        <v>2.628517462192681</v>
      </c>
      <c r="CK34" s="58">
        <f t="shared" si="26"/>
        <v>0.50615405605877639</v>
      </c>
      <c r="CL34" s="58">
        <f t="shared" si="46"/>
        <v>5.0370760788593961E-3</v>
      </c>
      <c r="CM34" s="58">
        <f t="shared" si="47"/>
        <v>3.1153267478033458E-2</v>
      </c>
      <c r="CN34" s="58">
        <f t="shared" si="48"/>
        <v>-3.2216171634408985E-2</v>
      </c>
      <c r="CO34" s="58">
        <f t="shared" si="49"/>
        <v>-4.825520105390245E-2</v>
      </c>
      <c r="CP34" s="58">
        <f t="shared" si="50"/>
        <v>-0.15910776003473129</v>
      </c>
      <c r="CQ34" s="58">
        <f t="shared" si="51"/>
        <v>-2.4904261137950051E-2</v>
      </c>
      <c r="CR34" s="58">
        <f t="shared" si="52"/>
        <v>7.2136474949155427E-3</v>
      </c>
      <c r="CS34" s="58">
        <f t="shared" si="53"/>
        <v>-8.4229114671198313E-2</v>
      </c>
      <c r="CT34" s="58">
        <f t="shared" si="54"/>
        <v>-6.1579243600193172E-2</v>
      </c>
      <c r="CU34" s="58">
        <f t="shared" si="55"/>
        <v>-8.8508587228174923E-2</v>
      </c>
      <c r="CV34" s="58">
        <f t="shared" si="56"/>
        <v>-3.5173438362173959E-2</v>
      </c>
      <c r="CW34" s="58">
        <f t="shared" si="57"/>
        <v>-0.1097310645217715</v>
      </c>
      <c r="CX34" s="58">
        <f t="shared" si="58"/>
        <v>-1.1060815318142403E-2</v>
      </c>
    </row>
    <row r="35" spans="1:102" x14ac:dyDescent="0.2">
      <c r="A35" s="56">
        <f>+'Indice PondENGHO'!A34</f>
        <v>43678</v>
      </c>
      <c r="B35" s="50">
        <f>+'Indice PondENGHO'!B34</f>
        <v>8</v>
      </c>
      <c r="C35" s="50">
        <f>+'Indice PondENGHO'!C34</f>
        <v>2019</v>
      </c>
      <c r="D35" s="57">
        <f>+'Indice PondENGHO'!BL34</f>
        <v>240.70124816894531</v>
      </c>
      <c r="E35" s="57">
        <f>+'Indice PondENGHO'!BM34</f>
        <v>240.85505676269531</v>
      </c>
      <c r="F35" s="57">
        <f>+'Indice PondENGHO'!BN34</f>
        <v>240.94767761230469</v>
      </c>
      <c r="G35" s="57">
        <f>+'Indice PondENGHO'!BO34</f>
        <v>240.7740478515625</v>
      </c>
      <c r="H35" s="57">
        <f>+'Indice PondENGHO'!BP34</f>
        <v>240.21006774902344</v>
      </c>
      <c r="I35" s="57">
        <f>+'Indice PondENGHO'!CD34</f>
        <v>240.62628173828125</v>
      </c>
      <c r="K35" s="58">
        <f t="shared" si="29"/>
        <v>0.49488699970937694</v>
      </c>
      <c r="L35" s="58">
        <f t="shared" si="30"/>
        <v>0.61883984331474162</v>
      </c>
      <c r="M35" s="58">
        <f t="shared" si="31"/>
        <v>0.70049729076405054</v>
      </c>
      <c r="N35" s="58">
        <f t="shared" si="32"/>
        <v>0.88544826320799108</v>
      </c>
      <c r="O35" s="58">
        <f t="shared" si="33"/>
        <v>1.2841382123252663</v>
      </c>
      <c r="P35" s="58">
        <f t="shared" si="34"/>
        <v>3.9838106093214263</v>
      </c>
      <c r="Q35" s="58">
        <f t="shared" si="35"/>
        <v>3.9838206636806373</v>
      </c>
      <c r="S35" s="57">
        <f>+'Indice PondENGHO'!D34</f>
        <v>242.68630981445312</v>
      </c>
      <c r="T35" s="57">
        <f>+'Indice PondENGHO'!P34</f>
        <v>242.49136352539062</v>
      </c>
      <c r="U35" s="57">
        <f>+'Indice PondENGHO'!AB34</f>
        <v>242.28704833984375</v>
      </c>
      <c r="V35" s="57">
        <f>+'Indice PondENGHO'!AN34</f>
        <v>242.17147827148438</v>
      </c>
      <c r="W35" s="57">
        <f>+'Indice PondENGHO'!AZ34</f>
        <v>242.07644653320312</v>
      </c>
      <c r="Y35" s="58">
        <f t="shared" si="36"/>
        <v>1.5990142829331335</v>
      </c>
      <c r="Z35" s="58">
        <f t="shared" si="37"/>
        <v>1.2661076507533269</v>
      </c>
      <c r="AA35" s="58">
        <f t="shared" si="38"/>
        <v>1.1432453462162431</v>
      </c>
      <c r="AB35" s="58">
        <f t="shared" si="39"/>
        <v>0.94181182014771114</v>
      </c>
      <c r="AC35" s="58">
        <f t="shared" si="40"/>
        <v>0.69581869977154909</v>
      </c>
      <c r="AE35" s="57">
        <f>+'Indice PondENGHO'!D34</f>
        <v>242.68630981445312</v>
      </c>
      <c r="AF35" s="57">
        <f>+'Indice PondENGHO'!E34</f>
        <v>198.32258605957031</v>
      </c>
      <c r="AG35" s="57">
        <f>+'Indice PondENGHO'!F34</f>
        <v>196.20811462402344</v>
      </c>
      <c r="AH35" s="57">
        <f>+'Indice PondENGHO'!G34</f>
        <v>300.27255249023438</v>
      </c>
      <c r="AI35" s="57">
        <f>+'Indice PondENGHO'!H34</f>
        <v>234.13407897949219</v>
      </c>
      <c r="AJ35" s="57">
        <f>+'Indice PondENGHO'!I34</f>
        <v>261.1558837890625</v>
      </c>
      <c r="AK35" s="57">
        <f>+'Indice PondENGHO'!J34</f>
        <v>254.86447143554688</v>
      </c>
      <c r="AL35" s="57">
        <f>+'Indice PondENGHO'!K34</f>
        <v>271.81201171875</v>
      </c>
      <c r="AM35" s="57">
        <f>+'Indice PondENGHO'!L34</f>
        <v>225.81057739257812</v>
      </c>
      <c r="AN35" s="57">
        <f>+'Indice PondENGHO'!M34</f>
        <v>224.53440856933594</v>
      </c>
      <c r="AO35" s="57">
        <f>+'Indice PondENGHO'!N34</f>
        <v>222.61044311523438</v>
      </c>
      <c r="AP35" s="57">
        <f>+'Indice PondENGHO'!O34</f>
        <v>238.86573791503906</v>
      </c>
      <c r="AQ35" s="57">
        <f t="shared" si="0"/>
        <v>240.70124816894531</v>
      </c>
      <c r="AR35" s="57"/>
      <c r="AS35" s="57">
        <f>+'Indice PondENGHO'!AZ34</f>
        <v>242.07644653320312</v>
      </c>
      <c r="AT35" s="57">
        <f>+'Indice PondENGHO'!BA34</f>
        <v>198.491943359375</v>
      </c>
      <c r="AU35" s="57">
        <f>+'Indice PondENGHO'!BB34</f>
        <v>198.99028015136719</v>
      </c>
      <c r="AV35" s="57">
        <f>+'Indice PondENGHO'!BC34</f>
        <v>290.2269287109375</v>
      </c>
      <c r="AW35" s="57">
        <f>+'Indice PondENGHO'!BD34</f>
        <v>235.27426147460938</v>
      </c>
      <c r="AX35" s="57">
        <f>+'Indice PondENGHO'!BE34</f>
        <v>258.06228637695312</v>
      </c>
      <c r="AY35" s="57">
        <f>+'Indice PondENGHO'!BF34</f>
        <v>253.83633422851562</v>
      </c>
      <c r="AZ35" s="57">
        <f>+'Indice PondENGHO'!BG34</f>
        <v>270.83407592773438</v>
      </c>
      <c r="BA35" s="57">
        <f>+'Indice PondENGHO'!BH34</f>
        <v>225.29740905761719</v>
      </c>
      <c r="BB35" s="57">
        <f>+'Indice PondENGHO'!BI34</f>
        <v>224.34422302246094</v>
      </c>
      <c r="BC35" s="57">
        <f>+'Indice PondENGHO'!BJ34</f>
        <v>220.44023132324219</v>
      </c>
      <c r="BD35" s="57">
        <f>+'Indice PondENGHO'!BK34</f>
        <v>236.90097045898438</v>
      </c>
      <c r="BE35" s="57">
        <f t="shared" si="1"/>
        <v>240.21006774902344</v>
      </c>
      <c r="BG35" s="58">
        <f t="shared" si="41"/>
        <v>1.5990142829331335</v>
      </c>
      <c r="BH35" s="58">
        <f t="shared" si="4"/>
        <v>8.9268402591976187E-2</v>
      </c>
      <c r="BI35" s="58">
        <f t="shared" si="5"/>
        <v>0.22830437449502464</v>
      </c>
      <c r="BJ35" s="58">
        <f t="shared" si="6"/>
        <v>0.39883510490633861</v>
      </c>
      <c r="BK35" s="58">
        <f t="shared" si="7"/>
        <v>0.23554776261166885</v>
      </c>
      <c r="BL35" s="58">
        <f t="shared" si="8"/>
        <v>0.22749235687671709</v>
      </c>
      <c r="BM35" s="58">
        <f t="shared" si="9"/>
        <v>0.40758731849685975</v>
      </c>
      <c r="BN35" s="58">
        <f t="shared" si="10"/>
        <v>0.13135847090170322</v>
      </c>
      <c r="BO35" s="58">
        <f t="shared" si="11"/>
        <v>0.29145127586326591</v>
      </c>
      <c r="BP35" s="58">
        <f t="shared" si="12"/>
        <v>4.2014246593354114E-2</v>
      </c>
      <c r="BQ35" s="58">
        <f t="shared" si="13"/>
        <v>0.15050026937224217</v>
      </c>
      <c r="BR35" s="58">
        <f t="shared" si="14"/>
        <v>0.12906054515999194</v>
      </c>
      <c r="BS35" s="58">
        <f t="shared" si="59"/>
        <v>3.9304344108022762</v>
      </c>
      <c r="BT35" s="58">
        <f t="shared" si="42"/>
        <v>4.053562007678857</v>
      </c>
      <c r="BV35" s="58">
        <f t="shared" si="43"/>
        <v>0.48841225110635622</v>
      </c>
      <c r="BW35" s="58">
        <f t="shared" si="15"/>
        <v>7.4783891942961978E-2</v>
      </c>
      <c r="BX35" s="58">
        <f t="shared" si="16"/>
        <v>0.17785818325007621</v>
      </c>
      <c r="BY35" s="58">
        <f t="shared" si="17"/>
        <v>0.3678362065181191</v>
      </c>
      <c r="BZ35" s="58">
        <f t="shared" si="18"/>
        <v>0.39757285108334983</v>
      </c>
      <c r="CA35" s="58">
        <f t="shared" si="19"/>
        <v>0.44742167406161532</v>
      </c>
      <c r="CB35" s="58">
        <f t="shared" si="20"/>
        <v>0.67139305066587551</v>
      </c>
      <c r="CC35" s="58">
        <f t="shared" si="21"/>
        <v>0.12537474942369498</v>
      </c>
      <c r="CD35" s="58">
        <f t="shared" si="22"/>
        <v>0.39055524320207025</v>
      </c>
      <c r="CE35" s="58">
        <f t="shared" si="23"/>
        <v>8.4610265702250512E-2</v>
      </c>
      <c r="CF35" s="58">
        <f t="shared" si="24"/>
        <v>0.26474658293010772</v>
      </c>
      <c r="CG35" s="58">
        <f t="shared" si="25"/>
        <v>0.15170961155648366</v>
      </c>
      <c r="CH35" s="58">
        <f t="shared" si="44"/>
        <v>3.6422745614429615</v>
      </c>
      <c r="CI35" s="50">
        <f t="shared" si="45"/>
        <v>3.9802700193833473</v>
      </c>
      <c r="CK35" s="58">
        <f t="shared" si="26"/>
        <v>0.90319558316158444</v>
      </c>
      <c r="CL35" s="58">
        <f t="shared" si="46"/>
        <v>1.4484510649014209E-2</v>
      </c>
      <c r="CM35" s="58">
        <f t="shared" si="47"/>
        <v>5.0446191244948424E-2</v>
      </c>
      <c r="CN35" s="58">
        <f t="shared" si="48"/>
        <v>3.0998898388219509E-2</v>
      </c>
      <c r="CO35" s="58">
        <f t="shared" si="49"/>
        <v>-0.16202508847168098</v>
      </c>
      <c r="CP35" s="58">
        <f t="shared" si="50"/>
        <v>-0.21992931718489822</v>
      </c>
      <c r="CQ35" s="58">
        <f t="shared" si="51"/>
        <v>-0.26380573216901576</v>
      </c>
      <c r="CR35" s="58">
        <f t="shared" si="52"/>
        <v>5.9837214780082415E-3</v>
      </c>
      <c r="CS35" s="58">
        <f t="shared" si="53"/>
        <v>-9.9103967338804333E-2</v>
      </c>
      <c r="CT35" s="58">
        <f t="shared" si="54"/>
        <v>-4.2596019108896398E-2</v>
      </c>
      <c r="CU35" s="58">
        <f t="shared" si="55"/>
        <v>-0.11424631355786555</v>
      </c>
      <c r="CV35" s="58">
        <f t="shared" si="56"/>
        <v>-2.2649066396491724E-2</v>
      </c>
      <c r="CW35" s="58">
        <f t="shared" si="57"/>
        <v>0.28815984935931471</v>
      </c>
      <c r="CX35" s="58">
        <f t="shared" si="58"/>
        <v>7.3291988295509647E-2</v>
      </c>
    </row>
    <row r="36" spans="1:102" x14ac:dyDescent="0.2">
      <c r="A36" s="56">
        <f>+'Indice PondENGHO'!A35</f>
        <v>43709</v>
      </c>
      <c r="B36" s="50">
        <f>+'Indice PondENGHO'!B35</f>
        <v>9</v>
      </c>
      <c r="C36" s="50">
        <f>+'Indice PondENGHO'!C35</f>
        <v>2019</v>
      </c>
      <c r="D36" s="57">
        <f>+'Indice PondENGHO'!BL35</f>
        <v>253.67790222167969</v>
      </c>
      <c r="E36" s="57">
        <f>+'Indice PondENGHO'!BM35</f>
        <v>253.8006591796875</v>
      </c>
      <c r="F36" s="57">
        <f>+'Indice PondENGHO'!BN35</f>
        <v>254.06668090820312</v>
      </c>
      <c r="G36" s="57">
        <f>+'Indice PondENGHO'!BO35</f>
        <v>253.93058776855469</v>
      </c>
      <c r="H36" s="57">
        <f>+'Indice PondENGHO'!BP35</f>
        <v>253.40850830078125</v>
      </c>
      <c r="I36" s="57">
        <f>+'Indice PondENGHO'!CD35</f>
        <v>253.7349853515625</v>
      </c>
      <c r="K36" s="58">
        <f t="shared" si="29"/>
        <v>0.65863497681368055</v>
      </c>
      <c r="L36" s="58">
        <f t="shared" si="30"/>
        <v>0.83509341022655326</v>
      </c>
      <c r="M36" s="58">
        <f t="shared" si="31"/>
        <v>0.96346290342054353</v>
      </c>
      <c r="N36" s="58">
        <f t="shared" si="32"/>
        <v>1.2179452985819239</v>
      </c>
      <c r="O36" s="58">
        <f t="shared" si="33"/>
        <v>1.7726207114863699</v>
      </c>
      <c r="P36" s="58">
        <f t="shared" si="34"/>
        <v>5.4477573005290711</v>
      </c>
      <c r="Q36" s="58">
        <f t="shared" si="35"/>
        <v>5.4477439116725535</v>
      </c>
      <c r="S36" s="57">
        <f>+'Indice PondENGHO'!D35</f>
        <v>255.46751403808594</v>
      </c>
      <c r="T36" s="57">
        <f>+'Indice PondENGHO'!P35</f>
        <v>255.31500244140625</v>
      </c>
      <c r="U36" s="57">
        <f>+'Indice PondENGHO'!AB35</f>
        <v>255.13015747070312</v>
      </c>
      <c r="V36" s="57">
        <f>+'Indice PondENGHO'!AN35</f>
        <v>254.99046325683594</v>
      </c>
      <c r="W36" s="57">
        <f>+'Indice PondENGHO'!AZ35</f>
        <v>254.87162780761719</v>
      </c>
      <c r="Y36" s="58">
        <f t="shared" si="36"/>
        <v>1.8306186381866871</v>
      </c>
      <c r="Z36" s="58">
        <f t="shared" si="37"/>
        <v>1.4744886809414686</v>
      </c>
      <c r="AA36" s="58">
        <f t="shared" si="38"/>
        <v>1.3525918465527331</v>
      </c>
      <c r="AB36" s="58">
        <f t="shared" si="39"/>
        <v>1.1223497265149538</v>
      </c>
      <c r="AC36" s="58">
        <f t="shared" si="40"/>
        <v>0.83620625572061646</v>
      </c>
      <c r="AE36" s="57">
        <f>+'Indice PondENGHO'!D35</f>
        <v>255.46751403808594</v>
      </c>
      <c r="AF36" s="57">
        <f>+'Indice PondENGHO'!E35</f>
        <v>208.2376708984375</v>
      </c>
      <c r="AG36" s="57">
        <f>+'Indice PondENGHO'!F35</f>
        <v>207.94889831542969</v>
      </c>
      <c r="AH36" s="57">
        <f>+'Indice PondENGHO'!G35</f>
        <v>306.56375122070312</v>
      </c>
      <c r="AI36" s="57">
        <f>+'Indice PondENGHO'!H35</f>
        <v>249.837646484375</v>
      </c>
      <c r="AJ36" s="57">
        <f>+'Indice PondENGHO'!I35</f>
        <v>283.48382568359375</v>
      </c>
      <c r="AK36" s="57">
        <f>+'Indice PondENGHO'!J35</f>
        <v>266.85891723632812</v>
      </c>
      <c r="AL36" s="57">
        <f>+'Indice PondENGHO'!K35</f>
        <v>290.98373413085938</v>
      </c>
      <c r="AM36" s="57">
        <f>+'Indice PondENGHO'!L35</f>
        <v>242.7091064453125</v>
      </c>
      <c r="AN36" s="57">
        <f>+'Indice PondENGHO'!M35</f>
        <v>229.04890441894531</v>
      </c>
      <c r="AO36" s="57">
        <f>+'Indice PondENGHO'!N35</f>
        <v>234.69174194335938</v>
      </c>
      <c r="AP36" s="57">
        <f>+'Indice PondENGHO'!O35</f>
        <v>257.46554565429688</v>
      </c>
      <c r="AQ36" s="57">
        <f t="shared" si="0"/>
        <v>253.67790222167969</v>
      </c>
      <c r="AR36" s="57"/>
      <c r="AS36" s="57">
        <f>+'Indice PondENGHO'!AZ35</f>
        <v>254.87162780761719</v>
      </c>
      <c r="AT36" s="57">
        <f>+'Indice PondENGHO'!BA35</f>
        <v>208.50018310546875</v>
      </c>
      <c r="AU36" s="57">
        <f>+'Indice PondENGHO'!BB35</f>
        <v>210.59422302246094</v>
      </c>
      <c r="AV36" s="57">
        <f>+'Indice PondENGHO'!BC35</f>
        <v>295.8646240234375</v>
      </c>
      <c r="AW36" s="57">
        <f>+'Indice PondENGHO'!BD35</f>
        <v>251.42619323730469</v>
      </c>
      <c r="AX36" s="57">
        <f>+'Indice PondENGHO'!BE35</f>
        <v>279.02783203125</v>
      </c>
      <c r="AY36" s="57">
        <f>+'Indice PondENGHO'!BF35</f>
        <v>265.72781372070312</v>
      </c>
      <c r="AZ36" s="57">
        <f>+'Indice PondENGHO'!BG35</f>
        <v>289.28192138671875</v>
      </c>
      <c r="BA36" s="57">
        <f>+'Indice PondENGHO'!BH35</f>
        <v>242.37663269042969</v>
      </c>
      <c r="BB36" s="57">
        <f>+'Indice PondENGHO'!BI35</f>
        <v>228.47740173339844</v>
      </c>
      <c r="BC36" s="57">
        <f>+'Indice PondENGHO'!BJ35</f>
        <v>231.94818115234375</v>
      </c>
      <c r="BD36" s="57">
        <f>+'Indice PondENGHO'!BK35</f>
        <v>254.85893249511719</v>
      </c>
      <c r="BE36" s="57">
        <f t="shared" si="1"/>
        <v>253.40850830078125</v>
      </c>
      <c r="BG36" s="58">
        <f t="shared" ref="BG36:BG67" si="60">+AE$1*(AE36-AE35)/$AQ35</f>
        <v>1.8306186381866871</v>
      </c>
      <c r="BH36" s="58">
        <f t="shared" ref="BH36:BH67" si="61">+AF$1*(AF36-AF35)/$AQ35</f>
        <v>9.1596334186362885E-2</v>
      </c>
      <c r="BI36" s="58">
        <f t="shared" ref="BI36:BI67" si="62">+AG$1*(AG36-AG35)/$AQ35</f>
        <v>0.38984344710266322</v>
      </c>
      <c r="BJ36" s="58">
        <f t="shared" ref="BJ36:BJ67" si="63">+AH$1*(AH36-AH35)/$AQ35</f>
        <v>0.37091544688527733</v>
      </c>
      <c r="BK36" s="58">
        <f t="shared" ref="BK36:BK67" si="64">+AI$1*(AI36-AI35)/$AQ35</f>
        <v>0.26874959441909013</v>
      </c>
      <c r="BL36" s="58">
        <f t="shared" ref="BL36:BL67" si="65">+AJ$1*(AJ36-AJ35)/$AQ35</f>
        <v>0.38826584740606579</v>
      </c>
      <c r="BM36" s="58">
        <f t="shared" ref="BM36:BM67" si="66">+AK$1*(AK36-AK35)/$AQ35</f>
        <v>0.51769160523730728</v>
      </c>
      <c r="BN36" s="58">
        <f t="shared" ref="BN36:BN67" si="67">+AL$1*(AL36-AL35)/$AQ35</f>
        <v>0.39949990827934501</v>
      </c>
      <c r="BO36" s="58">
        <f t="shared" ref="BO36:BO67" si="68">+AM$1*(AM36-AM35)/$AQ35</f>
        <v>0.54073443965342294</v>
      </c>
      <c r="BP36" s="58">
        <f t="shared" ref="BP36:BP67" si="69">+AN$1*(AN36-AN35)/$AQ35</f>
        <v>3.0913077900550333E-2</v>
      </c>
      <c r="BQ36" s="58">
        <f t="shared" ref="BQ36:BQ67" si="70">+AO$1*(AO36-AO35)/$AQ35</f>
        <v>0.22028121108532717</v>
      </c>
      <c r="BR36" s="58">
        <f t="shared" ref="BR36:BR67" si="71">+AP$1*(AP36-AP35)/$AQ35</f>
        <v>0.28352623486722994</v>
      </c>
      <c r="BS36" s="58">
        <f t="shared" si="59"/>
        <v>5.3326357852093276</v>
      </c>
      <c r="BT36" s="58">
        <f t="shared" si="42"/>
        <v>5.3911868556768772</v>
      </c>
      <c r="BV36" s="58">
        <f t="shared" si="43"/>
        <v>0.69581869977154909</v>
      </c>
      <c r="BW36" s="58">
        <f t="shared" si="15"/>
        <v>7.6678353525085965E-2</v>
      </c>
      <c r="BX36" s="58">
        <f t="shared" si="16"/>
        <v>0.28837700602360716</v>
      </c>
      <c r="BY36" s="58">
        <f t="shared" si="17"/>
        <v>0.34311874863973979</v>
      </c>
      <c r="BZ36" s="58">
        <f t="shared" si="18"/>
        <v>0.47037533670442577</v>
      </c>
      <c r="CA36" s="58">
        <f t="shared" si="19"/>
        <v>0.6979390473957201</v>
      </c>
      <c r="CB36" s="58">
        <f t="shared" si="20"/>
        <v>0.774482263642715</v>
      </c>
      <c r="CC36" s="58">
        <f t="shared" si="21"/>
        <v>0.34986694277928798</v>
      </c>
      <c r="CD36" s="58">
        <f t="shared" si="22"/>
        <v>0.69297074172374062</v>
      </c>
      <c r="CE36" s="58">
        <f t="shared" si="23"/>
        <v>6.4763586951945007E-2</v>
      </c>
      <c r="CF36" s="58">
        <f t="shared" si="24"/>
        <v>0.39100080481222682</v>
      </c>
      <c r="CG36" s="58">
        <f t="shared" si="25"/>
        <v>0.3743982713930385</v>
      </c>
      <c r="CH36" s="58">
        <f t="shared" si="44"/>
        <v>5.2197898033630814</v>
      </c>
      <c r="CI36" s="50">
        <f t="shared" si="45"/>
        <v>5.4945409555222424</v>
      </c>
      <c r="CK36" s="58">
        <f t="shared" ref="CK36:CK67" si="72">+BG36-BV37</f>
        <v>0.99441238246607067</v>
      </c>
      <c r="CL36" s="58">
        <f t="shared" si="46"/>
        <v>1.4917980661276919E-2</v>
      </c>
      <c r="CM36" s="58">
        <f t="shared" si="47"/>
        <v>0.10146644107905606</v>
      </c>
      <c r="CN36" s="58">
        <f t="shared" si="48"/>
        <v>2.7796698245537543E-2</v>
      </c>
      <c r="CO36" s="58">
        <f t="shared" si="49"/>
        <v>-0.20162574228533564</v>
      </c>
      <c r="CP36" s="58">
        <f t="shared" si="50"/>
        <v>-0.30967319998965431</v>
      </c>
      <c r="CQ36" s="58">
        <f t="shared" si="51"/>
        <v>-0.25679065840540771</v>
      </c>
      <c r="CR36" s="58">
        <f t="shared" si="52"/>
        <v>4.9632965500057025E-2</v>
      </c>
      <c r="CS36" s="58">
        <f t="shared" si="53"/>
        <v>-0.15223630207031769</v>
      </c>
      <c r="CT36" s="58">
        <f t="shared" si="54"/>
        <v>-3.3850509051394674E-2</v>
      </c>
      <c r="CU36" s="58">
        <f t="shared" si="55"/>
        <v>-0.17071959372689965</v>
      </c>
      <c r="CV36" s="58">
        <f t="shared" si="56"/>
        <v>-9.0872036525808553E-2</v>
      </c>
      <c r="CW36" s="58">
        <f t="shared" si="57"/>
        <v>0.11284598184624617</v>
      </c>
      <c r="CX36" s="58">
        <f t="shared" si="58"/>
        <v>-0.10335409984536525</v>
      </c>
    </row>
    <row r="37" spans="1:102" x14ac:dyDescent="0.2">
      <c r="A37" s="56">
        <f>+'Indice PondENGHO'!A36</f>
        <v>43739</v>
      </c>
      <c r="B37" s="50">
        <f>+'Indice PondENGHO'!B36</f>
        <v>10</v>
      </c>
      <c r="C37" s="50">
        <f>+'Indice PondENGHO'!C36</f>
        <v>2019</v>
      </c>
      <c r="D37" s="57">
        <f>+'Indice PondENGHO'!BL36</f>
        <v>260.9874267578125</v>
      </c>
      <c r="E37" s="57">
        <f>+'Indice PondENGHO'!BM36</f>
        <v>261.41806030273438</v>
      </c>
      <c r="F37" s="57">
        <f>+'Indice PondENGHO'!BN36</f>
        <v>261.82855224609375</v>
      </c>
      <c r="G37" s="57">
        <f>+'Indice PondENGHO'!BO36</f>
        <v>261.92236328125</v>
      </c>
      <c r="H37" s="57">
        <f>+'Indice PondENGHO'!BP36</f>
        <v>261.73629760742188</v>
      </c>
      <c r="I37" s="57">
        <f>+'Indice PondENGHO'!CD36</f>
        <v>261.65310668945312</v>
      </c>
      <c r="K37" s="58">
        <f t="shared" si="29"/>
        <v>0.35183083521838837</v>
      </c>
      <c r="L37" s="58">
        <f t="shared" si="30"/>
        <v>0.46599614616806451</v>
      </c>
      <c r="M37" s="58">
        <f t="shared" si="31"/>
        <v>0.54058414449423642</v>
      </c>
      <c r="N37" s="58">
        <f t="shared" si="32"/>
        <v>0.70160403727783238</v>
      </c>
      <c r="O37" s="58">
        <f t="shared" si="33"/>
        <v>1.0606830661916857</v>
      </c>
      <c r="P37" s="58">
        <f t="shared" si="34"/>
        <v>3.1206982293502072</v>
      </c>
      <c r="Q37" s="58">
        <f t="shared" si="35"/>
        <v>3.1206265572403025</v>
      </c>
      <c r="S37" s="57">
        <f>+'Indice PondENGHO'!D36</f>
        <v>260.79660034179688</v>
      </c>
      <c r="T37" s="57">
        <f>+'Indice PondENGHO'!P36</f>
        <v>260.72998046875</v>
      </c>
      <c r="U37" s="57">
        <f>+'Indice PondENGHO'!AB36</f>
        <v>260.60330200195312</v>
      </c>
      <c r="V37" s="57">
        <f>+'Indice PondENGHO'!AN36</f>
        <v>260.49899291992188</v>
      </c>
      <c r="W37" s="57">
        <f>+'Indice PondENGHO'!AZ36</f>
        <v>260.38088989257812</v>
      </c>
      <c r="Y37" s="58">
        <f t="shared" si="36"/>
        <v>0.72422675327767272</v>
      </c>
      <c r="Z37" s="58">
        <f t="shared" si="37"/>
        <v>0.59086720232318224</v>
      </c>
      <c r="AA37" s="58">
        <f t="shared" si="38"/>
        <v>0.54664897709632432</v>
      </c>
      <c r="AB37" s="58">
        <f t="shared" si="39"/>
        <v>0.45730391016795496</v>
      </c>
      <c r="AC37" s="58">
        <f t="shared" si="40"/>
        <v>0.34129538471055498</v>
      </c>
      <c r="AE37" s="57">
        <f>+'Indice PondENGHO'!D36</f>
        <v>260.79660034179688</v>
      </c>
      <c r="AF37" s="57">
        <f>+'Indice PondENGHO'!E36</f>
        <v>221.05015563964844</v>
      </c>
      <c r="AG37" s="57">
        <f>+'Indice PondENGHO'!F36</f>
        <v>215.45243835449219</v>
      </c>
      <c r="AH37" s="57">
        <f>+'Indice PondENGHO'!G36</f>
        <v>311.79135131835938</v>
      </c>
      <c r="AI37" s="57">
        <f>+'Indice PondENGHO'!H36</f>
        <v>268.99716186523438</v>
      </c>
      <c r="AJ37" s="57">
        <f>+'Indice PondENGHO'!I36</f>
        <v>296.805419921875</v>
      </c>
      <c r="AK37" s="57">
        <f>+'Indice PondENGHO'!J36</f>
        <v>276.307861328125</v>
      </c>
      <c r="AL37" s="57">
        <f>+'Indice PondENGHO'!K36</f>
        <v>294.6749267578125</v>
      </c>
      <c r="AM37" s="57">
        <f>+'Indice PondENGHO'!L36</f>
        <v>247.84246826171875</v>
      </c>
      <c r="AN37" s="57">
        <f>+'Indice PondENGHO'!M36</f>
        <v>235.68748474121094</v>
      </c>
      <c r="AO37" s="57">
        <f>+'Indice PondENGHO'!N36</f>
        <v>240.68826293945312</v>
      </c>
      <c r="AP37" s="57">
        <f>+'Indice PondENGHO'!O36</f>
        <v>266.68597412109375</v>
      </c>
      <c r="AQ37" s="57">
        <f t="shared" si="0"/>
        <v>260.9874267578125</v>
      </c>
      <c r="AR37" s="57"/>
      <c r="AS37" s="57">
        <f>+'Indice PondENGHO'!AZ36</f>
        <v>260.38088989257812</v>
      </c>
      <c r="AT37" s="57">
        <f>+'Indice PondENGHO'!BA36</f>
        <v>221.52839660644531</v>
      </c>
      <c r="AU37" s="57">
        <f>+'Indice PondENGHO'!BB36</f>
        <v>217.71736145019531</v>
      </c>
      <c r="AV37" s="57">
        <f>+'Indice PondENGHO'!BC36</f>
        <v>301.54434204101562</v>
      </c>
      <c r="AW37" s="57">
        <f>+'Indice PondENGHO'!BD36</f>
        <v>271.04827880859375</v>
      </c>
      <c r="AX37" s="57">
        <f>+'Indice PondENGHO'!BE36</f>
        <v>291.9249267578125</v>
      </c>
      <c r="AY37" s="57">
        <f>+'Indice PondENGHO'!BF36</f>
        <v>274.91024780273438</v>
      </c>
      <c r="AZ37" s="57">
        <f>+'Indice PondENGHO'!BG36</f>
        <v>292.3974609375</v>
      </c>
      <c r="BA37" s="57">
        <f>+'Indice PondENGHO'!BH36</f>
        <v>247.02816772460938</v>
      </c>
      <c r="BB37" s="57">
        <f>+'Indice PondENGHO'!BI36</f>
        <v>234.30255126953125</v>
      </c>
      <c r="BC37" s="57">
        <f>+'Indice PondENGHO'!BJ36</f>
        <v>237.97088623046875</v>
      </c>
      <c r="BD37" s="57">
        <f>+'Indice PondENGHO'!BK36</f>
        <v>263.83407592773438</v>
      </c>
      <c r="BE37" s="57">
        <f t="shared" si="1"/>
        <v>261.73629760742188</v>
      </c>
      <c r="BG37" s="58">
        <f t="shared" si="60"/>
        <v>0.72422675327767272</v>
      </c>
      <c r="BH37" s="58">
        <f t="shared" si="61"/>
        <v>0.11230800798267782</v>
      </c>
      <c r="BI37" s="58">
        <f t="shared" si="62"/>
        <v>0.23640413068398952</v>
      </c>
      <c r="BJ37" s="58">
        <f t="shared" si="63"/>
        <v>0.29244188725911457</v>
      </c>
      <c r="BK37" s="58">
        <f t="shared" si="64"/>
        <v>0.31112127957642405</v>
      </c>
      <c r="BL37" s="58">
        <f t="shared" si="65"/>
        <v>0.21980238658826118</v>
      </c>
      <c r="BM37" s="58">
        <f t="shared" si="66"/>
        <v>0.38696342675943723</v>
      </c>
      <c r="BN37" s="58">
        <f t="shared" si="67"/>
        <v>7.2982370629637333E-2</v>
      </c>
      <c r="BO37" s="58">
        <f t="shared" si="68"/>
        <v>0.15585929545288771</v>
      </c>
      <c r="BP37" s="58">
        <f t="shared" si="69"/>
        <v>4.3132428313361705E-2</v>
      </c>
      <c r="BQ37" s="58">
        <f t="shared" si="70"/>
        <v>0.10374302140948735</v>
      </c>
      <c r="BR37" s="58">
        <f t="shared" si="71"/>
        <v>0.13336184745954127</v>
      </c>
      <c r="BS37" s="58">
        <f t="shared" si="59"/>
        <v>2.7923468353924923</v>
      </c>
      <c r="BT37" s="58">
        <f t="shared" si="42"/>
        <v>2.88141949776346</v>
      </c>
      <c r="BV37" s="58">
        <f t="shared" ref="BV37:BV68" si="73">+AS$1*(AS36-AS35)/$BE35</f>
        <v>0.83620625572061646</v>
      </c>
      <c r="BW37" s="58">
        <f t="shared" si="15"/>
        <v>9.461717104042508E-2</v>
      </c>
      <c r="BX37" s="58">
        <f t="shared" si="16"/>
        <v>0.16780173394078238</v>
      </c>
      <c r="BY37" s="58">
        <f t="shared" si="17"/>
        <v>0.32767222979695465</v>
      </c>
      <c r="BZ37" s="58">
        <f t="shared" si="18"/>
        <v>0.54167058182644967</v>
      </c>
      <c r="CA37" s="58">
        <f t="shared" si="19"/>
        <v>0.40698015173483809</v>
      </c>
      <c r="CB37" s="58">
        <f t="shared" si="20"/>
        <v>0.56689603296641733</v>
      </c>
      <c r="CC37" s="58">
        <f t="shared" si="21"/>
        <v>5.6009351004063956E-2</v>
      </c>
      <c r="CD37" s="58">
        <f t="shared" si="22"/>
        <v>0.17890112964686464</v>
      </c>
      <c r="CE37" s="58">
        <f t="shared" si="23"/>
        <v>8.6521452635259954E-2</v>
      </c>
      <c r="CF37" s="58">
        <f t="shared" si="24"/>
        <v>0.19397300853651542</v>
      </c>
      <c r="CG37" s="58">
        <f t="shared" si="25"/>
        <v>0.17737327992347099</v>
      </c>
      <c r="CH37" s="58">
        <f t="shared" si="44"/>
        <v>3.6346223787726579</v>
      </c>
      <c r="CI37" s="50">
        <f t="shared" si="45"/>
        <v>3.2863100621530972</v>
      </c>
      <c r="CK37" s="58">
        <f t="shared" si="72"/>
        <v>0.38293136856711774</v>
      </c>
      <c r="CL37" s="58">
        <f t="shared" si="46"/>
        <v>1.7690836942252736E-2</v>
      </c>
      <c r="CM37" s="58">
        <f t="shared" si="47"/>
        <v>6.8602396743207145E-2</v>
      </c>
      <c r="CN37" s="58">
        <f t="shared" si="48"/>
        <v>-3.5230342537840076E-2</v>
      </c>
      <c r="CO37" s="58">
        <f t="shared" si="49"/>
        <v>-0.23054930225002562</v>
      </c>
      <c r="CP37" s="58">
        <f t="shared" si="50"/>
        <v>-0.18717776514657691</v>
      </c>
      <c r="CQ37" s="58">
        <f t="shared" si="51"/>
        <v>-0.17993260620698009</v>
      </c>
      <c r="CR37" s="58">
        <f t="shared" si="52"/>
        <v>1.6973019625573377E-2</v>
      </c>
      <c r="CS37" s="58">
        <f t="shared" si="53"/>
        <v>-2.3041834193976929E-2</v>
      </c>
      <c r="CT37" s="58">
        <f t="shared" si="54"/>
        <v>-4.3389024321898249E-2</v>
      </c>
      <c r="CU37" s="58">
        <f t="shared" si="55"/>
        <v>-9.0229987127028066E-2</v>
      </c>
      <c r="CV37" s="58">
        <f t="shared" si="56"/>
        <v>-4.4011432463929717E-2</v>
      </c>
      <c r="CW37" s="58">
        <f t="shared" si="57"/>
        <v>-0.84227554338016564</v>
      </c>
      <c r="CX37" s="58">
        <f t="shared" si="58"/>
        <v>-0.40489056438963722</v>
      </c>
    </row>
    <row r="38" spans="1:102" x14ac:dyDescent="0.2">
      <c r="A38" s="56">
        <f>+'Indice PondENGHO'!A37</f>
        <v>43770</v>
      </c>
      <c r="B38" s="50">
        <f>+'Indice PondENGHO'!B37</f>
        <v>11</v>
      </c>
      <c r="C38" s="50">
        <f>+'Indice PondENGHO'!C37</f>
        <v>2019</v>
      </c>
      <c r="D38" s="57">
        <f>+'Indice PondENGHO'!BL37</f>
        <v>273.15066528320312</v>
      </c>
      <c r="E38" s="57">
        <f>+'Indice PondENGHO'!BM37</f>
        <v>273.44488525390625</v>
      </c>
      <c r="F38" s="57">
        <f>+'Indice PondENGHO'!BN37</f>
        <v>273.93197631835938</v>
      </c>
      <c r="G38" s="57">
        <f>+'Indice PondENGHO'!BO37</f>
        <v>273.7467041015625</v>
      </c>
      <c r="H38" s="57">
        <f>+'Indice PondENGHO'!BP37</f>
        <v>273.04644775390625</v>
      </c>
      <c r="I38" s="57">
        <f>+'Indice PondENGHO'!CD37</f>
        <v>273.43359375</v>
      </c>
      <c r="K38" s="58">
        <f t="shared" si="29"/>
        <v>0.56773863783265188</v>
      </c>
      <c r="L38" s="58">
        <f t="shared" si="30"/>
        <v>0.71347859142177594</v>
      </c>
      <c r="M38" s="58">
        <f t="shared" si="31"/>
        <v>0.81744693730109697</v>
      </c>
      <c r="N38" s="58">
        <f t="shared" si="32"/>
        <v>1.0066539438837283</v>
      </c>
      <c r="O38" s="58">
        <f t="shared" si="33"/>
        <v>1.3969431540786215</v>
      </c>
      <c r="P38" s="58">
        <f t="shared" si="34"/>
        <v>4.5022612645178741</v>
      </c>
      <c r="Q38" s="58">
        <f t="shared" si="35"/>
        <v>4.5023302836334045</v>
      </c>
      <c r="S38" s="57">
        <f>+'Indice PondENGHO'!D37</f>
        <v>275.77886962890625</v>
      </c>
      <c r="T38" s="57">
        <f>+'Indice PondENGHO'!P37</f>
        <v>276.03106689453125</v>
      </c>
      <c r="U38" s="57">
        <f>+'Indice PondENGHO'!AB37</f>
        <v>276.0872802734375</v>
      </c>
      <c r="V38" s="57">
        <f>+'Indice PondENGHO'!AN37</f>
        <v>276.09567260742188</v>
      </c>
      <c r="W38" s="57">
        <f>+'Indice PondENGHO'!AZ37</f>
        <v>276.2015380859375</v>
      </c>
      <c r="Y38" s="58">
        <f t="shared" si="36"/>
        <v>1.9790759495190595</v>
      </c>
      <c r="Z38" s="58">
        <f t="shared" si="37"/>
        <v>1.6209611692341848</v>
      </c>
      <c r="AA38" s="58">
        <f t="shared" si="38"/>
        <v>1.5006689123076957</v>
      </c>
      <c r="AB38" s="58">
        <f t="shared" si="39"/>
        <v>1.2552892588693851</v>
      </c>
      <c r="AC38" s="58">
        <f t="shared" si="40"/>
        <v>0.9488957318951271</v>
      </c>
      <c r="AE38" s="57">
        <f>+'Indice PondENGHO'!D37</f>
        <v>275.77886962890625</v>
      </c>
      <c r="AF38" s="57">
        <f>+'Indice PondENGHO'!E37</f>
        <v>232.34504699707031</v>
      </c>
      <c r="AG38" s="57">
        <f>+'Indice PondENGHO'!F37</f>
        <v>225.59638977050781</v>
      </c>
      <c r="AH38" s="57">
        <f>+'Indice PondENGHO'!G37</f>
        <v>316.275390625</v>
      </c>
      <c r="AI38" s="57">
        <f>+'Indice PondENGHO'!H37</f>
        <v>271.16207885742188</v>
      </c>
      <c r="AJ38" s="57">
        <f>+'Indice PondENGHO'!I37</f>
        <v>315.84869384765625</v>
      </c>
      <c r="AK38" s="57">
        <f>+'Indice PondENGHO'!J37</f>
        <v>289.46026611328125</v>
      </c>
      <c r="AL38" s="57">
        <f>+'Indice PondENGHO'!K37</f>
        <v>316.9971923828125</v>
      </c>
      <c r="AM38" s="57">
        <f>+'Indice PondENGHO'!L37</f>
        <v>256.48202514648438</v>
      </c>
      <c r="AN38" s="57">
        <f>+'Indice PondENGHO'!M37</f>
        <v>249.42054748535156</v>
      </c>
      <c r="AO38" s="57">
        <f>+'Indice PondENGHO'!N37</f>
        <v>248.87506103515625</v>
      </c>
      <c r="AP38" s="57">
        <f>+'Indice PondENGHO'!O37</f>
        <v>279.2802734375</v>
      </c>
      <c r="AQ38" s="57">
        <f t="shared" si="0"/>
        <v>273.15066528320312</v>
      </c>
      <c r="AR38" s="57"/>
      <c r="AS38" s="57">
        <f>+'Indice PondENGHO'!AZ37</f>
        <v>276.2015380859375</v>
      </c>
      <c r="AT38" s="57">
        <f>+'Indice PondENGHO'!BA37</f>
        <v>232.82208251953125</v>
      </c>
      <c r="AU38" s="57">
        <f>+'Indice PondENGHO'!BB37</f>
        <v>228.27850341796875</v>
      </c>
      <c r="AV38" s="57">
        <f>+'Indice PondENGHO'!BC37</f>
        <v>306.53994750976562</v>
      </c>
      <c r="AW38" s="57">
        <f>+'Indice PondENGHO'!BD37</f>
        <v>272.73159790039062</v>
      </c>
      <c r="AX38" s="57">
        <f>+'Indice PondENGHO'!BE37</f>
        <v>309.9730224609375</v>
      </c>
      <c r="AY38" s="57">
        <f>+'Indice PondENGHO'!BF37</f>
        <v>287.19577026367188</v>
      </c>
      <c r="AZ38" s="57">
        <f>+'Indice PondENGHO'!BG37</f>
        <v>314.7515869140625</v>
      </c>
      <c r="BA38" s="57">
        <f>+'Indice PondENGHO'!BH37</f>
        <v>255.14492797851562</v>
      </c>
      <c r="BB38" s="57">
        <f>+'Indice PondENGHO'!BI37</f>
        <v>251.66000366210938</v>
      </c>
      <c r="BC38" s="57">
        <f>+'Indice PondENGHO'!BJ37</f>
        <v>245.84883117675781</v>
      </c>
      <c r="BD38" s="57">
        <f>+'Indice PondENGHO'!BK37</f>
        <v>275.1053466796875</v>
      </c>
      <c r="BE38" s="57">
        <f t="shared" si="1"/>
        <v>273.04644775390625</v>
      </c>
      <c r="BG38" s="58">
        <f t="shared" si="60"/>
        <v>1.9790759495190595</v>
      </c>
      <c r="BH38" s="58">
        <f t="shared" si="61"/>
        <v>9.6232656169692385E-2</v>
      </c>
      <c r="BI38" s="58">
        <f t="shared" si="62"/>
        <v>0.31064120997230332</v>
      </c>
      <c r="BJ38" s="58">
        <f t="shared" si="63"/>
        <v>0.24382020029167772</v>
      </c>
      <c r="BK38" s="58">
        <f t="shared" si="64"/>
        <v>3.4170355557310239E-2</v>
      </c>
      <c r="BL38" s="58">
        <f t="shared" si="65"/>
        <v>0.30540832350606711</v>
      </c>
      <c r="BM38" s="58">
        <f t="shared" si="66"/>
        <v>0.52354601667701617</v>
      </c>
      <c r="BN38" s="58">
        <f t="shared" si="67"/>
        <v>0.42899534567858266</v>
      </c>
      <c r="BO38" s="58">
        <f t="shared" si="68"/>
        <v>0.25496780993393742</v>
      </c>
      <c r="BP38" s="58">
        <f t="shared" si="69"/>
        <v>8.6727964055338128E-2</v>
      </c>
      <c r="BQ38" s="58">
        <f t="shared" si="70"/>
        <v>0.13766916099758725</v>
      </c>
      <c r="BR38" s="58">
        <f t="shared" si="71"/>
        <v>0.17705881897073758</v>
      </c>
      <c r="BS38" s="58">
        <f t="shared" si="59"/>
        <v>4.57831381132931</v>
      </c>
      <c r="BT38" s="58">
        <f t="shared" si="42"/>
        <v>4.6604691561167533</v>
      </c>
      <c r="BV38" s="58">
        <f t="shared" si="73"/>
        <v>0.34129538471055498</v>
      </c>
      <c r="BW38" s="58">
        <f t="shared" si="15"/>
        <v>7.9410519109619992E-2</v>
      </c>
      <c r="BX38" s="58">
        <f t="shared" si="16"/>
        <v>0.24087580449736201</v>
      </c>
      <c r="BY38" s="58">
        <f t="shared" si="17"/>
        <v>0.27903471121177825</v>
      </c>
      <c r="BZ38" s="58">
        <f t="shared" si="18"/>
        <v>4.4989769805401064E-2</v>
      </c>
      <c r="CA38" s="58">
        <f t="shared" si="19"/>
        <v>0.55140406388023</v>
      </c>
      <c r="CB38" s="58">
        <f t="shared" si="20"/>
        <v>0.73433878465323332</v>
      </c>
      <c r="CC38" s="58">
        <f t="shared" si="21"/>
        <v>0.38908295288885653</v>
      </c>
      <c r="CD38" s="58">
        <f t="shared" si="22"/>
        <v>0.30224334184349588</v>
      </c>
      <c r="CE38" s="58">
        <f t="shared" si="23"/>
        <v>0.24960882976234081</v>
      </c>
      <c r="CF38" s="58">
        <f t="shared" si="24"/>
        <v>0.24565176217611034</v>
      </c>
      <c r="CG38" s="58">
        <f t="shared" si="25"/>
        <v>0.21566363403460598</v>
      </c>
      <c r="CH38" s="58">
        <f t="shared" si="44"/>
        <v>3.673599558573589</v>
      </c>
      <c r="CI38" s="50">
        <f t="shared" si="45"/>
        <v>4.3212004792122727</v>
      </c>
      <c r="CK38" s="58">
        <f t="shared" si="72"/>
        <v>1.0301802176239323</v>
      </c>
      <c r="CL38" s="58">
        <f t="shared" si="46"/>
        <v>1.6822137060072392E-2</v>
      </c>
      <c r="CM38" s="58">
        <f t="shared" si="47"/>
        <v>6.9765405474941311E-2</v>
      </c>
      <c r="CN38" s="58">
        <f t="shared" si="48"/>
        <v>-3.5214510920100528E-2</v>
      </c>
      <c r="CO38" s="58">
        <f t="shared" si="49"/>
        <v>-1.0819414248090825E-2</v>
      </c>
      <c r="CP38" s="58">
        <f t="shared" si="50"/>
        <v>-0.24599574037416289</v>
      </c>
      <c r="CQ38" s="58">
        <f t="shared" si="51"/>
        <v>-0.21079276797621715</v>
      </c>
      <c r="CR38" s="58">
        <f t="shared" si="52"/>
        <v>3.9912392789726137E-2</v>
      </c>
      <c r="CS38" s="58">
        <f t="shared" si="53"/>
        <v>-4.7275531909558466E-2</v>
      </c>
      <c r="CT38" s="58">
        <f t="shared" si="54"/>
        <v>-0.16288086570700266</v>
      </c>
      <c r="CU38" s="58">
        <f t="shared" si="55"/>
        <v>-0.1079826011785231</v>
      </c>
      <c r="CV38" s="58">
        <f t="shared" si="56"/>
        <v>-3.8604815063868397E-2</v>
      </c>
      <c r="CW38" s="58">
        <f t="shared" si="57"/>
        <v>0.90471425275572104</v>
      </c>
      <c r="CX38" s="58">
        <f t="shared" si="58"/>
        <v>0.33926867690448059</v>
      </c>
    </row>
    <row r="39" spans="1:102" x14ac:dyDescent="0.2">
      <c r="A39" s="56">
        <f>+'Indice PondENGHO'!A38</f>
        <v>43800</v>
      </c>
      <c r="B39" s="50">
        <f>+'Indice PondENGHO'!B38</f>
        <v>12</v>
      </c>
      <c r="C39" s="50">
        <f>+'Indice PondENGHO'!C38</f>
        <v>2019</v>
      </c>
      <c r="D39" s="57">
        <f>+'Indice PondENGHO'!BL38</f>
        <v>283.19570922851562</v>
      </c>
      <c r="E39" s="57">
        <f>+'Indice PondENGHO'!BM38</f>
        <v>283.7508544921875</v>
      </c>
      <c r="F39" s="57">
        <f>+'Indice PondENGHO'!BN38</f>
        <v>284.403564453125</v>
      </c>
      <c r="G39" s="57">
        <f>+'Indice PondENGHO'!BO38</f>
        <v>284.47650146484375</v>
      </c>
      <c r="H39" s="57">
        <f>+'Indice PondENGHO'!BP38</f>
        <v>284.04049682617188</v>
      </c>
      <c r="I39" s="57">
        <f>+'Indice PondENGHO'!CD38</f>
        <v>284.05355834960938</v>
      </c>
      <c r="K39" s="58">
        <f t="shared" si="29"/>
        <v>0.44866799831701515</v>
      </c>
      <c r="L39" s="58">
        <f t="shared" si="30"/>
        <v>0.58504978397101048</v>
      </c>
      <c r="M39" s="58">
        <f t="shared" si="31"/>
        <v>0.67676501256617816</v>
      </c>
      <c r="N39" s="58">
        <f t="shared" si="32"/>
        <v>0.87411546832893838</v>
      </c>
      <c r="O39" s="58">
        <f t="shared" si="33"/>
        <v>1.2993975979459016</v>
      </c>
      <c r="P39" s="58">
        <f t="shared" si="34"/>
        <v>3.8839958611290437</v>
      </c>
      <c r="Q39" s="58">
        <f t="shared" si="35"/>
        <v>3.8839282525464647</v>
      </c>
      <c r="S39" s="57">
        <f>+'Indice PondENGHO'!D38</f>
        <v>285.0765380859375</v>
      </c>
      <c r="T39" s="57">
        <f>+'Indice PondENGHO'!P38</f>
        <v>285.24057006835938</v>
      </c>
      <c r="U39" s="57">
        <f>+'Indice PondENGHO'!AB38</f>
        <v>285.24444580078125</v>
      </c>
      <c r="V39" s="57">
        <f>+'Indice PondENGHO'!AN38</f>
        <v>285.22915649414062</v>
      </c>
      <c r="W39" s="57">
        <f>+'Indice PondENGHO'!AZ38</f>
        <v>285.229248046875</v>
      </c>
      <c r="Y39" s="58">
        <f t="shared" si="36"/>
        <v>1.1734814828580566</v>
      </c>
      <c r="Z39" s="58">
        <f t="shared" si="37"/>
        <v>0.93272223188030101</v>
      </c>
      <c r="AA39" s="58">
        <f t="shared" si="38"/>
        <v>0.84827695913273149</v>
      </c>
      <c r="AB39" s="58">
        <f t="shared" si="39"/>
        <v>0.70335051252290193</v>
      </c>
      <c r="AC39" s="58">
        <f t="shared" si="40"/>
        <v>0.51903810397201777</v>
      </c>
      <c r="AE39" s="57">
        <f>+'Indice PondENGHO'!D38</f>
        <v>285.0765380859375</v>
      </c>
      <c r="AF39" s="57">
        <f>+'Indice PondENGHO'!E38</f>
        <v>237.9908447265625</v>
      </c>
      <c r="AG39" s="57">
        <f>+'Indice PondENGHO'!F38</f>
        <v>233.41574096679688</v>
      </c>
      <c r="AH39" s="57">
        <f>+'Indice PondENGHO'!G38</f>
        <v>322.72726440429688</v>
      </c>
      <c r="AI39" s="57">
        <f>+'Indice PondENGHO'!H38</f>
        <v>287.00039672851562</v>
      </c>
      <c r="AJ39" s="57">
        <f>+'Indice PondENGHO'!I38</f>
        <v>332.63717651367188</v>
      </c>
      <c r="AK39" s="57">
        <f>+'Indice PondENGHO'!J38</f>
        <v>304.42739868164062</v>
      </c>
      <c r="AL39" s="57">
        <f>+'Indice PondENGHO'!K38</f>
        <v>342.96023559570312</v>
      </c>
      <c r="AM39" s="57">
        <f>+'Indice PondENGHO'!L38</f>
        <v>262.6929931640625</v>
      </c>
      <c r="AN39" s="57">
        <f>+'Indice PondENGHO'!M38</f>
        <v>258.99826049804688</v>
      </c>
      <c r="AO39" s="57">
        <f>+'Indice PondENGHO'!N38</f>
        <v>256.58602905273438</v>
      </c>
      <c r="AP39" s="57">
        <f>+'Indice PondENGHO'!O38</f>
        <v>289.5311279296875</v>
      </c>
      <c r="AQ39" s="57">
        <f t="shared" si="0"/>
        <v>283.19570922851562</v>
      </c>
      <c r="AR39" s="57"/>
      <c r="AS39" s="57">
        <f>+'Indice PondENGHO'!AZ38</f>
        <v>285.229248046875</v>
      </c>
      <c r="AT39" s="57">
        <f>+'Indice PondENGHO'!BA38</f>
        <v>238.65823364257812</v>
      </c>
      <c r="AU39" s="57">
        <f>+'Indice PondENGHO'!BB38</f>
        <v>236.31120300292969</v>
      </c>
      <c r="AV39" s="57">
        <f>+'Indice PondENGHO'!BC38</f>
        <v>313.15933227539062</v>
      </c>
      <c r="AW39" s="57">
        <f>+'Indice PondENGHO'!BD38</f>
        <v>288.96688842773438</v>
      </c>
      <c r="AX39" s="57">
        <f>+'Indice PondENGHO'!BE38</f>
        <v>328.06072998046875</v>
      </c>
      <c r="AY39" s="57">
        <f>+'Indice PondENGHO'!BF38</f>
        <v>301.67947387695312</v>
      </c>
      <c r="AZ39" s="57">
        <f>+'Indice PondENGHO'!BG38</f>
        <v>341.51217651367188</v>
      </c>
      <c r="BA39" s="57">
        <f>+'Indice PondENGHO'!BH38</f>
        <v>261.18099975585938</v>
      </c>
      <c r="BB39" s="57">
        <f>+'Indice PondENGHO'!BI38</f>
        <v>262.61639404296875</v>
      </c>
      <c r="BC39" s="57">
        <f>+'Indice PondENGHO'!BJ38</f>
        <v>254.10438537597656</v>
      </c>
      <c r="BD39" s="57">
        <f>+'Indice PondENGHO'!BK38</f>
        <v>285.57659912109375</v>
      </c>
      <c r="BE39" s="57">
        <f t="shared" si="1"/>
        <v>284.04049682617188</v>
      </c>
      <c r="BG39" s="58">
        <f t="shared" si="60"/>
        <v>1.1734814828580566</v>
      </c>
      <c r="BH39" s="58">
        <f t="shared" si="61"/>
        <v>4.5960320949092075E-2</v>
      </c>
      <c r="BI39" s="58">
        <f t="shared" si="62"/>
        <v>0.22879153433387317</v>
      </c>
      <c r="BJ39" s="58">
        <f t="shared" si="63"/>
        <v>0.33519957405342166</v>
      </c>
      <c r="BK39" s="58">
        <f t="shared" si="64"/>
        <v>0.23885515920966788</v>
      </c>
      <c r="BL39" s="58">
        <f t="shared" si="65"/>
        <v>0.2572574875692657</v>
      </c>
      <c r="BM39" s="58">
        <f t="shared" si="66"/>
        <v>0.56925338444890417</v>
      </c>
      <c r="BN39" s="58">
        <f t="shared" si="67"/>
        <v>0.47674618632321375</v>
      </c>
      <c r="BO39" s="58">
        <f t="shared" si="68"/>
        <v>0.17513401366953779</v>
      </c>
      <c r="BP39" s="58">
        <f t="shared" si="69"/>
        <v>5.7792421212467797E-2</v>
      </c>
      <c r="BQ39" s="58">
        <f t="shared" si="70"/>
        <v>0.12389358229418647</v>
      </c>
      <c r="BR39" s="58">
        <f t="shared" si="71"/>
        <v>0.13769587944699008</v>
      </c>
      <c r="BS39" s="58">
        <f t="shared" si="59"/>
        <v>3.8200610263686765</v>
      </c>
      <c r="BT39" s="58">
        <f t="shared" si="42"/>
        <v>3.6774737249487544</v>
      </c>
      <c r="BV39" s="58">
        <f t="shared" si="73"/>
        <v>0.9488957318951271</v>
      </c>
      <c r="BW39" s="58">
        <f t="shared" si="15"/>
        <v>3.9336551359753807E-2</v>
      </c>
      <c r="BX39" s="58">
        <f t="shared" si="16"/>
        <v>0.17561889754298157</v>
      </c>
      <c r="BY39" s="58">
        <f t="shared" si="17"/>
        <v>0.3544174931608175</v>
      </c>
      <c r="BZ39" s="58">
        <f t="shared" si="18"/>
        <v>0.41594394880620505</v>
      </c>
      <c r="CA39" s="58">
        <f t="shared" si="19"/>
        <v>0.52972385150893841</v>
      </c>
      <c r="CB39" s="58">
        <f t="shared" si="20"/>
        <v>0.82986966391785821</v>
      </c>
      <c r="CC39" s="58">
        <f t="shared" si="21"/>
        <v>0.44648575852794392</v>
      </c>
      <c r="CD39" s="58">
        <f t="shared" si="22"/>
        <v>0.21545463612277529</v>
      </c>
      <c r="CE39" s="58">
        <f t="shared" si="23"/>
        <v>0.15103196864883359</v>
      </c>
      <c r="CF39" s="58">
        <f t="shared" si="24"/>
        <v>0.24676331693088435</v>
      </c>
      <c r="CG39" s="58">
        <f t="shared" si="25"/>
        <v>0.19205697771846358</v>
      </c>
      <c r="CH39" s="58">
        <f t="shared" si="44"/>
        <v>4.5455987961405819</v>
      </c>
      <c r="CI39" s="50">
        <f t="shared" si="45"/>
        <v>4.0264391508123332</v>
      </c>
      <c r="CK39" s="58">
        <f t="shared" si="72"/>
        <v>0.65444337888603887</v>
      </c>
      <c r="CL39" s="58">
        <f t="shared" si="46"/>
        <v>6.6237695893382673E-3</v>
      </c>
      <c r="CM39" s="58">
        <f t="shared" si="47"/>
        <v>5.3172636790891598E-2</v>
      </c>
      <c r="CN39" s="58">
        <f t="shared" si="48"/>
        <v>-1.9217919107395842E-2</v>
      </c>
      <c r="CO39" s="58">
        <f t="shared" si="49"/>
        <v>-0.17708878959653718</v>
      </c>
      <c r="CP39" s="58">
        <f t="shared" si="50"/>
        <v>-0.27246636393967272</v>
      </c>
      <c r="CQ39" s="58">
        <f t="shared" si="51"/>
        <v>-0.26061627946895405</v>
      </c>
      <c r="CR39" s="58">
        <f t="shared" si="52"/>
        <v>3.0260427795269829E-2</v>
      </c>
      <c r="CS39" s="58">
        <f t="shared" si="53"/>
        <v>-4.0320622453237503E-2</v>
      </c>
      <c r="CT39" s="58">
        <f t="shared" si="54"/>
        <v>-9.3239547436365783E-2</v>
      </c>
      <c r="CU39" s="58">
        <f t="shared" si="55"/>
        <v>-0.12286973463669788</v>
      </c>
      <c r="CV39" s="58">
        <f t="shared" si="56"/>
        <v>-5.4361098271473507E-2</v>
      </c>
      <c r="CW39" s="58">
        <f t="shared" si="57"/>
        <v>-0.72553776977190543</v>
      </c>
      <c r="CX39" s="58">
        <f t="shared" si="58"/>
        <v>-0.34896542586357882</v>
      </c>
    </row>
    <row r="40" spans="1:102" x14ac:dyDescent="0.2">
      <c r="A40" s="56">
        <f>+'Indice PondENGHO'!A39</f>
        <v>43831</v>
      </c>
      <c r="B40" s="50">
        <f>+'Indice PondENGHO'!B39</f>
        <v>1</v>
      </c>
      <c r="C40" s="50">
        <f>+'Indice PondENGHO'!C39</f>
        <v>2020</v>
      </c>
      <c r="D40" s="57">
        <f>+'Indice PondENGHO'!BL39</f>
        <v>291.11373901367188</v>
      </c>
      <c r="E40" s="57">
        <f>+'Indice PondENGHO'!BM39</f>
        <v>290.96701049804688</v>
      </c>
      <c r="F40" s="57">
        <f>+'Indice PondENGHO'!BN39</f>
        <v>291.24639892578125</v>
      </c>
      <c r="G40" s="57">
        <f>+'Indice PondENGHO'!BO39</f>
        <v>290.88165283203125</v>
      </c>
      <c r="H40" s="57">
        <f>+'Indice PondENGHO'!BP39</f>
        <v>289.83599853515625</v>
      </c>
      <c r="I40" s="57">
        <f>+'Indice PondENGHO'!CD39</f>
        <v>290.65008544921875</v>
      </c>
      <c r="K40" s="58">
        <f t="shared" si="29"/>
        <v>0.3404411278230669</v>
      </c>
      <c r="L40" s="58">
        <f t="shared" si="30"/>
        <v>0.39433155513868151</v>
      </c>
      <c r="M40" s="58">
        <f t="shared" si="31"/>
        <v>0.42570918161654875</v>
      </c>
      <c r="N40" s="58">
        <f t="shared" si="32"/>
        <v>0.50229438025378015</v>
      </c>
      <c r="O40" s="58">
        <f t="shared" si="33"/>
        <v>0.6593667803215354</v>
      </c>
      <c r="P40" s="58">
        <f t="shared" si="34"/>
        <v>2.3221430251536126</v>
      </c>
      <c r="Q40" s="58">
        <f t="shared" si="35"/>
        <v>2.3222828602944112</v>
      </c>
      <c r="S40" s="57">
        <f>+'Indice PondENGHO'!D39</f>
        <v>297.10324096679688</v>
      </c>
      <c r="T40" s="57">
        <f>+'Indice PondENGHO'!P39</f>
        <v>296.9310302734375</v>
      </c>
      <c r="U40" s="57">
        <f>+'Indice PondENGHO'!AB39</f>
        <v>296.73687744140625</v>
      </c>
      <c r="V40" s="57">
        <f>+'Indice PondENGHO'!AN39</f>
        <v>296.5858154296875</v>
      </c>
      <c r="W40" s="57">
        <f>+'Indice PondENGHO'!AZ39</f>
        <v>296.31753540039062</v>
      </c>
      <c r="Y40" s="58">
        <f t="shared" si="36"/>
        <v>1.4640784922510683</v>
      </c>
      <c r="Z40" s="58">
        <f t="shared" si="37"/>
        <v>1.140986118738649</v>
      </c>
      <c r="AA40" s="58">
        <f t="shared" si="38"/>
        <v>1.0254068893674246</v>
      </c>
      <c r="AB40" s="58">
        <f t="shared" si="39"/>
        <v>0.84156647268424511</v>
      </c>
      <c r="AC40" s="58">
        <f t="shared" si="40"/>
        <v>0.61283333885744107</v>
      </c>
      <c r="AE40" s="57">
        <f>+'Indice PondENGHO'!D39</f>
        <v>297.10324096679688</v>
      </c>
      <c r="AF40" s="57">
        <f>+'Indice PondENGHO'!E39</f>
        <v>245.95346069335938</v>
      </c>
      <c r="AG40" s="57">
        <f>+'Indice PondENGHO'!F39</f>
        <v>242.36531066894531</v>
      </c>
      <c r="AH40" s="57">
        <f>+'Indice PondENGHO'!G39</f>
        <v>325.4935302734375</v>
      </c>
      <c r="AI40" s="57">
        <f>+'Indice PondENGHO'!H39</f>
        <v>285.38961791992188</v>
      </c>
      <c r="AJ40" s="57">
        <f>+'Indice PondENGHO'!I39</f>
        <v>326.36099243164062</v>
      </c>
      <c r="AK40" s="57">
        <f>+'Indice PondENGHO'!J39</f>
        <v>309.37783813476562</v>
      </c>
      <c r="AL40" s="57">
        <f>+'Indice PondENGHO'!K39</f>
        <v>337.75961303710938</v>
      </c>
      <c r="AM40" s="57">
        <f>+'Indice PondENGHO'!L39</f>
        <v>274.9332275390625</v>
      </c>
      <c r="AN40" s="57">
        <f>+'Indice PondENGHO'!M39</f>
        <v>266.84136962890625</v>
      </c>
      <c r="AO40" s="57">
        <f>+'Indice PondENGHO'!N39</f>
        <v>266.91952514648438</v>
      </c>
      <c r="AP40" s="57">
        <f>+'Indice PondENGHO'!O39</f>
        <v>298.10955810546875</v>
      </c>
      <c r="AQ40" s="57">
        <f t="shared" si="0"/>
        <v>291.11373901367188</v>
      </c>
      <c r="AR40" s="57"/>
      <c r="AS40" s="57">
        <f>+'Indice PondENGHO'!AZ39</f>
        <v>296.31753540039062</v>
      </c>
      <c r="AT40" s="57">
        <f>+'Indice PondENGHO'!BA39</f>
        <v>246.78268432617188</v>
      </c>
      <c r="AU40" s="57">
        <f>+'Indice PondENGHO'!BB39</f>
        <v>246.04872131347656</v>
      </c>
      <c r="AV40" s="57">
        <f>+'Indice PondENGHO'!BC39</f>
        <v>314.82101440429688</v>
      </c>
      <c r="AW40" s="57">
        <f>+'Indice PondENGHO'!BD39</f>
        <v>286.78390502929688</v>
      </c>
      <c r="AX40" s="57">
        <f>+'Indice PondENGHO'!BE39</f>
        <v>321.20321655273438</v>
      </c>
      <c r="AY40" s="57">
        <f>+'Indice PondENGHO'!BF39</f>
        <v>306.17636108398438</v>
      </c>
      <c r="AZ40" s="57">
        <f>+'Indice PondENGHO'!BG39</f>
        <v>336.69366455078125</v>
      </c>
      <c r="BA40" s="57">
        <f>+'Indice PondENGHO'!BH39</f>
        <v>274.52151489257812</v>
      </c>
      <c r="BB40" s="57">
        <f>+'Indice PondENGHO'!BI39</f>
        <v>271.37384033203125</v>
      </c>
      <c r="BC40" s="57">
        <f>+'Indice PondENGHO'!BJ39</f>
        <v>264.34521484375</v>
      </c>
      <c r="BD40" s="57">
        <f>+'Indice PondENGHO'!BK39</f>
        <v>294.00372314453125</v>
      </c>
      <c r="BE40" s="57">
        <f t="shared" si="1"/>
        <v>289.83599853515625</v>
      </c>
      <c r="BG40" s="58">
        <f t="shared" si="60"/>
        <v>1.4640784922510683</v>
      </c>
      <c r="BH40" s="58">
        <f t="shared" si="61"/>
        <v>6.2521458706389574E-2</v>
      </c>
      <c r="BI40" s="58">
        <f t="shared" si="62"/>
        <v>0.25257303326878433</v>
      </c>
      <c r="BJ40" s="58">
        <f t="shared" si="63"/>
        <v>0.13862038719137187</v>
      </c>
      <c r="BK40" s="58">
        <f t="shared" si="64"/>
        <v>-2.3430258092051244E-2</v>
      </c>
      <c r="BL40" s="58">
        <f t="shared" si="65"/>
        <v>-9.2761517352143136E-2</v>
      </c>
      <c r="BM40" s="58">
        <f t="shared" si="66"/>
        <v>0.18160439842994111</v>
      </c>
      <c r="BN40" s="58">
        <f t="shared" si="67"/>
        <v>-9.2109104616821355E-2</v>
      </c>
      <c r="BO40" s="58">
        <f t="shared" si="68"/>
        <v>0.33290210039617035</v>
      </c>
      <c r="BP40" s="58">
        <f t="shared" si="69"/>
        <v>4.5647071608782688E-2</v>
      </c>
      <c r="BQ40" s="58">
        <f t="shared" si="70"/>
        <v>0.16014109062751117</v>
      </c>
      <c r="BR40" s="58">
        <f t="shared" si="71"/>
        <v>0.11114355647309145</v>
      </c>
      <c r="BS40" s="58">
        <f t="shared" si="59"/>
        <v>2.5409307088920947</v>
      </c>
      <c r="BT40" s="58">
        <f t="shared" si="42"/>
        <v>2.7959568337834639</v>
      </c>
      <c r="BV40" s="58">
        <f t="shared" si="73"/>
        <v>0.51903810397201777</v>
      </c>
      <c r="BW40" s="58">
        <f t="shared" si="15"/>
        <v>5.2640502644828058E-2</v>
      </c>
      <c r="BX40" s="58">
        <f t="shared" si="16"/>
        <v>0.20465119080954142</v>
      </c>
      <c r="BY40" s="58">
        <f t="shared" si="17"/>
        <v>8.5526704801656361E-2</v>
      </c>
      <c r="BZ40" s="58">
        <f t="shared" si="18"/>
        <v>-5.3762746408526588E-2</v>
      </c>
      <c r="CA40" s="58">
        <f t="shared" si="19"/>
        <v>-0.19305850339642167</v>
      </c>
      <c r="CB40" s="58">
        <f t="shared" si="20"/>
        <v>0.24768432457613046</v>
      </c>
      <c r="CC40" s="58">
        <f t="shared" si="21"/>
        <v>-7.7282496321877975E-2</v>
      </c>
      <c r="CD40" s="58">
        <f t="shared" si="22"/>
        <v>0.45775206833088627</v>
      </c>
      <c r="CE40" s="58">
        <f t="shared" si="23"/>
        <v>0.11604732526602922</v>
      </c>
      <c r="CF40" s="58">
        <f t="shared" si="24"/>
        <v>0.29425629864842023</v>
      </c>
      <c r="CG40" s="58">
        <f t="shared" si="25"/>
        <v>0.14858231254889787</v>
      </c>
      <c r="CH40" s="58">
        <f t="shared" si="44"/>
        <v>1.8020750854715815</v>
      </c>
      <c r="CI40" s="50">
        <f t="shared" si="45"/>
        <v>2.0403786691484127</v>
      </c>
      <c r="CK40" s="58">
        <f t="shared" si="72"/>
        <v>0.85124515339362727</v>
      </c>
      <c r="CL40" s="58">
        <f t="shared" si="46"/>
        <v>9.8809560615615161E-3</v>
      </c>
      <c r="CM40" s="58">
        <f t="shared" si="47"/>
        <v>4.7921842459242914E-2</v>
      </c>
      <c r="CN40" s="58">
        <f t="shared" si="48"/>
        <v>5.3093682389715513E-2</v>
      </c>
      <c r="CO40" s="58">
        <f t="shared" si="49"/>
        <v>3.0332488316475344E-2</v>
      </c>
      <c r="CP40" s="58">
        <f t="shared" si="50"/>
        <v>0.10029698604427853</v>
      </c>
      <c r="CQ40" s="58">
        <f t="shared" si="51"/>
        <v>-6.6079926146189349E-2</v>
      </c>
      <c r="CR40" s="58">
        <f t="shared" si="52"/>
        <v>-1.482660829494338E-2</v>
      </c>
      <c r="CS40" s="58">
        <f t="shared" si="53"/>
        <v>-0.12484996793471592</v>
      </c>
      <c r="CT40" s="58">
        <f t="shared" si="54"/>
        <v>-7.0400253657246531E-2</v>
      </c>
      <c r="CU40" s="58">
        <f t="shared" si="55"/>
        <v>-0.13411520802090907</v>
      </c>
      <c r="CV40" s="58">
        <f t="shared" si="56"/>
        <v>-3.743875607580642E-2</v>
      </c>
      <c r="CW40" s="58">
        <f t="shared" si="57"/>
        <v>0.73885562342051325</v>
      </c>
      <c r="CX40" s="58">
        <f t="shared" si="58"/>
        <v>0.75557816463505123</v>
      </c>
    </row>
    <row r="41" spans="1:102" x14ac:dyDescent="0.2">
      <c r="A41" s="56">
        <f>+'Indice PondENGHO'!A40</f>
        <v>43862</v>
      </c>
      <c r="B41" s="50">
        <f>+'Indice PondENGHO'!B40</f>
        <v>2</v>
      </c>
      <c r="C41" s="50">
        <f>+'Indice PondENGHO'!C40</f>
        <v>2020</v>
      </c>
      <c r="D41" s="57">
        <f>+'Indice PondENGHO'!BL40</f>
        <v>296.4146728515625</v>
      </c>
      <c r="E41" s="57">
        <f>+'Indice PondENGHO'!BM40</f>
        <v>296.2279052734375</v>
      </c>
      <c r="F41" s="57">
        <f>+'Indice PondENGHO'!BN40</f>
        <v>296.5401611328125</v>
      </c>
      <c r="G41" s="57">
        <f>+'Indice PondENGHO'!BO40</f>
        <v>296.1763916015625</v>
      </c>
      <c r="H41" s="57">
        <f>+'Indice PondENGHO'!BP40</f>
        <v>295.14474487304688</v>
      </c>
      <c r="I41" s="57">
        <f>+'Indice PondENGHO'!CD40</f>
        <v>295.94464111328125</v>
      </c>
      <c r="K41" s="58">
        <f t="shared" si="29"/>
        <v>0.22274453234696778</v>
      </c>
      <c r="L41" s="58">
        <f t="shared" si="30"/>
        <v>0.2809603352335166</v>
      </c>
      <c r="M41" s="58">
        <f t="shared" si="31"/>
        <v>0.32186310063204981</v>
      </c>
      <c r="N41" s="58">
        <f t="shared" si="32"/>
        <v>0.40579177372565794</v>
      </c>
      <c r="O41" s="58">
        <f t="shared" si="33"/>
        <v>0.59027960551531578</v>
      </c>
      <c r="P41" s="58">
        <f t="shared" si="34"/>
        <v>1.821639347453508</v>
      </c>
      <c r="Q41" s="58">
        <f t="shared" si="35"/>
        <v>1.8216253595382259</v>
      </c>
      <c r="S41" s="57">
        <f>+'Indice PondENGHO'!D40</f>
        <v>301.97189331054688</v>
      </c>
      <c r="T41" s="57">
        <f>+'Indice PondENGHO'!P40</f>
        <v>301.46640014648438</v>
      </c>
      <c r="U41" s="57">
        <f>+'Indice PondENGHO'!AB40</f>
        <v>301.03128051757812</v>
      </c>
      <c r="V41" s="57">
        <f>+'Indice PondENGHO'!AN40</f>
        <v>300.73358154296875</v>
      </c>
      <c r="W41" s="57">
        <f>+'Indice PondENGHO'!AZ40</f>
        <v>300.19107055664062</v>
      </c>
      <c r="Y41" s="58">
        <f t="shared" si="36"/>
        <v>0.57656796611603311</v>
      </c>
      <c r="Z41" s="58">
        <f t="shared" si="37"/>
        <v>0.43167300430618238</v>
      </c>
      <c r="AA41" s="58">
        <f t="shared" si="38"/>
        <v>0.37416363658330615</v>
      </c>
      <c r="AB41" s="58">
        <f t="shared" si="39"/>
        <v>0.30059528918075401</v>
      </c>
      <c r="AC41" s="58">
        <f t="shared" si="40"/>
        <v>0.20980380080665215</v>
      </c>
      <c r="AE41" s="57">
        <f>+'Indice PondENGHO'!D40</f>
        <v>301.97189331054688</v>
      </c>
      <c r="AF41" s="57">
        <f>+'Indice PondENGHO'!E40</f>
        <v>249.14596557617188</v>
      </c>
      <c r="AG41" s="57">
        <f>+'Indice PondENGHO'!F40</f>
        <v>252.36116027832031</v>
      </c>
      <c r="AH41" s="57">
        <f>+'Indice PondENGHO'!G40</f>
        <v>326.32421875</v>
      </c>
      <c r="AI41" s="57">
        <f>+'Indice PondENGHO'!H40</f>
        <v>292.28536987304688</v>
      </c>
      <c r="AJ41" s="57">
        <f>+'Indice PondENGHO'!I40</f>
        <v>327.98330688476562</v>
      </c>
      <c r="AK41" s="57">
        <f>+'Indice PondENGHO'!J40</f>
        <v>314.248046875</v>
      </c>
      <c r="AL41" s="57">
        <f>+'Indice PondENGHO'!K40</f>
        <v>341.0465087890625</v>
      </c>
      <c r="AM41" s="57">
        <f>+'Indice PondENGHO'!L40</f>
        <v>281.95556640625</v>
      </c>
      <c r="AN41" s="57">
        <f>+'Indice PondENGHO'!M40</f>
        <v>275.86328125</v>
      </c>
      <c r="AO41" s="57">
        <f>+'Indice PondENGHO'!N40</f>
        <v>274.18978881835938</v>
      </c>
      <c r="AP41" s="57">
        <f>+'Indice PondENGHO'!O40</f>
        <v>305.7353515625</v>
      </c>
      <c r="AQ41" s="57">
        <f t="shared" si="0"/>
        <v>296.4146728515625</v>
      </c>
      <c r="AR41" s="57"/>
      <c r="AS41" s="57">
        <f>+'Indice PondENGHO'!AZ40</f>
        <v>300.19107055664062</v>
      </c>
      <c r="AT41" s="57">
        <f>+'Indice PondENGHO'!BA40</f>
        <v>250.00602722167969</v>
      </c>
      <c r="AU41" s="57">
        <f>+'Indice PondENGHO'!BB40</f>
        <v>256.62948608398438</v>
      </c>
      <c r="AV41" s="57">
        <f>+'Indice PondENGHO'!BC40</f>
        <v>317.22796630859375</v>
      </c>
      <c r="AW41" s="57">
        <f>+'Indice PondENGHO'!BD40</f>
        <v>293.552001953125</v>
      </c>
      <c r="AX41" s="57">
        <f>+'Indice PondENGHO'!BE40</f>
        <v>322.51077270507812</v>
      </c>
      <c r="AY41" s="57">
        <f>+'Indice PondENGHO'!BF40</f>
        <v>311.15277099609375</v>
      </c>
      <c r="AZ41" s="57">
        <f>+'Indice PondENGHO'!BG40</f>
        <v>339.3125</v>
      </c>
      <c r="BA41" s="57">
        <f>+'Indice PondENGHO'!BH40</f>
        <v>280.10678100585938</v>
      </c>
      <c r="BB41" s="57">
        <f>+'Indice PondENGHO'!BI40</f>
        <v>279.58901977539062</v>
      </c>
      <c r="BC41" s="57">
        <f>+'Indice PondENGHO'!BJ40</f>
        <v>272.76199340820312</v>
      </c>
      <c r="BD41" s="57">
        <f>+'Indice PondENGHO'!BK40</f>
        <v>301.83175659179688</v>
      </c>
      <c r="BE41" s="57">
        <f t="shared" si="1"/>
        <v>295.14474487304688</v>
      </c>
      <c r="BG41" s="58">
        <f t="shared" si="60"/>
        <v>0.57656796611603311</v>
      </c>
      <c r="BH41" s="58">
        <f t="shared" si="61"/>
        <v>2.4385342991631889E-2</v>
      </c>
      <c r="BI41" s="58">
        <f t="shared" si="62"/>
        <v>0.27442805347806742</v>
      </c>
      <c r="BJ41" s="58">
        <f t="shared" si="63"/>
        <v>4.0494434809694037E-2</v>
      </c>
      <c r="BK41" s="58">
        <f t="shared" si="64"/>
        <v>9.7576843009560113E-2</v>
      </c>
      <c r="BL41" s="58">
        <f t="shared" si="65"/>
        <v>2.3325511438403078E-2</v>
      </c>
      <c r="BM41" s="58">
        <f t="shared" si="66"/>
        <v>0.17380175282022595</v>
      </c>
      <c r="BN41" s="58">
        <f t="shared" si="67"/>
        <v>5.6631377024490025E-2</v>
      </c>
      <c r="BO41" s="58">
        <f t="shared" si="68"/>
        <v>0.18579437054043685</v>
      </c>
      <c r="BP41" s="58">
        <f t="shared" si="69"/>
        <v>5.1079566008114974E-2</v>
      </c>
      <c r="BQ41" s="58">
        <f t="shared" si="70"/>
        <v>0.10960481432864398</v>
      </c>
      <c r="BR41" s="58">
        <f t="shared" si="71"/>
        <v>9.6113739332949116E-2</v>
      </c>
      <c r="BS41" s="58">
        <f t="shared" si="59"/>
        <v>1.7098037718982504</v>
      </c>
      <c r="BT41" s="58">
        <f t="shared" si="42"/>
        <v>1.8209150333649005</v>
      </c>
      <c r="BV41" s="58">
        <f t="shared" si="73"/>
        <v>0.61283333885744107</v>
      </c>
      <c r="BW41" s="58">
        <f t="shared" si="15"/>
        <v>2.0467295832484859E-2</v>
      </c>
      <c r="BX41" s="58">
        <f t="shared" si="16"/>
        <v>0.2179269729435534</v>
      </c>
      <c r="BY41" s="58">
        <f t="shared" si="17"/>
        <v>0.12140851337498244</v>
      </c>
      <c r="BZ41" s="58">
        <f t="shared" si="18"/>
        <v>0.16335240053643688</v>
      </c>
      <c r="CA41" s="58">
        <f t="shared" si="19"/>
        <v>3.6075350177856645E-2</v>
      </c>
      <c r="CB41" s="58">
        <f t="shared" si="20"/>
        <v>0.26861521728210286</v>
      </c>
      <c r="CC41" s="58">
        <f t="shared" si="21"/>
        <v>4.1162747002035989E-2</v>
      </c>
      <c r="CD41" s="58">
        <f t="shared" si="22"/>
        <v>0.18781467536530635</v>
      </c>
      <c r="CE41" s="58">
        <f t="shared" si="23"/>
        <v>0.10668482401363977</v>
      </c>
      <c r="CF41" s="58">
        <f t="shared" si="24"/>
        <v>0.23700880115617126</v>
      </c>
      <c r="CG41" s="58">
        <f t="shared" si="25"/>
        <v>0.13525967480171827</v>
      </c>
      <c r="CH41" s="58">
        <f t="shared" si="44"/>
        <v>2.1486098113437291</v>
      </c>
      <c r="CI41" s="50">
        <f t="shared" si="45"/>
        <v>1.831638017610393</v>
      </c>
      <c r="CK41" s="58">
        <f t="shared" si="72"/>
        <v>0.36676416530938094</v>
      </c>
      <c r="CL41" s="58">
        <f t="shared" si="46"/>
        <v>3.9180471591470298E-3</v>
      </c>
      <c r="CM41" s="58">
        <f t="shared" si="47"/>
        <v>5.6501080534514025E-2</v>
      </c>
      <c r="CN41" s="58">
        <f t="shared" si="48"/>
        <v>-8.09140785652884E-2</v>
      </c>
      <c r="CO41" s="58">
        <f t="shared" si="49"/>
        <v>-6.5775557526876763E-2</v>
      </c>
      <c r="CP41" s="58">
        <f t="shared" si="50"/>
        <v>-1.2749838739453567E-2</v>
      </c>
      <c r="CQ41" s="58">
        <f t="shared" si="51"/>
        <v>-9.4813464461876912E-2</v>
      </c>
      <c r="CR41" s="58">
        <f t="shared" si="52"/>
        <v>1.5468630022454036E-2</v>
      </c>
      <c r="CS41" s="58">
        <f t="shared" si="53"/>
        <v>-2.0203048248695066E-3</v>
      </c>
      <c r="CT41" s="58">
        <f t="shared" si="54"/>
        <v>-5.5605258005524794E-2</v>
      </c>
      <c r="CU41" s="58">
        <f t="shared" si="55"/>
        <v>-0.12740398682752729</v>
      </c>
      <c r="CV41" s="58">
        <f t="shared" si="56"/>
        <v>-3.9145935468769155E-2</v>
      </c>
      <c r="CW41" s="58">
        <f t="shared" si="57"/>
        <v>-0.43880603944547869</v>
      </c>
      <c r="CX41" s="58">
        <f t="shared" si="58"/>
        <v>-1.0722984245492562E-2</v>
      </c>
    </row>
    <row r="42" spans="1:102" x14ac:dyDescent="0.2">
      <c r="A42" s="56">
        <f>+'Indice PondENGHO'!A41</f>
        <v>43891</v>
      </c>
      <c r="B42" s="50">
        <f>+'Indice PondENGHO'!B41</f>
        <v>3</v>
      </c>
      <c r="C42" s="50">
        <f>+'Indice PondENGHO'!C41</f>
        <v>2020</v>
      </c>
      <c r="D42" s="57">
        <f>+'Indice PondENGHO'!BL41</f>
        <v>303.73995971679688</v>
      </c>
      <c r="E42" s="57">
        <f>+'Indice PondENGHO'!BM41</f>
        <v>303.40869140625</v>
      </c>
      <c r="F42" s="57">
        <f>+'Indice PondENGHO'!BN41</f>
        <v>303.6514892578125</v>
      </c>
      <c r="G42" s="57">
        <f>+'Indice PondENGHO'!BO41</f>
        <v>303.13107299804688</v>
      </c>
      <c r="H42" s="57">
        <f>+'Indice PondENGHO'!BP41</f>
        <v>302.0557861328125</v>
      </c>
      <c r="I42" s="57">
        <f>+'Indice PondENGHO'!CD41</f>
        <v>302.99334716796875</v>
      </c>
      <c r="K42" s="58">
        <f t="shared" si="29"/>
        <v>0.3023007885373511</v>
      </c>
      <c r="L42" s="58">
        <f t="shared" si="30"/>
        <v>0.3766321278404916</v>
      </c>
      <c r="M42" s="58">
        <f t="shared" si="31"/>
        <v>0.42463662966355747</v>
      </c>
      <c r="N42" s="58">
        <f t="shared" si="32"/>
        <v>0.52347496276006411</v>
      </c>
      <c r="O42" s="58">
        <f t="shared" si="33"/>
        <v>0.75469116252006019</v>
      </c>
      <c r="P42" s="58">
        <f t="shared" si="34"/>
        <v>2.3817356713215245</v>
      </c>
      <c r="Q42" s="58">
        <f t="shared" si="35"/>
        <v>2.381765058550056</v>
      </c>
      <c r="S42" s="57">
        <f>+'Indice PondENGHO'!D41</f>
        <v>309.64581298828125</v>
      </c>
      <c r="T42" s="57">
        <f>+'Indice PondENGHO'!P41</f>
        <v>308.99624633789062</v>
      </c>
      <c r="U42" s="57">
        <f>+'Indice PondENGHO'!AB41</f>
        <v>308.47183227539062</v>
      </c>
      <c r="V42" s="57">
        <f>+'Indice PondENGHO'!AN41</f>
        <v>308.10488891601562</v>
      </c>
      <c r="W42" s="57">
        <f>+'Indice PondENGHO'!AZ41</f>
        <v>307.52499389648438</v>
      </c>
      <c r="Y42" s="58">
        <f t="shared" si="36"/>
        <v>0.89252830748910572</v>
      </c>
      <c r="Z42" s="58">
        <f t="shared" si="37"/>
        <v>0.70395689753466184</v>
      </c>
      <c r="AA42" s="58">
        <f t="shared" si="38"/>
        <v>0.63670895761907231</v>
      </c>
      <c r="AB42" s="58">
        <f t="shared" si="39"/>
        <v>0.52466044548915736</v>
      </c>
      <c r="AC42" s="58">
        <f t="shared" si="40"/>
        <v>0.39008521139074115</v>
      </c>
      <c r="AE42" s="57">
        <f>+'Indice PondENGHO'!D41</f>
        <v>309.64581298828125</v>
      </c>
      <c r="AF42" s="57">
        <f>+'Indice PondENGHO'!E41</f>
        <v>254.18782043457031</v>
      </c>
      <c r="AG42" s="57">
        <f>+'Indice PondENGHO'!F41</f>
        <v>258.157470703125</v>
      </c>
      <c r="AH42" s="57">
        <f>+'Indice PondENGHO'!G41</f>
        <v>330.51705932617188</v>
      </c>
      <c r="AI42" s="57">
        <f>+'Indice PondENGHO'!H41</f>
        <v>301.14639282226562</v>
      </c>
      <c r="AJ42" s="57">
        <f>+'Indice PondENGHO'!I41</f>
        <v>336.92007446289062</v>
      </c>
      <c r="AK42" s="57">
        <f>+'Indice PondENGHO'!J41</f>
        <v>319.07858276367188</v>
      </c>
      <c r="AL42" s="57">
        <f>+'Indice PondENGHO'!K41</f>
        <v>368.39215087890625</v>
      </c>
      <c r="AM42" s="57">
        <f>+'Indice PondENGHO'!L41</f>
        <v>289.08859252929688</v>
      </c>
      <c r="AN42" s="57">
        <f>+'Indice PondENGHO'!M41</f>
        <v>280.2354736328125</v>
      </c>
      <c r="AO42" s="57">
        <f>+'Indice PondENGHO'!N41</f>
        <v>280.80252075195312</v>
      </c>
      <c r="AP42" s="57">
        <f>+'Indice PondENGHO'!O41</f>
        <v>312.77362060546875</v>
      </c>
      <c r="AQ42" s="57">
        <f t="shared" si="0"/>
        <v>303.73995971679688</v>
      </c>
      <c r="AR42" s="57"/>
      <c r="AS42" s="57">
        <f>+'Indice PondENGHO'!AZ41</f>
        <v>307.52499389648438</v>
      </c>
      <c r="AT42" s="57">
        <f>+'Indice PondENGHO'!BA41</f>
        <v>255.10829162597656</v>
      </c>
      <c r="AU42" s="57">
        <f>+'Indice PondENGHO'!BB41</f>
        <v>260.13970947265625</v>
      </c>
      <c r="AV42" s="57">
        <f>+'Indice PondENGHO'!BC41</f>
        <v>321.81820678710938</v>
      </c>
      <c r="AW42" s="57">
        <f>+'Indice PondENGHO'!BD41</f>
        <v>302.78121948242188</v>
      </c>
      <c r="AX42" s="57">
        <f>+'Indice PondENGHO'!BE41</f>
        <v>331.0330810546875</v>
      </c>
      <c r="AY42" s="57">
        <f>+'Indice PondENGHO'!BF41</f>
        <v>316.04580688476562</v>
      </c>
      <c r="AZ42" s="57">
        <f>+'Indice PondENGHO'!BG41</f>
        <v>366.78887939453125</v>
      </c>
      <c r="BA42" s="57">
        <f>+'Indice PondENGHO'!BH41</f>
        <v>286.90841674804688</v>
      </c>
      <c r="BB42" s="57">
        <f>+'Indice PondENGHO'!BI41</f>
        <v>287.93875122070312</v>
      </c>
      <c r="BC42" s="57">
        <f>+'Indice PondENGHO'!BJ41</f>
        <v>278.263671875</v>
      </c>
      <c r="BD42" s="57">
        <f>+'Indice PondENGHO'!BK41</f>
        <v>308.58529663085938</v>
      </c>
      <c r="BE42" s="57">
        <f t="shared" si="1"/>
        <v>302.0557861328125</v>
      </c>
      <c r="BG42" s="58">
        <f t="shared" si="60"/>
        <v>0.89252830748910572</v>
      </c>
      <c r="BH42" s="58">
        <f t="shared" si="61"/>
        <v>3.7822535755063919E-2</v>
      </c>
      <c r="BI42" s="58">
        <f t="shared" si="62"/>
        <v>0.1562872078977196</v>
      </c>
      <c r="BJ42" s="58">
        <f t="shared" si="63"/>
        <v>0.20073749943647828</v>
      </c>
      <c r="BK42" s="58">
        <f t="shared" si="64"/>
        <v>0.12314364305877055</v>
      </c>
      <c r="BL42" s="58">
        <f t="shared" si="65"/>
        <v>0.12619426115001064</v>
      </c>
      <c r="BM42" s="58">
        <f t="shared" si="66"/>
        <v>0.16930309357800663</v>
      </c>
      <c r="BN42" s="58">
        <f t="shared" si="67"/>
        <v>0.46272431530765201</v>
      </c>
      <c r="BO42" s="58">
        <f t="shared" si="68"/>
        <v>0.18534786471925832</v>
      </c>
      <c r="BP42" s="58">
        <f t="shared" si="69"/>
        <v>2.4311452006530638E-2</v>
      </c>
      <c r="BQ42" s="58">
        <f t="shared" si="70"/>
        <v>9.7909174968881726E-2</v>
      </c>
      <c r="BR42" s="58">
        <f t="shared" si="71"/>
        <v>8.712229436844178E-2</v>
      </c>
      <c r="BS42" s="58">
        <f t="shared" si="59"/>
        <v>2.5634316497359197</v>
      </c>
      <c r="BT42" s="58">
        <f t="shared" si="42"/>
        <v>2.4712969822862751</v>
      </c>
      <c r="BV42" s="58">
        <f t="shared" si="73"/>
        <v>0.20980380080665215</v>
      </c>
      <c r="BW42" s="58">
        <f t="shared" si="15"/>
        <v>3.1815165729511007E-2</v>
      </c>
      <c r="BX42" s="58">
        <f t="shared" si="16"/>
        <v>7.0997973535695424E-2</v>
      </c>
      <c r="BY42" s="58">
        <f t="shared" si="17"/>
        <v>0.22737066800921965</v>
      </c>
      <c r="BZ42" s="58">
        <f t="shared" si="18"/>
        <v>0.21874649556357142</v>
      </c>
      <c r="CA42" s="58">
        <f t="shared" si="19"/>
        <v>0.23090041888543358</v>
      </c>
      <c r="CB42" s="58">
        <f t="shared" si="20"/>
        <v>0.25936426385857142</v>
      </c>
      <c r="CC42" s="58">
        <f t="shared" si="21"/>
        <v>0.42410453218219241</v>
      </c>
      <c r="CD42" s="58">
        <f t="shared" si="22"/>
        <v>0.22460338327931079</v>
      </c>
      <c r="CE42" s="58">
        <f t="shared" si="23"/>
        <v>0.10648179625670373</v>
      </c>
      <c r="CF42" s="58">
        <f t="shared" si="24"/>
        <v>0.15213566869612902</v>
      </c>
      <c r="CG42" s="58">
        <f t="shared" si="25"/>
        <v>0.1145946692858676</v>
      </c>
      <c r="CH42" s="58">
        <f t="shared" si="44"/>
        <v>2.2709188360888581</v>
      </c>
      <c r="CI42" s="50">
        <f t="shared" si="45"/>
        <v>2.3415769312573387</v>
      </c>
      <c r="CK42" s="58">
        <f t="shared" si="72"/>
        <v>0.50244309609836457</v>
      </c>
      <c r="CL42" s="58">
        <f t="shared" si="46"/>
        <v>6.0073700255529119E-3</v>
      </c>
      <c r="CM42" s="58">
        <f t="shared" si="47"/>
        <v>8.528923436202418E-2</v>
      </c>
      <c r="CN42" s="58">
        <f t="shared" si="48"/>
        <v>-2.6633168572741367E-2</v>
      </c>
      <c r="CO42" s="58">
        <f t="shared" si="49"/>
        <v>-9.560285250480087E-2</v>
      </c>
      <c r="CP42" s="58">
        <f t="shared" si="50"/>
        <v>-0.10470615773542294</v>
      </c>
      <c r="CQ42" s="58">
        <f t="shared" si="51"/>
        <v>-9.006117028056479E-2</v>
      </c>
      <c r="CR42" s="58">
        <f t="shared" si="52"/>
        <v>3.8619783125459606E-2</v>
      </c>
      <c r="CS42" s="58">
        <f t="shared" si="53"/>
        <v>-3.9255518560052466E-2</v>
      </c>
      <c r="CT42" s="58">
        <f t="shared" si="54"/>
        <v>-8.2170344250173097E-2</v>
      </c>
      <c r="CU42" s="58">
        <f t="shared" si="55"/>
        <v>-5.4226493727247291E-2</v>
      </c>
      <c r="CV42" s="58">
        <f t="shared" si="56"/>
        <v>-2.7472374917425824E-2</v>
      </c>
      <c r="CW42" s="58">
        <f t="shared" si="57"/>
        <v>0.29251281364706161</v>
      </c>
      <c r="CX42" s="58">
        <f t="shared" si="58"/>
        <v>0.12972005102893647</v>
      </c>
    </row>
    <row r="43" spans="1:102" x14ac:dyDescent="0.2">
      <c r="A43" s="56">
        <f>+'Indice PondENGHO'!A42</f>
        <v>43922</v>
      </c>
      <c r="B43" s="50">
        <f>+'Indice PondENGHO'!B42</f>
        <v>4</v>
      </c>
      <c r="C43" s="50">
        <f>+'Indice PondENGHO'!C42</f>
        <v>2020</v>
      </c>
      <c r="D43" s="57">
        <f>+'Indice PondENGHO'!BL42</f>
        <v>309.09567260742188</v>
      </c>
      <c r="E43" s="57">
        <f>+'Indice PondENGHO'!BM42</f>
        <v>307.98138427734375</v>
      </c>
      <c r="F43" s="57">
        <f>+'Indice PondENGHO'!BN42</f>
        <v>307.88330078125</v>
      </c>
      <c r="G43" s="57">
        <f>+'Indice PondENGHO'!BO42</f>
        <v>307.03408813476562</v>
      </c>
      <c r="H43" s="57">
        <f>+'Indice PondENGHO'!BP42</f>
        <v>305.584228515625</v>
      </c>
      <c r="I43" s="57">
        <f>+'Indice PondENGHO'!CD42</f>
        <v>307.11505126953125</v>
      </c>
      <c r="K43" s="58">
        <f t="shared" si="29"/>
        <v>0.21587846335264163</v>
      </c>
      <c r="L43" s="58">
        <f t="shared" si="30"/>
        <v>0.23425819451274207</v>
      </c>
      <c r="M43" s="58">
        <f t="shared" si="31"/>
        <v>0.24681436945324858</v>
      </c>
      <c r="N43" s="58">
        <f t="shared" si="32"/>
        <v>0.28694343873139094</v>
      </c>
      <c r="O43" s="58">
        <f t="shared" si="33"/>
        <v>0.3763450396059983</v>
      </c>
      <c r="P43" s="58">
        <f t="shared" si="34"/>
        <v>1.3602395056560215</v>
      </c>
      <c r="Q43" s="58">
        <f t="shared" si="35"/>
        <v>1.3603282514574655</v>
      </c>
      <c r="S43" s="57">
        <f>+'Indice PondENGHO'!D42</f>
        <v>319.8984375</v>
      </c>
      <c r="T43" s="57">
        <f>+'Indice PondENGHO'!P42</f>
        <v>318.87100219726562</v>
      </c>
      <c r="U43" s="57">
        <f>+'Indice PondENGHO'!AB42</f>
        <v>318.07321166992188</v>
      </c>
      <c r="V43" s="57">
        <f>+'Indice PondENGHO'!AN42</f>
        <v>317.41036987304688</v>
      </c>
      <c r="W43" s="57">
        <f>+'Indice PondENGHO'!AZ42</f>
        <v>316.50332641601562</v>
      </c>
      <c r="Y43" s="58">
        <f t="shared" si="36"/>
        <v>1.1636907148122231</v>
      </c>
      <c r="Z43" s="58">
        <f t="shared" si="37"/>
        <v>0.901330942728372</v>
      </c>
      <c r="AA43" s="58">
        <f t="shared" si="38"/>
        <v>0.80237530267061408</v>
      </c>
      <c r="AB43" s="58">
        <f t="shared" si="39"/>
        <v>0.64713160137784709</v>
      </c>
      <c r="AC43" s="58">
        <f t="shared" si="40"/>
        <v>0.46662360138112002</v>
      </c>
      <c r="AE43" s="57">
        <f>+'Indice PondENGHO'!D42</f>
        <v>319.8984375</v>
      </c>
      <c r="AF43" s="57">
        <f>+'Indice PondENGHO'!E42</f>
        <v>260.56793212890625</v>
      </c>
      <c r="AG43" s="57">
        <f>+'Indice PondENGHO'!F42</f>
        <v>257.11868286132812</v>
      </c>
      <c r="AH43" s="57">
        <f>+'Indice PondENGHO'!G42</f>
        <v>330.74844360351562</v>
      </c>
      <c r="AI43" s="57">
        <f>+'Indice PondENGHO'!H42</f>
        <v>305.3828125</v>
      </c>
      <c r="AJ43" s="57">
        <f>+'Indice PondENGHO'!I42</f>
        <v>341.60623168945312</v>
      </c>
      <c r="AK43" s="57">
        <f>+'Indice PondENGHO'!J42</f>
        <v>323.1688232421875</v>
      </c>
      <c r="AL43" s="57">
        <f>+'Indice PondENGHO'!K42</f>
        <v>353.48968505859375</v>
      </c>
      <c r="AM43" s="57">
        <f>+'Indice PondENGHO'!L42</f>
        <v>295.83950805664062</v>
      </c>
      <c r="AN43" s="57">
        <f>+'Indice PondENGHO'!M42</f>
        <v>279.46713256835938</v>
      </c>
      <c r="AO43" s="57">
        <f>+'Indice PondENGHO'!N42</f>
        <v>285.49990844726562</v>
      </c>
      <c r="AP43" s="57">
        <f>+'Indice PondENGHO'!O42</f>
        <v>315.103271484375</v>
      </c>
      <c r="AQ43" s="57">
        <f t="shared" si="0"/>
        <v>309.09567260742188</v>
      </c>
      <c r="AR43" s="57"/>
      <c r="AS43" s="57">
        <f>+'Indice PondENGHO'!AZ42</f>
        <v>316.50332641601562</v>
      </c>
      <c r="AT43" s="57">
        <f>+'Indice PondENGHO'!BA42</f>
        <v>261.24871826171875</v>
      </c>
      <c r="AU43" s="57">
        <f>+'Indice PondENGHO'!BB42</f>
        <v>257.99563598632812</v>
      </c>
      <c r="AV43" s="57">
        <f>+'Indice PondENGHO'!BC42</f>
        <v>321.8472900390625</v>
      </c>
      <c r="AW43" s="57">
        <f>+'Indice PondENGHO'!BD42</f>
        <v>306.22659301757812</v>
      </c>
      <c r="AX43" s="57">
        <f>+'Indice PondENGHO'!BE42</f>
        <v>334.47671508789062</v>
      </c>
      <c r="AY43" s="57">
        <f>+'Indice PondENGHO'!BF42</f>
        <v>320.43234252929688</v>
      </c>
      <c r="AZ43" s="57">
        <f>+'Indice PondENGHO'!BG42</f>
        <v>353.0594482421875</v>
      </c>
      <c r="BA43" s="57">
        <f>+'Indice PondENGHO'!BH42</f>
        <v>293.51748657226562</v>
      </c>
      <c r="BB43" s="57">
        <f>+'Indice PondENGHO'!BI42</f>
        <v>285.38851928710938</v>
      </c>
      <c r="BC43" s="57">
        <f>+'Indice PondENGHO'!BJ42</f>
        <v>282.200927734375</v>
      </c>
      <c r="BD43" s="57">
        <f>+'Indice PondENGHO'!BK42</f>
        <v>310.27951049804688</v>
      </c>
      <c r="BE43" s="57">
        <f t="shared" si="1"/>
        <v>305.584228515625</v>
      </c>
      <c r="BG43" s="58">
        <f t="shared" si="60"/>
        <v>1.1636907148122231</v>
      </c>
      <c r="BH43" s="58">
        <f t="shared" si="61"/>
        <v>4.6707470854724528E-2</v>
      </c>
      <c r="BI43" s="58">
        <f t="shared" si="62"/>
        <v>-2.7333573962235555E-2</v>
      </c>
      <c r="BJ43" s="58">
        <f t="shared" si="63"/>
        <v>1.0810649134371766E-2</v>
      </c>
      <c r="BK43" s="58">
        <f t="shared" si="64"/>
        <v>5.7454609825178991E-2</v>
      </c>
      <c r="BL43" s="58">
        <f t="shared" si="65"/>
        <v>6.4576390216247739E-2</v>
      </c>
      <c r="BM43" s="58">
        <f t="shared" si="66"/>
        <v>0.13989950889719482</v>
      </c>
      <c r="BN43" s="58">
        <f t="shared" si="67"/>
        <v>-0.24608780778887454</v>
      </c>
      <c r="BO43" s="58">
        <f t="shared" si="68"/>
        <v>0.17118835287678769</v>
      </c>
      <c r="BP43" s="58">
        <f t="shared" si="69"/>
        <v>-4.1693028875099411E-3</v>
      </c>
      <c r="BQ43" s="58">
        <f t="shared" si="70"/>
        <v>6.7872937569027111E-2</v>
      </c>
      <c r="BR43" s="58">
        <f t="shared" si="71"/>
        <v>2.8141811486269586E-2</v>
      </c>
      <c r="BS43" s="58">
        <f t="shared" si="59"/>
        <v>1.4727517610334049</v>
      </c>
      <c r="BT43" s="58">
        <f t="shared" si="42"/>
        <v>1.7632559428856887</v>
      </c>
      <c r="BV43" s="58">
        <f t="shared" si="73"/>
        <v>0.39008521139074115</v>
      </c>
      <c r="BW43" s="58">
        <f t="shared" si="15"/>
        <v>3.7412581147692733E-2</v>
      </c>
      <c r="BX43" s="58">
        <f t="shared" si="16"/>
        <v>-4.2373931408203072E-2</v>
      </c>
      <c r="BY43" s="58">
        <f t="shared" si="17"/>
        <v>1.4076343637486955E-3</v>
      </c>
      <c r="BZ43" s="58">
        <f t="shared" si="18"/>
        <v>7.9792198410993914E-2</v>
      </c>
      <c r="CA43" s="58">
        <f t="shared" si="19"/>
        <v>9.1165887457004824E-2</v>
      </c>
      <c r="CB43" s="58">
        <f t="shared" si="20"/>
        <v>0.22719632085496508</v>
      </c>
      <c r="CC43" s="58">
        <f t="shared" si="21"/>
        <v>-0.20706840972710508</v>
      </c>
      <c r="CD43" s="58">
        <f t="shared" si="22"/>
        <v>0.21325104093001906</v>
      </c>
      <c r="CE43" s="58">
        <f t="shared" si="23"/>
        <v>-3.1778283593402422E-2</v>
      </c>
      <c r="CF43" s="58">
        <f t="shared" si="24"/>
        <v>0.10638425969274262</v>
      </c>
      <c r="CG43" s="58">
        <f t="shared" si="25"/>
        <v>2.8089826984982393E-2</v>
      </c>
      <c r="CH43" s="58">
        <f t="shared" si="44"/>
        <v>0.89356433650417999</v>
      </c>
      <c r="CI43" s="50">
        <f t="shared" si="45"/>
        <v>1.1681426229196878</v>
      </c>
      <c r="CK43" s="58">
        <f t="shared" si="72"/>
        <v>0.69706711343110306</v>
      </c>
      <c r="CL43" s="58">
        <f t="shared" si="46"/>
        <v>9.2948897070317948E-3</v>
      </c>
      <c r="CM43" s="58">
        <f t="shared" si="47"/>
        <v>1.5040357445967517E-2</v>
      </c>
      <c r="CN43" s="58">
        <f t="shared" si="48"/>
        <v>9.40301477062307E-3</v>
      </c>
      <c r="CO43" s="58">
        <f t="shared" si="49"/>
        <v>-2.2337588585814923E-2</v>
      </c>
      <c r="CP43" s="58">
        <f t="shared" si="50"/>
        <v>-2.6589497240757085E-2</v>
      </c>
      <c r="CQ43" s="58">
        <f t="shared" si="51"/>
        <v>-8.7296811957770254E-2</v>
      </c>
      <c r="CR43" s="58">
        <f t="shared" si="52"/>
        <v>-3.9019398061769461E-2</v>
      </c>
      <c r="CS43" s="58">
        <f t="shared" si="53"/>
        <v>-4.2062688053231378E-2</v>
      </c>
      <c r="CT43" s="58">
        <f t="shared" si="54"/>
        <v>2.7608980705892482E-2</v>
      </c>
      <c r="CU43" s="58">
        <f t="shared" si="55"/>
        <v>-3.8511322123715511E-2</v>
      </c>
      <c r="CV43" s="58">
        <f t="shared" si="56"/>
        <v>5.1984501287193757E-5</v>
      </c>
      <c r="CW43" s="58">
        <f t="shared" si="57"/>
        <v>0.57918742452922489</v>
      </c>
      <c r="CX43" s="58">
        <f t="shared" si="58"/>
        <v>0.59511331996600081</v>
      </c>
    </row>
    <row r="44" spans="1:102" x14ac:dyDescent="0.2">
      <c r="A44" s="56">
        <f>+'Indice PondENGHO'!A43</f>
        <v>43952</v>
      </c>
      <c r="B44" s="50">
        <f>+'Indice PondENGHO'!B43</f>
        <v>5</v>
      </c>
      <c r="C44" s="50">
        <f>+'Indice PondENGHO'!C43</f>
        <v>2020</v>
      </c>
      <c r="D44" s="57">
        <f>+'Indice PondENGHO'!BL43</f>
        <v>315.68991088867188</v>
      </c>
      <c r="E44" s="57">
        <f>+'Indice PondENGHO'!BM43</f>
        <v>314.39633178710938</v>
      </c>
      <c r="F44" s="57">
        <f>+'Indice PondENGHO'!BN43</f>
        <v>314.27474975585938</v>
      </c>
      <c r="G44" s="57">
        <f>+'Indice PondENGHO'!BO43</f>
        <v>313.36605834960938</v>
      </c>
      <c r="H44" s="57">
        <f>+'Indice PondENGHO'!BP43</f>
        <v>311.75033569335938</v>
      </c>
      <c r="I44" s="57">
        <f>+'Indice PondENGHO'!CD43</f>
        <v>313.44894409179688</v>
      </c>
      <c r="K44" s="58">
        <f t="shared" si="29"/>
        <v>0.26223379417354142</v>
      </c>
      <c r="L44" s="58">
        <f t="shared" si="30"/>
        <v>0.32422601458556433</v>
      </c>
      <c r="M44" s="58">
        <f t="shared" si="31"/>
        <v>0.36776927324972969</v>
      </c>
      <c r="N44" s="58">
        <f t="shared" si="32"/>
        <v>0.45926877353196521</v>
      </c>
      <c r="O44" s="58">
        <f t="shared" si="33"/>
        <v>0.64885286570364131</v>
      </c>
      <c r="P44" s="58">
        <f t="shared" si="34"/>
        <v>2.0623507212444419</v>
      </c>
      <c r="Q44" s="58">
        <f t="shared" si="35"/>
        <v>2.062384372267978</v>
      </c>
      <c r="S44" s="57">
        <f>+'Indice PondENGHO'!D43</f>
        <v>326.00970458984375</v>
      </c>
      <c r="T44" s="57">
        <f>+'Indice PondENGHO'!P43</f>
        <v>325.10382080078125</v>
      </c>
      <c r="U44" s="57">
        <f>+'Indice PondENGHO'!AB43</f>
        <v>324.43997192382812</v>
      </c>
      <c r="V44" s="57">
        <f>+'Indice PondENGHO'!AN43</f>
        <v>323.83804321289062</v>
      </c>
      <c r="W44" s="57">
        <f>+'Indice PondENGHO'!AZ43</f>
        <v>322.94500732421875</v>
      </c>
      <c r="Y44" s="58">
        <f t="shared" si="36"/>
        <v>0.68162072626437109</v>
      </c>
      <c r="Z44" s="58">
        <f t="shared" si="37"/>
        <v>0.56046171569015912</v>
      </c>
      <c r="AA44" s="58">
        <f t="shared" si="38"/>
        <v>0.52474909646257983</v>
      </c>
      <c r="AB44" s="58">
        <f t="shared" si="39"/>
        <v>0.44131779794262543</v>
      </c>
      <c r="AC44" s="58">
        <f t="shared" si="40"/>
        <v>0.33092261438938914</v>
      </c>
      <c r="AE44" s="57">
        <f>+'Indice PondENGHO'!D43</f>
        <v>326.00970458984375</v>
      </c>
      <c r="AF44" s="57">
        <f>+'Indice PondENGHO'!E43</f>
        <v>262.46163940429688</v>
      </c>
      <c r="AG44" s="57">
        <f>+'Indice PondENGHO'!F43</f>
        <v>274.93344116210938</v>
      </c>
      <c r="AH44" s="57">
        <f>+'Indice PondENGHO'!G43</f>
        <v>331.2113037109375</v>
      </c>
      <c r="AI44" s="57">
        <f>+'Indice PondENGHO'!H43</f>
        <v>315.36740112304688</v>
      </c>
      <c r="AJ44" s="57">
        <f>+'Indice PondENGHO'!I43</f>
        <v>345.62615966796875</v>
      </c>
      <c r="AK44" s="57">
        <f>+'Indice PondENGHO'!J43</f>
        <v>327.09402465820312</v>
      </c>
      <c r="AL44" s="57">
        <f>+'Indice PondENGHO'!K43</f>
        <v>356.81423950195312</v>
      </c>
      <c r="AM44" s="57">
        <f>+'Indice PondENGHO'!L43</f>
        <v>303.52426147460938</v>
      </c>
      <c r="AN44" s="57">
        <f>+'Indice PondENGHO'!M43</f>
        <v>282.22634887695312</v>
      </c>
      <c r="AO44" s="57">
        <f>+'Indice PondENGHO'!N43</f>
        <v>290.23406982421875</v>
      </c>
      <c r="AP44" s="57">
        <f>+'Indice PondENGHO'!O43</f>
        <v>322.89144897460938</v>
      </c>
      <c r="AQ44" s="57">
        <f t="shared" si="0"/>
        <v>315.68991088867188</v>
      </c>
      <c r="AR44" s="57"/>
      <c r="AS44" s="57">
        <f>+'Indice PondENGHO'!AZ43</f>
        <v>322.94500732421875</v>
      </c>
      <c r="AT44" s="57">
        <f>+'Indice PondENGHO'!BA43</f>
        <v>263.2998046875</v>
      </c>
      <c r="AU44" s="57">
        <f>+'Indice PondENGHO'!BB43</f>
        <v>278.60140991210938</v>
      </c>
      <c r="AV44" s="57">
        <f>+'Indice PondENGHO'!BC43</f>
        <v>322.16693115234375</v>
      </c>
      <c r="AW44" s="57">
        <f>+'Indice PondENGHO'!BD43</f>
        <v>315.78958129882812</v>
      </c>
      <c r="AX44" s="57">
        <f>+'Indice PondENGHO'!BE43</f>
        <v>337.71469116210938</v>
      </c>
      <c r="AY44" s="57">
        <f>+'Indice PondENGHO'!BF43</f>
        <v>323.57171630859375</v>
      </c>
      <c r="AZ44" s="57">
        <f>+'Indice PondENGHO'!BG43</f>
        <v>355.96484375</v>
      </c>
      <c r="BA44" s="57">
        <f>+'Indice PondENGHO'!BH43</f>
        <v>300.9530029296875</v>
      </c>
      <c r="BB44" s="57">
        <f>+'Indice PondENGHO'!BI43</f>
        <v>286.20693969726562</v>
      </c>
      <c r="BC44" s="57">
        <f>+'Indice PondENGHO'!BJ43</f>
        <v>286.78472900390625</v>
      </c>
      <c r="BD44" s="57">
        <f>+'Indice PondENGHO'!BK43</f>
        <v>318.79815673828125</v>
      </c>
      <c r="BE44" s="57">
        <f t="shared" si="1"/>
        <v>311.75033569335938</v>
      </c>
      <c r="BG44" s="58">
        <f t="shared" si="60"/>
        <v>0.68162072626437109</v>
      </c>
      <c r="BH44" s="58">
        <f t="shared" si="61"/>
        <v>1.3623224811390002E-2</v>
      </c>
      <c r="BI44" s="58">
        <f t="shared" si="62"/>
        <v>0.46063666541224446</v>
      </c>
      <c r="BJ44" s="58">
        <f t="shared" si="63"/>
        <v>2.1250868558376601E-2</v>
      </c>
      <c r="BK44" s="58">
        <f t="shared" si="64"/>
        <v>0.13306538207344207</v>
      </c>
      <c r="BL44" s="58">
        <f t="shared" si="65"/>
        <v>5.4435747043310785E-2</v>
      </c>
      <c r="BM44" s="58">
        <f t="shared" si="66"/>
        <v>0.13192840155501045</v>
      </c>
      <c r="BN44" s="58">
        <f t="shared" si="67"/>
        <v>5.394788444407321E-2</v>
      </c>
      <c r="BO44" s="58">
        <f t="shared" si="68"/>
        <v>0.19149193267464223</v>
      </c>
      <c r="BP44" s="58">
        <f t="shared" si="69"/>
        <v>1.4713098956986248E-2</v>
      </c>
      <c r="BQ44" s="58">
        <f t="shared" si="70"/>
        <v>6.7219039777865836E-2</v>
      </c>
      <c r="BR44" s="58">
        <f t="shared" si="71"/>
        <v>9.2449816483412717E-2</v>
      </c>
      <c r="BS44" s="58">
        <f t="shared" si="59"/>
        <v>1.9163827880551254</v>
      </c>
      <c r="BT44" s="58">
        <f t="shared" si="42"/>
        <v>2.1333971535813845</v>
      </c>
      <c r="BV44" s="58">
        <f t="shared" si="73"/>
        <v>0.46662360138112002</v>
      </c>
      <c r="BW44" s="58">
        <f t="shared" si="15"/>
        <v>1.235262645960071E-2</v>
      </c>
      <c r="BX44" s="58">
        <f t="shared" si="16"/>
        <v>0.40253555526026702</v>
      </c>
      <c r="BY44" s="58">
        <f t="shared" si="17"/>
        <v>1.5292051525487738E-2</v>
      </c>
      <c r="BZ44" s="58">
        <f t="shared" si="18"/>
        <v>0.21891421559440266</v>
      </c>
      <c r="CA44" s="58">
        <f t="shared" si="19"/>
        <v>8.4731565668170125E-2</v>
      </c>
      <c r="CB44" s="58">
        <f t="shared" si="20"/>
        <v>0.16072331502393661</v>
      </c>
      <c r="CC44" s="58">
        <f t="shared" si="21"/>
        <v>4.3313451100358134E-2</v>
      </c>
      <c r="CD44" s="58">
        <f t="shared" si="22"/>
        <v>0.23714729551233066</v>
      </c>
      <c r="CE44" s="58">
        <f t="shared" si="23"/>
        <v>1.008053151178873E-2</v>
      </c>
      <c r="CF44" s="58">
        <f t="shared" si="24"/>
        <v>0.12242376782418044</v>
      </c>
      <c r="CG44" s="58">
        <f t="shared" si="25"/>
        <v>0.13960714274934397</v>
      </c>
      <c r="CH44" s="58">
        <f t="shared" si="44"/>
        <v>1.9137451196109867</v>
      </c>
      <c r="CI44" s="50">
        <f t="shared" si="45"/>
        <v>2.0178093639472872</v>
      </c>
      <c r="CK44" s="58">
        <f t="shared" si="72"/>
        <v>0.35069811187498195</v>
      </c>
      <c r="CL44" s="58">
        <f t="shared" si="46"/>
        <v>1.2705983517892917E-3</v>
      </c>
      <c r="CM44" s="58">
        <f t="shared" si="47"/>
        <v>5.8101110151977442E-2</v>
      </c>
      <c r="CN44" s="58">
        <f t="shared" si="48"/>
        <v>5.9588170328888634E-3</v>
      </c>
      <c r="CO44" s="58">
        <f t="shared" si="49"/>
        <v>-8.5848833520960594E-2</v>
      </c>
      <c r="CP44" s="58">
        <f t="shared" si="50"/>
        <v>-3.029581862485934E-2</v>
      </c>
      <c r="CQ44" s="58">
        <f t="shared" si="51"/>
        <v>-2.8794913468926153E-2</v>
      </c>
      <c r="CR44" s="58">
        <f t="shared" si="52"/>
        <v>1.0634433343715076E-2</v>
      </c>
      <c r="CS44" s="58">
        <f t="shared" si="53"/>
        <v>-4.5655362837688424E-2</v>
      </c>
      <c r="CT44" s="58">
        <f t="shared" si="54"/>
        <v>4.6325674451975184E-3</v>
      </c>
      <c r="CU44" s="58">
        <f t="shared" si="55"/>
        <v>-5.52047280463146E-2</v>
      </c>
      <c r="CV44" s="58">
        <f t="shared" si="56"/>
        <v>-4.7157326265931249E-2</v>
      </c>
      <c r="CW44" s="58">
        <f t="shared" si="57"/>
        <v>2.6376684441387077E-3</v>
      </c>
      <c r="CX44" s="58">
        <f t="shared" si="58"/>
        <v>0.11558778963409733</v>
      </c>
    </row>
    <row r="45" spans="1:102" x14ac:dyDescent="0.2">
      <c r="A45" s="56">
        <f>+'Indice PondENGHO'!A44</f>
        <v>43983</v>
      </c>
      <c r="B45" s="50">
        <f>+'Indice PondENGHO'!B44</f>
        <v>6</v>
      </c>
      <c r="C45" s="50">
        <f>+'Indice PondENGHO'!C44</f>
        <v>2020</v>
      </c>
      <c r="D45" s="57">
        <f>+'Indice PondENGHO'!BL44</f>
        <v>324.39608764648438</v>
      </c>
      <c r="E45" s="57">
        <f>+'Indice PondENGHO'!BM44</f>
        <v>322.89547729492188</v>
      </c>
      <c r="F45" s="57">
        <f>+'Indice PondENGHO'!BN44</f>
        <v>322.73797607421875</v>
      </c>
      <c r="G45" s="57">
        <f>+'Indice PondENGHO'!BO44</f>
        <v>321.69619750976562</v>
      </c>
      <c r="H45" s="57">
        <f>+'Indice PondENGHO'!BP44</f>
        <v>319.9326171875</v>
      </c>
      <c r="I45" s="57">
        <f>+'Indice PondENGHO'!CD44</f>
        <v>321.8270263671875</v>
      </c>
      <c r="K45" s="58">
        <f t="shared" si="29"/>
        <v>0.33922339208212093</v>
      </c>
      <c r="L45" s="58">
        <f t="shared" si="30"/>
        <v>0.42088583072882813</v>
      </c>
      <c r="M45" s="58">
        <f t="shared" si="31"/>
        <v>0.47714058646326613</v>
      </c>
      <c r="N45" s="58">
        <f t="shared" si="32"/>
        <v>0.59199031440461602</v>
      </c>
      <c r="O45" s="58">
        <f t="shared" si="33"/>
        <v>0.84361416665312472</v>
      </c>
      <c r="P45" s="58">
        <f t="shared" si="34"/>
        <v>2.6728542903319559</v>
      </c>
      <c r="Q45" s="58">
        <f t="shared" si="35"/>
        <v>2.6728698352025848</v>
      </c>
      <c r="S45" s="57">
        <f>+'Indice PondENGHO'!D44</f>
        <v>333.61196899414062</v>
      </c>
      <c r="T45" s="57">
        <f>+'Indice PondENGHO'!P44</f>
        <v>332.663818359375</v>
      </c>
      <c r="U45" s="57">
        <f>+'Indice PondENGHO'!AB44</f>
        <v>331.98666381835938</v>
      </c>
      <c r="V45" s="57">
        <f>+'Indice PondENGHO'!AN44</f>
        <v>331.41067504882812</v>
      </c>
      <c r="W45" s="57">
        <f>+'Indice PondENGHO'!AZ44</f>
        <v>330.61526489257812</v>
      </c>
      <c r="Y45" s="58">
        <f t="shared" si="36"/>
        <v>0.83020762051459496</v>
      </c>
      <c r="Z45" s="58">
        <f t="shared" si="37"/>
        <v>0.66593235487103797</v>
      </c>
      <c r="AA45" s="58">
        <f t="shared" si="38"/>
        <v>0.60934951153629624</v>
      </c>
      <c r="AB45" s="58">
        <f t="shared" si="39"/>
        <v>0.50942367948449918</v>
      </c>
      <c r="AC45" s="58">
        <f t="shared" si="40"/>
        <v>0.38624350805010699</v>
      </c>
      <c r="AE45" s="57">
        <f>+'Indice PondENGHO'!D44</f>
        <v>333.61196899414062</v>
      </c>
      <c r="AF45" s="57">
        <f>+'Indice PondENGHO'!E44</f>
        <v>274.49826049804688</v>
      </c>
      <c r="AG45" s="57">
        <f>+'Indice PondENGHO'!F44</f>
        <v>294.39215087890625</v>
      </c>
      <c r="AH45" s="57">
        <f>+'Indice PondENGHO'!G44</f>
        <v>334.33749389648438</v>
      </c>
      <c r="AI45" s="57">
        <f>+'Indice PondENGHO'!H44</f>
        <v>328.10128784179688</v>
      </c>
      <c r="AJ45" s="57">
        <f>+'Indice PondENGHO'!I44</f>
        <v>353.96029663085938</v>
      </c>
      <c r="AK45" s="57">
        <f>+'Indice PondENGHO'!J44</f>
        <v>332.7137451171875</v>
      </c>
      <c r="AL45" s="57">
        <f>+'Indice PondENGHO'!K44</f>
        <v>358.3455810546875</v>
      </c>
      <c r="AM45" s="57">
        <f>+'Indice PondENGHO'!L44</f>
        <v>315.19241333007812</v>
      </c>
      <c r="AN45" s="57">
        <f>+'Indice PondENGHO'!M44</f>
        <v>287.69815063476562</v>
      </c>
      <c r="AO45" s="57">
        <f>+'Indice PondENGHO'!N44</f>
        <v>296.94485473632812</v>
      </c>
      <c r="AP45" s="57">
        <f>+'Indice PondENGHO'!O44</f>
        <v>326.49322509765625</v>
      </c>
      <c r="AQ45" s="57">
        <f t="shared" si="0"/>
        <v>324.39608764648438</v>
      </c>
      <c r="AR45" s="57"/>
      <c r="AS45" s="57">
        <f>+'Indice PondENGHO'!AZ44</f>
        <v>330.61526489257812</v>
      </c>
      <c r="AT45" s="57">
        <f>+'Indice PondENGHO'!BA44</f>
        <v>274.6700439453125</v>
      </c>
      <c r="AU45" s="57">
        <f>+'Indice PondENGHO'!BB44</f>
        <v>297.72708129882812</v>
      </c>
      <c r="AV45" s="57">
        <f>+'Indice PondENGHO'!BC44</f>
        <v>325.23739624023438</v>
      </c>
      <c r="AW45" s="57">
        <f>+'Indice PondENGHO'!BD44</f>
        <v>327.29763793945312</v>
      </c>
      <c r="AX45" s="57">
        <f>+'Indice PondENGHO'!BE44</f>
        <v>344.62786865234375</v>
      </c>
      <c r="AY45" s="57">
        <f>+'Indice PondENGHO'!BF44</f>
        <v>329.76333618164062</v>
      </c>
      <c r="AZ45" s="57">
        <f>+'Indice PondENGHO'!BG44</f>
        <v>357.28872680664062</v>
      </c>
      <c r="BA45" s="57">
        <f>+'Indice PondENGHO'!BH44</f>
        <v>313.36572265625</v>
      </c>
      <c r="BB45" s="57">
        <f>+'Indice PondENGHO'!BI44</f>
        <v>289.92257690429688</v>
      </c>
      <c r="BC45" s="57">
        <f>+'Indice PondENGHO'!BJ44</f>
        <v>293.22866821289062</v>
      </c>
      <c r="BD45" s="57">
        <f>+'Indice PondENGHO'!BK44</f>
        <v>321.57958984375</v>
      </c>
      <c r="BE45" s="57">
        <f t="shared" si="1"/>
        <v>319.9326171875</v>
      </c>
      <c r="BG45" s="58">
        <f t="shared" si="60"/>
        <v>0.83020762051459496</v>
      </c>
      <c r="BH45" s="58">
        <f t="shared" si="61"/>
        <v>8.4782044939536491E-2</v>
      </c>
      <c r="BI45" s="58">
        <f t="shared" si="62"/>
        <v>0.49263450903447281</v>
      </c>
      <c r="BJ45" s="58">
        <f t="shared" si="63"/>
        <v>0.14053178124007798</v>
      </c>
      <c r="BK45" s="58">
        <f t="shared" si="64"/>
        <v>0.16616062366269158</v>
      </c>
      <c r="BL45" s="58">
        <f t="shared" si="65"/>
        <v>0.11049910762798928</v>
      </c>
      <c r="BM45" s="58">
        <f t="shared" si="66"/>
        <v>0.18493677891110466</v>
      </c>
      <c r="BN45" s="58">
        <f t="shared" si="67"/>
        <v>2.4330176459331294E-2</v>
      </c>
      <c r="BO45" s="58">
        <f t="shared" si="68"/>
        <v>0.28467861261013838</v>
      </c>
      <c r="BP45" s="58">
        <f t="shared" si="69"/>
        <v>2.8568075479209903E-2</v>
      </c>
      <c r="BQ45" s="58">
        <f t="shared" si="70"/>
        <v>9.3294230755583255E-2</v>
      </c>
      <c r="BR45" s="58">
        <f t="shared" si="71"/>
        <v>4.1861920645084448E-2</v>
      </c>
      <c r="BS45" s="58">
        <f t="shared" si="59"/>
        <v>2.4824854818798148</v>
      </c>
      <c r="BT45" s="58">
        <f t="shared" si="42"/>
        <v>2.7578254665486357</v>
      </c>
      <c r="BV45" s="58">
        <f t="shared" si="73"/>
        <v>0.33092261438938914</v>
      </c>
      <c r="BW45" s="58">
        <f t="shared" si="15"/>
        <v>6.712262896167262E-2</v>
      </c>
      <c r="BX45" s="58">
        <f t="shared" si="16"/>
        <v>0.36623176674034308</v>
      </c>
      <c r="BY45" s="58">
        <f t="shared" si="17"/>
        <v>0.14398965399219685</v>
      </c>
      <c r="BZ45" s="58">
        <f t="shared" si="18"/>
        <v>0.25822978740496666</v>
      </c>
      <c r="CA45" s="58">
        <f t="shared" si="19"/>
        <v>0.17732636415350078</v>
      </c>
      <c r="CB45" s="58">
        <f t="shared" si="20"/>
        <v>0.31071637867776702</v>
      </c>
      <c r="CC45" s="58">
        <f t="shared" si="21"/>
        <v>1.9345998874501825E-2</v>
      </c>
      <c r="CD45" s="58">
        <f t="shared" si="22"/>
        <v>0.38805921294967011</v>
      </c>
      <c r="CE45" s="58">
        <f t="shared" si="23"/>
        <v>4.486051856744834E-2</v>
      </c>
      <c r="CF45" s="58">
        <f t="shared" si="24"/>
        <v>0.16870012411442592</v>
      </c>
      <c r="CG45" s="58">
        <f t="shared" si="25"/>
        <v>4.4681699266166892E-2</v>
      </c>
      <c r="CH45" s="58">
        <f t="shared" si="44"/>
        <v>2.3201867480920488</v>
      </c>
      <c r="CI45" s="50">
        <f t="shared" si="45"/>
        <v>2.6246263619708721</v>
      </c>
      <c r="CK45" s="58">
        <f t="shared" si="72"/>
        <v>0.44396411246448797</v>
      </c>
      <c r="CL45" s="58">
        <f t="shared" si="46"/>
        <v>1.7659415977863871E-2</v>
      </c>
      <c r="CM45" s="58">
        <f t="shared" si="47"/>
        <v>0.12640274229412973</v>
      </c>
      <c r="CN45" s="58">
        <f t="shared" si="48"/>
        <v>-3.4578727521188679E-3</v>
      </c>
      <c r="CO45" s="58">
        <f t="shared" si="49"/>
        <v>-9.2069163742275084E-2</v>
      </c>
      <c r="CP45" s="58">
        <f t="shared" si="50"/>
        <v>-6.6827256525511497E-2</v>
      </c>
      <c r="CQ45" s="58">
        <f t="shared" si="51"/>
        <v>-0.12577959976666236</v>
      </c>
      <c r="CR45" s="58">
        <f t="shared" si="52"/>
        <v>4.9841775848294689E-3</v>
      </c>
      <c r="CS45" s="58">
        <f t="shared" si="53"/>
        <v>-0.10338060033953173</v>
      </c>
      <c r="CT45" s="58">
        <f t="shared" si="54"/>
        <v>-1.6292443088238438E-2</v>
      </c>
      <c r="CU45" s="58">
        <f t="shared" si="55"/>
        <v>-7.5405893358842666E-2</v>
      </c>
      <c r="CV45" s="58">
        <f t="shared" si="56"/>
        <v>-2.8197786210824444E-3</v>
      </c>
      <c r="CW45" s="58">
        <f t="shared" si="57"/>
        <v>0.16229873378776594</v>
      </c>
      <c r="CX45" s="58">
        <f t="shared" si="58"/>
        <v>0.13319910457776363</v>
      </c>
    </row>
    <row r="46" spans="1:102" x14ac:dyDescent="0.2">
      <c r="A46" s="56">
        <f>+'Indice PondENGHO'!A45</f>
        <v>44013</v>
      </c>
      <c r="B46" s="50">
        <f>+'Indice PondENGHO'!B45</f>
        <v>7</v>
      </c>
      <c r="C46" s="50">
        <f>+'Indice PondENGHO'!C45</f>
        <v>2020</v>
      </c>
      <c r="D46" s="57">
        <f>+'Indice PondENGHO'!BL45</f>
        <v>332.28842163085938</v>
      </c>
      <c r="E46" s="57">
        <f>+'Indice PondENGHO'!BM45</f>
        <v>330.67230224609375</v>
      </c>
      <c r="F46" s="57">
        <f>+'Indice PondENGHO'!BN45</f>
        <v>330.55648803710938</v>
      </c>
      <c r="G46" s="57">
        <f>+'Indice PondENGHO'!BO45</f>
        <v>329.400390625</v>
      </c>
      <c r="H46" s="57">
        <f>+'Indice PondENGHO'!BP45</f>
        <v>327.49984741210938</v>
      </c>
      <c r="I46" s="57">
        <f>+'Indice PondENGHO'!CD45</f>
        <v>329.54147338867188</v>
      </c>
      <c r="K46" s="58">
        <f t="shared" si="29"/>
        <v>0.29950775123130269</v>
      </c>
      <c r="L46" s="58">
        <f t="shared" si="30"/>
        <v>0.3750901529722705</v>
      </c>
      <c r="M46" s="58">
        <f t="shared" si="31"/>
        <v>0.42931771489251996</v>
      </c>
      <c r="N46" s="58">
        <f t="shared" si="32"/>
        <v>0.53325360944866462</v>
      </c>
      <c r="O46" s="58">
        <f t="shared" si="33"/>
        <v>0.75988993746676203</v>
      </c>
      <c r="P46" s="58">
        <f t="shared" si="34"/>
        <v>2.3970591660115197</v>
      </c>
      <c r="Q46" s="58">
        <f t="shared" si="35"/>
        <v>2.3970786756369655</v>
      </c>
      <c r="S46" s="57">
        <f>+'Indice PondENGHO'!D45</f>
        <v>340.28704833984375</v>
      </c>
      <c r="T46" s="57">
        <f>+'Indice PondENGHO'!P45</f>
        <v>339.3917236328125</v>
      </c>
      <c r="U46" s="57">
        <f>+'Indice PondENGHO'!AB45</f>
        <v>338.80221557617188</v>
      </c>
      <c r="V46" s="57">
        <f>+'Indice PondENGHO'!AN45</f>
        <v>338.31491088867188</v>
      </c>
      <c r="W46" s="57">
        <f>+'Indice PondENGHO'!AZ45</f>
        <v>337.60791015625</v>
      </c>
      <c r="Y46" s="58">
        <f t="shared" si="36"/>
        <v>0.70939034370279075</v>
      </c>
      <c r="Z46" s="58">
        <f t="shared" si="37"/>
        <v>0.57703723355232883</v>
      </c>
      <c r="AA46" s="58">
        <f t="shared" si="38"/>
        <v>0.53588337762111926</v>
      </c>
      <c r="AB46" s="58">
        <f t="shared" si="39"/>
        <v>0.45243264195268773</v>
      </c>
      <c r="AC46" s="58">
        <f t="shared" si="40"/>
        <v>0.3431161444706326</v>
      </c>
      <c r="AE46" s="57">
        <f>+'Indice PondENGHO'!D45</f>
        <v>340.28704833984375</v>
      </c>
      <c r="AF46" s="57">
        <f>+'Indice PondENGHO'!E45</f>
        <v>279.86215209960938</v>
      </c>
      <c r="AG46" s="57">
        <f>+'Indice PondENGHO'!F45</f>
        <v>311.597412109375</v>
      </c>
      <c r="AH46" s="57">
        <f>+'Indice PondENGHO'!G45</f>
        <v>337.94091796875</v>
      </c>
      <c r="AI46" s="57">
        <f>+'Indice PondENGHO'!H45</f>
        <v>338.27783203125</v>
      </c>
      <c r="AJ46" s="57">
        <f>+'Indice PondENGHO'!I45</f>
        <v>362.2076416015625</v>
      </c>
      <c r="AK46" s="57">
        <f>+'Indice PondENGHO'!J45</f>
        <v>339.1793212890625</v>
      </c>
      <c r="AL46" s="57">
        <f>+'Indice PondENGHO'!K45</f>
        <v>364.62939453125</v>
      </c>
      <c r="AM46" s="57">
        <f>+'Indice PondENGHO'!L45</f>
        <v>326.02789306640625</v>
      </c>
      <c r="AN46" s="57">
        <f>+'Indice PondENGHO'!M45</f>
        <v>290.217529296875</v>
      </c>
      <c r="AO46" s="57">
        <f>+'Indice PondENGHO'!N45</f>
        <v>302.54034423828125</v>
      </c>
      <c r="AP46" s="57">
        <f>+'Indice PondENGHO'!O45</f>
        <v>333.76113891601562</v>
      </c>
      <c r="AQ46" s="57">
        <f t="shared" si="0"/>
        <v>332.28842163085938</v>
      </c>
      <c r="AR46" s="57"/>
      <c r="AS46" s="57">
        <f>+'Indice PondENGHO'!AZ45</f>
        <v>337.60791015625</v>
      </c>
      <c r="AT46" s="57">
        <f>+'Indice PondENGHO'!BA45</f>
        <v>280.02041625976562</v>
      </c>
      <c r="AU46" s="57">
        <f>+'Indice PondENGHO'!BB45</f>
        <v>314.06802368164062</v>
      </c>
      <c r="AV46" s="57">
        <f>+'Indice PondENGHO'!BC45</f>
        <v>328.38995361328125</v>
      </c>
      <c r="AW46" s="57">
        <f>+'Indice PondENGHO'!BD45</f>
        <v>338.4532470703125</v>
      </c>
      <c r="AX46" s="57">
        <f>+'Indice PondENGHO'!BE45</f>
        <v>351.64376831054688</v>
      </c>
      <c r="AY46" s="57">
        <f>+'Indice PondENGHO'!BF45</f>
        <v>335.65713500976562</v>
      </c>
      <c r="AZ46" s="57">
        <f>+'Indice PondENGHO'!BG45</f>
        <v>364.5712890625</v>
      </c>
      <c r="BA46" s="57">
        <f>+'Indice PondENGHO'!BH45</f>
        <v>323.7890625</v>
      </c>
      <c r="BB46" s="57">
        <f>+'Indice PondENGHO'!BI45</f>
        <v>291.50491333007812</v>
      </c>
      <c r="BC46" s="57">
        <f>+'Indice PondENGHO'!BJ45</f>
        <v>298.57467651367188</v>
      </c>
      <c r="BD46" s="57">
        <f>+'Indice PondENGHO'!BK45</f>
        <v>329.39401245117188</v>
      </c>
      <c r="BE46" s="57">
        <f t="shared" si="1"/>
        <v>327.49984741210938</v>
      </c>
      <c r="BG46" s="58">
        <f t="shared" si="60"/>
        <v>0.70939034370279075</v>
      </c>
      <c r="BH46" s="58">
        <f t="shared" si="61"/>
        <v>3.6767524079180991E-2</v>
      </c>
      <c r="BI46" s="58">
        <f t="shared" si="62"/>
        <v>0.42389389052839355</v>
      </c>
      <c r="BJ46" s="58">
        <f t="shared" si="63"/>
        <v>0.15763753164038558</v>
      </c>
      <c r="BK46" s="58">
        <f t="shared" si="64"/>
        <v>0.12922678776733418</v>
      </c>
      <c r="BL46" s="58">
        <f t="shared" si="65"/>
        <v>0.1064136629804996</v>
      </c>
      <c r="BM46" s="58">
        <f t="shared" si="66"/>
        <v>0.2070622378471495</v>
      </c>
      <c r="BN46" s="58">
        <f t="shared" si="67"/>
        <v>9.7158672341522562E-2</v>
      </c>
      <c r="BO46" s="58">
        <f t="shared" si="68"/>
        <v>0.25726814020788513</v>
      </c>
      <c r="BP46" s="58">
        <f t="shared" si="69"/>
        <v>1.280056595143751E-2</v>
      </c>
      <c r="BQ46" s="58">
        <f t="shared" si="70"/>
        <v>7.5701528537561097E-2</v>
      </c>
      <c r="BR46" s="58">
        <f t="shared" si="71"/>
        <v>8.2204823079729386E-2</v>
      </c>
      <c r="BS46" s="58">
        <f t="shared" si="59"/>
        <v>2.2955257086638698</v>
      </c>
      <c r="BT46" s="58">
        <f t="shared" si="42"/>
        <v>2.4329313098793603</v>
      </c>
      <c r="BV46" s="58">
        <f t="shared" si="73"/>
        <v>0.38624350805010699</v>
      </c>
      <c r="BW46" s="58">
        <f t="shared" si="15"/>
        <v>3.0777388723970331E-2</v>
      </c>
      <c r="BX46" s="58">
        <f t="shared" si="16"/>
        <v>0.30490520082613348</v>
      </c>
      <c r="BY46" s="58">
        <f t="shared" si="17"/>
        <v>0.1440583825969951</v>
      </c>
      <c r="BZ46" s="58">
        <f t="shared" si="18"/>
        <v>0.24391923377258307</v>
      </c>
      <c r="CA46" s="58">
        <f t="shared" si="19"/>
        <v>0.17535872635068397</v>
      </c>
      <c r="CB46" s="58">
        <f t="shared" si="20"/>
        <v>0.28820637320672809</v>
      </c>
      <c r="CC46" s="58">
        <f t="shared" si="21"/>
        <v>0.10369890037862978</v>
      </c>
      <c r="CD46" s="58">
        <f t="shared" si="22"/>
        <v>0.31753116590735664</v>
      </c>
      <c r="CE46" s="58">
        <f t="shared" si="23"/>
        <v>1.8615650781711526E-2</v>
      </c>
      <c r="CF46" s="58">
        <f t="shared" si="24"/>
        <v>0.13637727462220467</v>
      </c>
      <c r="CG46" s="58">
        <f t="shared" si="25"/>
        <v>0.1223225052499155</v>
      </c>
      <c r="CH46" s="58">
        <f t="shared" si="44"/>
        <v>2.2720143104670196</v>
      </c>
      <c r="CI46" s="50">
        <f t="shared" si="45"/>
        <v>2.3652575005112864</v>
      </c>
      <c r="CK46" s="58">
        <f t="shared" si="72"/>
        <v>0.36627419923215815</v>
      </c>
      <c r="CL46" s="58">
        <f t="shared" si="46"/>
        <v>5.9901353552106601E-3</v>
      </c>
      <c r="CM46" s="58">
        <f t="shared" si="47"/>
        <v>0.11898868970226006</v>
      </c>
      <c r="CN46" s="58">
        <f t="shared" si="48"/>
        <v>1.357914904339047E-2</v>
      </c>
      <c r="CO46" s="58">
        <f t="shared" si="49"/>
        <v>-0.11469244600524889</v>
      </c>
      <c r="CP46" s="58">
        <f t="shared" si="50"/>
        <v>-6.894506337018437E-2</v>
      </c>
      <c r="CQ46" s="58">
        <f t="shared" si="51"/>
        <v>-8.1144135359578595E-2</v>
      </c>
      <c r="CR46" s="58">
        <f t="shared" si="52"/>
        <v>-6.5402280371072152E-3</v>
      </c>
      <c r="CS46" s="58">
        <f t="shared" si="53"/>
        <v>-6.0263025699471506E-2</v>
      </c>
      <c r="CT46" s="58">
        <f t="shared" si="54"/>
        <v>-5.8150848302740161E-3</v>
      </c>
      <c r="CU46" s="58">
        <f t="shared" si="55"/>
        <v>-6.0675746084643573E-2</v>
      </c>
      <c r="CV46" s="58">
        <f t="shared" si="56"/>
        <v>-4.0117682170186117E-2</v>
      </c>
      <c r="CW46" s="58">
        <f t="shared" si="57"/>
        <v>2.3511398196850219E-2</v>
      </c>
      <c r="CX46" s="58">
        <f t="shared" si="58"/>
        <v>6.7673809368073989E-2</v>
      </c>
    </row>
    <row r="47" spans="1:102" x14ac:dyDescent="0.2">
      <c r="A47" s="56">
        <f>+'Indice PondENGHO'!A46</f>
        <v>44044</v>
      </c>
      <c r="B47" s="50">
        <f>+'Indice PondENGHO'!B46</f>
        <v>8</v>
      </c>
      <c r="C47" s="50">
        <f>+'Indice PondENGHO'!C46</f>
        <v>2020</v>
      </c>
      <c r="D47" s="57">
        <f>+'Indice PondENGHO'!BL46</f>
        <v>341.39779663085938</v>
      </c>
      <c r="E47" s="57">
        <f>+'Indice PondENGHO'!BM46</f>
        <v>339.75418090820312</v>
      </c>
      <c r="F47" s="57">
        <f>+'Indice PondENGHO'!BN46</f>
        <v>339.6357421875</v>
      </c>
      <c r="G47" s="57">
        <f>+'Indice PondENGHO'!BO46</f>
        <v>338.41015625</v>
      </c>
      <c r="H47" s="57">
        <f>+'Indice PondENGHO'!BP46</f>
        <v>336.39483642578125</v>
      </c>
      <c r="I47" s="57">
        <f>+'Indice PondENGHO'!CD46</f>
        <v>338.54983520507812</v>
      </c>
      <c r="K47" s="58">
        <f t="shared" si="29"/>
        <v>0.33760092292752031</v>
      </c>
      <c r="L47" s="58">
        <f t="shared" si="30"/>
        <v>0.42778097705423651</v>
      </c>
      <c r="M47" s="58">
        <f t="shared" si="31"/>
        <v>0.48687481573641533</v>
      </c>
      <c r="N47" s="58">
        <f t="shared" si="32"/>
        <v>0.60902142389954705</v>
      </c>
      <c r="O47" s="58">
        <f t="shared" si="33"/>
        <v>0.87231149569373545</v>
      </c>
      <c r="P47" s="58">
        <f t="shared" si="34"/>
        <v>2.7335896353114544</v>
      </c>
      <c r="Q47" s="58">
        <f t="shared" si="35"/>
        <v>2.733604885531804</v>
      </c>
      <c r="S47" s="57">
        <f>+'Indice PondENGHO'!D46</f>
        <v>351.2373046875</v>
      </c>
      <c r="T47" s="57">
        <f>+'Indice PondENGHO'!P46</f>
        <v>350.64480590820312</v>
      </c>
      <c r="U47" s="57">
        <f>+'Indice PondENGHO'!AB46</f>
        <v>350.25827026367188</v>
      </c>
      <c r="V47" s="57">
        <f>+'Indice PondENGHO'!AN46</f>
        <v>349.91336059570312</v>
      </c>
      <c r="W47" s="57">
        <f>+'Indice PondENGHO'!AZ46</f>
        <v>349.45635986328125</v>
      </c>
      <c r="Y47" s="58">
        <f t="shared" si="36"/>
        <v>1.1360920615636543</v>
      </c>
      <c r="Z47" s="58">
        <f t="shared" si="37"/>
        <v>0.94245279351664446</v>
      </c>
      <c r="AA47" s="58">
        <f t="shared" si="38"/>
        <v>0.87944509167705953</v>
      </c>
      <c r="AB47" s="58">
        <f t="shared" si="39"/>
        <v>0.74226686528533226</v>
      </c>
      <c r="AC47" s="58">
        <f t="shared" si="40"/>
        <v>0.56794803630757928</v>
      </c>
      <c r="AE47" s="57">
        <f>+'Indice PondENGHO'!D46</f>
        <v>351.2373046875</v>
      </c>
      <c r="AF47" s="57">
        <f>+'Indice PondENGHO'!E46</f>
        <v>284.86895751953125</v>
      </c>
      <c r="AG47" s="57">
        <f>+'Indice PondENGHO'!F46</f>
        <v>318.72628784179688</v>
      </c>
      <c r="AH47" s="57">
        <f>+'Indice PondENGHO'!G46</f>
        <v>345.64382934570312</v>
      </c>
      <c r="AI47" s="57">
        <f>+'Indice PondENGHO'!H46</f>
        <v>349.12353515625</v>
      </c>
      <c r="AJ47" s="57">
        <f>+'Indice PondENGHO'!I46</f>
        <v>371.14105224609375</v>
      </c>
      <c r="AK47" s="57">
        <f>+'Indice PondENGHO'!J46</f>
        <v>348.88922119140625</v>
      </c>
      <c r="AL47" s="57">
        <f>+'Indice PondENGHO'!K46</f>
        <v>370.80953979492188</v>
      </c>
      <c r="AM47" s="57">
        <f>+'Indice PondENGHO'!L46</f>
        <v>336.19638061523438</v>
      </c>
      <c r="AN47" s="57">
        <f>+'Indice PondENGHO'!M46</f>
        <v>292.462890625</v>
      </c>
      <c r="AO47" s="57">
        <f>+'Indice PondENGHO'!N46</f>
        <v>308.1959228515625</v>
      </c>
      <c r="AP47" s="57">
        <f>+'Indice PondENGHO'!O46</f>
        <v>340.81497192382812</v>
      </c>
      <c r="AQ47" s="57">
        <f t="shared" si="0"/>
        <v>341.39779663085938</v>
      </c>
      <c r="AR47" s="57"/>
      <c r="AS47" s="57">
        <f>+'Indice PondENGHO'!AZ46</f>
        <v>349.45635986328125</v>
      </c>
      <c r="AT47" s="57">
        <f>+'Indice PondENGHO'!BA46</f>
        <v>285.20889282226562</v>
      </c>
      <c r="AU47" s="57">
        <f>+'Indice PondENGHO'!BB46</f>
        <v>322.35369873046875</v>
      </c>
      <c r="AV47" s="57">
        <f>+'Indice PondENGHO'!BC46</f>
        <v>335.95791625976562</v>
      </c>
      <c r="AW47" s="57">
        <f>+'Indice PondENGHO'!BD46</f>
        <v>349.69259643554688</v>
      </c>
      <c r="AX47" s="57">
        <f>+'Indice PondENGHO'!BE46</f>
        <v>359.90972900390625</v>
      </c>
      <c r="AY47" s="57">
        <f>+'Indice PondENGHO'!BF46</f>
        <v>345.2159423828125</v>
      </c>
      <c r="AZ47" s="57">
        <f>+'Indice PondENGHO'!BG46</f>
        <v>370.06845092773438</v>
      </c>
      <c r="BA47" s="57">
        <f>+'Indice PondENGHO'!BH46</f>
        <v>335.10836791992188</v>
      </c>
      <c r="BB47" s="57">
        <f>+'Indice PondENGHO'!BI46</f>
        <v>294.06649780273438</v>
      </c>
      <c r="BC47" s="57">
        <f>+'Indice PondENGHO'!BJ46</f>
        <v>304.05389404296875</v>
      </c>
      <c r="BD47" s="57">
        <f>+'Indice PondENGHO'!BK46</f>
        <v>337.86813354492188</v>
      </c>
      <c r="BE47" s="57">
        <f t="shared" si="1"/>
        <v>336.39483642578125</v>
      </c>
      <c r="BG47" s="58">
        <f t="shared" si="60"/>
        <v>1.1360920615636543</v>
      </c>
      <c r="BH47" s="58">
        <f t="shared" si="61"/>
        <v>3.3504682401153341E-2</v>
      </c>
      <c r="BI47" s="58">
        <f t="shared" si="62"/>
        <v>0.17146572872888313</v>
      </c>
      <c r="BJ47" s="58">
        <f t="shared" si="63"/>
        <v>0.32897246621609977</v>
      </c>
      <c r="BK47" s="58">
        <f t="shared" si="64"/>
        <v>0.1344529507205201</v>
      </c>
      <c r="BL47" s="58">
        <f t="shared" si="65"/>
        <v>0.11252808519056857</v>
      </c>
      <c r="BM47" s="58">
        <f t="shared" si="66"/>
        <v>0.30357697047797094</v>
      </c>
      <c r="BN47" s="58">
        <f t="shared" si="67"/>
        <v>9.3286192692087239E-2</v>
      </c>
      <c r="BO47" s="58">
        <f t="shared" si="68"/>
        <v>0.23569730830705818</v>
      </c>
      <c r="BP47" s="58">
        <f t="shared" si="69"/>
        <v>1.113736267640739E-2</v>
      </c>
      <c r="BQ47" s="58">
        <f t="shared" si="70"/>
        <v>7.4697145506379375E-2</v>
      </c>
      <c r="BR47" s="58">
        <f t="shared" si="71"/>
        <v>7.7888457478188525E-2</v>
      </c>
      <c r="BS47" s="58">
        <f t="shared" si="59"/>
        <v>2.7132994119589706</v>
      </c>
      <c r="BT47" s="58">
        <f t="shared" si="42"/>
        <v>2.7414060818885977</v>
      </c>
      <c r="BV47" s="58">
        <f t="shared" si="73"/>
        <v>0.3431161444706326</v>
      </c>
      <c r="BW47" s="58">
        <f t="shared" si="15"/>
        <v>2.9156476662678052E-2</v>
      </c>
      <c r="BX47" s="58">
        <f t="shared" si="16"/>
        <v>0.15102993910224419</v>
      </c>
      <c r="BY47" s="58">
        <f t="shared" si="17"/>
        <v>0.3378328928551812</v>
      </c>
      <c r="BZ47" s="58">
        <f t="shared" si="18"/>
        <v>0.24007190897652103</v>
      </c>
      <c r="CA47" s="58">
        <f t="shared" si="19"/>
        <v>0.20182955651616419</v>
      </c>
      <c r="CB47" s="58">
        <f t="shared" si="20"/>
        <v>0.45662469891302537</v>
      </c>
      <c r="CC47" s="58">
        <f t="shared" si="21"/>
        <v>7.6467323097274081E-2</v>
      </c>
      <c r="CD47" s="58">
        <f t="shared" si="22"/>
        <v>0.33685783672011554</v>
      </c>
      <c r="CE47" s="58">
        <f t="shared" si="23"/>
        <v>2.9439843453220416E-2</v>
      </c>
      <c r="CF47" s="58">
        <f t="shared" si="24"/>
        <v>0.13654579735018282</v>
      </c>
      <c r="CG47" s="58">
        <f t="shared" si="25"/>
        <v>0.12958405180671018</v>
      </c>
      <c r="CH47" s="58">
        <f t="shared" si="44"/>
        <v>2.4685564699239499</v>
      </c>
      <c r="CI47" s="50">
        <f t="shared" si="45"/>
        <v>2.7160284451915651</v>
      </c>
      <c r="CK47" s="58">
        <f t="shared" si="72"/>
        <v>0.56814402525607499</v>
      </c>
      <c r="CL47" s="58">
        <f t="shared" si="46"/>
        <v>4.3482057384752887E-3</v>
      </c>
      <c r="CM47" s="58">
        <f t="shared" si="47"/>
        <v>2.0435789626638945E-2</v>
      </c>
      <c r="CN47" s="58">
        <f t="shared" si="48"/>
        <v>-8.8604266390814312E-3</v>
      </c>
      <c r="CO47" s="58">
        <f t="shared" si="49"/>
        <v>-0.10561895825600093</v>
      </c>
      <c r="CP47" s="58">
        <f t="shared" si="50"/>
        <v>-8.9301471325595613E-2</v>
      </c>
      <c r="CQ47" s="58">
        <f t="shared" si="51"/>
        <v>-0.15304772843505443</v>
      </c>
      <c r="CR47" s="58">
        <f t="shared" si="52"/>
        <v>1.6818869594813157E-2</v>
      </c>
      <c r="CS47" s="58">
        <f t="shared" si="53"/>
        <v>-0.10116052841305737</v>
      </c>
      <c r="CT47" s="58">
        <f t="shared" si="54"/>
        <v>-1.8302480776813027E-2</v>
      </c>
      <c r="CU47" s="58">
        <f t="shared" si="55"/>
        <v>-6.1848651843803448E-2</v>
      </c>
      <c r="CV47" s="58">
        <f t="shared" si="56"/>
        <v>-5.1695594328521652E-2</v>
      </c>
      <c r="CW47" s="58">
        <f t="shared" si="57"/>
        <v>0.24474294203502067</v>
      </c>
      <c r="CX47" s="58">
        <f t="shared" si="58"/>
        <v>2.5377636697032635E-2</v>
      </c>
    </row>
    <row r="48" spans="1:102" x14ac:dyDescent="0.2">
      <c r="A48" s="56">
        <f>+'Indice PondENGHO'!A47</f>
        <v>44075</v>
      </c>
      <c r="B48" s="50">
        <f>+'Indice PondENGHO'!B47</f>
        <v>9</v>
      </c>
      <c r="C48" s="50">
        <f>+'Indice PondENGHO'!C47</f>
        <v>2020</v>
      </c>
      <c r="D48" s="57">
        <f>+'Indice PondENGHO'!BL47</f>
        <v>349.66046142578125</v>
      </c>
      <c r="E48" s="57">
        <f>+'Indice PondENGHO'!BM47</f>
        <v>347.91650390625</v>
      </c>
      <c r="F48" s="57">
        <f>+'Indice PondENGHO'!BN47</f>
        <v>347.7698974609375</v>
      </c>
      <c r="G48" s="57">
        <f>+'Indice PondENGHO'!BO47</f>
        <v>346.48486328125</v>
      </c>
      <c r="H48" s="57">
        <f>+'Indice PondENGHO'!BP47</f>
        <v>344.20245361328125</v>
      </c>
      <c r="I48" s="57">
        <f>+'Indice PondENGHO'!CD47</f>
        <v>346.58538818359375</v>
      </c>
      <c r="K48" s="58">
        <f t="shared" si="29"/>
        <v>0.29807300863542308</v>
      </c>
      <c r="L48" s="58">
        <f t="shared" si="30"/>
        <v>0.37423725745985104</v>
      </c>
      <c r="M48" s="58">
        <f t="shared" si="31"/>
        <v>0.42458736702922495</v>
      </c>
      <c r="N48" s="58">
        <f t="shared" si="32"/>
        <v>0.53129205708445104</v>
      </c>
      <c r="O48" s="58">
        <f t="shared" si="33"/>
        <v>0.74530178889450982</v>
      </c>
      <c r="P48" s="58">
        <f t="shared" si="34"/>
        <v>2.37349147910346</v>
      </c>
      <c r="Q48" s="58">
        <f t="shared" si="35"/>
        <v>2.3735214561980467</v>
      </c>
      <c r="S48" s="57">
        <f>+'Indice PondENGHO'!D47</f>
        <v>360.41900634765625</v>
      </c>
      <c r="T48" s="57">
        <f>+'Indice PondENGHO'!P47</f>
        <v>359.73513793945312</v>
      </c>
      <c r="U48" s="57">
        <f>+'Indice PondENGHO'!AB47</f>
        <v>359.24343872070312</v>
      </c>
      <c r="V48" s="57">
        <f>+'Indice PondENGHO'!AN47</f>
        <v>358.79891967773438</v>
      </c>
      <c r="W48" s="57">
        <f>+'Indice PondENGHO'!AZ47</f>
        <v>358.19601440429688</v>
      </c>
      <c r="Y48" s="58">
        <f t="shared" si="36"/>
        <v>0.92718609771120686</v>
      </c>
      <c r="Z48" s="58">
        <f t="shared" si="37"/>
        <v>0.7409704143368131</v>
      </c>
      <c r="AA48" s="58">
        <f t="shared" si="38"/>
        <v>0.67132399915596919</v>
      </c>
      <c r="AB48" s="58">
        <f t="shared" si="39"/>
        <v>0.55351017757276866</v>
      </c>
      <c r="AC48" s="58">
        <f t="shared" si="40"/>
        <v>0.40785249204234059</v>
      </c>
      <c r="AE48" s="57">
        <f>+'Indice PondENGHO'!D47</f>
        <v>360.41900634765625</v>
      </c>
      <c r="AF48" s="57">
        <f>+'Indice PondENGHO'!E47</f>
        <v>295.1865234375</v>
      </c>
      <c r="AG48" s="57">
        <f>+'Indice PondENGHO'!F47</f>
        <v>326.5650634765625</v>
      </c>
      <c r="AH48" s="57">
        <f>+'Indice PondENGHO'!G47</f>
        <v>350.9215087890625</v>
      </c>
      <c r="AI48" s="57">
        <f>+'Indice PondENGHO'!H47</f>
        <v>356.014892578125</v>
      </c>
      <c r="AJ48" s="57">
        <f>+'Indice PondENGHO'!I47</f>
        <v>384.58270263671875</v>
      </c>
      <c r="AK48" s="57">
        <f>+'Indice PondENGHO'!J47</f>
        <v>360.76004028320312</v>
      </c>
      <c r="AL48" s="57">
        <f>+'Indice PondENGHO'!K47</f>
        <v>373.09271240234375</v>
      </c>
      <c r="AM48" s="57">
        <f>+'Indice PondENGHO'!L47</f>
        <v>342.8511962890625</v>
      </c>
      <c r="AN48" s="57">
        <f>+'Indice PondENGHO'!M47</f>
        <v>296.2833251953125</v>
      </c>
      <c r="AO48" s="57">
        <f>+'Indice PondENGHO'!N47</f>
        <v>313.4129638671875</v>
      </c>
      <c r="AP48" s="57">
        <f>+'Indice PondENGHO'!O47</f>
        <v>344.90664672851562</v>
      </c>
      <c r="AQ48" s="57">
        <f t="shared" si="0"/>
        <v>349.66046142578125</v>
      </c>
      <c r="AR48" s="57"/>
      <c r="AS48" s="57">
        <f>+'Indice PondENGHO'!AZ47</f>
        <v>358.19601440429688</v>
      </c>
      <c r="AT48" s="57">
        <f>+'Indice PondENGHO'!BA47</f>
        <v>295.52423095703125</v>
      </c>
      <c r="AU48" s="57">
        <f>+'Indice PondENGHO'!BB47</f>
        <v>329.66360473632812</v>
      </c>
      <c r="AV48" s="57">
        <f>+'Indice PondENGHO'!BC47</f>
        <v>340.95596313476562</v>
      </c>
      <c r="AW48" s="57">
        <f>+'Indice PondENGHO'!BD47</f>
        <v>356.5831298828125</v>
      </c>
      <c r="AX48" s="57">
        <f>+'Indice PondENGHO'!BE47</f>
        <v>371.86825561523438</v>
      </c>
      <c r="AY48" s="57">
        <f>+'Indice PondENGHO'!BF47</f>
        <v>357.7593994140625</v>
      </c>
      <c r="AZ48" s="57">
        <f>+'Indice PondENGHO'!BG47</f>
        <v>371.3756103515625</v>
      </c>
      <c r="BA48" s="57">
        <f>+'Indice PondENGHO'!BH47</f>
        <v>340.86752319335938</v>
      </c>
      <c r="BB48" s="57">
        <f>+'Indice PondENGHO'!BI47</f>
        <v>297.30532836914062</v>
      </c>
      <c r="BC48" s="57">
        <f>+'Indice PondENGHO'!BJ47</f>
        <v>309.18215942382812</v>
      </c>
      <c r="BD48" s="57">
        <f>+'Indice PondENGHO'!BK47</f>
        <v>343.28823852539062</v>
      </c>
      <c r="BE48" s="57">
        <f t="shared" si="1"/>
        <v>344.20245361328125</v>
      </c>
      <c r="BG48" s="58">
        <f t="shared" si="60"/>
        <v>0.92718609771120686</v>
      </c>
      <c r="BH48" s="58">
        <f t="shared" si="61"/>
        <v>6.7201124299501175E-2</v>
      </c>
      <c r="BI48" s="58">
        <f t="shared" si="62"/>
        <v>0.18350969534992695</v>
      </c>
      <c r="BJ48" s="58">
        <f t="shared" si="63"/>
        <v>0.21938258664331314</v>
      </c>
      <c r="BK48" s="58">
        <f t="shared" si="64"/>
        <v>8.3151846067323468E-2</v>
      </c>
      <c r="BL48" s="58">
        <f t="shared" si="65"/>
        <v>0.16479753886126733</v>
      </c>
      <c r="BM48" s="58">
        <f t="shared" si="66"/>
        <v>0.36123452493518909</v>
      </c>
      <c r="BN48" s="58">
        <f t="shared" si="67"/>
        <v>3.3543774166802265E-2</v>
      </c>
      <c r="BO48" s="58">
        <f t="shared" si="68"/>
        <v>0.15013736430756133</v>
      </c>
      <c r="BP48" s="58">
        <f t="shared" si="69"/>
        <v>1.8444351279995764E-2</v>
      </c>
      <c r="BQ48" s="58">
        <f t="shared" si="70"/>
        <v>6.7066510201066631E-2</v>
      </c>
      <c r="BR48" s="58">
        <f t="shared" si="71"/>
        <v>4.3974765670350413E-2</v>
      </c>
      <c r="BS48" s="58">
        <f t="shared" si="59"/>
        <v>2.3196301794935046</v>
      </c>
      <c r="BT48" s="58">
        <f t="shared" si="42"/>
        <v>2.4202454955665642</v>
      </c>
      <c r="BV48" s="58">
        <f t="shared" si="73"/>
        <v>0.56794803630757928</v>
      </c>
      <c r="BW48" s="58">
        <f t="shared" si="15"/>
        <v>5.6433947800429818E-2</v>
      </c>
      <c r="BX48" s="58">
        <f t="shared" si="16"/>
        <v>0.12972053289043375</v>
      </c>
      <c r="BY48" s="58">
        <f t="shared" si="17"/>
        <v>0.21721262210111195</v>
      </c>
      <c r="BZ48" s="58">
        <f t="shared" si="18"/>
        <v>0.14328964313029607</v>
      </c>
      <c r="CA48" s="58">
        <f t="shared" si="19"/>
        <v>0.28426990578388595</v>
      </c>
      <c r="CB48" s="58">
        <f t="shared" si="20"/>
        <v>0.58335740694809524</v>
      </c>
      <c r="CC48" s="58">
        <f t="shared" si="21"/>
        <v>1.7702218678230807E-2</v>
      </c>
      <c r="CD48" s="58">
        <f t="shared" si="22"/>
        <v>0.16685815835489579</v>
      </c>
      <c r="CE48" s="58">
        <f t="shared" si="23"/>
        <v>3.6239051704567517E-2</v>
      </c>
      <c r="CF48" s="58">
        <f t="shared" si="24"/>
        <v>0.12442053589681396</v>
      </c>
      <c r="CG48" s="58">
        <f t="shared" si="25"/>
        <v>8.0691236207742087E-2</v>
      </c>
      <c r="CH48" s="58">
        <f t="shared" si="44"/>
        <v>2.4081432958040816</v>
      </c>
      <c r="CI48" s="50">
        <f t="shared" si="45"/>
        <v>2.3209682022638845</v>
      </c>
      <c r="CK48" s="58">
        <f t="shared" si="72"/>
        <v>0.51933360566886622</v>
      </c>
      <c r="CL48" s="58">
        <f t="shared" si="46"/>
        <v>1.0767176499071357E-2</v>
      </c>
      <c r="CM48" s="58">
        <f t="shared" si="47"/>
        <v>5.3789162459493195E-2</v>
      </c>
      <c r="CN48" s="58">
        <f t="shared" si="48"/>
        <v>2.1699645422011971E-3</v>
      </c>
      <c r="CO48" s="58">
        <f t="shared" si="49"/>
        <v>-6.0137797062972606E-2</v>
      </c>
      <c r="CP48" s="58">
        <f t="shared" si="50"/>
        <v>-0.11947236692261862</v>
      </c>
      <c r="CQ48" s="58">
        <f t="shared" si="51"/>
        <v>-0.22212288201290614</v>
      </c>
      <c r="CR48" s="58">
        <f t="shared" si="52"/>
        <v>1.5841555488571458E-2</v>
      </c>
      <c r="CS48" s="58">
        <f t="shared" si="53"/>
        <v>-1.6720794047334453E-2</v>
      </c>
      <c r="CT48" s="58">
        <f t="shared" si="54"/>
        <v>-1.7794700424571753E-2</v>
      </c>
      <c r="CU48" s="58">
        <f t="shared" si="55"/>
        <v>-5.7354025695747324E-2</v>
      </c>
      <c r="CV48" s="58">
        <f t="shared" si="56"/>
        <v>-3.6716470537391674E-2</v>
      </c>
      <c r="CW48" s="58">
        <f t="shared" si="57"/>
        <v>-8.8513116310577011E-2</v>
      </c>
      <c r="CX48" s="58">
        <f t="shared" si="58"/>
        <v>9.9277293302679759E-2</v>
      </c>
    </row>
    <row r="49" spans="1:102" x14ac:dyDescent="0.2">
      <c r="A49" s="56">
        <f>+'Indice PondENGHO'!A48</f>
        <v>44105</v>
      </c>
      <c r="B49" s="50">
        <f>+'Indice PondENGHO'!B48</f>
        <v>10</v>
      </c>
      <c r="C49" s="50">
        <f>+'Indice PondENGHO'!C48</f>
        <v>2020</v>
      </c>
      <c r="D49" s="57">
        <f>+'Indice PondENGHO'!BL48</f>
        <v>362.87966918945312</v>
      </c>
      <c r="E49" s="57">
        <f>+'Indice PondENGHO'!BM48</f>
        <v>360.68780517578125</v>
      </c>
      <c r="F49" s="57">
        <f>+'Indice PondENGHO'!BN48</f>
        <v>360.40316772460938</v>
      </c>
      <c r="G49" s="57">
        <f>+'Indice PondENGHO'!BO48</f>
        <v>358.8670654296875</v>
      </c>
      <c r="H49" s="57">
        <f>+'Indice PondENGHO'!BP48</f>
        <v>356.07867431640625</v>
      </c>
      <c r="I49" s="57">
        <f>+'Indice PondENGHO'!CD48</f>
        <v>359.01129150390625</v>
      </c>
      <c r="K49" s="58">
        <f t="shared" si="29"/>
        <v>0.46582232932916767</v>
      </c>
      <c r="L49" s="58">
        <f t="shared" si="30"/>
        <v>0.57197988039996261</v>
      </c>
      <c r="M49" s="58">
        <f t="shared" si="31"/>
        <v>0.64414368649174747</v>
      </c>
      <c r="N49" s="58">
        <f t="shared" si="32"/>
        <v>0.79582356812810717</v>
      </c>
      <c r="O49" s="58">
        <f t="shared" si="33"/>
        <v>1.1073993633571206</v>
      </c>
      <c r="P49" s="58">
        <f t="shared" si="34"/>
        <v>3.5851688277061058</v>
      </c>
      <c r="Q49" s="58">
        <f t="shared" si="35"/>
        <v>3.5852357727586215</v>
      </c>
      <c r="S49" s="57">
        <f>+'Indice PondENGHO'!D48</f>
        <v>376.94650268554688</v>
      </c>
      <c r="T49" s="57">
        <f>+'Indice PondENGHO'!P48</f>
        <v>376.08096313476562</v>
      </c>
      <c r="U49" s="57">
        <f>+'Indice PondENGHO'!AB48</f>
        <v>375.38815307617188</v>
      </c>
      <c r="V49" s="57">
        <f>+'Indice PondENGHO'!AN48</f>
        <v>374.77798461914062</v>
      </c>
      <c r="W49" s="57">
        <f>+'Indice PondENGHO'!AZ48</f>
        <v>373.99148559570312</v>
      </c>
      <c r="Y49" s="58">
        <f t="shared" si="36"/>
        <v>1.6295398710395628</v>
      </c>
      <c r="Z49" s="58">
        <f t="shared" si="37"/>
        <v>1.3011211922534816</v>
      </c>
      <c r="AA49" s="58">
        <f t="shared" si="38"/>
        <v>1.1780337020422236</v>
      </c>
      <c r="AB49" s="58">
        <f t="shared" si="39"/>
        <v>0.97219041634165315</v>
      </c>
      <c r="AC49" s="58">
        <f t="shared" si="40"/>
        <v>0.72040513336725176</v>
      </c>
      <c r="AE49" s="57">
        <f>+'Indice PondENGHO'!D48</f>
        <v>376.94650268554688</v>
      </c>
      <c r="AF49" s="57">
        <f>+'Indice PondENGHO'!E48</f>
        <v>300.77777099609375</v>
      </c>
      <c r="AG49" s="57">
        <f>+'Indice PondENGHO'!F48</f>
        <v>342.54092407226562</v>
      </c>
      <c r="AH49" s="57">
        <f>+'Indice PondENGHO'!G48</f>
        <v>359.04476928710938</v>
      </c>
      <c r="AI49" s="57">
        <f>+'Indice PondENGHO'!H48</f>
        <v>371.06732177734375</v>
      </c>
      <c r="AJ49" s="57">
        <f>+'Indice PondENGHO'!I48</f>
        <v>396.76492309570312</v>
      </c>
      <c r="AK49" s="57">
        <f>+'Indice PondENGHO'!J48</f>
        <v>375.44171142578125</v>
      </c>
      <c r="AL49" s="57">
        <f>+'Indice PondENGHO'!K48</f>
        <v>375.0174560546875</v>
      </c>
      <c r="AM49" s="57">
        <f>+'Indice PondENGHO'!L48</f>
        <v>351.34725952148438</v>
      </c>
      <c r="AN49" s="57">
        <f>+'Indice PondENGHO'!M48</f>
        <v>301.26043701171875</v>
      </c>
      <c r="AO49" s="57">
        <f>+'Indice PondENGHO'!N48</f>
        <v>324.24578857421875</v>
      </c>
      <c r="AP49" s="57">
        <f>+'Indice PondENGHO'!O48</f>
        <v>351.31369018554688</v>
      </c>
      <c r="AQ49" s="57">
        <f t="shared" si="0"/>
        <v>362.87966918945312</v>
      </c>
      <c r="AR49" s="57"/>
      <c r="AS49" s="57">
        <f>+'Indice PondENGHO'!AZ48</f>
        <v>373.99148559570312</v>
      </c>
      <c r="AT49" s="57">
        <f>+'Indice PondENGHO'!BA48</f>
        <v>301.19464111328125</v>
      </c>
      <c r="AU49" s="57">
        <f>+'Indice PondENGHO'!BB48</f>
        <v>346.57168579101562</v>
      </c>
      <c r="AV49" s="57">
        <f>+'Indice PondENGHO'!BC48</f>
        <v>348.941650390625</v>
      </c>
      <c r="AW49" s="57">
        <f>+'Indice PondENGHO'!BD48</f>
        <v>371.43212890625</v>
      </c>
      <c r="AX49" s="57">
        <f>+'Indice PondENGHO'!BE48</f>
        <v>382.8486328125</v>
      </c>
      <c r="AY49" s="57">
        <f>+'Indice PondENGHO'!BF48</f>
        <v>372.49423217773438</v>
      </c>
      <c r="AZ49" s="57">
        <f>+'Indice PondENGHO'!BG48</f>
        <v>373.36959838867188</v>
      </c>
      <c r="BA49" s="57">
        <f>+'Indice PondENGHO'!BH48</f>
        <v>349.91409301757812</v>
      </c>
      <c r="BB49" s="57">
        <f>+'Indice PondENGHO'!BI48</f>
        <v>301.8729248046875</v>
      </c>
      <c r="BC49" s="57">
        <f>+'Indice PondENGHO'!BJ48</f>
        <v>319.62448120117188</v>
      </c>
      <c r="BD49" s="57">
        <f>+'Indice PondENGHO'!BK48</f>
        <v>349.05343627929688</v>
      </c>
      <c r="BE49" s="57">
        <f t="shared" si="1"/>
        <v>356.07867431640625</v>
      </c>
      <c r="BG49" s="58">
        <f t="shared" si="60"/>
        <v>1.6295398710395628</v>
      </c>
      <c r="BH49" s="58">
        <f t="shared" si="61"/>
        <v>3.555676126955197E-2</v>
      </c>
      <c r="BI49" s="58">
        <f t="shared" si="62"/>
        <v>0.3651650714466485</v>
      </c>
      <c r="BJ49" s="58">
        <f t="shared" si="63"/>
        <v>0.32968843450535007</v>
      </c>
      <c r="BK49" s="58">
        <f t="shared" si="64"/>
        <v>0.17733232203576244</v>
      </c>
      <c r="BL49" s="58">
        <f t="shared" si="65"/>
        <v>0.14582727758834044</v>
      </c>
      <c r="BM49" s="58">
        <f t="shared" si="66"/>
        <v>0.43621263842797925</v>
      </c>
      <c r="BN49" s="58">
        <f t="shared" si="67"/>
        <v>2.7609609473230563E-2</v>
      </c>
      <c r="BO49" s="58">
        <f t="shared" si="68"/>
        <v>0.18714778018294592</v>
      </c>
      <c r="BP49" s="58">
        <f t="shared" si="69"/>
        <v>2.3460766871759055E-2</v>
      </c>
      <c r="BQ49" s="58">
        <f t="shared" si="70"/>
        <v>0.13596820383813252</v>
      </c>
      <c r="BR49" s="58">
        <f t="shared" si="71"/>
        <v>6.7231729169383178E-2</v>
      </c>
      <c r="BS49" s="58">
        <f t="shared" si="59"/>
        <v>3.5607404658486463</v>
      </c>
      <c r="BT49" s="58">
        <f t="shared" si="42"/>
        <v>3.7805840871367069</v>
      </c>
      <c r="BV49" s="58">
        <f t="shared" si="73"/>
        <v>0.40785249204234059</v>
      </c>
      <c r="BW49" s="58">
        <f t="shared" si="15"/>
        <v>3.0318436149892068E-2</v>
      </c>
      <c r="BX49" s="58">
        <f t="shared" si="16"/>
        <v>0.29324229623232601</v>
      </c>
      <c r="BY49" s="58">
        <f t="shared" si="17"/>
        <v>0.33918168258576753</v>
      </c>
      <c r="BZ49" s="58">
        <f t="shared" si="18"/>
        <v>0.30178280689334225</v>
      </c>
      <c r="CA49" s="58">
        <f t="shared" si="19"/>
        <v>0.25509728094303069</v>
      </c>
      <c r="CB49" s="58">
        <f t="shared" si="20"/>
        <v>0.66972735833787744</v>
      </c>
      <c r="CC49" s="58">
        <f t="shared" si="21"/>
        <v>2.6391073157721278E-2</v>
      </c>
      <c r="CD49" s="58">
        <f t="shared" si="22"/>
        <v>0.25615801944155531</v>
      </c>
      <c r="CE49" s="58">
        <f t="shared" si="23"/>
        <v>4.9947261267907425E-2</v>
      </c>
      <c r="CF49" s="58">
        <f t="shared" si="24"/>
        <v>0.24760191947054228</v>
      </c>
      <c r="CG49" s="58">
        <f t="shared" si="25"/>
        <v>8.3881896020967434E-2</v>
      </c>
      <c r="CH49" s="58">
        <f t="shared" si="44"/>
        <v>2.9611825225432704</v>
      </c>
      <c r="CI49" s="50">
        <f t="shared" si="45"/>
        <v>3.4503591065240258</v>
      </c>
      <c r="CK49" s="58">
        <f t="shared" si="72"/>
        <v>0.90913473767231101</v>
      </c>
      <c r="CL49" s="58">
        <f t="shared" si="46"/>
        <v>5.2383251196599021E-3</v>
      </c>
      <c r="CM49" s="58">
        <f t="shared" si="47"/>
        <v>7.1922775214322499E-2</v>
      </c>
      <c r="CN49" s="58">
        <f t="shared" si="48"/>
        <v>-9.4932480804174602E-3</v>
      </c>
      <c r="CO49" s="58">
        <f t="shared" si="49"/>
        <v>-0.12445048485757981</v>
      </c>
      <c r="CP49" s="58">
        <f t="shared" si="50"/>
        <v>-0.10927000335469025</v>
      </c>
      <c r="CQ49" s="58">
        <f t="shared" si="51"/>
        <v>-0.23351471990989819</v>
      </c>
      <c r="CR49" s="58">
        <f t="shared" si="52"/>
        <v>1.2185363155092846E-3</v>
      </c>
      <c r="CS49" s="58">
        <f t="shared" si="53"/>
        <v>-6.9010239258609385E-2</v>
      </c>
      <c r="CT49" s="58">
        <f t="shared" si="54"/>
        <v>-2.648649439614837E-2</v>
      </c>
      <c r="CU49" s="58">
        <f t="shared" si="55"/>
        <v>-0.11163371563240976</v>
      </c>
      <c r="CV49" s="58">
        <f t="shared" si="56"/>
        <v>-1.6650166851584255E-2</v>
      </c>
      <c r="CW49" s="58">
        <f t="shared" si="57"/>
        <v>0.59955794330537593</v>
      </c>
      <c r="CX49" s="58">
        <f t="shared" si="58"/>
        <v>0.33022498061268113</v>
      </c>
    </row>
    <row r="50" spans="1:102" x14ac:dyDescent="0.2">
      <c r="A50" s="56">
        <f>+'Indice PondENGHO'!A49</f>
        <v>44136</v>
      </c>
      <c r="B50" s="50">
        <f>+'Indice PondENGHO'!B49</f>
        <v>11</v>
      </c>
      <c r="C50" s="50">
        <f>+'Indice PondENGHO'!C49</f>
        <v>2020</v>
      </c>
      <c r="D50" s="57">
        <f>+'Indice PondENGHO'!BL49</f>
        <v>375.29025268554688</v>
      </c>
      <c r="E50" s="57">
        <f>+'Indice PondENGHO'!BM49</f>
        <v>372.827880859375</v>
      </c>
      <c r="F50" s="57">
        <f>+'Indice PondENGHO'!BN49</f>
        <v>372.5125732421875</v>
      </c>
      <c r="G50" s="57">
        <f>+'Indice PondENGHO'!BO49</f>
        <v>370.98602294921875</v>
      </c>
      <c r="H50" s="57">
        <f>+'Indice PondENGHO'!BP49</f>
        <v>368.12603759765625</v>
      </c>
      <c r="I50" s="57">
        <f>+'Indice PondENGHO'!CD49</f>
        <v>371.14434814453125</v>
      </c>
      <c r="K50" s="58">
        <f t="shared" si="29"/>
        <v>0.42219123836345129</v>
      </c>
      <c r="L50" s="58">
        <f t="shared" si="30"/>
        <v>0.52489101432555618</v>
      </c>
      <c r="M50" s="58">
        <f t="shared" si="31"/>
        <v>0.59606268047520661</v>
      </c>
      <c r="N50" s="58">
        <f t="shared" si="32"/>
        <v>0.75194540689969047</v>
      </c>
      <c r="O50" s="58">
        <f t="shared" si="33"/>
        <v>1.0844765293493108</v>
      </c>
      <c r="P50" s="58">
        <f t="shared" si="34"/>
        <v>3.3795668694132157</v>
      </c>
      <c r="Q50" s="58">
        <f t="shared" si="35"/>
        <v>3.3795752188738648</v>
      </c>
      <c r="S50" s="57">
        <f>+'Indice PondENGHO'!D49</f>
        <v>389.81307983398438</v>
      </c>
      <c r="T50" s="57">
        <f>+'Indice PondENGHO'!P49</f>
        <v>388.83755493164062</v>
      </c>
      <c r="U50" s="57">
        <f>+'Indice PondENGHO'!AB49</f>
        <v>388.14425659179688</v>
      </c>
      <c r="V50" s="57">
        <f>+'Indice PondENGHO'!AN49</f>
        <v>387.45068359375</v>
      </c>
      <c r="W50" s="57">
        <f>+'Indice PondENGHO'!AZ49</f>
        <v>386.43057250976562</v>
      </c>
      <c r="Y50" s="58">
        <f t="shared" si="36"/>
        <v>1.2223760699482666</v>
      </c>
      <c r="Z50" s="58">
        <f t="shared" si="37"/>
        <v>0.97946547101871173</v>
      </c>
      <c r="AA50" s="58">
        <f t="shared" si="38"/>
        <v>0.89814978930296985</v>
      </c>
      <c r="AB50" s="58">
        <f t="shared" si="39"/>
        <v>0.74442295372954648</v>
      </c>
      <c r="AC50" s="58">
        <f t="shared" si="40"/>
        <v>0.54840412493733315</v>
      </c>
      <c r="AE50" s="57">
        <f>+'Indice PondENGHO'!D49</f>
        <v>389.81307983398438</v>
      </c>
      <c r="AF50" s="57">
        <f>+'Indice PondENGHO'!E49</f>
        <v>308.46533203125</v>
      </c>
      <c r="AG50" s="57">
        <f>+'Indice PondENGHO'!F49</f>
        <v>357.65298461914062</v>
      </c>
      <c r="AH50" s="57">
        <f>+'Indice PondENGHO'!G49</f>
        <v>367.7283935546875</v>
      </c>
      <c r="AI50" s="57">
        <f>+'Indice PondENGHO'!H49</f>
        <v>386.98220825195312</v>
      </c>
      <c r="AJ50" s="57">
        <f>+'Indice PondENGHO'!I49</f>
        <v>411.75827026367188</v>
      </c>
      <c r="AK50" s="57">
        <f>+'Indice PondENGHO'!J49</f>
        <v>388.60711669921875</v>
      </c>
      <c r="AL50" s="57">
        <f>+'Indice PondENGHO'!K49</f>
        <v>374.71658325195312</v>
      </c>
      <c r="AM50" s="57">
        <f>+'Indice PondENGHO'!L49</f>
        <v>368.94760131835938</v>
      </c>
      <c r="AN50" s="57">
        <f>+'Indice PondENGHO'!M49</f>
        <v>307.59063720703125</v>
      </c>
      <c r="AO50" s="57">
        <f>+'Indice PondENGHO'!N49</f>
        <v>335.03042602539062</v>
      </c>
      <c r="AP50" s="57">
        <f>+'Indice PondENGHO'!O49</f>
        <v>358.98934936523438</v>
      </c>
      <c r="AQ50" s="57">
        <f t="shared" si="0"/>
        <v>375.29025268554688</v>
      </c>
      <c r="AR50" s="57"/>
      <c r="AS50" s="57">
        <f>+'Indice PondENGHO'!AZ49</f>
        <v>386.43057250976562</v>
      </c>
      <c r="AT50" s="57">
        <f>+'Indice PondENGHO'!BA49</f>
        <v>308.70022583007812</v>
      </c>
      <c r="AU50" s="57">
        <f>+'Indice PondENGHO'!BB49</f>
        <v>360.99783325195312</v>
      </c>
      <c r="AV50" s="57">
        <f>+'Indice PondENGHO'!BC49</f>
        <v>357.85107421875</v>
      </c>
      <c r="AW50" s="57">
        <f>+'Indice PondENGHO'!BD49</f>
        <v>386.55322265625</v>
      </c>
      <c r="AX50" s="57">
        <f>+'Indice PondENGHO'!BE49</f>
        <v>396.4483642578125</v>
      </c>
      <c r="AY50" s="57">
        <f>+'Indice PondENGHO'!BF49</f>
        <v>385.86968994140625</v>
      </c>
      <c r="AZ50" s="57">
        <f>+'Indice PondENGHO'!BG49</f>
        <v>371.45574951171875</v>
      </c>
      <c r="BA50" s="57">
        <f>+'Indice PondENGHO'!BH49</f>
        <v>367.2764892578125</v>
      </c>
      <c r="BB50" s="57">
        <f>+'Indice PondENGHO'!BI49</f>
        <v>307.81991577148438</v>
      </c>
      <c r="BC50" s="57">
        <f>+'Indice PondENGHO'!BJ49</f>
        <v>330.20138549804688</v>
      </c>
      <c r="BD50" s="57">
        <f>+'Indice PondENGHO'!BK49</f>
        <v>357.63284301757812</v>
      </c>
      <c r="BE50" s="57">
        <f t="shared" si="1"/>
        <v>368.12603759765625</v>
      </c>
      <c r="BG50" s="58">
        <f t="shared" si="60"/>
        <v>1.2223760699482666</v>
      </c>
      <c r="BH50" s="58">
        <f t="shared" si="61"/>
        <v>4.7107053518499344E-2</v>
      </c>
      <c r="BI50" s="58">
        <f t="shared" si="62"/>
        <v>0.33283772281858448</v>
      </c>
      <c r="BJ50" s="58">
        <f t="shared" si="63"/>
        <v>0.33959262099492399</v>
      </c>
      <c r="BK50" s="58">
        <f t="shared" si="64"/>
        <v>0.1806628022004135</v>
      </c>
      <c r="BL50" s="58">
        <f t="shared" si="65"/>
        <v>0.17293973934239665</v>
      </c>
      <c r="BM50" s="58">
        <f t="shared" si="66"/>
        <v>0.37691278949493418</v>
      </c>
      <c r="BN50" s="58">
        <f t="shared" si="67"/>
        <v>-4.1586674078338227E-3</v>
      </c>
      <c r="BO50" s="58">
        <f t="shared" si="68"/>
        <v>0.37356995097130591</v>
      </c>
      <c r="BP50" s="58">
        <f t="shared" si="69"/>
        <v>2.8751872942396027E-2</v>
      </c>
      <c r="BQ50" s="58">
        <f t="shared" si="70"/>
        <v>0.13043227947379657</v>
      </c>
      <c r="BR50" s="58">
        <f t="shared" si="71"/>
        <v>7.7609731969549234E-2</v>
      </c>
      <c r="BS50" s="58">
        <f t="shared" si="59"/>
        <v>3.2786339662672326</v>
      </c>
      <c r="BT50" s="58">
        <f t="shared" si="42"/>
        <v>3.4200272293608114</v>
      </c>
      <c r="BV50" s="58">
        <f t="shared" si="73"/>
        <v>0.72040513336725176</v>
      </c>
      <c r="BW50" s="58">
        <f t="shared" si="15"/>
        <v>3.879223939517381E-2</v>
      </c>
      <c r="BX50" s="58">
        <f t="shared" si="16"/>
        <v>0.24185254124404912</v>
      </c>
      <c r="BY50" s="58">
        <f t="shared" si="17"/>
        <v>0.36579495291022673</v>
      </c>
      <c r="BZ50" s="58">
        <f t="shared" si="18"/>
        <v>0.29706296972754459</v>
      </c>
      <c r="CA50" s="58">
        <f t="shared" si="19"/>
        <v>0.30541256480597845</v>
      </c>
      <c r="CB50" s="58">
        <f t="shared" si="20"/>
        <v>0.58766453313001643</v>
      </c>
      <c r="CC50" s="58">
        <f t="shared" si="21"/>
        <v>-2.4485565647358903E-2</v>
      </c>
      <c r="CD50" s="58">
        <f t="shared" si="22"/>
        <v>0.47522762465697221</v>
      </c>
      <c r="CE50" s="58">
        <f t="shared" si="23"/>
        <v>6.2862150009228124E-2</v>
      </c>
      <c r="CF50" s="58">
        <f t="shared" si="24"/>
        <v>0.24242840688838577</v>
      </c>
      <c r="CG50" s="58">
        <f t="shared" si="25"/>
        <v>0.12066443530031641</v>
      </c>
      <c r="CH50" s="58">
        <f t="shared" si="44"/>
        <v>3.4336819857877847</v>
      </c>
      <c r="CI50" s="50">
        <f t="shared" si="45"/>
        <v>3.3833431065138475</v>
      </c>
      <c r="CK50" s="58">
        <f t="shared" si="72"/>
        <v>0.67397194501093349</v>
      </c>
      <c r="CL50" s="58">
        <f t="shared" si="46"/>
        <v>8.314814123325534E-3</v>
      </c>
      <c r="CM50" s="58">
        <f t="shared" si="47"/>
        <v>9.0985181574535362E-2</v>
      </c>
      <c r="CN50" s="58">
        <f t="shared" si="48"/>
        <v>-2.6202331915302746E-2</v>
      </c>
      <c r="CO50" s="58">
        <f t="shared" si="49"/>
        <v>-0.11640016752713109</v>
      </c>
      <c r="CP50" s="58">
        <f t="shared" si="50"/>
        <v>-0.1324728254635818</v>
      </c>
      <c r="CQ50" s="58">
        <f t="shared" si="51"/>
        <v>-0.21075174363508226</v>
      </c>
      <c r="CR50" s="58">
        <f t="shared" si="52"/>
        <v>2.032689823952508E-2</v>
      </c>
      <c r="CS50" s="58">
        <f t="shared" si="53"/>
        <v>-0.10165767368566631</v>
      </c>
      <c r="CT50" s="58">
        <f t="shared" si="54"/>
        <v>-3.4110277066832097E-2</v>
      </c>
      <c r="CU50" s="58">
        <f t="shared" si="55"/>
        <v>-0.1119961274145892</v>
      </c>
      <c r="CV50" s="58">
        <f t="shared" si="56"/>
        <v>-4.3054703330767177E-2</v>
      </c>
      <c r="CW50" s="58">
        <f t="shared" si="57"/>
        <v>-0.15504801952055214</v>
      </c>
      <c r="CX50" s="58">
        <f t="shared" si="58"/>
        <v>3.6684122846963874E-2</v>
      </c>
    </row>
    <row r="51" spans="1:102" x14ac:dyDescent="0.2">
      <c r="A51" s="56">
        <f>+'Indice PondENGHO'!A50</f>
        <v>44166</v>
      </c>
      <c r="B51" s="50">
        <f>+'Indice PondENGHO'!B50</f>
        <v>12</v>
      </c>
      <c r="C51" s="50">
        <f>+'Indice PondENGHO'!C50</f>
        <v>2020</v>
      </c>
      <c r="D51" s="57">
        <f>+'Indice PondENGHO'!BL50</f>
        <v>391.73751831054688</v>
      </c>
      <c r="E51" s="57">
        <f>+'Indice PondENGHO'!BM50</f>
        <v>388.3609619140625</v>
      </c>
      <c r="F51" s="57">
        <f>+'Indice PondENGHO'!BN50</f>
        <v>387.7762451171875</v>
      </c>
      <c r="G51" s="57">
        <f>+'Indice PondENGHO'!BO50</f>
        <v>386.10400390625</v>
      </c>
      <c r="H51" s="57">
        <f>+'Indice PondENGHO'!BP50</f>
        <v>382.90347290039062</v>
      </c>
      <c r="I51" s="57">
        <f>+'Indice PondENGHO'!CD50</f>
        <v>386.405029296875</v>
      </c>
      <c r="K51" s="58">
        <f t="shared" si="29"/>
        <v>0.5412226688447106</v>
      </c>
      <c r="L51" s="58">
        <f t="shared" si="30"/>
        <v>0.64963678591666996</v>
      </c>
      <c r="M51" s="58">
        <f t="shared" si="31"/>
        <v>0.72676396645338825</v>
      </c>
      <c r="N51" s="58">
        <f t="shared" si="32"/>
        <v>0.90736097862838649</v>
      </c>
      <c r="O51" s="58">
        <f t="shared" si="33"/>
        <v>1.2867449549249743</v>
      </c>
      <c r="P51" s="58">
        <f t="shared" si="34"/>
        <v>4.11172935476813</v>
      </c>
      <c r="Q51" s="58">
        <f t="shared" si="35"/>
        <v>4.1117913363457603</v>
      </c>
      <c r="S51" s="57">
        <f>+'Indice PondENGHO'!D50</f>
        <v>410.56332397460938</v>
      </c>
      <c r="T51" s="57">
        <f>+'Indice PondENGHO'!P50</f>
        <v>408.03659057617188</v>
      </c>
      <c r="U51" s="57">
        <f>+'Indice PondENGHO'!AB50</f>
        <v>406.316650390625</v>
      </c>
      <c r="V51" s="57">
        <f>+'Indice PondENGHO'!AN50</f>
        <v>404.82122802734375</v>
      </c>
      <c r="W51" s="57">
        <f>+'Indice PondENGHO'!AZ50</f>
        <v>402.36508178710938</v>
      </c>
      <c r="Y51" s="58">
        <f t="shared" si="36"/>
        <v>1.9061644862614771</v>
      </c>
      <c r="Z51" s="58">
        <f t="shared" si="37"/>
        <v>1.4261229325322282</v>
      </c>
      <c r="AA51" s="58">
        <f t="shared" si="38"/>
        <v>1.2379141882260078</v>
      </c>
      <c r="AB51" s="58">
        <f t="shared" si="39"/>
        <v>0.98705220514310832</v>
      </c>
      <c r="AC51" s="58">
        <f t="shared" si="40"/>
        <v>0.67951700893851164</v>
      </c>
      <c r="AE51" s="57">
        <f>+'Indice PondENGHO'!D50</f>
        <v>410.56332397460938</v>
      </c>
      <c r="AF51" s="57">
        <f>+'Indice PondENGHO'!E50</f>
        <v>317.5106201171875</v>
      </c>
      <c r="AG51" s="57">
        <f>+'Indice PondENGHO'!F50</f>
        <v>373.72869873046875</v>
      </c>
      <c r="AH51" s="57">
        <f>+'Indice PondENGHO'!G50</f>
        <v>377.32919311523438</v>
      </c>
      <c r="AI51" s="57">
        <f>+'Indice PondENGHO'!H50</f>
        <v>397.46942138671875</v>
      </c>
      <c r="AJ51" s="57">
        <f>+'Indice PondENGHO'!I50</f>
        <v>432.81585693359375</v>
      </c>
      <c r="AK51" s="57">
        <f>+'Indice PondENGHO'!J50</f>
        <v>407.1519775390625</v>
      </c>
      <c r="AL51" s="57">
        <f>+'Indice PondENGHO'!K50</f>
        <v>370.90203857421875</v>
      </c>
      <c r="AM51" s="57">
        <f>+'Indice PondENGHO'!L50</f>
        <v>387.2752685546875</v>
      </c>
      <c r="AN51" s="57">
        <f>+'Indice PondENGHO'!M50</f>
        <v>314.38922119140625</v>
      </c>
      <c r="AO51" s="57">
        <f>+'Indice PondENGHO'!N50</f>
        <v>349.98428344726562</v>
      </c>
      <c r="AP51" s="57">
        <f>+'Indice PondENGHO'!O50</f>
        <v>365.56951904296875</v>
      </c>
      <c r="AQ51" s="57">
        <f t="shared" si="0"/>
        <v>391.73751831054688</v>
      </c>
      <c r="AR51" s="57"/>
      <c r="AS51" s="57">
        <f>+'Indice PondENGHO'!AZ50</f>
        <v>402.36508178710938</v>
      </c>
      <c r="AT51" s="57">
        <f>+'Indice PondENGHO'!BA50</f>
        <v>317.12844848632812</v>
      </c>
      <c r="AU51" s="57">
        <f>+'Indice PondENGHO'!BB50</f>
        <v>377.28561401367188</v>
      </c>
      <c r="AV51" s="57">
        <f>+'Indice PondENGHO'!BC50</f>
        <v>369.06243896484375</v>
      </c>
      <c r="AW51" s="57">
        <f>+'Indice PondENGHO'!BD50</f>
        <v>397.27493286132812</v>
      </c>
      <c r="AX51" s="57">
        <f>+'Indice PondENGHO'!BE50</f>
        <v>417.78277587890625</v>
      </c>
      <c r="AY51" s="57">
        <f>+'Indice PondENGHO'!BF50</f>
        <v>405.04275512695312</v>
      </c>
      <c r="AZ51" s="57">
        <f>+'Indice PondENGHO'!BG50</f>
        <v>367.75839233398438</v>
      </c>
      <c r="BA51" s="57">
        <f>+'Indice PondENGHO'!BH50</f>
        <v>386.30035400390625</v>
      </c>
      <c r="BB51" s="57">
        <f>+'Indice PondENGHO'!BI50</f>
        <v>313.07650756835938</v>
      </c>
      <c r="BC51" s="57">
        <f>+'Indice PondENGHO'!BJ50</f>
        <v>345.6683349609375</v>
      </c>
      <c r="BD51" s="57">
        <f>+'Indice PondENGHO'!BK50</f>
        <v>363.9534912109375</v>
      </c>
      <c r="BE51" s="57">
        <f t="shared" si="1"/>
        <v>382.90347290039062</v>
      </c>
      <c r="BG51" s="58">
        <f t="shared" si="60"/>
        <v>1.9061644862614771</v>
      </c>
      <c r="BH51" s="58">
        <f t="shared" si="61"/>
        <v>5.359387010241997E-2</v>
      </c>
      <c r="BI51" s="58">
        <f t="shared" si="62"/>
        <v>0.34235327241178498</v>
      </c>
      <c r="BJ51" s="58">
        <f t="shared" si="63"/>
        <v>0.3630445957780703</v>
      </c>
      <c r="BK51" s="58">
        <f t="shared" si="64"/>
        <v>0.11511201170218367</v>
      </c>
      <c r="BL51" s="58">
        <f t="shared" si="65"/>
        <v>0.23485518462030366</v>
      </c>
      <c r="BM51" s="58">
        <f t="shared" si="66"/>
        <v>0.51336419198139682</v>
      </c>
      <c r="BN51" s="58">
        <f t="shared" si="67"/>
        <v>-5.098111331299205E-2</v>
      </c>
      <c r="BO51" s="58">
        <f t="shared" si="68"/>
        <v>0.37614334019230972</v>
      </c>
      <c r="BP51" s="58">
        <f t="shared" si="69"/>
        <v>2.9858123817247458E-2</v>
      </c>
      <c r="BQ51" s="58">
        <f t="shared" si="70"/>
        <v>0.17487515885915986</v>
      </c>
      <c r="BR51" s="58">
        <f t="shared" si="71"/>
        <v>6.4332872856516149E-2</v>
      </c>
      <c r="BS51" s="58">
        <f t="shared" si="59"/>
        <v>4.1227159952698775</v>
      </c>
      <c r="BT51" s="58">
        <f t="shared" si="42"/>
        <v>4.3825453784916313</v>
      </c>
      <c r="BV51" s="58">
        <f t="shared" si="73"/>
        <v>0.54840412493733315</v>
      </c>
      <c r="BW51" s="58">
        <f t="shared" si="15"/>
        <v>4.2135266816173619E-2</v>
      </c>
      <c r="BX51" s="58">
        <f t="shared" si="16"/>
        <v>0.2641262899245741</v>
      </c>
      <c r="BY51" s="58">
        <f t="shared" si="17"/>
        <v>0.44524187188412151</v>
      </c>
      <c r="BZ51" s="58">
        <f t="shared" si="18"/>
        <v>0.20374117436733455</v>
      </c>
      <c r="CA51" s="58">
        <f t="shared" si="19"/>
        <v>0.46343269080057203</v>
      </c>
      <c r="CB51" s="58">
        <f t="shared" si="20"/>
        <v>0.81482023110515867</v>
      </c>
      <c r="CC51" s="58">
        <f t="shared" si="21"/>
        <v>-4.575550307471813E-2</v>
      </c>
      <c r="CD51" s="58">
        <f t="shared" si="22"/>
        <v>0.50366316743067607</v>
      </c>
      <c r="CE51" s="58">
        <f t="shared" si="23"/>
        <v>5.3745936289454781E-2</v>
      </c>
      <c r="CF51" s="58">
        <f t="shared" si="24"/>
        <v>0.34290911346271846</v>
      </c>
      <c r="CG51" s="58">
        <f t="shared" si="25"/>
        <v>8.5987054723921777E-2</v>
      </c>
      <c r="CH51" s="58">
        <f t="shared" si="44"/>
        <v>3.7224514186673203</v>
      </c>
      <c r="CI51" s="50">
        <f t="shared" si="45"/>
        <v>4.014232570771159</v>
      </c>
      <c r="CK51" s="58">
        <f t="shared" si="72"/>
        <v>1.2266474773229654</v>
      </c>
      <c r="CL51" s="58">
        <f t="shared" si="46"/>
        <v>1.1458603286246351E-2</v>
      </c>
      <c r="CM51" s="58">
        <f t="shared" si="47"/>
        <v>7.8226982487210883E-2</v>
      </c>
      <c r="CN51" s="58">
        <f t="shared" si="48"/>
        <v>-8.2197276106051209E-2</v>
      </c>
      <c r="CO51" s="58">
        <f t="shared" si="49"/>
        <v>-8.8629162665150876E-2</v>
      </c>
      <c r="CP51" s="58">
        <f t="shared" si="50"/>
        <v>-0.22857750618026837</v>
      </c>
      <c r="CQ51" s="58">
        <f t="shared" si="51"/>
        <v>-0.30145603912376184</v>
      </c>
      <c r="CR51" s="58">
        <f t="shared" si="52"/>
        <v>-5.22561023827392E-3</v>
      </c>
      <c r="CS51" s="58">
        <f t="shared" si="53"/>
        <v>-0.12751982723836636</v>
      </c>
      <c r="CT51" s="58">
        <f t="shared" si="54"/>
        <v>-2.3887812472207323E-2</v>
      </c>
      <c r="CU51" s="58">
        <f t="shared" si="55"/>
        <v>-0.16803395460355861</v>
      </c>
      <c r="CV51" s="58">
        <f t="shared" si="56"/>
        <v>-2.1654181867405628E-2</v>
      </c>
      <c r="CW51" s="58">
        <f t="shared" si="57"/>
        <v>0.40026457660255721</v>
      </c>
      <c r="CX51" s="58">
        <f t="shared" si="58"/>
        <v>0.36831280772047226</v>
      </c>
    </row>
    <row r="52" spans="1:102" x14ac:dyDescent="0.2">
      <c r="A52" s="56">
        <f>+'Indice PondENGHO'!A51</f>
        <v>44197</v>
      </c>
      <c r="B52" s="50">
        <f>+'Indice PondENGHO'!B51</f>
        <v>1</v>
      </c>
      <c r="C52" s="50">
        <f>+'Indice PondENGHO'!C51</f>
        <v>2021</v>
      </c>
      <c r="D52" s="57">
        <f>+'Indice PondENGHO'!BL51</f>
        <v>408.82720947265625</v>
      </c>
      <c r="E52" s="57">
        <f>+'Indice PondENGHO'!BM51</f>
        <v>404.95437622070312</v>
      </c>
      <c r="F52" s="57">
        <f>+'Indice PondENGHO'!BN51</f>
        <v>404.1827392578125</v>
      </c>
      <c r="G52" s="57">
        <f>+'Indice PondENGHO'!BO51</f>
        <v>402.09786987304688</v>
      </c>
      <c r="H52" s="57">
        <f>+'Indice PondENGHO'!BP51</f>
        <v>398.14935302734375</v>
      </c>
      <c r="I52" s="57">
        <f>+'Indice PondENGHO'!CD51</f>
        <v>402.45730590820312</v>
      </c>
      <c r="K52" s="58">
        <f t="shared" si="29"/>
        <v>0.54015272025013816</v>
      </c>
      <c r="L52" s="58">
        <f t="shared" si="30"/>
        <v>0.66657471921404077</v>
      </c>
      <c r="M52" s="58">
        <f t="shared" si="31"/>
        <v>0.750326411525016</v>
      </c>
      <c r="N52" s="58">
        <f t="shared" si="32"/>
        <v>0.92201892989021306</v>
      </c>
      <c r="O52" s="58">
        <f t="shared" si="33"/>
        <v>1.2751051190756448</v>
      </c>
      <c r="P52" s="58">
        <f t="shared" si="34"/>
        <v>4.1541778999550534</v>
      </c>
      <c r="Q52" s="58">
        <f t="shared" si="35"/>
        <v>4.1542618222484728</v>
      </c>
      <c r="S52" s="57">
        <f>+'Indice PondENGHO'!D51</f>
        <v>428.86422729492188</v>
      </c>
      <c r="T52" s="57">
        <f>+'Indice PondENGHO'!P51</f>
        <v>425.65750122070312</v>
      </c>
      <c r="U52" s="57">
        <f>+'Indice PondENGHO'!AB51</f>
        <v>423.57760620117188</v>
      </c>
      <c r="V52" s="57">
        <f>+'Indice PondENGHO'!AN51</f>
        <v>421.63604736328125</v>
      </c>
      <c r="W52" s="57">
        <f>+'Indice PondENGHO'!AZ51</f>
        <v>418.25527954101562</v>
      </c>
      <c r="Y52" s="58">
        <f t="shared" si="36"/>
        <v>1.6105781647196593</v>
      </c>
      <c r="Z52" s="58">
        <f t="shared" si="37"/>
        <v>1.2565469252117356</v>
      </c>
      <c r="AA52" s="58">
        <f t="shared" si="38"/>
        <v>1.129543541490192</v>
      </c>
      <c r="AB52" s="58">
        <f t="shared" si="39"/>
        <v>0.91806227239365512</v>
      </c>
      <c r="AC52" s="58">
        <f t="shared" si="40"/>
        <v>0.65147562546891591</v>
      </c>
      <c r="AE52" s="57">
        <f>+'Indice PondENGHO'!D51</f>
        <v>428.86422729492188</v>
      </c>
      <c r="AF52" s="57">
        <f>+'Indice PondENGHO'!E51</f>
        <v>328.98117065429688</v>
      </c>
      <c r="AG52" s="57">
        <f>+'Indice PondENGHO'!F51</f>
        <v>390.42996215820312</v>
      </c>
      <c r="AH52" s="57">
        <f>+'Indice PondENGHO'!G51</f>
        <v>383.91839599609375</v>
      </c>
      <c r="AI52" s="57">
        <f>+'Indice PondENGHO'!H51</f>
        <v>411.50131225585938</v>
      </c>
      <c r="AJ52" s="57">
        <f>+'Indice PondENGHO'!I51</f>
        <v>448.27142333984375</v>
      </c>
      <c r="AK52" s="57">
        <f>+'Indice PondENGHO'!J51</f>
        <v>427.94345092773438</v>
      </c>
      <c r="AL52" s="57">
        <f>+'Indice PondENGHO'!K51</f>
        <v>418.42263793945312</v>
      </c>
      <c r="AM52" s="57">
        <f>+'Indice PondENGHO'!L51</f>
        <v>405.84432983398438</v>
      </c>
      <c r="AN52" s="57">
        <f>+'Indice PondENGHO'!M51</f>
        <v>325.32870483398438</v>
      </c>
      <c r="AO52" s="57">
        <f>+'Indice PondENGHO'!N51</f>
        <v>368.86618041992188</v>
      </c>
      <c r="AP52" s="57">
        <f>+'Indice PondENGHO'!O51</f>
        <v>372.40899658203125</v>
      </c>
      <c r="AQ52" s="57">
        <f t="shared" si="0"/>
        <v>408.82720947265625</v>
      </c>
      <c r="AR52" s="57"/>
      <c r="AS52" s="57">
        <f>+'Indice PondENGHO'!AZ51</f>
        <v>418.25527954101562</v>
      </c>
      <c r="AT52" s="57">
        <f>+'Indice PondENGHO'!BA51</f>
        <v>328.20254516601562</v>
      </c>
      <c r="AU52" s="57">
        <f>+'Indice PondENGHO'!BB51</f>
        <v>393.3441162109375</v>
      </c>
      <c r="AV52" s="57">
        <f>+'Indice PondENGHO'!BC51</f>
        <v>371.84051513671875</v>
      </c>
      <c r="AW52" s="57">
        <f>+'Indice PondENGHO'!BD51</f>
        <v>411.20806884765625</v>
      </c>
      <c r="AX52" s="57">
        <f>+'Indice PondENGHO'!BE51</f>
        <v>431.48529052734375</v>
      </c>
      <c r="AY52" s="57">
        <f>+'Indice PondENGHO'!BF51</f>
        <v>423.66030883789062</v>
      </c>
      <c r="AZ52" s="57">
        <f>+'Indice PondENGHO'!BG51</f>
        <v>417.27249145507812</v>
      </c>
      <c r="BA52" s="57">
        <f>+'Indice PondENGHO'!BH51</f>
        <v>404.88870239257812</v>
      </c>
      <c r="BB52" s="57">
        <f>+'Indice PondENGHO'!BI51</f>
        <v>323.45376586914062</v>
      </c>
      <c r="BC52" s="57">
        <f>+'Indice PondENGHO'!BJ51</f>
        <v>363.99075317382812</v>
      </c>
      <c r="BD52" s="57">
        <f>+'Indice PondENGHO'!BK51</f>
        <v>370.339599609375</v>
      </c>
      <c r="BE52" s="57">
        <f t="shared" si="1"/>
        <v>398.14935302734375</v>
      </c>
      <c r="BG52" s="58">
        <f t="shared" si="60"/>
        <v>1.6105781647196593</v>
      </c>
      <c r="BH52" s="58">
        <f t="shared" si="61"/>
        <v>6.51102099320503E-2</v>
      </c>
      <c r="BI52" s="58">
        <f t="shared" si="62"/>
        <v>0.3407419877171492</v>
      </c>
      <c r="BJ52" s="58">
        <f t="shared" si="63"/>
        <v>0.23870283120721841</v>
      </c>
      <c r="BK52" s="58">
        <f t="shared" si="64"/>
        <v>0.147553278902434</v>
      </c>
      <c r="BL52" s="58">
        <f t="shared" si="65"/>
        <v>0.16513859970234485</v>
      </c>
      <c r="BM52" s="58">
        <f t="shared" si="66"/>
        <v>0.55139062484620505</v>
      </c>
      <c r="BN52" s="58">
        <f t="shared" si="67"/>
        <v>0.60844403255253321</v>
      </c>
      <c r="BO52" s="58">
        <f t="shared" si="68"/>
        <v>0.36509698980500688</v>
      </c>
      <c r="BP52" s="58">
        <f t="shared" si="69"/>
        <v>4.6027033829551478E-2</v>
      </c>
      <c r="BQ52" s="58">
        <f t="shared" si="70"/>
        <v>0.21154006192010708</v>
      </c>
      <c r="BR52" s="58">
        <f t="shared" si="71"/>
        <v>6.4060584638736359E-2</v>
      </c>
      <c r="BS52" s="58">
        <f t="shared" si="59"/>
        <v>4.4143843997729952</v>
      </c>
      <c r="BT52" s="58">
        <f t="shared" si="42"/>
        <v>4.3625362298235659</v>
      </c>
      <c r="BV52" s="58">
        <f t="shared" si="73"/>
        <v>0.67951700893851164</v>
      </c>
      <c r="BW52" s="58">
        <f t="shared" si="15"/>
        <v>5.3226178939949034E-2</v>
      </c>
      <c r="BX52" s="58">
        <f t="shared" si="16"/>
        <v>0.25035829336901522</v>
      </c>
      <c r="BY52" s="58">
        <f t="shared" si="17"/>
        <v>0.10606910352286657</v>
      </c>
      <c r="BZ52" s="58">
        <f t="shared" si="18"/>
        <v>0.25454867877217396</v>
      </c>
      <c r="CA52" s="58">
        <f t="shared" si="19"/>
        <v>0.28616301427653357</v>
      </c>
      <c r="CB52" s="58">
        <f t="shared" si="20"/>
        <v>0.76067667769191283</v>
      </c>
      <c r="CC52" s="58">
        <f t="shared" si="21"/>
        <v>0.58909866740797345</v>
      </c>
      <c r="CD52" s="58">
        <f t="shared" si="22"/>
        <v>0.47313979478813378</v>
      </c>
      <c r="CE52" s="58">
        <f t="shared" si="23"/>
        <v>0.10200729653651597</v>
      </c>
      <c r="CF52" s="58">
        <f t="shared" si="24"/>
        <v>0.39053897635761392</v>
      </c>
      <c r="CG52" s="58">
        <f t="shared" si="25"/>
        <v>8.3524709181346149E-2</v>
      </c>
      <c r="CH52" s="58">
        <f t="shared" si="44"/>
        <v>4.0288683997825459</v>
      </c>
      <c r="CI52" s="50">
        <f t="shared" si="45"/>
        <v>3.9816510441834652</v>
      </c>
      <c r="CK52" s="58">
        <f t="shared" si="72"/>
        <v>0.9591025392507434</v>
      </c>
      <c r="CL52" s="58">
        <f t="shared" si="46"/>
        <v>1.1884030992101266E-2</v>
      </c>
      <c r="CM52" s="58">
        <f t="shared" si="47"/>
        <v>9.0383694348133981E-2</v>
      </c>
      <c r="CN52" s="58">
        <f t="shared" si="48"/>
        <v>0.13263372768435183</v>
      </c>
      <c r="CO52" s="58">
        <f t="shared" si="49"/>
        <v>-0.10699539986973997</v>
      </c>
      <c r="CP52" s="58">
        <f t="shared" si="50"/>
        <v>-0.12102441457418872</v>
      </c>
      <c r="CQ52" s="58">
        <f t="shared" si="51"/>
        <v>-0.20928605284570778</v>
      </c>
      <c r="CR52" s="58">
        <f t="shared" si="52"/>
        <v>1.9345365144559756E-2</v>
      </c>
      <c r="CS52" s="58">
        <f t="shared" si="53"/>
        <v>-0.10804280498312691</v>
      </c>
      <c r="CT52" s="58">
        <f t="shared" si="54"/>
        <v>-5.598026270696449E-2</v>
      </c>
      <c r="CU52" s="58">
        <f t="shared" si="55"/>
        <v>-0.17899891443750685</v>
      </c>
      <c r="CV52" s="58">
        <f t="shared" si="56"/>
        <v>-1.946412454260979E-2</v>
      </c>
      <c r="CW52" s="58">
        <f t="shared" si="57"/>
        <v>0.38551599999044939</v>
      </c>
      <c r="CX52" s="58">
        <f t="shared" si="58"/>
        <v>0.38088518564010077</v>
      </c>
    </row>
    <row r="53" spans="1:102" x14ac:dyDescent="0.2">
      <c r="A53" s="56">
        <f>+'Indice PondENGHO'!A52</f>
        <v>44228</v>
      </c>
      <c r="B53" s="50">
        <f>+'Indice PondENGHO'!B52</f>
        <v>2</v>
      </c>
      <c r="C53" s="50">
        <f>+'Indice PondENGHO'!C52</f>
        <v>2021</v>
      </c>
      <c r="D53" s="57">
        <f>+'Indice PondENGHO'!BL52</f>
        <v>421.91168212890625</v>
      </c>
      <c r="E53" s="57">
        <f>+'Indice PondENGHO'!BM52</f>
        <v>418.26004028320312</v>
      </c>
      <c r="F53" s="57">
        <f>+'Indice PondENGHO'!BN52</f>
        <v>417.55154418945312</v>
      </c>
      <c r="G53" s="57">
        <f>+'Indice PondENGHO'!BO52</f>
        <v>415.845703125</v>
      </c>
      <c r="H53" s="57">
        <f>+'Indice PondENGHO'!BP52</f>
        <v>412.1651611328125</v>
      </c>
      <c r="I53" s="57">
        <f>+'Indice PondENGHO'!CD52</f>
        <v>416.074951171875</v>
      </c>
      <c r="K53" s="58">
        <f t="shared" si="29"/>
        <v>0.39706493121192499</v>
      </c>
      <c r="L53" s="58">
        <f t="shared" si="30"/>
        <v>0.51318338917636053</v>
      </c>
      <c r="M53" s="58">
        <f t="shared" si="31"/>
        <v>0.5870160656073784</v>
      </c>
      <c r="N53" s="58">
        <f t="shared" si="32"/>
        <v>0.76092805409170272</v>
      </c>
      <c r="O53" s="58">
        <f t="shared" si="33"/>
        <v>1.125471718013012</v>
      </c>
      <c r="P53" s="58">
        <f t="shared" si="34"/>
        <v>3.3836641581003786</v>
      </c>
      <c r="Q53" s="58">
        <f t="shared" si="35"/>
        <v>3.3836248128088275</v>
      </c>
      <c r="S53" s="57">
        <f>+'Indice PondENGHO'!D52</f>
        <v>439.9647216796875</v>
      </c>
      <c r="T53" s="57">
        <f>+'Indice PondENGHO'!P52</f>
        <v>436.50411987304688</v>
      </c>
      <c r="U53" s="57">
        <f>+'Indice PondENGHO'!AB52</f>
        <v>434.298095703125</v>
      </c>
      <c r="V53" s="57">
        <f>+'Indice PondENGHO'!AN52</f>
        <v>432.36083984375</v>
      </c>
      <c r="W53" s="57">
        <f>+'Indice PondENGHO'!AZ52</f>
        <v>428.92266845703125</v>
      </c>
      <c r="Y53" s="58">
        <f t="shared" si="36"/>
        <v>0.93606709017855272</v>
      </c>
      <c r="Z53" s="58">
        <f t="shared" si="37"/>
        <v>0.74177843913127961</v>
      </c>
      <c r="AA53" s="58">
        <f t="shared" si="38"/>
        <v>0.67306373307770351</v>
      </c>
      <c r="AB53" s="58">
        <f t="shared" si="39"/>
        <v>0.56226540803378844</v>
      </c>
      <c r="AC53" s="58">
        <f t="shared" si="40"/>
        <v>0.42060098900018839</v>
      </c>
      <c r="AE53" s="57">
        <f>+'Indice PondENGHO'!D52</f>
        <v>439.9647216796875</v>
      </c>
      <c r="AF53" s="57">
        <f>+'Indice PondENGHO'!E52</f>
        <v>340.5728759765625</v>
      </c>
      <c r="AG53" s="57">
        <f>+'Indice PondENGHO'!F52</f>
        <v>408.74154663085938</v>
      </c>
      <c r="AH53" s="57">
        <f>+'Indice PondENGHO'!G52</f>
        <v>391.53494262695312</v>
      </c>
      <c r="AI53" s="57">
        <f>+'Indice PondENGHO'!H52</f>
        <v>430.87744140625</v>
      </c>
      <c r="AJ53" s="57">
        <f>+'Indice PondENGHO'!I52</f>
        <v>464.89013671875</v>
      </c>
      <c r="AK53" s="57">
        <f>+'Indice PondENGHO'!J52</f>
        <v>448.54193115234375</v>
      </c>
      <c r="AL53" s="57">
        <f>+'Indice PondENGHO'!K52</f>
        <v>421.22235107421875</v>
      </c>
      <c r="AM53" s="57">
        <f>+'Indice PondENGHO'!L52</f>
        <v>415.04913330078125</v>
      </c>
      <c r="AN53" s="57">
        <f>+'Indice PondENGHO'!M52</f>
        <v>331.72628784179688</v>
      </c>
      <c r="AO53" s="57">
        <f>+'Indice PondENGHO'!N52</f>
        <v>387.89306640625</v>
      </c>
      <c r="AP53" s="57">
        <f>+'Indice PondENGHO'!O52</f>
        <v>384.60208129882812</v>
      </c>
      <c r="AQ53" s="57">
        <f t="shared" si="0"/>
        <v>421.91168212890625</v>
      </c>
      <c r="AR53" s="57"/>
      <c r="AS53" s="57">
        <f>+'Indice PondENGHO'!AZ52</f>
        <v>428.92266845703125</v>
      </c>
      <c r="AT53" s="57">
        <f>+'Indice PondENGHO'!BA52</f>
        <v>340.04574584960938</v>
      </c>
      <c r="AU53" s="57">
        <f>+'Indice PondENGHO'!BB52</f>
        <v>411.40280151367188</v>
      </c>
      <c r="AV53" s="57">
        <f>+'Indice PondENGHO'!BC52</f>
        <v>379.47457885742188</v>
      </c>
      <c r="AW53" s="57">
        <f>+'Indice PondENGHO'!BD52</f>
        <v>431.318359375</v>
      </c>
      <c r="AX53" s="57">
        <f>+'Indice PondENGHO'!BE52</f>
        <v>445.747314453125</v>
      </c>
      <c r="AY53" s="57">
        <f>+'Indice PondENGHO'!BF52</f>
        <v>444.0452880859375</v>
      </c>
      <c r="AZ53" s="57">
        <f>+'Indice PondENGHO'!BG52</f>
        <v>418.06295776367188</v>
      </c>
      <c r="BA53" s="57">
        <f>+'Indice PondENGHO'!BH52</f>
        <v>414.57147216796875</v>
      </c>
      <c r="BB53" s="57">
        <f>+'Indice PondENGHO'!BI52</f>
        <v>330.05987548828125</v>
      </c>
      <c r="BC53" s="57">
        <f>+'Indice PondENGHO'!BJ52</f>
        <v>383.864013671875</v>
      </c>
      <c r="BD53" s="57">
        <f>+'Indice PondENGHO'!BK52</f>
        <v>382.72610473632812</v>
      </c>
      <c r="BE53" s="57">
        <f t="shared" si="1"/>
        <v>412.1651611328125</v>
      </c>
      <c r="BG53" s="58">
        <f t="shared" si="60"/>
        <v>0.93606709017855272</v>
      </c>
      <c r="BH53" s="58">
        <f t="shared" si="61"/>
        <v>6.3047452095779527E-2</v>
      </c>
      <c r="BI53" s="58">
        <f t="shared" si="62"/>
        <v>0.35797906244110655</v>
      </c>
      <c r="BJ53" s="58">
        <f t="shared" si="63"/>
        <v>0.26438582752938627</v>
      </c>
      <c r="BK53" s="58">
        <f t="shared" si="64"/>
        <v>0.19523382459940583</v>
      </c>
      <c r="BL53" s="58">
        <f t="shared" si="65"/>
        <v>0.17014392415713769</v>
      </c>
      <c r="BM53" s="58">
        <f t="shared" si="66"/>
        <v>0.52343729742747169</v>
      </c>
      <c r="BN53" s="58">
        <f t="shared" si="67"/>
        <v>3.4348488940412897E-2</v>
      </c>
      <c r="BO53" s="58">
        <f t="shared" si="68"/>
        <v>0.17341561412480608</v>
      </c>
      <c r="BP53" s="58">
        <f t="shared" si="69"/>
        <v>2.5792145466325671E-2</v>
      </c>
      <c r="BQ53" s="58">
        <f t="shared" si="70"/>
        <v>0.20425377623025756</v>
      </c>
      <c r="BR53" s="58">
        <f t="shared" si="71"/>
        <v>0.10943013541410471</v>
      </c>
      <c r="BS53" s="58">
        <f t="shared" si="59"/>
        <v>3.0575346386047473</v>
      </c>
      <c r="BT53" s="58">
        <f t="shared" si="42"/>
        <v>3.2004896819679773</v>
      </c>
      <c r="BV53" s="58">
        <f t="shared" si="73"/>
        <v>0.65147562546891591</v>
      </c>
      <c r="BW53" s="58">
        <f t="shared" si="15"/>
        <v>5.4743096398444414E-2</v>
      </c>
      <c r="BX53" s="58">
        <f t="shared" si="16"/>
        <v>0.27076116112599458</v>
      </c>
      <c r="BY53" s="58">
        <f t="shared" si="17"/>
        <v>0.28031337507267151</v>
      </c>
      <c r="BZ53" s="58">
        <f t="shared" si="18"/>
        <v>0.35333251699987417</v>
      </c>
      <c r="CA53" s="58">
        <f t="shared" si="19"/>
        <v>0.28644264706012085</v>
      </c>
      <c r="CB53" s="58">
        <f t="shared" si="20"/>
        <v>0.80099729649881524</v>
      </c>
      <c r="CC53" s="58">
        <f t="shared" si="21"/>
        <v>9.0445260445945891E-3</v>
      </c>
      <c r="CD53" s="58">
        <f t="shared" si="22"/>
        <v>0.23702358932749953</v>
      </c>
      <c r="CE53" s="58">
        <f t="shared" si="23"/>
        <v>6.2450752791612621E-2</v>
      </c>
      <c r="CF53" s="58">
        <f t="shared" si="24"/>
        <v>0.40737465730839389</v>
      </c>
      <c r="CG53" s="58">
        <f t="shared" si="25"/>
        <v>0.15580118765265424</v>
      </c>
      <c r="CH53" s="58">
        <f t="shared" si="44"/>
        <v>3.5697604317495912</v>
      </c>
      <c r="CI53" s="50">
        <f t="shared" si="45"/>
        <v>3.52023882467698</v>
      </c>
      <c r="CK53" s="58">
        <f t="shared" si="72"/>
        <v>0.51546610117836433</v>
      </c>
      <c r="CL53" s="58">
        <f t="shared" si="46"/>
        <v>8.3043556973351126E-3</v>
      </c>
      <c r="CM53" s="58">
        <f t="shared" si="47"/>
        <v>8.7217901315111979E-2</v>
      </c>
      <c r="CN53" s="58">
        <f t="shared" si="48"/>
        <v>-1.5927547543285236E-2</v>
      </c>
      <c r="CO53" s="58">
        <f t="shared" si="49"/>
        <v>-0.15809869240046834</v>
      </c>
      <c r="CP53" s="58">
        <f t="shared" si="50"/>
        <v>-0.11629872290298315</v>
      </c>
      <c r="CQ53" s="58">
        <f t="shared" si="51"/>
        <v>-0.27755999907134354</v>
      </c>
      <c r="CR53" s="58">
        <f t="shared" si="52"/>
        <v>2.5303962895818308E-2</v>
      </c>
      <c r="CS53" s="58">
        <f t="shared" si="53"/>
        <v>-6.3607975202693456E-2</v>
      </c>
      <c r="CT53" s="58">
        <f t="shared" si="54"/>
        <v>-3.6658607325286946E-2</v>
      </c>
      <c r="CU53" s="58">
        <f t="shared" si="55"/>
        <v>-0.20312088107813633</v>
      </c>
      <c r="CV53" s="58">
        <f t="shared" si="56"/>
        <v>-4.6371052238549537E-2</v>
      </c>
      <c r="CW53" s="58">
        <f t="shared" si="57"/>
        <v>-0.51222579314484395</v>
      </c>
      <c r="CX53" s="58">
        <f t="shared" si="58"/>
        <v>-0.31974914270900268</v>
      </c>
    </row>
    <row r="54" spans="1:102" x14ac:dyDescent="0.2">
      <c r="A54" s="56">
        <f>+'Indice PondENGHO'!A53</f>
        <v>44256</v>
      </c>
      <c r="B54" s="50">
        <f>+'Indice PondENGHO'!B53</f>
        <v>3</v>
      </c>
      <c r="C54" s="50">
        <f>+'Indice PondENGHO'!C53</f>
        <v>2021</v>
      </c>
      <c r="D54" s="57">
        <f>+'Indice PondENGHO'!BL53</f>
        <v>436.9853515625</v>
      </c>
      <c r="E54" s="57">
        <f>+'Indice PondENGHO'!BM53</f>
        <v>433.89605712890625</v>
      </c>
      <c r="F54" s="57">
        <f>+'Indice PondENGHO'!BN53</f>
        <v>433.48001098632812</v>
      </c>
      <c r="G54" s="57">
        <f>+'Indice PondENGHO'!BO53</f>
        <v>431.98980712890625</v>
      </c>
      <c r="H54" s="57">
        <f>+'Indice PondENGHO'!BP53</f>
        <v>428.425537109375</v>
      </c>
      <c r="I54" s="57">
        <f>+'Indice PondENGHO'!CD53</f>
        <v>432.00872802734375</v>
      </c>
      <c r="K54" s="58">
        <f t="shared" si="29"/>
        <v>0.44245849687254452</v>
      </c>
      <c r="L54" s="58">
        <f t="shared" si="30"/>
        <v>0.58332475957154328</v>
      </c>
      <c r="M54" s="58">
        <f t="shared" si="31"/>
        <v>0.67651841113363609</v>
      </c>
      <c r="N54" s="58">
        <f t="shared" si="32"/>
        <v>0.86431396809340189</v>
      </c>
      <c r="O54" s="58">
        <f t="shared" si="33"/>
        <v>1.2629765043618069</v>
      </c>
      <c r="P54" s="58">
        <f t="shared" si="34"/>
        <v>3.8295921400329327</v>
      </c>
      <c r="Q54" s="58">
        <f t="shared" si="35"/>
        <v>3.8295448477711158</v>
      </c>
      <c r="S54" s="57">
        <f>+'Indice PondENGHO'!D53</f>
        <v>452.19573974609375</v>
      </c>
      <c r="T54" s="57">
        <f>+'Indice PondENGHO'!P53</f>
        <v>449.101806640625</v>
      </c>
      <c r="U54" s="57">
        <f>+'Indice PondENGHO'!AB53</f>
        <v>447.21542358398438</v>
      </c>
      <c r="V54" s="57">
        <f>+'Indice PondENGHO'!AN53</f>
        <v>445.47445678710938</v>
      </c>
      <c r="W54" s="57">
        <f>+'Indice PondENGHO'!AZ53</f>
        <v>442.297119140625</v>
      </c>
      <c r="Y54" s="58">
        <f t="shared" si="36"/>
        <v>0.99941417521119258</v>
      </c>
      <c r="Z54" s="58">
        <f t="shared" si="37"/>
        <v>0.8341235093989241</v>
      </c>
      <c r="AA54" s="58">
        <f t="shared" si="38"/>
        <v>0.78502217784179651</v>
      </c>
      <c r="AB54" s="58">
        <f t="shared" si="39"/>
        <v>0.66477475019017573</v>
      </c>
      <c r="AC54" s="58">
        <f t="shared" si="40"/>
        <v>0.50940458419282786</v>
      </c>
      <c r="AE54" s="57">
        <f>+'Indice PondENGHO'!D53</f>
        <v>452.19573974609375</v>
      </c>
      <c r="AF54" s="57">
        <f>+'Indice PondENGHO'!E53</f>
        <v>359.61651611328125</v>
      </c>
      <c r="AG54" s="57">
        <f>+'Indice PondENGHO'!F53</f>
        <v>436.52542114257812</v>
      </c>
      <c r="AH54" s="57">
        <f>+'Indice PondENGHO'!G53</f>
        <v>397.24288940429688</v>
      </c>
      <c r="AI54" s="57">
        <f>+'Indice PondENGHO'!H53</f>
        <v>445.823486328125</v>
      </c>
      <c r="AJ54" s="57">
        <f>+'Indice PondENGHO'!I53</f>
        <v>483.14666748046875</v>
      </c>
      <c r="AK54" s="57">
        <f>+'Indice PondENGHO'!J53</f>
        <v>467.75228881835938</v>
      </c>
      <c r="AL54" s="57">
        <f>+'Indice PondENGHO'!K53</f>
        <v>421.17138671875</v>
      </c>
      <c r="AM54" s="57">
        <f>+'Indice PondENGHO'!L53</f>
        <v>436.64730834960938</v>
      </c>
      <c r="AN54" s="57">
        <f>+'Indice PondENGHO'!M53</f>
        <v>364.64453125</v>
      </c>
      <c r="AO54" s="57">
        <f>+'Indice PondENGHO'!N53</f>
        <v>401.00015258789062</v>
      </c>
      <c r="AP54" s="57">
        <f>+'Indice PondENGHO'!O53</f>
        <v>393.7679443359375</v>
      </c>
      <c r="AQ54" s="57">
        <f t="shared" si="0"/>
        <v>436.9853515625</v>
      </c>
      <c r="AR54" s="57"/>
      <c r="AS54" s="57">
        <f>+'Indice PondENGHO'!AZ53</f>
        <v>442.297119140625</v>
      </c>
      <c r="AT54" s="57">
        <f>+'Indice PondENGHO'!BA53</f>
        <v>358.89947509765625</v>
      </c>
      <c r="AU54" s="57">
        <f>+'Indice PondENGHO'!BB53</f>
        <v>444.11578369140625</v>
      </c>
      <c r="AV54" s="57">
        <f>+'Indice PondENGHO'!BC53</f>
        <v>384.2977294921875</v>
      </c>
      <c r="AW54" s="57">
        <f>+'Indice PondENGHO'!BD53</f>
        <v>445.95901489257812</v>
      </c>
      <c r="AX54" s="57">
        <f>+'Indice PondENGHO'!BE53</f>
        <v>463.81759643554688</v>
      </c>
      <c r="AY54" s="57">
        <f>+'Indice PondENGHO'!BF53</f>
        <v>462.32369995117188</v>
      </c>
      <c r="AZ54" s="57">
        <f>+'Indice PondENGHO'!BG53</f>
        <v>417.43505859375</v>
      </c>
      <c r="BA54" s="57">
        <f>+'Indice PondENGHO'!BH53</f>
        <v>436.67840576171875</v>
      </c>
      <c r="BB54" s="57">
        <f>+'Indice PondENGHO'!BI53</f>
        <v>368.06442260742188</v>
      </c>
      <c r="BC54" s="57">
        <f>+'Indice PondENGHO'!BJ53</f>
        <v>395.37353515625</v>
      </c>
      <c r="BD54" s="57">
        <f>+'Indice PondENGHO'!BK53</f>
        <v>391.1939697265625</v>
      </c>
      <c r="BE54" s="57">
        <f t="shared" si="1"/>
        <v>428.425537109375</v>
      </c>
      <c r="BG54" s="58">
        <f t="shared" si="60"/>
        <v>0.99941417521119258</v>
      </c>
      <c r="BH54" s="58">
        <f t="shared" si="61"/>
        <v>0.10036641602378971</v>
      </c>
      <c r="BI54" s="58">
        <f t="shared" si="62"/>
        <v>0.52631137004789008</v>
      </c>
      <c r="BJ54" s="58">
        <f t="shared" si="63"/>
        <v>0.19198982936236106</v>
      </c>
      <c r="BK54" s="58">
        <f t="shared" si="64"/>
        <v>0.14592596259054325</v>
      </c>
      <c r="BL54" s="58">
        <f t="shared" si="65"/>
        <v>0.18111546808809972</v>
      </c>
      <c r="BM54" s="58">
        <f t="shared" si="66"/>
        <v>0.47302400285561497</v>
      </c>
      <c r="BN54" s="58">
        <f t="shared" si="67"/>
        <v>-6.0586920625561912E-4</v>
      </c>
      <c r="BO54" s="58">
        <f t="shared" si="68"/>
        <v>0.3942838392047408</v>
      </c>
      <c r="BP54" s="58">
        <f t="shared" si="69"/>
        <v>0.12859569627018499</v>
      </c>
      <c r="BQ54" s="58">
        <f t="shared" si="70"/>
        <v>0.13634109439181574</v>
      </c>
      <c r="BR54" s="58">
        <f t="shared" si="71"/>
        <v>7.9710393079110167E-2</v>
      </c>
      <c r="BS54" s="58">
        <f t="shared" si="59"/>
        <v>3.3564723779190873</v>
      </c>
      <c r="BT54" s="58">
        <f t="shared" si="42"/>
        <v>3.5727072920887615</v>
      </c>
      <c r="BV54" s="58">
        <f t="shared" si="73"/>
        <v>0.42060098900018839</v>
      </c>
      <c r="BW54" s="58">
        <f t="shared" si="15"/>
        <v>8.4184525967870613E-2</v>
      </c>
      <c r="BX54" s="58">
        <f t="shared" si="16"/>
        <v>0.47380005820879012</v>
      </c>
      <c r="BY54" s="58">
        <f t="shared" si="17"/>
        <v>0.17107777782215478</v>
      </c>
      <c r="BZ54" s="58">
        <f t="shared" si="18"/>
        <v>0.24848519566890248</v>
      </c>
      <c r="CA54" s="58">
        <f t="shared" si="19"/>
        <v>0.35058730196702775</v>
      </c>
      <c r="CB54" s="58">
        <f t="shared" si="20"/>
        <v>0.69379948053929574</v>
      </c>
      <c r="CC54" s="58">
        <f t="shared" si="21"/>
        <v>-6.9401218133605634E-3</v>
      </c>
      <c r="CD54" s="58">
        <f t="shared" si="22"/>
        <v>0.52275140176162582</v>
      </c>
      <c r="CE54" s="58">
        <f t="shared" si="23"/>
        <v>0.34705811069251358</v>
      </c>
      <c r="CF54" s="58">
        <f t="shared" si="24"/>
        <v>0.22790659124888113</v>
      </c>
      <c r="CG54" s="58">
        <f t="shared" si="25"/>
        <v>0.10288940056438656</v>
      </c>
      <c r="CH54" s="58">
        <f t="shared" si="44"/>
        <v>3.636200711628276</v>
      </c>
      <c r="CI54" s="50">
        <f t="shared" si="45"/>
        <v>3.945111695484349</v>
      </c>
      <c r="CK54" s="58">
        <f t="shared" si="72"/>
        <v>0.49000959101836472</v>
      </c>
      <c r="CL54" s="58">
        <f t="shared" si="46"/>
        <v>1.6181890055919093E-2</v>
      </c>
      <c r="CM54" s="58">
        <f t="shared" si="47"/>
        <v>5.2511311839099961E-2</v>
      </c>
      <c r="CN54" s="58">
        <f t="shared" si="48"/>
        <v>2.0912051540206283E-2</v>
      </c>
      <c r="CO54" s="58">
        <f t="shared" si="49"/>
        <v>-0.10255923307835924</v>
      </c>
      <c r="CP54" s="58">
        <f t="shared" si="50"/>
        <v>-0.16947183387892803</v>
      </c>
      <c r="CQ54" s="58">
        <f t="shared" si="51"/>
        <v>-0.22077547768368078</v>
      </c>
      <c r="CR54" s="58">
        <f t="shared" si="52"/>
        <v>6.3342526071049447E-3</v>
      </c>
      <c r="CS54" s="58">
        <f t="shared" si="53"/>
        <v>-0.12846756255688502</v>
      </c>
      <c r="CT54" s="58">
        <f t="shared" si="54"/>
        <v>-0.21846241442232858</v>
      </c>
      <c r="CU54" s="58">
        <f t="shared" si="55"/>
        <v>-9.1565496857065387E-2</v>
      </c>
      <c r="CV54" s="58">
        <f t="shared" si="56"/>
        <v>-2.317900748527639E-2</v>
      </c>
      <c r="CW54" s="58">
        <f t="shared" si="57"/>
        <v>-0.2797283337091887</v>
      </c>
      <c r="CX54" s="58">
        <f t="shared" si="58"/>
        <v>-0.37240440339558756</v>
      </c>
    </row>
    <row r="55" spans="1:102" x14ac:dyDescent="0.2">
      <c r="A55" s="56">
        <f>+'Indice PondENGHO'!A54</f>
        <v>44287</v>
      </c>
      <c r="B55" s="50">
        <f>+'Indice PondENGHO'!B54</f>
        <v>4</v>
      </c>
      <c r="C55" s="50">
        <f>+'Indice PondENGHO'!C54</f>
        <v>2021</v>
      </c>
      <c r="D55" s="57">
        <f>+'Indice PondENGHO'!BL54</f>
        <v>454.19046020507812</v>
      </c>
      <c r="E55" s="57">
        <f>+'Indice PondENGHO'!BM54</f>
        <v>451.07421875</v>
      </c>
      <c r="F55" s="57">
        <f>+'Indice PondENGHO'!BN54</f>
        <v>450.54440307617188</v>
      </c>
      <c r="G55" s="57">
        <f>+'Indice PondENGHO'!BO54</f>
        <v>449.11117553710938</v>
      </c>
      <c r="H55" s="57">
        <f>+'Indice PondENGHO'!BP54</f>
        <v>445.33285522460938</v>
      </c>
      <c r="I55" s="57">
        <f>+'Indice PondENGHO'!CD54</f>
        <v>449.0699462890625</v>
      </c>
      <c r="K55" s="58">
        <f t="shared" si="29"/>
        <v>0.48639603028544293</v>
      </c>
      <c r="L55" s="58">
        <f t="shared" si="30"/>
        <v>0.61722003568599948</v>
      </c>
      <c r="M55" s="58">
        <f t="shared" si="31"/>
        <v>0.69803229620012563</v>
      </c>
      <c r="N55" s="58">
        <f t="shared" si="32"/>
        <v>0.88282598363267639</v>
      </c>
      <c r="O55" s="58">
        <f t="shared" si="33"/>
        <v>1.2647901126970313</v>
      </c>
      <c r="P55" s="58">
        <f t="shared" si="34"/>
        <v>3.9492644585012759</v>
      </c>
      <c r="Q55" s="58">
        <f t="shared" si="35"/>
        <v>3.9492762888436062</v>
      </c>
      <c r="S55" s="57">
        <f>+'Indice PondENGHO'!D54</f>
        <v>471.17507934570312</v>
      </c>
      <c r="T55" s="57">
        <f>+'Indice PondENGHO'!P54</f>
        <v>468.3721923828125</v>
      </c>
      <c r="U55" s="57">
        <f>+'Indice PondENGHO'!AB54</f>
        <v>466.66763305664062</v>
      </c>
      <c r="V55" s="57">
        <f>+'Indice PondENGHO'!AN54</f>
        <v>465.05633544921875</v>
      </c>
      <c r="W55" s="57">
        <f>+'Indice PondENGHO'!AZ54</f>
        <v>462.08883666992188</v>
      </c>
      <c r="Y55" s="58">
        <f t="shared" si="36"/>
        <v>1.497333928925797</v>
      </c>
      <c r="Z55" s="58">
        <f t="shared" si="37"/>
        <v>1.2299590022156537</v>
      </c>
      <c r="AA55" s="58">
        <f t="shared" si="38"/>
        <v>1.1387259006904795</v>
      </c>
      <c r="AB55" s="58">
        <f t="shared" si="39"/>
        <v>0.95557569682661891</v>
      </c>
      <c r="AC55" s="58">
        <f t="shared" si="40"/>
        <v>0.72521421636742645</v>
      </c>
      <c r="AE55" s="57">
        <f>+'Indice PondENGHO'!D54</f>
        <v>471.17507934570312</v>
      </c>
      <c r="AF55" s="57">
        <f>+'Indice PondENGHO'!E54</f>
        <v>376.25167846679688</v>
      </c>
      <c r="AG55" s="57">
        <f>+'Indice PondENGHO'!F54</f>
        <v>453.28164672851562</v>
      </c>
      <c r="AH55" s="57">
        <f>+'Indice PondENGHO'!G54</f>
        <v>411.35382080078125</v>
      </c>
      <c r="AI55" s="57">
        <f>+'Indice PondENGHO'!H54</f>
        <v>463.93557739257812</v>
      </c>
      <c r="AJ55" s="57">
        <f>+'Indice PondENGHO'!I54</f>
        <v>500.9093017578125</v>
      </c>
      <c r="AK55" s="57">
        <f>+'Indice PondENGHO'!J54</f>
        <v>495.0103759765625</v>
      </c>
      <c r="AL55" s="57">
        <f>+'Indice PondENGHO'!K54</f>
        <v>424.36468505859375</v>
      </c>
      <c r="AM55" s="57">
        <f>+'Indice PondENGHO'!L54</f>
        <v>443.14920043945312</v>
      </c>
      <c r="AN55" s="57">
        <f>+'Indice PondENGHO'!M54</f>
        <v>377.79132080078125</v>
      </c>
      <c r="AO55" s="57">
        <f>+'Indice PondENGHO'!N54</f>
        <v>416.76898193359375</v>
      </c>
      <c r="AP55" s="57">
        <f>+'Indice PondENGHO'!O54</f>
        <v>409.9051513671875</v>
      </c>
      <c r="AQ55" s="57">
        <f t="shared" si="0"/>
        <v>454.19046020507812</v>
      </c>
      <c r="AR55" s="57"/>
      <c r="AS55" s="57">
        <f>+'Indice PondENGHO'!AZ54</f>
        <v>462.08883666992188</v>
      </c>
      <c r="AT55" s="57">
        <f>+'Indice PondENGHO'!BA54</f>
        <v>375.40036010742188</v>
      </c>
      <c r="AU55" s="57">
        <f>+'Indice PondENGHO'!BB54</f>
        <v>460.43423461914062</v>
      </c>
      <c r="AV55" s="57">
        <f>+'Indice PondENGHO'!BC54</f>
        <v>398.06710815429688</v>
      </c>
      <c r="AW55" s="57">
        <f>+'Indice PondENGHO'!BD54</f>
        <v>465.48214721679688</v>
      </c>
      <c r="AX55" s="57">
        <f>+'Indice PondENGHO'!BE54</f>
        <v>481.35443115234375</v>
      </c>
      <c r="AY55" s="57">
        <f>+'Indice PondENGHO'!BF54</f>
        <v>488.23590087890625</v>
      </c>
      <c r="AZ55" s="57">
        <f>+'Indice PondENGHO'!BG54</f>
        <v>420.32705688476562</v>
      </c>
      <c r="BA55" s="57">
        <f>+'Indice PondENGHO'!BH54</f>
        <v>443.5169677734375</v>
      </c>
      <c r="BB55" s="57">
        <f>+'Indice PondENGHO'!BI54</f>
        <v>381.1312255859375</v>
      </c>
      <c r="BC55" s="57">
        <f>+'Indice PondENGHO'!BJ54</f>
        <v>410.13546752929688</v>
      </c>
      <c r="BD55" s="57">
        <f>+'Indice PondENGHO'!BK54</f>
        <v>407.76718139648438</v>
      </c>
      <c r="BE55" s="57">
        <f t="shared" si="1"/>
        <v>445.33285522460938</v>
      </c>
      <c r="BG55" s="58">
        <f t="shared" si="60"/>
        <v>1.497333928925797</v>
      </c>
      <c r="BH55" s="58">
        <f t="shared" si="61"/>
        <v>8.4648675186894937E-2</v>
      </c>
      <c r="BI55" s="58">
        <f t="shared" si="62"/>
        <v>0.30646495115735861</v>
      </c>
      <c r="BJ55" s="58">
        <f t="shared" si="63"/>
        <v>0.45825652728607208</v>
      </c>
      <c r="BK55" s="58">
        <f t="shared" si="64"/>
        <v>0.17073774773255043</v>
      </c>
      <c r="BL55" s="58">
        <f t="shared" si="65"/>
        <v>0.17013722105312556</v>
      </c>
      <c r="BM55" s="58">
        <f t="shared" si="66"/>
        <v>0.64803397489756165</v>
      </c>
      <c r="BN55" s="58">
        <f t="shared" si="67"/>
        <v>3.6652745412944179E-2</v>
      </c>
      <c r="BO55" s="58">
        <f t="shared" si="68"/>
        <v>0.11460045683865949</v>
      </c>
      <c r="BP55" s="58">
        <f t="shared" si="69"/>
        <v>4.9586580983511062E-2</v>
      </c>
      <c r="BQ55" s="58">
        <f t="shared" si="70"/>
        <v>0.15837066684993509</v>
      </c>
      <c r="BR55" s="58">
        <f t="shared" si="71"/>
        <v>0.13549542444059662</v>
      </c>
      <c r="BS55" s="58">
        <f t="shared" si="59"/>
        <v>3.8303189007650071</v>
      </c>
      <c r="BT55" s="58">
        <f t="shared" si="42"/>
        <v>3.9372277768714437</v>
      </c>
      <c r="BV55" s="58">
        <f t="shared" si="73"/>
        <v>0.50940458419282786</v>
      </c>
      <c r="BW55" s="58">
        <f t="shared" si="15"/>
        <v>7.0882360576450754E-2</v>
      </c>
      <c r="BX55" s="58">
        <f t="shared" si="16"/>
        <v>0.22737872780853907</v>
      </c>
      <c r="BY55" s="58">
        <f t="shared" si="17"/>
        <v>0.46986494786504585</v>
      </c>
      <c r="BZ55" s="58">
        <f t="shared" si="18"/>
        <v>0.31877585902478189</v>
      </c>
      <c r="CA55" s="58">
        <f t="shared" si="19"/>
        <v>0.32732440798947748</v>
      </c>
      <c r="CB55" s="58">
        <f t="shared" si="20"/>
        <v>0.94622788779933709</v>
      </c>
      <c r="CC55" s="58">
        <f t="shared" si="21"/>
        <v>3.0751842810804033E-2</v>
      </c>
      <c r="CD55" s="58">
        <f t="shared" si="22"/>
        <v>0.15557056126369426</v>
      </c>
      <c r="CE55" s="58">
        <f t="shared" si="23"/>
        <v>0.11479736225291277</v>
      </c>
      <c r="CF55" s="58">
        <f t="shared" si="24"/>
        <v>0.28121517905538412</v>
      </c>
      <c r="CG55" s="58">
        <f t="shared" si="25"/>
        <v>0.1937310885768978</v>
      </c>
      <c r="CH55" s="58">
        <f t="shared" si="44"/>
        <v>3.6459248092161531</v>
      </c>
      <c r="CI55" s="50">
        <f t="shared" si="45"/>
        <v>3.9463842956957151</v>
      </c>
      <c r="CK55" s="58">
        <f t="shared" si="72"/>
        <v>0.77211971255837053</v>
      </c>
      <c r="CL55" s="58">
        <f t="shared" si="46"/>
        <v>1.3766314610444183E-2</v>
      </c>
      <c r="CM55" s="58">
        <f t="shared" si="47"/>
        <v>7.908622334881954E-2</v>
      </c>
      <c r="CN55" s="58">
        <f t="shared" si="48"/>
        <v>-1.1608420578973766E-2</v>
      </c>
      <c r="CO55" s="58">
        <f t="shared" si="49"/>
        <v>-0.14803811129223146</v>
      </c>
      <c r="CP55" s="58">
        <f t="shared" si="50"/>
        <v>-0.15718718693635192</v>
      </c>
      <c r="CQ55" s="58">
        <f t="shared" si="51"/>
        <v>-0.29819391290177544</v>
      </c>
      <c r="CR55" s="58">
        <f t="shared" si="52"/>
        <v>5.9009026021401463E-3</v>
      </c>
      <c r="CS55" s="58">
        <f t="shared" si="53"/>
        <v>-4.0970104425034765E-2</v>
      </c>
      <c r="CT55" s="58">
        <f t="shared" si="54"/>
        <v>-6.5210781269401719E-2</v>
      </c>
      <c r="CU55" s="58">
        <f t="shared" si="55"/>
        <v>-0.12284451220544904</v>
      </c>
      <c r="CV55" s="58">
        <f t="shared" si="56"/>
        <v>-5.8235664136301185E-2</v>
      </c>
      <c r="CW55" s="58">
        <f t="shared" si="57"/>
        <v>0.184394091548854</v>
      </c>
      <c r="CX55" s="58">
        <f t="shared" si="58"/>
        <v>-9.1565188242714868E-3</v>
      </c>
    </row>
    <row r="56" spans="1:102" x14ac:dyDescent="0.2">
      <c r="A56" s="56">
        <f>+'Indice PondENGHO'!A55</f>
        <v>44317</v>
      </c>
      <c r="B56" s="50">
        <f>+'Indice PondENGHO'!B55</f>
        <v>5</v>
      </c>
      <c r="C56" s="50">
        <f>+'Indice PondENGHO'!C55</f>
        <v>2021</v>
      </c>
      <c r="D56" s="57">
        <f>+'Indice PondENGHO'!BL55</f>
        <v>471.47900390625</v>
      </c>
      <c r="E56" s="57">
        <f>+'Indice PondENGHO'!BM55</f>
        <v>468.27035522460938</v>
      </c>
      <c r="F56" s="57">
        <f>+'Indice PondENGHO'!BN55</f>
        <v>467.76058959960938</v>
      </c>
      <c r="G56" s="57">
        <f>+'Indice PondENGHO'!BO55</f>
        <v>466.56118774414062</v>
      </c>
      <c r="H56" s="57">
        <f>+'Indice PondENGHO'!BP55</f>
        <v>462.54873657226562</v>
      </c>
      <c r="I56" s="57">
        <f>+'Indice PondENGHO'!CD55</f>
        <v>466.3438720703125</v>
      </c>
      <c r="K56" s="58">
        <f t="shared" si="29"/>
        <v>0.47018583845927259</v>
      </c>
      <c r="L56" s="58">
        <f t="shared" si="30"/>
        <v>0.59439171038339589</v>
      </c>
      <c r="M56" s="58">
        <f t="shared" si="31"/>
        <v>0.67748578084760691</v>
      </c>
      <c r="N56" s="58">
        <f t="shared" si="32"/>
        <v>0.8655873477596745</v>
      </c>
      <c r="O56" s="58">
        <f t="shared" si="33"/>
        <v>1.2389435771877222</v>
      </c>
      <c r="P56" s="58">
        <f t="shared" si="34"/>
        <v>3.8465942546376723</v>
      </c>
      <c r="Q56" s="58">
        <f t="shared" si="35"/>
        <v>3.8466002732970406</v>
      </c>
      <c r="S56" s="57">
        <f>+'Indice PondENGHO'!D55</f>
        <v>491.45431518554688</v>
      </c>
      <c r="T56" s="57">
        <f>+'Indice PondENGHO'!P55</f>
        <v>488.69744873046875</v>
      </c>
      <c r="U56" s="57">
        <f>+'Indice PondENGHO'!AB55</f>
        <v>487.0264892578125</v>
      </c>
      <c r="V56" s="57">
        <f>+'Indice PondENGHO'!AN55</f>
        <v>485.3856201171875</v>
      </c>
      <c r="W56" s="57">
        <f>+'Indice PondENGHO'!AZ55</f>
        <v>482.37997436523438</v>
      </c>
      <c r="Y56" s="58">
        <f t="shared" si="36"/>
        <v>1.5392814145763083</v>
      </c>
      <c r="Z56" s="58">
        <f t="shared" si="37"/>
        <v>1.2478832551167882</v>
      </c>
      <c r="AA56" s="58">
        <f t="shared" si="38"/>
        <v>1.1466611880473525</v>
      </c>
      <c r="AB56" s="58">
        <f t="shared" si="39"/>
        <v>0.95422870222237488</v>
      </c>
      <c r="AC56" s="58">
        <f t="shared" si="40"/>
        <v>0.71528618250804377</v>
      </c>
      <c r="AE56" s="57">
        <f>+'Indice PondENGHO'!D55</f>
        <v>491.45431518554688</v>
      </c>
      <c r="AF56" s="57">
        <f>+'Indice PondENGHO'!E55</f>
        <v>385.06576538085938</v>
      </c>
      <c r="AG56" s="57">
        <f>+'Indice PondENGHO'!F55</f>
        <v>468.02505493164062</v>
      </c>
      <c r="AH56" s="57">
        <f>+'Indice PondENGHO'!G55</f>
        <v>419.28738403320312</v>
      </c>
      <c r="AI56" s="57">
        <f>+'Indice PondENGHO'!H55</f>
        <v>476.62002563476562</v>
      </c>
      <c r="AJ56" s="57">
        <f>+'Indice PondENGHO'!I55</f>
        <v>524.261962890625</v>
      </c>
      <c r="AK56" s="57">
        <f>+'Indice PondENGHO'!J55</f>
        <v>524.01800537109375</v>
      </c>
      <c r="AL56" s="57">
        <f>+'Indice PondENGHO'!K55</f>
        <v>430.36886596679688</v>
      </c>
      <c r="AM56" s="57">
        <f>+'Indice PondENGHO'!L55</f>
        <v>456.45071411132812</v>
      </c>
      <c r="AN56" s="57">
        <f>+'Indice PondENGHO'!M55</f>
        <v>391.57171630859375</v>
      </c>
      <c r="AO56" s="57">
        <f>+'Indice PondENGHO'!N55</f>
        <v>432.6826171875</v>
      </c>
      <c r="AP56" s="57">
        <f>+'Indice PondENGHO'!O55</f>
        <v>424.4171142578125</v>
      </c>
      <c r="AQ56" s="57">
        <f t="shared" si="0"/>
        <v>471.47900390625</v>
      </c>
      <c r="AR56" s="57"/>
      <c r="AS56" s="57">
        <f>+'Indice PondENGHO'!AZ55</f>
        <v>482.37997436523438</v>
      </c>
      <c r="AT56" s="57">
        <f>+'Indice PondENGHO'!BA55</f>
        <v>384.15731811523438</v>
      </c>
      <c r="AU56" s="57">
        <f>+'Indice PondENGHO'!BB55</f>
        <v>472.94711303710938</v>
      </c>
      <c r="AV56" s="57">
        <f>+'Indice PondENGHO'!BC55</f>
        <v>406.40194702148438</v>
      </c>
      <c r="AW56" s="57">
        <f>+'Indice PondENGHO'!BD55</f>
        <v>478.43997192382812</v>
      </c>
      <c r="AX56" s="57">
        <f>+'Indice PondENGHO'!BE55</f>
        <v>504.830078125</v>
      </c>
      <c r="AY56" s="57">
        <f>+'Indice PondENGHO'!BF55</f>
        <v>517.63507080078125</v>
      </c>
      <c r="AZ56" s="57">
        <f>+'Indice PondENGHO'!BG55</f>
        <v>426.43716430664062</v>
      </c>
      <c r="BA56" s="57">
        <f>+'Indice PondENGHO'!BH55</f>
        <v>457.40097045898438</v>
      </c>
      <c r="BB56" s="57">
        <f>+'Indice PondENGHO'!BI55</f>
        <v>396.74005126953125</v>
      </c>
      <c r="BC56" s="57">
        <f>+'Indice PondENGHO'!BJ55</f>
        <v>426.4761962890625</v>
      </c>
      <c r="BD56" s="57">
        <f>+'Indice PondENGHO'!BK55</f>
        <v>422.42666625976562</v>
      </c>
      <c r="BE56" s="57">
        <f t="shared" si="1"/>
        <v>462.54873657226562</v>
      </c>
      <c r="BG56" s="58">
        <f t="shared" si="60"/>
        <v>1.5392814145763083</v>
      </c>
      <c r="BH56" s="58">
        <f t="shared" si="61"/>
        <v>4.3151840244089641E-2</v>
      </c>
      <c r="BI56" s="58">
        <f t="shared" si="62"/>
        <v>0.25943667881378224</v>
      </c>
      <c r="BJ56" s="58">
        <f t="shared" si="63"/>
        <v>0.2478849372524187</v>
      </c>
      <c r="BK56" s="58">
        <f t="shared" si="64"/>
        <v>0.1150433200824393</v>
      </c>
      <c r="BL56" s="58">
        <f t="shared" si="65"/>
        <v>0.21520740424416557</v>
      </c>
      <c r="BM56" s="58">
        <f t="shared" si="66"/>
        <v>0.66350394397130863</v>
      </c>
      <c r="BN56" s="58">
        <f t="shared" si="67"/>
        <v>6.630551539909639E-2</v>
      </c>
      <c r="BO56" s="58">
        <f t="shared" si="68"/>
        <v>0.22556750072350865</v>
      </c>
      <c r="BP56" s="58">
        <f t="shared" si="69"/>
        <v>5.0007484246034545E-2</v>
      </c>
      <c r="BQ56" s="58">
        <f t="shared" si="70"/>
        <v>0.15377068988440043</v>
      </c>
      <c r="BR56" s="58">
        <f t="shared" si="71"/>
        <v>0.11723338067873705</v>
      </c>
      <c r="BS56" s="58">
        <f t="shared" si="59"/>
        <v>3.69639411011629</v>
      </c>
      <c r="BT56" s="58">
        <f t="shared" si="42"/>
        <v>3.8064524061922622</v>
      </c>
      <c r="BV56" s="58">
        <f t="shared" si="73"/>
        <v>0.72521421636742645</v>
      </c>
      <c r="BW56" s="58">
        <f t="shared" si="15"/>
        <v>3.6188852659247026E-2</v>
      </c>
      <c r="BX56" s="58">
        <f t="shared" si="16"/>
        <v>0.16773308699295397</v>
      </c>
      <c r="BY56" s="58">
        <f t="shared" si="17"/>
        <v>0.2736191726158414</v>
      </c>
      <c r="BZ56" s="58">
        <f t="shared" si="18"/>
        <v>0.20354415709979204</v>
      </c>
      <c r="CA56" s="58">
        <f t="shared" si="19"/>
        <v>0.42153667437461695</v>
      </c>
      <c r="CB56" s="58">
        <f t="shared" si="20"/>
        <v>1.032802123463765</v>
      </c>
      <c r="CC56" s="58">
        <f t="shared" si="21"/>
        <v>6.2504685232458113E-2</v>
      </c>
      <c r="CD56" s="58">
        <f t="shared" si="22"/>
        <v>0.30385608003806658</v>
      </c>
      <c r="CE56" s="58">
        <f t="shared" si="23"/>
        <v>0.13192387810969175</v>
      </c>
      <c r="CF56" s="58">
        <f t="shared" si="24"/>
        <v>0.29947293657179874</v>
      </c>
      <c r="CG56" s="58">
        <f t="shared" si="25"/>
        <v>0.16485493929042419</v>
      </c>
      <c r="CH56" s="58">
        <f t="shared" si="44"/>
        <v>3.8232508028160819</v>
      </c>
      <c r="CI56" s="50">
        <f t="shared" si="45"/>
        <v>3.865845770344789</v>
      </c>
      <c r="CK56" s="58">
        <f t="shared" si="72"/>
        <v>0.82399523206826453</v>
      </c>
      <c r="CL56" s="58">
        <f t="shared" si="46"/>
        <v>6.9629875848426157E-3</v>
      </c>
      <c r="CM56" s="58">
        <f t="shared" si="47"/>
        <v>9.1703591820828267E-2</v>
      </c>
      <c r="CN56" s="58">
        <f t="shared" si="48"/>
        <v>-2.5734235363422703E-2</v>
      </c>
      <c r="CO56" s="58">
        <f t="shared" si="49"/>
        <v>-8.8500837017352743E-2</v>
      </c>
      <c r="CP56" s="58">
        <f t="shared" si="50"/>
        <v>-0.20632927013045138</v>
      </c>
      <c r="CQ56" s="58">
        <f t="shared" si="51"/>
        <v>-0.36929817949245636</v>
      </c>
      <c r="CR56" s="58">
        <f t="shared" si="52"/>
        <v>3.8008301666382777E-3</v>
      </c>
      <c r="CS56" s="58">
        <f t="shared" si="53"/>
        <v>-7.8288579314557932E-2</v>
      </c>
      <c r="CT56" s="58">
        <f t="shared" si="54"/>
        <v>-8.1916393863657205E-2</v>
      </c>
      <c r="CU56" s="58">
        <f t="shared" si="55"/>
        <v>-0.14570224668739831</v>
      </c>
      <c r="CV56" s="58">
        <f t="shared" si="56"/>
        <v>-4.762155861168714E-2</v>
      </c>
      <c r="CW56" s="58">
        <f t="shared" si="57"/>
        <v>-0.12685669269979183</v>
      </c>
      <c r="CX56" s="58">
        <f t="shared" si="58"/>
        <v>-5.9393364152526829E-2</v>
      </c>
    </row>
    <row r="57" spans="1:102" x14ac:dyDescent="0.2">
      <c r="A57" s="56">
        <f>+'Indice PondENGHO'!A56</f>
        <v>44348</v>
      </c>
      <c r="B57" s="50">
        <f>+'Indice PondENGHO'!B56</f>
        <v>6</v>
      </c>
      <c r="C57" s="50">
        <f>+'Indice PondENGHO'!C56</f>
        <v>2021</v>
      </c>
      <c r="D57" s="57">
        <f>+'Indice PondENGHO'!BL56</f>
        <v>489.70382690429688</v>
      </c>
      <c r="E57" s="57">
        <f>+'Indice PondENGHO'!BM56</f>
        <v>486.097900390625</v>
      </c>
      <c r="F57" s="57">
        <f>+'Indice PondENGHO'!BN56</f>
        <v>485.34033203125</v>
      </c>
      <c r="G57" s="57">
        <f>+'Indice PondENGHO'!BO56</f>
        <v>483.63339233398438</v>
      </c>
      <c r="H57" s="57">
        <f>+'Indice PondENGHO'!BP56</f>
        <v>478.7801513671875</v>
      </c>
      <c r="I57" s="57">
        <f>+'Indice PondENGHO'!CD56</f>
        <v>483.492431640625</v>
      </c>
      <c r="K57" s="58">
        <f t="shared" si="29"/>
        <v>0.47728981647660695</v>
      </c>
      <c r="L57" s="58">
        <f t="shared" si="30"/>
        <v>0.5933912294685374</v>
      </c>
      <c r="M57" s="58">
        <f t="shared" si="31"/>
        <v>0.66616751348257819</v>
      </c>
      <c r="N57" s="58">
        <f t="shared" si="32"/>
        <v>0.81547844868400932</v>
      </c>
      <c r="O57" s="58">
        <f t="shared" si="33"/>
        <v>1.1248286276319812</v>
      </c>
      <c r="P57" s="58">
        <f t="shared" si="34"/>
        <v>3.6771556357437127</v>
      </c>
      <c r="Q57" s="58">
        <f t="shared" si="35"/>
        <v>3.6772348898211682</v>
      </c>
      <c r="S57" s="57">
        <f>+'Indice PondENGHO'!D56</f>
        <v>513.36248779296875</v>
      </c>
      <c r="T57" s="57">
        <f>+'Indice PondENGHO'!P56</f>
        <v>510.80294799804688</v>
      </c>
      <c r="U57" s="57">
        <f>+'Indice PondENGHO'!AB56</f>
        <v>509.22100830078125</v>
      </c>
      <c r="V57" s="57">
        <f>+'Indice PondENGHO'!AN56</f>
        <v>507.59829711914062</v>
      </c>
      <c r="W57" s="57">
        <f>+'Indice PondENGHO'!AZ56</f>
        <v>504.71417236328125</v>
      </c>
      <c r="Y57" s="58">
        <f t="shared" si="36"/>
        <v>1.6019473725154849</v>
      </c>
      <c r="Z57" s="58">
        <f t="shared" si="37"/>
        <v>1.3073431460820704</v>
      </c>
      <c r="AA57" s="58">
        <f t="shared" si="38"/>
        <v>1.2040414747220129</v>
      </c>
      <c r="AB57" s="58">
        <f t="shared" si="39"/>
        <v>1.0036367003227891</v>
      </c>
      <c r="AC57" s="58">
        <f t="shared" si="40"/>
        <v>0.75800319770295854</v>
      </c>
      <c r="AE57" s="57">
        <f>+'Indice PondENGHO'!D56</f>
        <v>513.36248779296875</v>
      </c>
      <c r="AF57" s="57">
        <f>+'Indice PondENGHO'!E56</f>
        <v>409.08090209960938</v>
      </c>
      <c r="AG57" s="57">
        <f>+'Indice PondENGHO'!F56</f>
        <v>485.23110961914062</v>
      </c>
      <c r="AH57" s="57">
        <f>+'Indice PondENGHO'!G56</f>
        <v>430.29922485351562</v>
      </c>
      <c r="AI57" s="57">
        <f>+'Indice PondENGHO'!H56</f>
        <v>490.96450805664062</v>
      </c>
      <c r="AJ57" s="57">
        <f>+'Indice PondENGHO'!I56</f>
        <v>542.91217041015625</v>
      </c>
      <c r="AK57" s="57">
        <f>+'Indice PondENGHO'!J56</f>
        <v>541.3836669921875</v>
      </c>
      <c r="AL57" s="57">
        <f>+'Indice PondENGHO'!K56</f>
        <v>460.94049072265625</v>
      </c>
      <c r="AM57" s="57">
        <f>+'Indice PondENGHO'!L56</f>
        <v>467.05502319335938</v>
      </c>
      <c r="AN57" s="57">
        <f>+'Indice PondENGHO'!M56</f>
        <v>400.5562744140625</v>
      </c>
      <c r="AO57" s="57">
        <f>+'Indice PondENGHO'!N56</f>
        <v>446.19964599609375</v>
      </c>
      <c r="AP57" s="57">
        <f>+'Indice PondENGHO'!O56</f>
        <v>436.0604248046875</v>
      </c>
      <c r="AQ57" s="57">
        <f t="shared" si="0"/>
        <v>489.70382690429688</v>
      </c>
      <c r="AR57" s="57"/>
      <c r="AS57" s="57">
        <f>+'Indice PondENGHO'!AZ56</f>
        <v>504.71417236328125</v>
      </c>
      <c r="AT57" s="57">
        <f>+'Indice PondENGHO'!BA56</f>
        <v>407.38156127929688</v>
      </c>
      <c r="AU57" s="57">
        <f>+'Indice PondENGHO'!BB56</f>
        <v>492.14938354492188</v>
      </c>
      <c r="AV57" s="57">
        <f>+'Indice PondENGHO'!BC56</f>
        <v>415.86187744140625</v>
      </c>
      <c r="AW57" s="57">
        <f>+'Indice PondENGHO'!BD56</f>
        <v>492.69775390625</v>
      </c>
      <c r="AX57" s="57">
        <f>+'Indice PondENGHO'!BE56</f>
        <v>519.4569091796875</v>
      </c>
      <c r="AY57" s="57">
        <f>+'Indice PondENGHO'!BF56</f>
        <v>535.16253662109375</v>
      </c>
      <c r="AZ57" s="57">
        <f>+'Indice PondENGHO'!BG56</f>
        <v>457.0576171875</v>
      </c>
      <c r="BA57" s="57">
        <f>+'Indice PondENGHO'!BH56</f>
        <v>467.55816650390625</v>
      </c>
      <c r="BB57" s="57">
        <f>+'Indice PondENGHO'!BI56</f>
        <v>406.55563354492188</v>
      </c>
      <c r="BC57" s="57">
        <f>+'Indice PondENGHO'!BJ56</f>
        <v>439.78173828125</v>
      </c>
      <c r="BD57" s="57">
        <f>+'Indice PondENGHO'!BK56</f>
        <v>434.03857421875</v>
      </c>
      <c r="BE57" s="57">
        <f t="shared" si="1"/>
        <v>478.7801513671875</v>
      </c>
      <c r="BG57" s="58">
        <f t="shared" si="60"/>
        <v>1.6019473725154849</v>
      </c>
      <c r="BH57" s="58">
        <f t="shared" si="61"/>
        <v>0.11326160373811538</v>
      </c>
      <c r="BI57" s="58">
        <f t="shared" si="62"/>
        <v>0.29166910947851588</v>
      </c>
      <c r="BJ57" s="58">
        <f t="shared" si="63"/>
        <v>0.33144954392475112</v>
      </c>
      <c r="BK57" s="58">
        <f t="shared" si="64"/>
        <v>0.12532864935974114</v>
      </c>
      <c r="BL57" s="58">
        <f t="shared" si="65"/>
        <v>0.16556942903442509</v>
      </c>
      <c r="BM57" s="58">
        <f t="shared" si="66"/>
        <v>0.38264694965022661</v>
      </c>
      <c r="BN57" s="58">
        <f t="shared" si="67"/>
        <v>0.32522959404475388</v>
      </c>
      <c r="BO57" s="58">
        <f t="shared" si="68"/>
        <v>0.17323414252899072</v>
      </c>
      <c r="BP57" s="58">
        <f t="shared" si="69"/>
        <v>3.140839159111021E-2</v>
      </c>
      <c r="BQ57" s="58">
        <f t="shared" si="70"/>
        <v>0.12582329477090382</v>
      </c>
      <c r="BR57" s="58">
        <f t="shared" si="71"/>
        <v>9.0610236003471095E-2</v>
      </c>
      <c r="BS57" s="58">
        <f t="shared" si="59"/>
        <v>3.7581783166404898</v>
      </c>
      <c r="BT57" s="58">
        <f t="shared" si="42"/>
        <v>3.865458026137425</v>
      </c>
      <c r="BV57" s="58">
        <f t="shared" si="73"/>
        <v>0.71528618250804377</v>
      </c>
      <c r="BW57" s="58">
        <f t="shared" si="15"/>
        <v>9.2403911468753888E-2</v>
      </c>
      <c r="BX57" s="58">
        <f t="shared" si="16"/>
        <v>0.24782284405364488</v>
      </c>
      <c r="BY57" s="58">
        <f t="shared" si="17"/>
        <v>0.29899539340648412</v>
      </c>
      <c r="BZ57" s="58">
        <f t="shared" si="18"/>
        <v>0.2156282942033679</v>
      </c>
      <c r="CA57" s="58">
        <f t="shared" si="19"/>
        <v>0.25286881784699883</v>
      </c>
      <c r="CB57" s="58">
        <f t="shared" si="20"/>
        <v>0.59282760833005166</v>
      </c>
      <c r="CC57" s="58">
        <f t="shared" si="21"/>
        <v>0.30158002620802882</v>
      </c>
      <c r="CD57" s="58">
        <f t="shared" si="22"/>
        <v>0.21401997787921448</v>
      </c>
      <c r="CE57" s="58">
        <f t="shared" si="23"/>
        <v>7.9872354137111662E-2</v>
      </c>
      <c r="CF57" s="58">
        <f t="shared" si="24"/>
        <v>0.23477182074736597</v>
      </c>
      <c r="CG57" s="58">
        <f t="shared" si="25"/>
        <v>0.1257228094180661</v>
      </c>
      <c r="CH57" s="58">
        <f t="shared" si="44"/>
        <v>3.3718000402071322</v>
      </c>
      <c r="CI57" s="50">
        <f t="shared" si="45"/>
        <v>3.5091253118980203</v>
      </c>
      <c r="CK57" s="58">
        <f t="shared" si="72"/>
        <v>0.84394417481252637</v>
      </c>
      <c r="CL57" s="58">
        <f t="shared" si="46"/>
        <v>2.0857692269361489E-2</v>
      </c>
      <c r="CM57" s="58">
        <f t="shared" si="47"/>
        <v>4.3846265424870995E-2</v>
      </c>
      <c r="CN57" s="58">
        <f t="shared" si="48"/>
        <v>3.2454150518267E-2</v>
      </c>
      <c r="CO57" s="58">
        <f t="shared" si="49"/>
        <v>-9.0299644843626764E-2</v>
      </c>
      <c r="CP57" s="58">
        <f t="shared" si="50"/>
        <v>-8.7299388812573736E-2</v>
      </c>
      <c r="CQ57" s="58">
        <f t="shared" si="51"/>
        <v>-0.21018065867982505</v>
      </c>
      <c r="CR57" s="58">
        <f t="shared" si="52"/>
        <v>2.3649567836725061E-2</v>
      </c>
      <c r="CS57" s="58">
        <f t="shared" si="53"/>
        <v>-4.0785835350223759E-2</v>
      </c>
      <c r="CT57" s="58">
        <f t="shared" si="54"/>
        <v>-4.8463962546001452E-2</v>
      </c>
      <c r="CU57" s="58">
        <f t="shared" si="55"/>
        <v>-0.10894852597646215</v>
      </c>
      <c r="CV57" s="58">
        <f t="shared" si="56"/>
        <v>-3.5112573414595005E-2</v>
      </c>
      <c r="CW57" s="58">
        <f t="shared" si="57"/>
        <v>0.38637827643335765</v>
      </c>
      <c r="CX57" s="58">
        <f t="shared" si="58"/>
        <v>0.3563327142394046</v>
      </c>
    </row>
    <row r="58" spans="1:102" x14ac:dyDescent="0.2">
      <c r="A58" s="56">
        <f>+'Indice PondENGHO'!A57</f>
        <v>44378</v>
      </c>
      <c r="B58" s="50">
        <f>+'Indice PondENGHO'!B57</f>
        <v>7</v>
      </c>
      <c r="C58" s="50">
        <f>+'Indice PondENGHO'!C57</f>
        <v>2021</v>
      </c>
      <c r="D58" s="57">
        <f>+'Indice PondENGHO'!BL57</f>
        <v>506.9853515625</v>
      </c>
      <c r="E58" s="57">
        <f>+'Indice PondENGHO'!BM57</f>
        <v>503.03466796875</v>
      </c>
      <c r="F58" s="57">
        <f>+'Indice PondENGHO'!BN57</f>
        <v>502.3511962890625</v>
      </c>
      <c r="G58" s="57">
        <f>+'Indice PondENGHO'!BO57</f>
        <v>500.27401733398438</v>
      </c>
      <c r="H58" s="57">
        <f>+'Indice PondENGHO'!BP57</f>
        <v>495.15451049804688</v>
      </c>
      <c r="I58" s="57">
        <f>+'Indice PondENGHO'!CD57</f>
        <v>500.23684692382812</v>
      </c>
      <c r="K58" s="58">
        <f t="shared" si="29"/>
        <v>0.43653342077921764</v>
      </c>
      <c r="L58" s="58">
        <f t="shared" si="30"/>
        <v>0.54374678170238222</v>
      </c>
      <c r="M58" s="58">
        <f t="shared" si="31"/>
        <v>0.62174731054161669</v>
      </c>
      <c r="N58" s="58">
        <f t="shared" si="32"/>
        <v>0.76667112952023253</v>
      </c>
      <c r="O58" s="58">
        <f t="shared" si="33"/>
        <v>1.0944877119716978</v>
      </c>
      <c r="P58" s="58">
        <f t="shared" si="34"/>
        <v>3.4631863545151464</v>
      </c>
      <c r="Q58" s="58">
        <f t="shared" si="35"/>
        <v>3.4632217977817348</v>
      </c>
      <c r="S58" s="57">
        <f>+'Indice PondENGHO'!D57</f>
        <v>534.32354736328125</v>
      </c>
      <c r="T58" s="57">
        <f>+'Indice PondENGHO'!P57</f>
        <v>531.96185302734375</v>
      </c>
      <c r="U58" s="57">
        <f>+'Indice PondENGHO'!AB57</f>
        <v>530.54595947265625</v>
      </c>
      <c r="V58" s="57">
        <f>+'Indice PondENGHO'!AN57</f>
        <v>529.034423828125</v>
      </c>
      <c r="W58" s="57">
        <f>+'Indice PondENGHO'!AZ57</f>
        <v>526.2916259765625</v>
      </c>
      <c r="Y58" s="58">
        <f t="shared" si="36"/>
        <v>1.4756527861157513</v>
      </c>
      <c r="Z58" s="58">
        <f t="shared" si="37"/>
        <v>1.2054671362198417</v>
      </c>
      <c r="AA58" s="58">
        <f t="shared" si="38"/>
        <v>1.1149643963998559</v>
      </c>
      <c r="AB58" s="58">
        <f t="shared" si="39"/>
        <v>0.93436008359369294</v>
      </c>
      <c r="AC58" s="58">
        <f t="shared" si="40"/>
        <v>0.70749313279700754</v>
      </c>
      <c r="AE58" s="57">
        <f>+'Indice PondENGHO'!D57</f>
        <v>534.32354736328125</v>
      </c>
      <c r="AF58" s="57">
        <f>+'Indice PondENGHO'!E57</f>
        <v>423.84933471679688</v>
      </c>
      <c r="AG58" s="57">
        <f>+'Indice PondENGHO'!F57</f>
        <v>501.99343872070312</v>
      </c>
      <c r="AH58" s="57">
        <f>+'Indice PondENGHO'!G57</f>
        <v>441.49053955078125</v>
      </c>
      <c r="AI58" s="57">
        <f>+'Indice PondENGHO'!H57</f>
        <v>501.7984619140625</v>
      </c>
      <c r="AJ58" s="57">
        <f>+'Indice PondENGHO'!I57</f>
        <v>564.96484375</v>
      </c>
      <c r="AK58" s="57">
        <f>+'Indice PondENGHO'!J57</f>
        <v>554.9168701171875</v>
      </c>
      <c r="AL58" s="57">
        <f>+'Indice PondENGHO'!K57</f>
        <v>468.64175415039062</v>
      </c>
      <c r="AM58" s="57">
        <f>+'Indice PondENGHO'!L57</f>
        <v>481.19461059570312</v>
      </c>
      <c r="AN58" s="57">
        <f>+'Indice PondENGHO'!M57</f>
        <v>413.3624267578125</v>
      </c>
      <c r="AO58" s="57">
        <f>+'Indice PondENGHO'!N57</f>
        <v>466.76995849609375</v>
      </c>
      <c r="AP58" s="57">
        <f>+'Indice PondENGHO'!O57</f>
        <v>449.43939208984375</v>
      </c>
      <c r="AQ58" s="57">
        <f t="shared" si="0"/>
        <v>506.9853515625</v>
      </c>
      <c r="AR58" s="57"/>
      <c r="AS58" s="57">
        <f>+'Indice PondENGHO'!AZ57</f>
        <v>526.2916259765625</v>
      </c>
      <c r="AT58" s="57">
        <f>+'Indice PondENGHO'!BA57</f>
        <v>422.42083740234375</v>
      </c>
      <c r="AU58" s="57">
        <f>+'Indice PondENGHO'!BB57</f>
        <v>508.69683837890625</v>
      </c>
      <c r="AV58" s="57">
        <f>+'Indice PondENGHO'!BC57</f>
        <v>428.55105590820312</v>
      </c>
      <c r="AW58" s="57">
        <f>+'Indice PondENGHO'!BD57</f>
        <v>503.4964599609375</v>
      </c>
      <c r="AX58" s="57">
        <f>+'Indice PondENGHO'!BE57</f>
        <v>538.142333984375</v>
      </c>
      <c r="AY58" s="57">
        <f>+'Indice PondENGHO'!BF57</f>
        <v>547.2001953125</v>
      </c>
      <c r="AZ58" s="57">
        <f>+'Indice PondENGHO'!BG57</f>
        <v>463.83596801757812</v>
      </c>
      <c r="BA58" s="57">
        <f>+'Indice PondENGHO'!BH57</f>
        <v>482.32452392578125</v>
      </c>
      <c r="BB58" s="57">
        <f>+'Indice PondENGHO'!BI57</f>
        <v>423.52557373046875</v>
      </c>
      <c r="BC58" s="57">
        <f>+'Indice PondENGHO'!BJ57</f>
        <v>461.27297973632812</v>
      </c>
      <c r="BD58" s="57">
        <f>+'Indice PondENGHO'!BK57</f>
        <v>448.68878173828125</v>
      </c>
      <c r="BE58" s="57">
        <f t="shared" si="1"/>
        <v>495.15451049804688</v>
      </c>
      <c r="BG58" s="58">
        <f t="shared" si="60"/>
        <v>1.4756527861157513</v>
      </c>
      <c r="BH58" s="58">
        <f t="shared" si="61"/>
        <v>6.7059592271995164E-2</v>
      </c>
      <c r="BI58" s="58">
        <f t="shared" si="62"/>
        <v>0.27357244962961019</v>
      </c>
      <c r="BJ58" s="58">
        <f t="shared" si="63"/>
        <v>0.32431532305234784</v>
      </c>
      <c r="BK58" s="58">
        <f t="shared" si="64"/>
        <v>9.1134185760836317E-2</v>
      </c>
      <c r="BL58" s="58">
        <f t="shared" si="65"/>
        <v>0.18848925001883921</v>
      </c>
      <c r="BM58" s="58">
        <f t="shared" si="66"/>
        <v>0.28710210787276047</v>
      </c>
      <c r="BN58" s="58">
        <f t="shared" si="67"/>
        <v>7.8879177818785243E-2</v>
      </c>
      <c r="BO58" s="58">
        <f t="shared" si="68"/>
        <v>0.22239074483218182</v>
      </c>
      <c r="BP58" s="58">
        <f t="shared" si="69"/>
        <v>4.3101908297079591E-2</v>
      </c>
      <c r="BQ58" s="58">
        <f t="shared" si="70"/>
        <v>0.18435272553977894</v>
      </c>
      <c r="BR58" s="58">
        <f t="shared" si="71"/>
        <v>0.10024257906603924</v>
      </c>
      <c r="BS58" s="58">
        <f t="shared" si="59"/>
        <v>3.3362928302760051</v>
      </c>
      <c r="BT58" s="58">
        <f t="shared" si="42"/>
        <v>3.5289748024739165</v>
      </c>
      <c r="BV58" s="58">
        <f t="shared" si="73"/>
        <v>0.75800319770295854</v>
      </c>
      <c r="BW58" s="58">
        <f t="shared" si="15"/>
        <v>5.7809216025165068E-2</v>
      </c>
      <c r="BX58" s="58">
        <f t="shared" si="16"/>
        <v>0.20631999517517913</v>
      </c>
      <c r="BY58" s="58">
        <f t="shared" si="17"/>
        <v>0.38746405750359747</v>
      </c>
      <c r="BZ58" s="58">
        <f t="shared" si="18"/>
        <v>0.15777814970725415</v>
      </c>
      <c r="CA58" s="58">
        <f t="shared" si="19"/>
        <v>0.31208246686837721</v>
      </c>
      <c r="CB58" s="58">
        <f t="shared" si="20"/>
        <v>0.39334413475101626</v>
      </c>
      <c r="CC58" s="58">
        <f t="shared" si="21"/>
        <v>6.4496532923069727E-2</v>
      </c>
      <c r="CD58" s="58">
        <f t="shared" si="22"/>
        <v>0.3005904770448633</v>
      </c>
      <c r="CE58" s="58">
        <f t="shared" si="23"/>
        <v>0.13340806654558546</v>
      </c>
      <c r="CF58" s="58">
        <f t="shared" si="24"/>
        <v>0.36635005662717113</v>
      </c>
      <c r="CG58" s="58">
        <f t="shared" si="25"/>
        <v>0.15324123039001025</v>
      </c>
      <c r="CH58" s="58">
        <f t="shared" si="44"/>
        <v>3.2908875812642475</v>
      </c>
      <c r="CI58" s="50">
        <f t="shared" si="45"/>
        <v>3.4200162818156299</v>
      </c>
      <c r="CK58" s="58">
        <f t="shared" si="72"/>
        <v>0.76815965331874381</v>
      </c>
      <c r="CL58" s="58">
        <f t="shared" si="46"/>
        <v>9.2503762468300957E-3</v>
      </c>
      <c r="CM58" s="58">
        <f t="shared" si="47"/>
        <v>6.7252454454431065E-2</v>
      </c>
      <c r="CN58" s="58">
        <f t="shared" si="48"/>
        <v>-6.3148734451249633E-2</v>
      </c>
      <c r="CO58" s="58">
        <f t="shared" si="49"/>
        <v>-6.6643963946417833E-2</v>
      </c>
      <c r="CP58" s="58">
        <f t="shared" si="50"/>
        <v>-0.123593216849538</v>
      </c>
      <c r="CQ58" s="58">
        <f t="shared" si="51"/>
        <v>-0.10624202687825579</v>
      </c>
      <c r="CR58" s="58">
        <f t="shared" si="52"/>
        <v>1.4382644895715516E-2</v>
      </c>
      <c r="CS58" s="58">
        <f t="shared" si="53"/>
        <v>-7.8199732212681478E-2</v>
      </c>
      <c r="CT58" s="58">
        <f t="shared" si="54"/>
        <v>-9.0306158248505866E-2</v>
      </c>
      <c r="CU58" s="58">
        <f t="shared" si="55"/>
        <v>-0.18199733108739219</v>
      </c>
      <c r="CV58" s="58">
        <f t="shared" si="56"/>
        <v>-5.2998651323971011E-2</v>
      </c>
      <c r="CW58" s="58">
        <f t="shared" si="57"/>
        <v>4.5405249011757576E-2</v>
      </c>
      <c r="CX58" s="58">
        <f t="shared" si="58"/>
        <v>0.1089585206582866</v>
      </c>
    </row>
    <row r="59" spans="1:102" x14ac:dyDescent="0.2">
      <c r="A59" s="56">
        <f>+'Indice PondENGHO'!A58</f>
        <v>44409</v>
      </c>
      <c r="B59" s="50">
        <f>+'Indice PondENGHO'!B58</f>
        <v>8</v>
      </c>
      <c r="C59" s="50">
        <f>+'Indice PondENGHO'!C58</f>
        <v>2021</v>
      </c>
      <c r="D59" s="57">
        <f>+'Indice PondENGHO'!BL58</f>
        <v>518.2650146484375</v>
      </c>
      <c r="E59" s="57">
        <f>+'Indice PondENGHO'!BM58</f>
        <v>514.72161865234375</v>
      </c>
      <c r="F59" s="57">
        <f>+'Indice PondENGHO'!BN58</f>
        <v>514.37713623046875</v>
      </c>
      <c r="G59" s="57">
        <f>+'Indice PondENGHO'!BO58</f>
        <v>512.88916015625</v>
      </c>
      <c r="H59" s="57">
        <f>+'Indice PondENGHO'!BP58</f>
        <v>508.48480224609375</v>
      </c>
      <c r="I59" s="57">
        <f>+'Indice PondENGHO'!CD58</f>
        <v>512.67144775390625</v>
      </c>
      <c r="K59" s="58">
        <f t="shared" si="29"/>
        <v>0.27538835581975479</v>
      </c>
      <c r="L59" s="58">
        <f t="shared" si="30"/>
        <v>0.36264474209918829</v>
      </c>
      <c r="M59" s="58">
        <f t="shared" si="31"/>
        <v>0.42483527393362419</v>
      </c>
      <c r="N59" s="58">
        <f t="shared" si="32"/>
        <v>0.56175332193480143</v>
      </c>
      <c r="O59" s="58">
        <f t="shared" si="33"/>
        <v>0.86119249255506114</v>
      </c>
      <c r="P59" s="58">
        <f t="shared" si="34"/>
        <v>2.4858141863424299</v>
      </c>
      <c r="Q59" s="58">
        <f t="shared" si="35"/>
        <v>2.4857426849988817</v>
      </c>
      <c r="S59" s="57">
        <f>+'Indice PondENGHO'!D58</f>
        <v>541.90374755859375</v>
      </c>
      <c r="T59" s="57">
        <f>+'Indice PondENGHO'!P58</f>
        <v>539.5277099609375</v>
      </c>
      <c r="U59" s="57">
        <f>+'Indice PondENGHO'!AB58</f>
        <v>538.11480712890625</v>
      </c>
      <c r="V59" s="57">
        <f>+'Indice PondENGHO'!AN58</f>
        <v>536.81219482421875</v>
      </c>
      <c r="W59" s="57">
        <f>+'Indice PondENGHO'!AZ58</f>
        <v>534.3260498046875</v>
      </c>
      <c r="Y59" s="58">
        <f t="shared" si="36"/>
        <v>0.51545376020472822</v>
      </c>
      <c r="Z59" s="58">
        <f t="shared" si="37"/>
        <v>0.41652985878283433</v>
      </c>
      <c r="AA59" s="58">
        <f t="shared" si="38"/>
        <v>0.38233289046322066</v>
      </c>
      <c r="AB59" s="58">
        <f t="shared" si="39"/>
        <v>0.32774150573633082</v>
      </c>
      <c r="AC59" s="58">
        <f t="shared" si="40"/>
        <v>0.2547253531562737</v>
      </c>
      <c r="AE59" s="57">
        <f>+'Indice PondENGHO'!D58</f>
        <v>541.90374755859375</v>
      </c>
      <c r="AF59" s="57">
        <f>+'Indice PondENGHO'!E58</f>
        <v>435.08685302734375</v>
      </c>
      <c r="AG59" s="57">
        <f>+'Indice PondENGHO'!F58</f>
        <v>520.06024169921875</v>
      </c>
      <c r="AH59" s="57">
        <f>+'Indice PondENGHO'!G58</f>
        <v>445.94015502929688</v>
      </c>
      <c r="AI59" s="57">
        <f>+'Indice PondENGHO'!H58</f>
        <v>517.48992919921875</v>
      </c>
      <c r="AJ59" s="57">
        <f>+'Indice PondENGHO'!I58</f>
        <v>587.6649169921875</v>
      </c>
      <c r="AK59" s="57">
        <f>+'Indice PondENGHO'!J58</f>
        <v>568.16021728515625</v>
      </c>
      <c r="AL59" s="57">
        <f>+'Indice PondENGHO'!K58</f>
        <v>472.63528442382812</v>
      </c>
      <c r="AM59" s="57">
        <f>+'Indice PondENGHO'!L58</f>
        <v>498.97601318359375</v>
      </c>
      <c r="AN59" s="57">
        <f>+'Indice PondENGHO'!M58</f>
        <v>429.62802124023438</v>
      </c>
      <c r="AO59" s="57">
        <f>+'Indice PondENGHO'!N58</f>
        <v>480.62179565429688</v>
      </c>
      <c r="AP59" s="57">
        <f>+'Indice PondENGHO'!O58</f>
        <v>460.57550048828125</v>
      </c>
      <c r="AQ59" s="57">
        <f t="shared" si="0"/>
        <v>518.2650146484375</v>
      </c>
      <c r="AR59" s="57"/>
      <c r="AS59" s="57">
        <f>+'Indice PondENGHO'!AZ58</f>
        <v>534.3260498046875</v>
      </c>
      <c r="AT59" s="57">
        <f>+'Indice PondENGHO'!BA58</f>
        <v>433.0013427734375</v>
      </c>
      <c r="AU59" s="57">
        <f>+'Indice PondENGHO'!BB58</f>
        <v>527.7926025390625</v>
      </c>
      <c r="AV59" s="57">
        <f>+'Indice PondENGHO'!BC58</f>
        <v>434.92718505859375</v>
      </c>
      <c r="AW59" s="57">
        <f>+'Indice PondENGHO'!BD58</f>
        <v>518.72515869140625</v>
      </c>
      <c r="AX59" s="57">
        <f>+'Indice PondENGHO'!BE58</f>
        <v>561.570556640625</v>
      </c>
      <c r="AY59" s="57">
        <f>+'Indice PondENGHO'!BF58</f>
        <v>560.9710693359375</v>
      </c>
      <c r="AZ59" s="57">
        <f>+'Indice PondENGHO'!BG58</f>
        <v>466.94119262695312</v>
      </c>
      <c r="BA59" s="57">
        <f>+'Indice PondENGHO'!BH58</f>
        <v>500.09423828125</v>
      </c>
      <c r="BB59" s="57">
        <f>+'Indice PondENGHO'!BI58</f>
        <v>440.3140869140625</v>
      </c>
      <c r="BC59" s="57">
        <f>+'Indice PondENGHO'!BJ58</f>
        <v>474.2618408203125</v>
      </c>
      <c r="BD59" s="57">
        <f>+'Indice PondENGHO'!BK58</f>
        <v>459.11126708984375</v>
      </c>
      <c r="BE59" s="57">
        <f t="shared" si="1"/>
        <v>508.48480224609375</v>
      </c>
      <c r="BG59" s="58">
        <f t="shared" si="60"/>
        <v>0.51545376020472822</v>
      </c>
      <c r="BH59" s="58">
        <f t="shared" si="61"/>
        <v>4.9287297039258451E-2</v>
      </c>
      <c r="BI59" s="58">
        <f t="shared" si="62"/>
        <v>0.28481141485155398</v>
      </c>
      <c r="BJ59" s="58">
        <f t="shared" si="63"/>
        <v>0.12455091692856336</v>
      </c>
      <c r="BK59" s="58">
        <f t="shared" si="64"/>
        <v>0.12749582937819279</v>
      </c>
      <c r="BL59" s="58">
        <f t="shared" si="65"/>
        <v>0.18740910516690473</v>
      </c>
      <c r="BM59" s="58">
        <f t="shared" si="66"/>
        <v>0.27137612152620577</v>
      </c>
      <c r="BN59" s="58">
        <f t="shared" si="67"/>
        <v>3.9508947799760608E-2</v>
      </c>
      <c r="BO59" s="58">
        <f t="shared" si="68"/>
        <v>0.27013700097639198</v>
      </c>
      <c r="BP59" s="58">
        <f t="shared" si="69"/>
        <v>5.2879320022948664E-2</v>
      </c>
      <c r="BQ59" s="58">
        <f t="shared" si="70"/>
        <v>0.11990965052440884</v>
      </c>
      <c r="BR59" s="58">
        <f t="shared" si="71"/>
        <v>8.0593715192758417E-2</v>
      </c>
      <c r="BS59" s="58">
        <f t="shared" si="59"/>
        <v>2.1234130796116757</v>
      </c>
      <c r="BT59" s="58">
        <f t="shared" si="42"/>
        <v>2.2248498997405441</v>
      </c>
      <c r="BV59" s="58">
        <f t="shared" si="73"/>
        <v>0.70749313279700754</v>
      </c>
      <c r="BW59" s="58">
        <f t="shared" si="15"/>
        <v>3.9325292071734019E-2</v>
      </c>
      <c r="BX59" s="58">
        <f t="shared" si="16"/>
        <v>0.23021973789345049</v>
      </c>
      <c r="BY59" s="58">
        <f t="shared" si="17"/>
        <v>0.18825669062869702</v>
      </c>
      <c r="BZ59" s="58">
        <f t="shared" si="18"/>
        <v>0.21514602787479961</v>
      </c>
      <c r="CA59" s="58">
        <f t="shared" si="19"/>
        <v>0.37835644430353971</v>
      </c>
      <c r="CB59" s="58">
        <f t="shared" si="20"/>
        <v>0.43509847068019447</v>
      </c>
      <c r="CC59" s="58">
        <f t="shared" si="21"/>
        <v>2.8569375276318174E-2</v>
      </c>
      <c r="CD59" s="58">
        <f t="shared" si="22"/>
        <v>0.34976607713707897</v>
      </c>
      <c r="CE59" s="58">
        <f t="shared" si="23"/>
        <v>0.12761725908560972</v>
      </c>
      <c r="CF59" s="58">
        <f t="shared" si="24"/>
        <v>0.21409238966963437</v>
      </c>
      <c r="CG59" s="58">
        <f t="shared" si="25"/>
        <v>0.10541406121769814</v>
      </c>
      <c r="CH59" s="58">
        <f t="shared" si="44"/>
        <v>3.0193549586357618</v>
      </c>
      <c r="CI59" s="50">
        <f t="shared" si="45"/>
        <v>2.6921478983678693</v>
      </c>
      <c r="CK59" s="58">
        <f t="shared" si="72"/>
        <v>0.26072840704845451</v>
      </c>
      <c r="CL59" s="58">
        <f t="shared" si="46"/>
        <v>9.9620049675244321E-3</v>
      </c>
      <c r="CM59" s="58">
        <f t="shared" si="47"/>
        <v>5.4591676958103491E-2</v>
      </c>
      <c r="CN59" s="58">
        <f t="shared" si="48"/>
        <v>-6.3705773700133653E-2</v>
      </c>
      <c r="CO59" s="58">
        <f t="shared" si="49"/>
        <v>-8.7650198496606824E-2</v>
      </c>
      <c r="CP59" s="58">
        <f t="shared" si="50"/>
        <v>-0.19094733913663497</v>
      </c>
      <c r="CQ59" s="58">
        <f t="shared" si="51"/>
        <v>-0.1637223491539887</v>
      </c>
      <c r="CR59" s="58">
        <f t="shared" si="52"/>
        <v>1.0939572523442433E-2</v>
      </c>
      <c r="CS59" s="58">
        <f t="shared" si="53"/>
        <v>-7.9629076160686985E-2</v>
      </c>
      <c r="CT59" s="58">
        <f t="shared" si="54"/>
        <v>-7.473793906266106E-2</v>
      </c>
      <c r="CU59" s="58">
        <f t="shared" si="55"/>
        <v>-9.4182739145225527E-2</v>
      </c>
      <c r="CV59" s="58">
        <f t="shared" si="56"/>
        <v>-2.4820346024939724E-2</v>
      </c>
      <c r="CW59" s="58">
        <f t="shared" si="57"/>
        <v>-0.89594187902408606</v>
      </c>
      <c r="CX59" s="58">
        <f t="shared" si="58"/>
        <v>-0.46729799862732513</v>
      </c>
    </row>
    <row r="60" spans="1:102" x14ac:dyDescent="0.2">
      <c r="A60" s="56">
        <f>+'Indice PondENGHO'!A59</f>
        <v>44440</v>
      </c>
      <c r="B60" s="50">
        <f>+'Indice PondENGHO'!B59</f>
        <v>9</v>
      </c>
      <c r="C60" s="50">
        <f>+'Indice PondENGHO'!C59</f>
        <v>2021</v>
      </c>
      <c r="D60" s="57">
        <f>+'Indice PondENGHO'!BL59</f>
        <v>532.936767578125</v>
      </c>
      <c r="E60" s="57">
        <f>+'Indice PondENGHO'!BM59</f>
        <v>529.8685302734375</v>
      </c>
      <c r="F60" s="57">
        <f>+'Indice PondENGHO'!BN59</f>
        <v>529.8814697265625</v>
      </c>
      <c r="G60" s="57">
        <f>+'Indice PondENGHO'!BO59</f>
        <v>528.74688720703125</v>
      </c>
      <c r="H60" s="57">
        <f>+'Indice PondENGHO'!BP59</f>
        <v>524.869384765625</v>
      </c>
      <c r="I60" s="57">
        <f>+'Indice PondENGHO'!CD59</f>
        <v>528.3814697265625</v>
      </c>
      <c r="K60" s="58">
        <f t="shared" si="29"/>
        <v>0.34951675334502258</v>
      </c>
      <c r="L60" s="58">
        <f t="shared" si="30"/>
        <v>0.45860714053631657</v>
      </c>
      <c r="M60" s="58">
        <f t="shared" si="31"/>
        <v>0.53443044048641386</v>
      </c>
      <c r="N60" s="58">
        <f t="shared" si="32"/>
        <v>0.68901862763465072</v>
      </c>
      <c r="O60" s="58">
        <f t="shared" si="33"/>
        <v>1.0328387133810515</v>
      </c>
      <c r="P60" s="58">
        <f t="shared" si="34"/>
        <v>3.0644116753834552</v>
      </c>
      <c r="Q60" s="58">
        <f t="shared" si="35"/>
        <v>3.0643450189169474</v>
      </c>
      <c r="S60" s="57">
        <f>+'Indice PondENGHO'!D59</f>
        <v>554.84429931640625</v>
      </c>
      <c r="T60" s="57">
        <f>+'Indice PondENGHO'!P59</f>
        <v>552.8494873046875</v>
      </c>
      <c r="U60" s="57">
        <f>+'Indice PondENGHO'!AB59</f>
        <v>551.61724853515625</v>
      </c>
      <c r="V60" s="57">
        <f>+'Indice PondENGHO'!AN59</f>
        <v>550.46343994140625</v>
      </c>
      <c r="W60" s="57">
        <f>+'Indice PondENGHO'!AZ59</f>
        <v>548.282470703125</v>
      </c>
      <c r="Y60" s="58">
        <f t="shared" si="36"/>
        <v>0.86080612611802043</v>
      </c>
      <c r="Z60" s="58">
        <f t="shared" si="37"/>
        <v>0.71676318793514127</v>
      </c>
      <c r="AA60" s="58">
        <f t="shared" si="38"/>
        <v>0.66611617891270192</v>
      </c>
      <c r="AB60" s="58">
        <f t="shared" si="39"/>
        <v>0.56109058927543387</v>
      </c>
      <c r="AC60" s="58">
        <f t="shared" si="40"/>
        <v>0.43087793645766653</v>
      </c>
      <c r="AE60" s="57">
        <f>+'Indice PondENGHO'!D59</f>
        <v>554.84429931640625</v>
      </c>
      <c r="AF60" s="57">
        <f>+'Indice PondENGHO'!E59</f>
        <v>457.54214477539062</v>
      </c>
      <c r="AG60" s="57">
        <f>+'Indice PondENGHO'!F59</f>
        <v>534.4385986328125</v>
      </c>
      <c r="AH60" s="57">
        <f>+'Indice PondENGHO'!G59</f>
        <v>455.03472900390625</v>
      </c>
      <c r="AI60" s="57">
        <f>+'Indice PondENGHO'!H59</f>
        <v>531.4864501953125</v>
      </c>
      <c r="AJ60" s="57">
        <f>+'Indice PondENGHO'!I59</f>
        <v>611.887451171875</v>
      </c>
      <c r="AK60" s="57">
        <f>+'Indice PondENGHO'!J59</f>
        <v>583.94512939453125</v>
      </c>
      <c r="AL60" s="57">
        <f>+'Indice PondENGHO'!K59</f>
        <v>487.50088500976562</v>
      </c>
      <c r="AM60" s="57">
        <f>+'Indice PondENGHO'!L59</f>
        <v>517.6314697265625</v>
      </c>
      <c r="AN60" s="57">
        <f>+'Indice PondENGHO'!M59</f>
        <v>447.0899658203125</v>
      </c>
      <c r="AO60" s="57">
        <f>+'Indice PondENGHO'!N59</f>
        <v>499.78695678710938</v>
      </c>
      <c r="AP60" s="57">
        <f>+'Indice PondENGHO'!O59</f>
        <v>469.73782348632812</v>
      </c>
      <c r="AQ60" s="57">
        <f t="shared" si="0"/>
        <v>532.936767578125</v>
      </c>
      <c r="AR60" s="57"/>
      <c r="AS60" s="57">
        <f>+'Indice PondENGHO'!AZ59</f>
        <v>548.282470703125</v>
      </c>
      <c r="AT60" s="57">
        <f>+'Indice PondENGHO'!BA59</f>
        <v>455.66278076171875</v>
      </c>
      <c r="AU60" s="57">
        <f>+'Indice PondENGHO'!BB59</f>
        <v>541.27105712890625</v>
      </c>
      <c r="AV60" s="57">
        <f>+'Indice PondENGHO'!BC59</f>
        <v>443.20697021484375</v>
      </c>
      <c r="AW60" s="57">
        <f>+'Indice PondENGHO'!BD59</f>
        <v>533.97674560546875</v>
      </c>
      <c r="AX60" s="57">
        <f>+'Indice PondENGHO'!BE59</f>
        <v>586.541748046875</v>
      </c>
      <c r="AY60" s="57">
        <f>+'Indice PondENGHO'!BF59</f>
        <v>578.32012939453125</v>
      </c>
      <c r="AZ60" s="57">
        <f>+'Indice PondENGHO'!BG59</f>
        <v>482.63516235351562</v>
      </c>
      <c r="BA60" s="57">
        <f>+'Indice PondENGHO'!BH59</f>
        <v>519.395263671875</v>
      </c>
      <c r="BB60" s="57">
        <f>+'Indice PondENGHO'!BI59</f>
        <v>458.99063110351562</v>
      </c>
      <c r="BC60" s="57">
        <f>+'Indice PondENGHO'!BJ59</f>
        <v>494.56744384765625</v>
      </c>
      <c r="BD60" s="57">
        <f>+'Indice PondENGHO'!BK59</f>
        <v>467.31414794921875</v>
      </c>
      <c r="BE60" s="57">
        <f t="shared" si="1"/>
        <v>524.869384765625</v>
      </c>
      <c r="BG60" s="58">
        <f t="shared" si="60"/>
        <v>0.86080612611802043</v>
      </c>
      <c r="BH60" s="58">
        <f t="shared" si="61"/>
        <v>9.6344473938706807E-2</v>
      </c>
      <c r="BI60" s="58">
        <f t="shared" si="62"/>
        <v>0.22173224882544407</v>
      </c>
      <c r="BJ60" s="58">
        <f t="shared" si="63"/>
        <v>0.24902922964796126</v>
      </c>
      <c r="BK60" s="58">
        <f t="shared" si="64"/>
        <v>0.11124898086484446</v>
      </c>
      <c r="BL60" s="58">
        <f t="shared" si="65"/>
        <v>0.1956259772551521</v>
      </c>
      <c r="BM60" s="58">
        <f t="shared" si="66"/>
        <v>0.31641681436203611</v>
      </c>
      <c r="BN60" s="58">
        <f t="shared" si="67"/>
        <v>0.14386808440496299</v>
      </c>
      <c r="BO60" s="58">
        <f t="shared" si="68"/>
        <v>0.2772473854945115</v>
      </c>
      <c r="BP60" s="58">
        <f t="shared" si="69"/>
        <v>5.553311631966739E-2</v>
      </c>
      <c r="BQ60" s="58">
        <f t="shared" si="70"/>
        <v>0.16229410801224992</v>
      </c>
      <c r="BR60" s="58">
        <f t="shared" si="71"/>
        <v>6.4865958944365767E-2</v>
      </c>
      <c r="BS60" s="58">
        <f t="shared" si="59"/>
        <v>2.7550125041879228</v>
      </c>
      <c r="BT60" s="58">
        <f t="shared" si="42"/>
        <v>2.830936396438033</v>
      </c>
      <c r="BV60" s="58">
        <f t="shared" si="73"/>
        <v>0.2547253531562737</v>
      </c>
      <c r="BW60" s="58">
        <f t="shared" si="15"/>
        <v>8.2019245888480655E-2</v>
      </c>
      <c r="BX60" s="58">
        <f t="shared" si="16"/>
        <v>0.15823712184203095</v>
      </c>
      <c r="BY60" s="58">
        <f t="shared" si="17"/>
        <v>0.23805381454758653</v>
      </c>
      <c r="BZ60" s="58">
        <f t="shared" si="18"/>
        <v>0.20982070098414135</v>
      </c>
      <c r="CA60" s="58">
        <f t="shared" si="19"/>
        <v>0.39270263791219723</v>
      </c>
      <c r="CB60" s="58">
        <f t="shared" si="20"/>
        <v>0.53378303206378774</v>
      </c>
      <c r="CC60" s="58">
        <f t="shared" si="21"/>
        <v>0.14060581995612687</v>
      </c>
      <c r="CD60" s="58">
        <f t="shared" si="22"/>
        <v>0.36994774454706669</v>
      </c>
      <c r="CE60" s="58">
        <f t="shared" si="23"/>
        <v>0.138247236542233</v>
      </c>
      <c r="CF60" s="58">
        <f t="shared" si="24"/>
        <v>0.32591834894502653</v>
      </c>
      <c r="CG60" s="58">
        <f t="shared" si="25"/>
        <v>8.0789778643206869E-2</v>
      </c>
      <c r="CH60" s="58">
        <f t="shared" si="44"/>
        <v>2.9248508350281583</v>
      </c>
      <c r="CI60" s="50">
        <f t="shared" si="45"/>
        <v>3.2222364261737635</v>
      </c>
      <c r="CK60" s="58">
        <f t="shared" si="72"/>
        <v>0.4299281896603539</v>
      </c>
      <c r="CL60" s="58">
        <f t="shared" si="46"/>
        <v>1.4325228050226152E-2</v>
      </c>
      <c r="CM60" s="58">
        <f t="shared" si="47"/>
        <v>6.3495126983413114E-2</v>
      </c>
      <c r="CN60" s="58">
        <f t="shared" si="48"/>
        <v>1.0975415100374725E-2</v>
      </c>
      <c r="CO60" s="58">
        <f t="shared" si="49"/>
        <v>-9.8571720119296893E-2</v>
      </c>
      <c r="CP60" s="58">
        <f t="shared" si="50"/>
        <v>-0.19707666065704513</v>
      </c>
      <c r="CQ60" s="58">
        <f t="shared" si="51"/>
        <v>-0.21736621770175163</v>
      </c>
      <c r="CR60" s="58">
        <f t="shared" si="52"/>
        <v>3.2622644488361219E-3</v>
      </c>
      <c r="CS60" s="58">
        <f t="shared" si="53"/>
        <v>-9.2700359052555192E-2</v>
      </c>
      <c r="CT60" s="58">
        <f t="shared" si="54"/>
        <v>-8.2714120222565607E-2</v>
      </c>
      <c r="CU60" s="58">
        <f t="shared" si="55"/>
        <v>-0.16362424093277661</v>
      </c>
      <c r="CV60" s="58">
        <f t="shared" si="56"/>
        <v>-1.5923819698841102E-2</v>
      </c>
      <c r="CW60" s="58">
        <f t="shared" si="57"/>
        <v>-0.16983833084023559</v>
      </c>
      <c r="CX60" s="58">
        <f t="shared" si="58"/>
        <v>-0.39130002973573053</v>
      </c>
    </row>
    <row r="61" spans="1:102" x14ac:dyDescent="0.2">
      <c r="A61" s="56">
        <f>+'Indice PondENGHO'!A60</f>
        <v>44470</v>
      </c>
      <c r="B61" s="50">
        <f>+'Indice PondENGHO'!B60</f>
        <v>10</v>
      </c>
      <c r="C61" s="50">
        <f>+'Indice PondENGHO'!C60</f>
        <v>2021</v>
      </c>
      <c r="D61" s="57">
        <f>+'Indice PondENGHO'!BL60</f>
        <v>550.2083740234375</v>
      </c>
      <c r="E61" s="57">
        <f>+'Indice PondENGHO'!BM60</f>
        <v>547.12762451171875</v>
      </c>
      <c r="F61" s="57">
        <f>+'Indice PondENGHO'!BN60</f>
        <v>547.35968017578125</v>
      </c>
      <c r="G61" s="57">
        <f>+'Indice PondENGHO'!BO60</f>
        <v>546.45654296875</v>
      </c>
      <c r="H61" s="57">
        <f>+'Indice PondENGHO'!BP60</f>
        <v>542.78704833984375</v>
      </c>
      <c r="I61" s="57">
        <f>+'Indice PondENGHO'!CD60</f>
        <v>545.993896484375</v>
      </c>
      <c r="K61" s="58">
        <f t="shared" si="29"/>
        <v>0.39921815068280658</v>
      </c>
      <c r="L61" s="58">
        <f t="shared" si="30"/>
        <v>0.50702138058179946</v>
      </c>
      <c r="M61" s="58">
        <f t="shared" si="31"/>
        <v>0.58455664562199727</v>
      </c>
      <c r="N61" s="58">
        <f t="shared" si="32"/>
        <v>0.74660637993822765</v>
      </c>
      <c r="O61" s="58">
        <f t="shared" si="33"/>
        <v>1.0958978080965012</v>
      </c>
      <c r="P61" s="58">
        <f t="shared" si="34"/>
        <v>3.3333003649213322</v>
      </c>
      <c r="Q61" s="58">
        <f t="shared" si="35"/>
        <v>3.3332786569761685</v>
      </c>
      <c r="S61" s="57">
        <f>+'Indice PondENGHO'!D60</f>
        <v>572.254150390625</v>
      </c>
      <c r="T61" s="57">
        <f>+'Indice PondENGHO'!P60</f>
        <v>570.10882568359375</v>
      </c>
      <c r="U61" s="57">
        <f>+'Indice PondENGHO'!AB60</f>
        <v>568.7679443359375</v>
      </c>
      <c r="V61" s="57">
        <f>+'Indice PondENGHO'!AN60</f>
        <v>567.46722412109375</v>
      </c>
      <c r="W61" s="57">
        <f>+'Indice PondENGHO'!AZ60</f>
        <v>565.148681640625</v>
      </c>
      <c r="Y61" s="58">
        <f t="shared" si="36"/>
        <v>1.1262215170463463</v>
      </c>
      <c r="Z61" s="58">
        <f t="shared" si="37"/>
        <v>0.90207354716664956</v>
      </c>
      <c r="AA61" s="58">
        <f t="shared" si="38"/>
        <v>0.8213388177140396</v>
      </c>
      <c r="AB61" s="58">
        <f t="shared" si="39"/>
        <v>0.67792554781380521</v>
      </c>
      <c r="AC61" s="58">
        <f t="shared" si="40"/>
        <v>0.50445735790234947</v>
      </c>
      <c r="AE61" s="57">
        <f>+'Indice PondENGHO'!D60</f>
        <v>572.254150390625</v>
      </c>
      <c r="AF61" s="57">
        <f>+'Indice PondENGHO'!E60</f>
        <v>468.61178588867188</v>
      </c>
      <c r="AG61" s="57">
        <f>+'Indice PondENGHO'!F60</f>
        <v>555.55609130859375</v>
      </c>
      <c r="AH61" s="57">
        <f>+'Indice PondENGHO'!G60</f>
        <v>465.93460083007812</v>
      </c>
      <c r="AI61" s="57">
        <f>+'Indice PondENGHO'!H60</f>
        <v>544.61639404296875</v>
      </c>
      <c r="AJ61" s="57">
        <f>+'Indice PondENGHO'!I60</f>
        <v>638.573974609375</v>
      </c>
      <c r="AK61" s="57">
        <f>+'Indice PondENGHO'!J60</f>
        <v>601.78167724609375</v>
      </c>
      <c r="AL61" s="57">
        <f>+'Indice PondENGHO'!K60</f>
        <v>496.70620727539062</v>
      </c>
      <c r="AM61" s="57">
        <f>+'Indice PondENGHO'!L60</f>
        <v>538.0487060546875</v>
      </c>
      <c r="AN61" s="57">
        <f>+'Indice PondENGHO'!M60</f>
        <v>460.79913330078125</v>
      </c>
      <c r="AO61" s="57">
        <f>+'Indice PondENGHO'!N60</f>
        <v>520.16925048828125</v>
      </c>
      <c r="AP61" s="57">
        <f>+'Indice PondENGHO'!O60</f>
        <v>482.94256591796875</v>
      </c>
      <c r="AQ61" s="57">
        <f t="shared" si="0"/>
        <v>550.2083740234375</v>
      </c>
      <c r="AR61" s="57"/>
      <c r="AS61" s="57">
        <f>+'Indice PondENGHO'!AZ60</f>
        <v>565.148681640625</v>
      </c>
      <c r="AT61" s="57">
        <f>+'Indice PondENGHO'!BA60</f>
        <v>465.55902099609375</v>
      </c>
      <c r="AU61" s="57">
        <f>+'Indice PondENGHO'!BB60</f>
        <v>563.36956787109375</v>
      </c>
      <c r="AV61" s="57">
        <f>+'Indice PondENGHO'!BC60</f>
        <v>454.55526733398438</v>
      </c>
      <c r="AW61" s="57">
        <f>+'Indice PondENGHO'!BD60</f>
        <v>547.1461181640625</v>
      </c>
      <c r="AX61" s="57">
        <f>+'Indice PondENGHO'!BE60</f>
        <v>616.01165771484375</v>
      </c>
      <c r="AY61" s="57">
        <f>+'Indice PondENGHO'!BF60</f>
        <v>596.0885009765625</v>
      </c>
      <c r="AZ61" s="57">
        <f>+'Indice PondENGHO'!BG60</f>
        <v>491.42816162109375</v>
      </c>
      <c r="BA61" s="57">
        <f>+'Indice PondENGHO'!BH60</f>
        <v>539.75030517578125</v>
      </c>
      <c r="BB61" s="57">
        <f>+'Indice PondENGHO'!BI60</f>
        <v>472.75469970703125</v>
      </c>
      <c r="BC61" s="57">
        <f>+'Indice PondENGHO'!BJ60</f>
        <v>514.9866943359375</v>
      </c>
      <c r="BD61" s="57">
        <f>+'Indice PondENGHO'!BK60</f>
        <v>481.75485229492188</v>
      </c>
      <c r="BE61" s="57">
        <f t="shared" si="1"/>
        <v>542.78704833984375</v>
      </c>
      <c r="BG61" s="58">
        <f t="shared" si="60"/>
        <v>1.1262215170463463</v>
      </c>
      <c r="BH61" s="58">
        <f t="shared" si="61"/>
        <v>4.6186798344229306E-2</v>
      </c>
      <c r="BI61" s="58">
        <f t="shared" si="62"/>
        <v>0.31669278031403214</v>
      </c>
      <c r="BJ61" s="58">
        <f t="shared" si="63"/>
        <v>0.29024554719664147</v>
      </c>
      <c r="BK61" s="58">
        <f t="shared" si="64"/>
        <v>0.10148807602312417</v>
      </c>
      <c r="BL61" s="58">
        <f t="shared" si="65"/>
        <v>0.20959221945397444</v>
      </c>
      <c r="BM61" s="58">
        <f t="shared" si="66"/>
        <v>0.34769976602376829</v>
      </c>
      <c r="BN61" s="58">
        <f t="shared" si="67"/>
        <v>8.6635763635607668E-2</v>
      </c>
      <c r="BO61" s="58">
        <f t="shared" si="68"/>
        <v>0.29507658104261564</v>
      </c>
      <c r="BP61" s="58">
        <f t="shared" si="69"/>
        <v>4.239813283445043E-2</v>
      </c>
      <c r="BQ61" s="58">
        <f t="shared" si="70"/>
        <v>0.16784930335272957</v>
      </c>
      <c r="BR61" s="58">
        <f t="shared" si="71"/>
        <v>9.0911199679679408E-2</v>
      </c>
      <c r="BS61" s="58">
        <f t="shared" si="59"/>
        <v>3.120997684947199</v>
      </c>
      <c r="BT61" s="58">
        <f t="shared" si="42"/>
        <v>3.2408359670513143</v>
      </c>
      <c r="BV61" s="58">
        <f t="shared" si="73"/>
        <v>0.43087793645766653</v>
      </c>
      <c r="BW61" s="58">
        <f t="shared" si="15"/>
        <v>3.469966422452056E-2</v>
      </c>
      <c r="BX61" s="58">
        <f t="shared" si="16"/>
        <v>0.25133792058369875</v>
      </c>
      <c r="BY61" s="58">
        <f t="shared" si="17"/>
        <v>0.3160920045752843</v>
      </c>
      <c r="BZ61" s="58">
        <f t="shared" si="18"/>
        <v>0.17551939742065492</v>
      </c>
      <c r="CA61" s="58">
        <f t="shared" si="19"/>
        <v>0.44898320455405405</v>
      </c>
      <c r="CB61" s="58">
        <f t="shared" si="20"/>
        <v>0.52961853707502626</v>
      </c>
      <c r="CC61" s="58">
        <f t="shared" si="21"/>
        <v>7.6319279113485031E-2</v>
      </c>
      <c r="CD61" s="58">
        <f t="shared" si="22"/>
        <v>0.37797121768260317</v>
      </c>
      <c r="CE61" s="58">
        <f t="shared" si="23"/>
        <v>9.870371601605378E-2</v>
      </c>
      <c r="CF61" s="58">
        <f t="shared" si="24"/>
        <v>0.31751149476327362</v>
      </c>
      <c r="CG61" s="58">
        <f t="shared" si="25"/>
        <v>0.13778601079992833</v>
      </c>
      <c r="CH61" s="58">
        <f t="shared" si="44"/>
        <v>3.1954203832662493</v>
      </c>
      <c r="CI61" s="50">
        <f t="shared" si="45"/>
        <v>3.4137376067799652</v>
      </c>
      <c r="CK61" s="58">
        <f t="shared" si="72"/>
        <v>0.62176415914399685</v>
      </c>
      <c r="CL61" s="58">
        <f t="shared" si="46"/>
        <v>1.1487134119708746E-2</v>
      </c>
      <c r="CM61" s="58">
        <f t="shared" si="47"/>
        <v>6.5354859730333392E-2</v>
      </c>
      <c r="CN61" s="58">
        <f t="shared" si="48"/>
        <v>-2.5846457378642829E-2</v>
      </c>
      <c r="CO61" s="58">
        <f t="shared" si="49"/>
        <v>-7.4031321397530755E-2</v>
      </c>
      <c r="CP61" s="58">
        <f t="shared" si="50"/>
        <v>-0.23939098510007961</v>
      </c>
      <c r="CQ61" s="58">
        <f t="shared" si="51"/>
        <v>-0.18191877105125798</v>
      </c>
      <c r="CR61" s="58">
        <f t="shared" si="52"/>
        <v>1.0316484522122638E-2</v>
      </c>
      <c r="CS61" s="58">
        <f t="shared" si="53"/>
        <v>-8.2894636639987529E-2</v>
      </c>
      <c r="CT61" s="58">
        <f t="shared" si="54"/>
        <v>-5.630558318160335E-2</v>
      </c>
      <c r="CU61" s="58">
        <f t="shared" si="55"/>
        <v>-0.14966219141054404</v>
      </c>
      <c r="CV61" s="58">
        <f t="shared" si="56"/>
        <v>-4.6874811120248924E-2</v>
      </c>
      <c r="CW61" s="58">
        <f t="shared" si="57"/>
        <v>-7.4422698319050351E-2</v>
      </c>
      <c r="CX61" s="58">
        <f t="shared" si="58"/>
        <v>-0.17290163972865091</v>
      </c>
    </row>
    <row r="62" spans="1:102" x14ac:dyDescent="0.2">
      <c r="A62" s="56">
        <f>+'Indice PondENGHO'!A61</f>
        <v>44501</v>
      </c>
      <c r="B62" s="50">
        <f>+'Indice PondENGHO'!B61</f>
        <v>11</v>
      </c>
      <c r="C62" s="50">
        <f>+'Indice PondENGHO'!C61</f>
        <v>2021</v>
      </c>
      <c r="D62" s="57">
        <f>+'Indice PondENGHO'!BL61</f>
        <v>565.83917236328125</v>
      </c>
      <c r="E62" s="57">
        <f>+'Indice PondENGHO'!BM61</f>
        <v>562.40447998046875</v>
      </c>
      <c r="F62" s="57">
        <f>+'Indice PondENGHO'!BN61</f>
        <v>562.664794921875</v>
      </c>
      <c r="G62" s="57">
        <f>+'Indice PondENGHO'!BO61</f>
        <v>561.5799560546875</v>
      </c>
      <c r="H62" s="57">
        <f>+'Indice PondENGHO'!BP61</f>
        <v>557.664794921875</v>
      </c>
      <c r="I62" s="57">
        <f>+'Indice PondENGHO'!CD61</f>
        <v>561.15594482421875</v>
      </c>
      <c r="K62" s="58">
        <f t="shared" si="29"/>
        <v>0.34963789409757812</v>
      </c>
      <c r="L62" s="58">
        <f t="shared" si="30"/>
        <v>0.43431220491040651</v>
      </c>
      <c r="M62" s="58">
        <f t="shared" si="31"/>
        <v>0.49536579883562398</v>
      </c>
      <c r="N62" s="58">
        <f t="shared" si="32"/>
        <v>0.61700855077983152</v>
      </c>
      <c r="O62" s="58">
        <f t="shared" si="33"/>
        <v>0.88061408598611535</v>
      </c>
      <c r="P62" s="58">
        <f t="shared" si="34"/>
        <v>2.7769385346095552</v>
      </c>
      <c r="Q62" s="58">
        <f t="shared" si="35"/>
        <v>2.7769629729327283</v>
      </c>
      <c r="S62" s="57">
        <f>+'Indice PondENGHO'!D61</f>
        <v>588.8704833984375</v>
      </c>
      <c r="T62" s="57">
        <f>+'Indice PondENGHO'!P61</f>
        <v>586.3690185546875</v>
      </c>
      <c r="U62" s="57">
        <f>+'Indice PondENGHO'!AB61</f>
        <v>584.7130126953125</v>
      </c>
      <c r="V62" s="57">
        <f>+'Indice PondENGHO'!AN61</f>
        <v>583.08746337890625</v>
      </c>
      <c r="W62" s="57">
        <f>+'Indice PondENGHO'!AZ61</f>
        <v>580.35662841796875</v>
      </c>
      <c r="Y62" s="58">
        <f t="shared" si="36"/>
        <v>1.041147928094861</v>
      </c>
      <c r="Z62" s="58">
        <f t="shared" si="37"/>
        <v>0.82304386267203011</v>
      </c>
      <c r="AA62" s="58">
        <f t="shared" si="38"/>
        <v>0.73921865691781374</v>
      </c>
      <c r="AB62" s="58">
        <f t="shared" si="39"/>
        <v>0.60258219039525696</v>
      </c>
      <c r="AC62" s="58">
        <f t="shared" si="40"/>
        <v>0.43984461833534533</v>
      </c>
      <c r="AE62" s="57">
        <f>+'Indice PondENGHO'!D61</f>
        <v>588.8704833984375</v>
      </c>
      <c r="AF62" s="57">
        <f>+'Indice PondENGHO'!E61</f>
        <v>472.05096435546875</v>
      </c>
      <c r="AG62" s="57">
        <f>+'Indice PondENGHO'!F61</f>
        <v>580.41229248046875</v>
      </c>
      <c r="AH62" s="57">
        <f>+'Indice PondENGHO'!G61</f>
        <v>476.62203979492188</v>
      </c>
      <c r="AI62" s="57">
        <f>+'Indice PondENGHO'!H61</f>
        <v>560.19061279296875</v>
      </c>
      <c r="AJ62" s="57">
        <f>+'Indice PondENGHO'!I61</f>
        <v>654.6038818359375</v>
      </c>
      <c r="AK62" s="57">
        <f>+'Indice PondENGHO'!J61</f>
        <v>615.75244140625</v>
      </c>
      <c r="AL62" s="57">
        <f>+'Indice PondENGHO'!K61</f>
        <v>501.94717407226562</v>
      </c>
      <c r="AM62" s="57">
        <f>+'Indice PondENGHO'!L61</f>
        <v>546.77935791015625</v>
      </c>
      <c r="AN62" s="57">
        <f>+'Indice PondENGHO'!M61</f>
        <v>472.00186157226562</v>
      </c>
      <c r="AO62" s="57">
        <f>+'Indice PondENGHO'!N61</f>
        <v>545.42144775390625</v>
      </c>
      <c r="AP62" s="57">
        <f>+'Indice PondENGHO'!O61</f>
        <v>491.9837646484375</v>
      </c>
      <c r="AQ62" s="57">
        <f t="shared" si="0"/>
        <v>565.83917236328125</v>
      </c>
      <c r="AR62" s="57"/>
      <c r="AS62" s="57">
        <f>+'Indice PondENGHO'!AZ61</f>
        <v>580.35662841796875</v>
      </c>
      <c r="AT62" s="57">
        <f>+'Indice PondENGHO'!BA61</f>
        <v>468.12689208984375</v>
      </c>
      <c r="AU62" s="57">
        <f>+'Indice PondENGHO'!BB61</f>
        <v>589.923583984375</v>
      </c>
      <c r="AV62" s="57">
        <f>+'Indice PondENGHO'!BC61</f>
        <v>464.051513671875</v>
      </c>
      <c r="AW62" s="57">
        <f>+'Indice PondENGHO'!BD61</f>
        <v>563.2886962890625</v>
      </c>
      <c r="AX62" s="57">
        <f>+'Indice PondENGHO'!BE61</f>
        <v>630.3023681640625</v>
      </c>
      <c r="AY62" s="57">
        <f>+'Indice PondENGHO'!BF61</f>
        <v>609.01495361328125</v>
      </c>
      <c r="AZ62" s="57">
        <f>+'Indice PondENGHO'!BG61</f>
        <v>496.16964721679688</v>
      </c>
      <c r="BA62" s="57">
        <f>+'Indice PondENGHO'!BH61</f>
        <v>547.08154296875</v>
      </c>
      <c r="BB62" s="57">
        <f>+'Indice PondENGHO'!BI61</f>
        <v>482.50869750976562</v>
      </c>
      <c r="BC62" s="57">
        <f>+'Indice PondENGHO'!BJ61</f>
        <v>541.9158935546875</v>
      </c>
      <c r="BD62" s="57">
        <f>+'Indice PondENGHO'!BK61</f>
        <v>489.9090576171875</v>
      </c>
      <c r="BE62" s="57">
        <f t="shared" si="1"/>
        <v>557.664794921875</v>
      </c>
      <c r="BG62" s="58">
        <f t="shared" si="60"/>
        <v>1.041147928094861</v>
      </c>
      <c r="BH62" s="58">
        <f t="shared" si="61"/>
        <v>1.3899126822196189E-2</v>
      </c>
      <c r="BI62" s="58">
        <f t="shared" si="62"/>
        <v>0.36105973021042526</v>
      </c>
      <c r="BJ62" s="58">
        <f t="shared" si="63"/>
        <v>0.2756552763399619</v>
      </c>
      <c r="BK62" s="58">
        <f t="shared" si="64"/>
        <v>0.11660224400650337</v>
      </c>
      <c r="BL62" s="58">
        <f t="shared" si="65"/>
        <v>0.12194462228531114</v>
      </c>
      <c r="BM62" s="58">
        <f t="shared" si="66"/>
        <v>0.26379237870772454</v>
      </c>
      <c r="BN62" s="58">
        <f t="shared" si="67"/>
        <v>4.7776915322315913E-2</v>
      </c>
      <c r="BO62" s="58">
        <f t="shared" si="68"/>
        <v>0.12221737317095908</v>
      </c>
      <c r="BP62" s="58">
        <f t="shared" si="69"/>
        <v>3.3558917126829638E-2</v>
      </c>
      <c r="BQ62" s="58">
        <f t="shared" si="70"/>
        <v>0.201425360030213</v>
      </c>
      <c r="BR62" s="58">
        <f t="shared" si="71"/>
        <v>6.0292314703612293E-2</v>
      </c>
      <c r="BS62" s="58">
        <f t="shared" si="59"/>
        <v>2.6593721868209137</v>
      </c>
      <c r="BT62" s="58">
        <f t="shared" si="42"/>
        <v>2.8408870307702561</v>
      </c>
      <c r="BV62" s="58">
        <f t="shared" si="73"/>
        <v>0.50445735790234947</v>
      </c>
      <c r="BW62" s="58">
        <f t="shared" si="15"/>
        <v>8.7066287512963317E-3</v>
      </c>
      <c r="BX62" s="58">
        <f t="shared" si="16"/>
        <v>0.29204312740904903</v>
      </c>
      <c r="BY62" s="58">
        <f t="shared" si="17"/>
        <v>0.25577409100769155</v>
      </c>
      <c r="BZ62" s="58">
        <f t="shared" si="18"/>
        <v>0.20804376154097215</v>
      </c>
      <c r="CA62" s="58">
        <f t="shared" si="19"/>
        <v>0.21053624641364541</v>
      </c>
      <c r="CB62" s="58">
        <f t="shared" si="20"/>
        <v>0.37257754263936366</v>
      </c>
      <c r="CC62" s="58">
        <f t="shared" si="21"/>
        <v>3.9795450300813336E-2</v>
      </c>
      <c r="CD62" s="58">
        <f t="shared" si="22"/>
        <v>0.13163937421324556</v>
      </c>
      <c r="CE62" s="58">
        <f t="shared" si="23"/>
        <v>6.7638052334463489E-2</v>
      </c>
      <c r="CF62" s="58">
        <f t="shared" si="24"/>
        <v>0.40491592743421789</v>
      </c>
      <c r="CG62" s="58">
        <f t="shared" si="25"/>
        <v>7.5235040318760743E-2</v>
      </c>
      <c r="CH62" s="58">
        <f t="shared" si="44"/>
        <v>2.5713626002658683</v>
      </c>
      <c r="CI62" s="50">
        <f t="shared" si="45"/>
        <v>2.7409914491393961</v>
      </c>
      <c r="CK62" s="58">
        <f t="shared" si="72"/>
        <v>0.60130330975951574</v>
      </c>
      <c r="CL62" s="58">
        <f t="shared" si="46"/>
        <v>5.1924980708998574E-3</v>
      </c>
      <c r="CM62" s="58">
        <f t="shared" si="47"/>
        <v>6.9016602801376226E-2</v>
      </c>
      <c r="CN62" s="58">
        <f t="shared" si="48"/>
        <v>1.9881185332270346E-2</v>
      </c>
      <c r="CO62" s="58">
        <f t="shared" si="49"/>
        <v>-9.1441517534468775E-2</v>
      </c>
      <c r="CP62" s="58">
        <f t="shared" si="50"/>
        <v>-8.8591624128334268E-2</v>
      </c>
      <c r="CQ62" s="58">
        <f t="shared" si="51"/>
        <v>-0.10878516393163912</v>
      </c>
      <c r="CR62" s="58">
        <f t="shared" si="52"/>
        <v>7.9814650215025776E-3</v>
      </c>
      <c r="CS62" s="58">
        <f t="shared" si="53"/>
        <v>-9.4220010422864792E-3</v>
      </c>
      <c r="CT62" s="58">
        <f t="shared" si="54"/>
        <v>-3.4079135207633851E-2</v>
      </c>
      <c r="CU62" s="58">
        <f t="shared" si="55"/>
        <v>-0.2034905674040049</v>
      </c>
      <c r="CV62" s="58">
        <f t="shared" si="56"/>
        <v>-1.494272561514845E-2</v>
      </c>
      <c r="CW62" s="58">
        <f t="shared" si="57"/>
        <v>8.8009586555045427E-2</v>
      </c>
      <c r="CX62" s="58">
        <f t="shared" si="58"/>
        <v>9.9895581630859986E-2</v>
      </c>
    </row>
    <row r="63" spans="1:102" x14ac:dyDescent="0.2">
      <c r="A63" s="56">
        <f>+'Indice PondENGHO'!A62</f>
        <v>44531</v>
      </c>
      <c r="B63" s="50">
        <f>+'Indice PondENGHO'!B62</f>
        <v>12</v>
      </c>
      <c r="C63" s="50">
        <f>+'Indice PondENGHO'!C62</f>
        <v>2021</v>
      </c>
      <c r="D63" s="57">
        <f>+'Indice PondENGHO'!BL62</f>
        <v>589.1796875</v>
      </c>
      <c r="E63" s="57">
        <f>+'Indice PondENGHO'!BM62</f>
        <v>585.1177978515625</v>
      </c>
      <c r="F63" s="57">
        <f>+'Indice PondENGHO'!BN62</f>
        <v>584.7412109375</v>
      </c>
      <c r="G63" s="57">
        <f>+'Indice PondENGHO'!BO62</f>
        <v>583.548583984375</v>
      </c>
      <c r="H63" s="57">
        <f>+'Indice PondENGHO'!BP62</f>
        <v>579.1016845703125</v>
      </c>
      <c r="I63" s="57">
        <f>+'Indice PondENGHO'!CD62</f>
        <v>583.25518798828125</v>
      </c>
      <c r="K63" s="58">
        <f t="shared" si="29"/>
        <v>0.50798629119196392</v>
      </c>
      <c r="L63" s="58">
        <f t="shared" si="30"/>
        <v>0.62827946125735123</v>
      </c>
      <c r="M63" s="58">
        <f t="shared" si="31"/>
        <v>0.69521993678563321</v>
      </c>
      <c r="N63" s="58">
        <f t="shared" si="32"/>
        <v>0.87206432649075405</v>
      </c>
      <c r="O63" s="58">
        <f t="shared" si="33"/>
        <v>1.234566428667528</v>
      </c>
      <c r="P63" s="58">
        <f t="shared" si="34"/>
        <v>3.9381164443932306</v>
      </c>
      <c r="Q63" s="58">
        <f t="shared" si="35"/>
        <v>3.9381643138406197</v>
      </c>
      <c r="S63" s="57">
        <f>+'Indice PondENGHO'!D62</f>
        <v>616.09771728515625</v>
      </c>
      <c r="T63" s="57">
        <f>+'Indice PondENGHO'!P62</f>
        <v>612.90313720703125</v>
      </c>
      <c r="U63" s="57">
        <f>+'Indice PondENGHO'!AB62</f>
        <v>610.7801513671875</v>
      </c>
      <c r="V63" s="57">
        <f>+'Indice PondENGHO'!AN62</f>
        <v>608.69354248046875</v>
      </c>
      <c r="W63" s="57">
        <f>+'Indice PondENGHO'!AZ62</f>
        <v>605.1993408203125</v>
      </c>
      <c r="Y63" s="58">
        <f t="shared" si="36"/>
        <v>1.6588799574150828</v>
      </c>
      <c r="Z63" s="58">
        <f t="shared" si="37"/>
        <v>1.3065975102831739</v>
      </c>
      <c r="AA63" s="58">
        <f t="shared" si="38"/>
        <v>1.1756091467799128</v>
      </c>
      <c r="AB63" s="58">
        <f t="shared" si="39"/>
        <v>0.96120434333594884</v>
      </c>
      <c r="AC63" s="58">
        <f t="shared" si="40"/>
        <v>0.69933289662694531</v>
      </c>
      <c r="AE63" s="57">
        <f>+'Indice PondENGHO'!D62</f>
        <v>616.09771728515625</v>
      </c>
      <c r="AF63" s="57">
        <f>+'Indice PondENGHO'!E62</f>
        <v>494.38702392578125</v>
      </c>
      <c r="AG63" s="57">
        <f>+'Indice PondENGHO'!F62</f>
        <v>612.11474609375</v>
      </c>
      <c r="AH63" s="57">
        <f>+'Indice PondENGHO'!G62</f>
        <v>486.0628662109375</v>
      </c>
      <c r="AI63" s="57">
        <f>+'Indice PondENGHO'!H62</f>
        <v>579.7672119140625</v>
      </c>
      <c r="AJ63" s="57">
        <f>+'Indice PondENGHO'!I62</f>
        <v>658.36236572265625</v>
      </c>
      <c r="AK63" s="57">
        <f>+'Indice PondENGHO'!J62</f>
        <v>643.14068603515625</v>
      </c>
      <c r="AL63" s="57">
        <f>+'Indice PondENGHO'!K62</f>
        <v>506.43667602539062</v>
      </c>
      <c r="AM63" s="57">
        <f>+'Indice PondENGHO'!L62</f>
        <v>567.4266357421875</v>
      </c>
      <c r="AN63" s="57">
        <f>+'Indice PondENGHO'!M62</f>
        <v>487.71783447265625</v>
      </c>
      <c r="AO63" s="57">
        <f>+'Indice PondENGHO'!N62</f>
        <v>579.56903076171875</v>
      </c>
      <c r="AP63" s="57">
        <f>+'Indice PondENGHO'!O62</f>
        <v>507.61199951171875</v>
      </c>
      <c r="AQ63" s="57">
        <f t="shared" si="0"/>
        <v>589.1796875</v>
      </c>
      <c r="AR63" s="57"/>
      <c r="AS63" s="57">
        <f>+'Indice PondENGHO'!AZ62</f>
        <v>605.1993408203125</v>
      </c>
      <c r="AT63" s="57">
        <f>+'Indice PondENGHO'!BA62</f>
        <v>490.23989868164062</v>
      </c>
      <c r="AU63" s="57">
        <f>+'Indice PondENGHO'!BB62</f>
        <v>622.77978515625</v>
      </c>
      <c r="AV63" s="57">
        <f>+'Indice PondENGHO'!BC62</f>
        <v>474.13580322265625</v>
      </c>
      <c r="AW63" s="57">
        <f>+'Indice PondENGHO'!BD62</f>
        <v>583.8961181640625</v>
      </c>
      <c r="AX63" s="57">
        <f>+'Indice PondENGHO'!BE62</f>
        <v>633.12152099609375</v>
      </c>
      <c r="AY63" s="57">
        <f>+'Indice PondENGHO'!BF62</f>
        <v>639.53509521484375</v>
      </c>
      <c r="AZ63" s="57">
        <f>+'Indice PondENGHO'!BG62</f>
        <v>500.35238647460938</v>
      </c>
      <c r="BA63" s="57">
        <f>+'Indice PondENGHO'!BH62</f>
        <v>569.0875244140625</v>
      </c>
      <c r="BB63" s="57">
        <f>+'Indice PondENGHO'!BI62</f>
        <v>497.83718872070312</v>
      </c>
      <c r="BC63" s="57">
        <f>+'Indice PondENGHO'!BJ62</f>
        <v>573.0072021484375</v>
      </c>
      <c r="BD63" s="57">
        <f>+'Indice PondENGHO'!BK62</f>
        <v>504.98135375976562</v>
      </c>
      <c r="BE63" s="57">
        <f t="shared" si="1"/>
        <v>579.1016845703125</v>
      </c>
      <c r="BG63" s="58">
        <f t="shared" si="60"/>
        <v>1.6588799574150828</v>
      </c>
      <c r="BH63" s="58">
        <f t="shared" si="61"/>
        <v>8.7775548099963768E-2</v>
      </c>
      <c r="BI63" s="58">
        <f t="shared" si="62"/>
        <v>0.44778687508223397</v>
      </c>
      <c r="BJ63" s="58">
        <f t="shared" si="63"/>
        <v>0.23677555370083234</v>
      </c>
      <c r="BK63" s="58">
        <f t="shared" si="64"/>
        <v>0.14251877209009606</v>
      </c>
      <c r="BL63" s="58">
        <f t="shared" si="65"/>
        <v>2.7802159001910631E-2</v>
      </c>
      <c r="BM63" s="58">
        <f t="shared" si="66"/>
        <v>0.50285233030005094</v>
      </c>
      <c r="BN63" s="58">
        <f t="shared" si="67"/>
        <v>3.9795965808664457E-2</v>
      </c>
      <c r="BO63" s="58">
        <f t="shared" si="68"/>
        <v>0.28104978823996235</v>
      </c>
      <c r="BP63" s="58">
        <f t="shared" si="69"/>
        <v>4.5778292946458042E-2</v>
      </c>
      <c r="BQ63" s="58">
        <f t="shared" si="70"/>
        <v>0.26485558223953115</v>
      </c>
      <c r="BR63" s="58">
        <f t="shared" si="71"/>
        <v>0.10133980337302054</v>
      </c>
      <c r="BS63" s="58">
        <f t="shared" si="59"/>
        <v>3.8372106282978069</v>
      </c>
      <c r="BT63" s="58">
        <f t="shared" si="42"/>
        <v>4.1249380171462624</v>
      </c>
      <c r="BV63" s="58">
        <f t="shared" si="73"/>
        <v>0.43984461833534533</v>
      </c>
      <c r="BW63" s="58">
        <f t="shared" si="15"/>
        <v>7.2976133799232693E-2</v>
      </c>
      <c r="BX63" s="58">
        <f t="shared" si="16"/>
        <v>0.35171458058504629</v>
      </c>
      <c r="BY63" s="58">
        <f t="shared" si="17"/>
        <v>0.26436632430578044</v>
      </c>
      <c r="BZ63" s="58">
        <f t="shared" si="18"/>
        <v>0.25850069212193671</v>
      </c>
      <c r="CA63" s="58">
        <f t="shared" si="19"/>
        <v>4.0424804106910558E-2</v>
      </c>
      <c r="CB63" s="58">
        <f t="shared" si="20"/>
        <v>0.85620962698746206</v>
      </c>
      <c r="CC63" s="58">
        <f t="shared" si="21"/>
        <v>3.4169295757361232E-2</v>
      </c>
      <c r="CD63" s="58">
        <f t="shared" si="22"/>
        <v>0.38459664629656776</v>
      </c>
      <c r="CE63" s="58">
        <f t="shared" si="23"/>
        <v>0.10345800434956537</v>
      </c>
      <c r="CF63" s="58">
        <f t="shared" si="24"/>
        <v>0.45502647899711945</v>
      </c>
      <c r="CG63" s="58">
        <f t="shared" si="25"/>
        <v>0.1353549620896434</v>
      </c>
      <c r="CH63" s="58">
        <f t="shared" si="44"/>
        <v>3.3966421677319714</v>
      </c>
      <c r="CI63" s="50">
        <f t="shared" si="45"/>
        <v>3.8440457141356132</v>
      </c>
      <c r="CK63" s="58">
        <f t="shared" si="72"/>
        <v>0.95954706078813745</v>
      </c>
      <c r="CL63" s="58">
        <f t="shared" si="46"/>
        <v>1.4799414300731076E-2</v>
      </c>
      <c r="CM63" s="58">
        <f t="shared" si="47"/>
        <v>9.6072294497187682E-2</v>
      </c>
      <c r="CN63" s="58">
        <f t="shared" si="48"/>
        <v>-2.7590770604948106E-2</v>
      </c>
      <c r="CO63" s="58">
        <f t="shared" si="49"/>
        <v>-0.11598192003184066</v>
      </c>
      <c r="CP63" s="58">
        <f t="shared" si="50"/>
        <v>-1.2622645104999927E-2</v>
      </c>
      <c r="CQ63" s="58">
        <f t="shared" si="51"/>
        <v>-0.35335729668741112</v>
      </c>
      <c r="CR63" s="58">
        <f t="shared" si="52"/>
        <v>5.6266700513032258E-3</v>
      </c>
      <c r="CS63" s="58">
        <f t="shared" si="53"/>
        <v>-0.10354685805660541</v>
      </c>
      <c r="CT63" s="58">
        <f t="shared" si="54"/>
        <v>-5.7679711403107327E-2</v>
      </c>
      <c r="CU63" s="58">
        <f t="shared" si="55"/>
        <v>-0.1901708967575883</v>
      </c>
      <c r="CV63" s="58">
        <f t="shared" si="56"/>
        <v>-3.4015158716622862E-2</v>
      </c>
      <c r="CW63" s="58">
        <f t="shared" si="57"/>
        <v>0.44056846056583554</v>
      </c>
      <c r="CX63" s="58">
        <f t="shared" si="58"/>
        <v>0.28089230301064916</v>
      </c>
    </row>
    <row r="64" spans="1:102" x14ac:dyDescent="0.2">
      <c r="A64" s="56">
        <f>+'Indice PondENGHO'!A63</f>
        <v>44562</v>
      </c>
      <c r="B64" s="50">
        <f>+'Indice PondENGHO'!B63</f>
        <v>1</v>
      </c>
      <c r="C64" s="50">
        <f>+'Indice PondENGHO'!C63</f>
        <v>2022</v>
      </c>
      <c r="D64" s="57">
        <f>+'Indice PondENGHO'!BL63</f>
        <v>612.542236328125</v>
      </c>
      <c r="E64" s="57">
        <f>+'Indice PondENGHO'!BM63</f>
        <v>608.138671875</v>
      </c>
      <c r="F64" s="57">
        <f>+'Indice PondENGHO'!BN63</f>
        <v>607.93658447265625</v>
      </c>
      <c r="G64" s="57">
        <f>+'Indice PondENGHO'!BO63</f>
        <v>606.69488525390625</v>
      </c>
      <c r="H64" s="57">
        <f>+'Indice PondENGHO'!BP63</f>
        <v>602.10137939453125</v>
      </c>
      <c r="I64" s="57">
        <f>+'Indice PondENGHO'!CD63</f>
        <v>606.3697509765625</v>
      </c>
      <c r="K64" s="58">
        <f t="shared" si="29"/>
        <v>0.48920032304044281</v>
      </c>
      <c r="L64" s="58">
        <f t="shared" si="30"/>
        <v>0.61265932732420136</v>
      </c>
      <c r="M64" s="58">
        <f t="shared" si="31"/>
        <v>0.70278094360814902</v>
      </c>
      <c r="N64" s="58">
        <f t="shared" si="32"/>
        <v>0.88399975953781695</v>
      </c>
      <c r="O64" s="58">
        <f t="shared" si="33"/>
        <v>1.2743822738834407</v>
      </c>
      <c r="P64" s="58">
        <f t="shared" si="34"/>
        <v>3.963022627394051</v>
      </c>
      <c r="Q64" s="58">
        <f t="shared" si="35"/>
        <v>3.9630274130961762</v>
      </c>
      <c r="S64" s="57">
        <f>+'Indice PondENGHO'!D63</f>
        <v>642.215576171875</v>
      </c>
      <c r="T64" s="57">
        <f>+'Indice PondENGHO'!P63</f>
        <v>638.98297119140625</v>
      </c>
      <c r="U64" s="57">
        <f>+'Indice PondENGHO'!AB63</f>
        <v>636.8568115234375</v>
      </c>
      <c r="V64" s="57">
        <f>+'Indice PondENGHO'!AN63</f>
        <v>634.582275390625</v>
      </c>
      <c r="W64" s="57">
        <f>+'Indice PondENGHO'!AZ63</f>
        <v>630.8033447265625</v>
      </c>
      <c r="Y64" s="58">
        <f t="shared" si="36"/>
        <v>1.5282494676869498</v>
      </c>
      <c r="Z64" s="58">
        <f t="shared" si="37"/>
        <v>1.2343759313579135</v>
      </c>
      <c r="AA64" s="58">
        <f t="shared" si="38"/>
        <v>1.1316382053485619</v>
      </c>
      <c r="AB64" s="58">
        <f t="shared" si="39"/>
        <v>0.93522910894904621</v>
      </c>
      <c r="AC64" s="58">
        <f t="shared" si="40"/>
        <v>0.69408271853668879</v>
      </c>
      <c r="AE64" s="57">
        <f>+'Indice PondENGHO'!D63</f>
        <v>642.215576171875</v>
      </c>
      <c r="AF64" s="57">
        <f>+'Indice PondENGHO'!E63</f>
        <v>498.88919067382812</v>
      </c>
      <c r="AG64" s="57">
        <f>+'Indice PondENGHO'!F63</f>
        <v>642.92340087890625</v>
      </c>
      <c r="AH64" s="57">
        <f>+'Indice PondENGHO'!G63</f>
        <v>495.68148803710938</v>
      </c>
      <c r="AI64" s="57">
        <f>+'Indice PondENGHO'!H63</f>
        <v>601.04425048828125</v>
      </c>
      <c r="AJ64" s="57">
        <f>+'Indice PondENGHO'!I63</f>
        <v>684.2301025390625</v>
      </c>
      <c r="AK64" s="57">
        <f>+'Indice PondENGHO'!J63</f>
        <v>661.20355224609375</v>
      </c>
      <c r="AL64" s="57">
        <f>+'Indice PondENGHO'!K63</f>
        <v>533.01776123046875</v>
      </c>
      <c r="AM64" s="57">
        <f>+'Indice PondENGHO'!L63</f>
        <v>590.1754150390625</v>
      </c>
      <c r="AN64" s="57">
        <f>+'Indice PondENGHO'!M63</f>
        <v>507.17190551757812</v>
      </c>
      <c r="AO64" s="57">
        <f>+'Indice PondENGHO'!N63</f>
        <v>611.51263427734375</v>
      </c>
      <c r="AP64" s="57">
        <f>+'Indice PondENGHO'!O63</f>
        <v>527.76593017578125</v>
      </c>
      <c r="AQ64" s="57">
        <f t="shared" si="0"/>
        <v>612.542236328125</v>
      </c>
      <c r="AR64" s="57"/>
      <c r="AS64" s="57">
        <f>+'Indice PondENGHO'!AZ63</f>
        <v>630.8033447265625</v>
      </c>
      <c r="AT64" s="57">
        <f>+'Indice PondENGHO'!BA63</f>
        <v>494.377685546875</v>
      </c>
      <c r="AU64" s="57">
        <f>+'Indice PondENGHO'!BB63</f>
        <v>655.5308837890625</v>
      </c>
      <c r="AV64" s="57">
        <f>+'Indice PondENGHO'!BC63</f>
        <v>482.56527709960938</v>
      </c>
      <c r="AW64" s="57">
        <f>+'Indice PondENGHO'!BD63</f>
        <v>605.55340576171875</v>
      </c>
      <c r="AX64" s="57">
        <f>+'Indice PondENGHO'!BE63</f>
        <v>660.44000244140625</v>
      </c>
      <c r="AY64" s="57">
        <f>+'Indice PondENGHO'!BF63</f>
        <v>657.10845947265625</v>
      </c>
      <c r="AZ64" s="57">
        <f>+'Indice PondENGHO'!BG63</f>
        <v>528.99163818359375</v>
      </c>
      <c r="BA64" s="57">
        <f>+'Indice PondENGHO'!BH63</f>
        <v>593.42431640625</v>
      </c>
      <c r="BB64" s="57">
        <f>+'Indice PondENGHO'!BI63</f>
        <v>516.280517578125</v>
      </c>
      <c r="BC64" s="57">
        <f>+'Indice PondENGHO'!BJ63</f>
        <v>605.01202392578125</v>
      </c>
      <c r="BD64" s="57">
        <f>+'Indice PondENGHO'!BK63</f>
        <v>525.4515380859375</v>
      </c>
      <c r="BE64" s="57">
        <f t="shared" si="1"/>
        <v>602.10137939453125</v>
      </c>
      <c r="BG64" s="58">
        <f t="shared" si="60"/>
        <v>1.5282494676869498</v>
      </c>
      <c r="BH64" s="58">
        <f t="shared" si="61"/>
        <v>1.6991581814996499E-2</v>
      </c>
      <c r="BI64" s="58">
        <f t="shared" si="62"/>
        <v>0.4179231842167081</v>
      </c>
      <c r="BJ64" s="58">
        <f t="shared" si="63"/>
        <v>0.23167807843188135</v>
      </c>
      <c r="BK64" s="58">
        <f t="shared" si="64"/>
        <v>0.14876173993832298</v>
      </c>
      <c r="BL64" s="58">
        <f t="shared" si="65"/>
        <v>0.18376783881365347</v>
      </c>
      <c r="BM64" s="58">
        <f t="shared" si="66"/>
        <v>0.31849907697420776</v>
      </c>
      <c r="BN64" s="58">
        <f t="shared" si="67"/>
        <v>0.22628659936521325</v>
      </c>
      <c r="BO64" s="58">
        <f t="shared" si="68"/>
        <v>0.29738824782005269</v>
      </c>
      <c r="BP64" s="58">
        <f t="shared" si="69"/>
        <v>5.4421945662806823E-2</v>
      </c>
      <c r="BQ64" s="58">
        <f t="shared" si="70"/>
        <v>0.23794594727847301</v>
      </c>
      <c r="BR64" s="58">
        <f t="shared" si="71"/>
        <v>0.12550907599620129</v>
      </c>
      <c r="BS64" s="58">
        <f t="shared" si="59"/>
        <v>3.7874227839994679</v>
      </c>
      <c r="BT64" s="58">
        <f t="shared" si="42"/>
        <v>3.9652671882251633</v>
      </c>
      <c r="BV64" s="58">
        <f t="shared" si="73"/>
        <v>0.69933289662694531</v>
      </c>
      <c r="BW64" s="58">
        <f t="shared" si="15"/>
        <v>1.3149812875284125E-2</v>
      </c>
      <c r="BX64" s="58">
        <f t="shared" si="16"/>
        <v>0.33761155090819128</v>
      </c>
      <c r="BY64" s="58">
        <f t="shared" si="17"/>
        <v>0.21280395495763518</v>
      </c>
      <c r="BZ64" s="58">
        <f t="shared" si="18"/>
        <v>0.26161371758246188</v>
      </c>
      <c r="CA64" s="58">
        <f t="shared" si="19"/>
        <v>0.37722829299501093</v>
      </c>
      <c r="CB64" s="58">
        <f t="shared" si="20"/>
        <v>0.47475207741030667</v>
      </c>
      <c r="CC64" s="58">
        <f t="shared" si="21"/>
        <v>0.22529694468062522</v>
      </c>
      <c r="CD64" s="58">
        <f t="shared" si="22"/>
        <v>0.40958729888186457</v>
      </c>
      <c r="CE64" s="58">
        <f t="shared" si="23"/>
        <v>0.11987328256771</v>
      </c>
      <c r="CF64" s="58">
        <f t="shared" si="24"/>
        <v>0.45105705709740751</v>
      </c>
      <c r="CG64" s="58">
        <f t="shared" si="25"/>
        <v>0.17702512780157542</v>
      </c>
      <c r="CH64" s="58">
        <f t="shared" si="44"/>
        <v>3.7593320143850186</v>
      </c>
      <c r="CI64" s="50">
        <f t="shared" si="45"/>
        <v>3.9716159419022068</v>
      </c>
      <c r="CK64" s="58">
        <f t="shared" si="72"/>
        <v>0.83416674915026101</v>
      </c>
      <c r="CL64" s="58">
        <f t="shared" si="46"/>
        <v>3.8417689397123745E-3</v>
      </c>
      <c r="CM64" s="58">
        <f t="shared" si="47"/>
        <v>8.0311633308516817E-2</v>
      </c>
      <c r="CN64" s="58">
        <f t="shared" si="48"/>
        <v>1.8874123474246163E-2</v>
      </c>
      <c r="CO64" s="58">
        <f t="shared" si="49"/>
        <v>-0.1128519776441389</v>
      </c>
      <c r="CP64" s="58">
        <f t="shared" si="50"/>
        <v>-0.19346045418135746</v>
      </c>
      <c r="CQ64" s="58">
        <f t="shared" si="51"/>
        <v>-0.15625300043609891</v>
      </c>
      <c r="CR64" s="58">
        <f t="shared" si="52"/>
        <v>9.8965468458803163E-4</v>
      </c>
      <c r="CS64" s="58">
        <f t="shared" si="53"/>
        <v>-0.11219905106181188</v>
      </c>
      <c r="CT64" s="58">
        <f t="shared" si="54"/>
        <v>-6.5451336904903179E-2</v>
      </c>
      <c r="CU64" s="58">
        <f t="shared" si="55"/>
        <v>-0.2131111098189345</v>
      </c>
      <c r="CV64" s="58">
        <f t="shared" si="56"/>
        <v>-5.1516051805374136E-2</v>
      </c>
      <c r="CW64" s="58">
        <f t="shared" si="57"/>
        <v>2.8090769614449229E-2</v>
      </c>
      <c r="CX64" s="58">
        <f t="shared" si="58"/>
        <v>-6.3487536770434616E-3</v>
      </c>
    </row>
    <row r="65" spans="1:102" x14ac:dyDescent="0.2">
      <c r="A65" s="56">
        <f>+'Indice PondENGHO'!A64</f>
        <v>44593</v>
      </c>
      <c r="B65" s="50">
        <f>+'Indice PondENGHO'!B64</f>
        <v>2</v>
      </c>
      <c r="C65" s="50">
        <f>+'Indice PondENGHO'!C64</f>
        <v>2022</v>
      </c>
      <c r="D65" s="57">
        <f>+'Indice PondENGHO'!BL64</f>
        <v>641.84051513671875</v>
      </c>
      <c r="E65" s="57">
        <f>+'Indice PondENGHO'!BM64</f>
        <v>636.497314453125</v>
      </c>
      <c r="F65" s="57">
        <f>+'Indice PondENGHO'!BN64</f>
        <v>635.9951171875</v>
      </c>
      <c r="G65" s="57">
        <f>+'Indice PondENGHO'!BO64</f>
        <v>634.14520263671875</v>
      </c>
      <c r="H65" s="57">
        <f>+'Indice PondENGHO'!BP64</f>
        <v>628.234375</v>
      </c>
      <c r="I65" s="57">
        <f>+'Indice PondENGHO'!CD64</f>
        <v>633.86907958984375</v>
      </c>
      <c r="K65" s="58">
        <f t="shared" si="29"/>
        <v>0.59010555496422912</v>
      </c>
      <c r="L65" s="58">
        <f t="shared" si="30"/>
        <v>0.72594507414549414</v>
      </c>
      <c r="M65" s="58">
        <f t="shared" si="31"/>
        <v>0.81772004668235343</v>
      </c>
      <c r="N65" s="58">
        <f t="shared" si="32"/>
        <v>1.008414304977685</v>
      </c>
      <c r="O65" s="58">
        <f t="shared" si="33"/>
        <v>1.3927973319212801</v>
      </c>
      <c r="P65" s="58">
        <f t="shared" si="34"/>
        <v>4.5349823126910422</v>
      </c>
      <c r="Q65" s="58">
        <f t="shared" si="35"/>
        <v>4.5350759283413034</v>
      </c>
      <c r="S65" s="57">
        <f>+'Indice PondENGHO'!D64</f>
        <v>680.06878662109375</v>
      </c>
      <c r="T65" s="57">
        <f>+'Indice PondENGHO'!P64</f>
        <v>677.30194091796875</v>
      </c>
      <c r="U65" s="57">
        <f>+'Indice PondENGHO'!AB64</f>
        <v>675.430908203125</v>
      </c>
      <c r="V65" s="57">
        <f>+'Indice PondENGHO'!AN64</f>
        <v>673.32037353515625</v>
      </c>
      <c r="W65" s="57">
        <f>+'Indice PondENGHO'!AZ64</f>
        <v>669.9921875</v>
      </c>
      <c r="Y65" s="58">
        <f t="shared" si="36"/>
        <v>2.1304489269087741</v>
      </c>
      <c r="Z65" s="58">
        <f t="shared" si="37"/>
        <v>1.7450068392983913</v>
      </c>
      <c r="AA65" s="58">
        <f t="shared" si="38"/>
        <v>1.6101147273710033</v>
      </c>
      <c r="AB65" s="58">
        <f t="shared" si="39"/>
        <v>1.346022134995887</v>
      </c>
      <c r="AC65" s="58">
        <f t="shared" si="40"/>
        <v>1.0217649288785688</v>
      </c>
      <c r="AE65" s="57">
        <f>+'Indice PondENGHO'!D64</f>
        <v>680.06878662109375</v>
      </c>
      <c r="AF65" s="57">
        <f>+'Indice PondENGHO'!E64</f>
        <v>512.38507080078125</v>
      </c>
      <c r="AG65" s="57">
        <f>+'Indice PondENGHO'!F64</f>
        <v>675.63885498046875</v>
      </c>
      <c r="AH65" s="57">
        <f>+'Indice PondENGHO'!G64</f>
        <v>509.02865600585938</v>
      </c>
      <c r="AI65" s="57">
        <f>+'Indice PondENGHO'!H64</f>
        <v>628.748779296875</v>
      </c>
      <c r="AJ65" s="57">
        <f>+'Indice PondENGHO'!I64</f>
        <v>710.51177978515625</v>
      </c>
      <c r="AK65" s="57">
        <f>+'Indice PondENGHO'!J64</f>
        <v>695.52374267578125</v>
      </c>
      <c r="AL65" s="57">
        <f>+'Indice PondENGHO'!K64</f>
        <v>534.0384521484375</v>
      </c>
      <c r="AM65" s="57">
        <f>+'Indice PondENGHO'!L64</f>
        <v>605.83551025390625</v>
      </c>
      <c r="AN65" s="57">
        <f>+'Indice PondENGHO'!M64</f>
        <v>531.27471923828125</v>
      </c>
      <c r="AO65" s="57">
        <f>+'Indice PondENGHO'!N64</f>
        <v>639.37109375</v>
      </c>
      <c r="AP65" s="57">
        <f>+'Indice PondENGHO'!O64</f>
        <v>550.68280029296875</v>
      </c>
      <c r="AQ65" s="57">
        <f t="shared" si="0"/>
        <v>641.84051513671875</v>
      </c>
      <c r="AR65" s="57"/>
      <c r="AS65" s="57">
        <f>+'Indice PondENGHO'!AZ64</f>
        <v>669.9921875</v>
      </c>
      <c r="AT65" s="57">
        <f>+'Indice PondENGHO'!BA64</f>
        <v>507.27896118164062</v>
      </c>
      <c r="AU65" s="57">
        <f>+'Indice PondENGHO'!BB64</f>
        <v>689.38720703125</v>
      </c>
      <c r="AV65" s="57">
        <f>+'Indice PondENGHO'!BC64</f>
        <v>496.42657470703125</v>
      </c>
      <c r="AW65" s="57">
        <f>+'Indice PondENGHO'!BD64</f>
        <v>633.4775390625</v>
      </c>
      <c r="AX65" s="57">
        <f>+'Indice PondENGHO'!BE64</f>
        <v>683.40106201171875</v>
      </c>
      <c r="AY65" s="57">
        <f>+'Indice PondENGHO'!BF64</f>
        <v>689.2271728515625</v>
      </c>
      <c r="AZ65" s="57">
        <f>+'Indice PondENGHO'!BG64</f>
        <v>528.26654052734375</v>
      </c>
      <c r="BA65" s="57">
        <f>+'Indice PondENGHO'!BH64</f>
        <v>606.26171875</v>
      </c>
      <c r="BB65" s="57">
        <f>+'Indice PondENGHO'!BI64</f>
        <v>538.37255859375</v>
      </c>
      <c r="BC65" s="57">
        <f>+'Indice PondENGHO'!BJ64</f>
        <v>630.656494140625</v>
      </c>
      <c r="BD65" s="57">
        <f>+'Indice PondENGHO'!BK64</f>
        <v>548.10650634765625</v>
      </c>
      <c r="BE65" s="57">
        <f t="shared" si="1"/>
        <v>628.234375</v>
      </c>
      <c r="BG65" s="58">
        <f t="shared" si="60"/>
        <v>2.1304489269087741</v>
      </c>
      <c r="BH65" s="58">
        <f t="shared" si="61"/>
        <v>4.8992000449841533E-2</v>
      </c>
      <c r="BI65" s="58">
        <f t="shared" si="62"/>
        <v>0.42686289664228777</v>
      </c>
      <c r="BJ65" s="58">
        <f t="shared" si="63"/>
        <v>0.30922382243607177</v>
      </c>
      <c r="BK65" s="58">
        <f t="shared" si="64"/>
        <v>0.1863127441589438</v>
      </c>
      <c r="BL65" s="58">
        <f t="shared" si="65"/>
        <v>0.1795874061278252</v>
      </c>
      <c r="BM65" s="58">
        <f t="shared" si="66"/>
        <v>0.5820803355941413</v>
      </c>
      <c r="BN65" s="58">
        <f t="shared" si="67"/>
        <v>8.357802509495766E-3</v>
      </c>
      <c r="BO65" s="58">
        <f t="shared" si="68"/>
        <v>0.19691183939371812</v>
      </c>
      <c r="BP65" s="58">
        <f t="shared" si="69"/>
        <v>6.4854936299681185E-2</v>
      </c>
      <c r="BQ65" s="58">
        <f t="shared" si="70"/>
        <v>0.19960123700126348</v>
      </c>
      <c r="BR65" s="58">
        <f t="shared" si="71"/>
        <v>0.13727213916280862</v>
      </c>
      <c r="BS65" s="58">
        <f t="shared" si="59"/>
        <v>4.4705060866848525</v>
      </c>
      <c r="BT65" s="58">
        <f t="shared" si="42"/>
        <v>4.7830626316026414</v>
      </c>
      <c r="BV65" s="58">
        <f t="shared" si="73"/>
        <v>0.69408271853668879</v>
      </c>
      <c r="BW65" s="58">
        <f t="shared" si="15"/>
        <v>3.9433862355959727E-2</v>
      </c>
      <c r="BX65" s="58">
        <f t="shared" si="16"/>
        <v>0.33567300974764969</v>
      </c>
      <c r="BY65" s="58">
        <f t="shared" si="17"/>
        <v>0.33656451116443709</v>
      </c>
      <c r="BZ65" s="58">
        <f t="shared" si="18"/>
        <v>0.32443026187744506</v>
      </c>
      <c r="CA65" s="58">
        <f t="shared" si="19"/>
        <v>0.30494733006198632</v>
      </c>
      <c r="CB65" s="58">
        <f t="shared" si="20"/>
        <v>0.83455566336372355</v>
      </c>
      <c r="CC65" s="58">
        <f t="shared" si="21"/>
        <v>-5.4862468330564877E-3</v>
      </c>
      <c r="CD65" s="58">
        <f t="shared" si="22"/>
        <v>0.2077999839569061</v>
      </c>
      <c r="CE65" s="58">
        <f t="shared" si="23"/>
        <v>0.13810332502144657</v>
      </c>
      <c r="CF65" s="58">
        <f t="shared" si="24"/>
        <v>0.34761219696667539</v>
      </c>
      <c r="CG65" s="58">
        <f t="shared" si="25"/>
        <v>0.18843511084199843</v>
      </c>
      <c r="CH65" s="58">
        <f t="shared" si="44"/>
        <v>3.7461517270618603</v>
      </c>
      <c r="CI65" s="50">
        <f t="shared" si="45"/>
        <v>4.3402982454130656</v>
      </c>
      <c r="CK65" s="58">
        <f t="shared" si="72"/>
        <v>1.1086839980302052</v>
      </c>
      <c r="CL65" s="58">
        <f t="shared" si="46"/>
        <v>9.5581380938818059E-3</v>
      </c>
      <c r="CM65" s="58">
        <f t="shared" si="47"/>
        <v>9.1189886894638084E-2</v>
      </c>
      <c r="CN65" s="58">
        <f t="shared" si="48"/>
        <v>-2.7340688728365314E-2</v>
      </c>
      <c r="CO65" s="58">
        <f t="shared" si="49"/>
        <v>-0.13811751771850125</v>
      </c>
      <c r="CP65" s="58">
        <f t="shared" si="50"/>
        <v>-0.12535992393416112</v>
      </c>
      <c r="CQ65" s="58">
        <f t="shared" si="51"/>
        <v>-0.25247532776958226</v>
      </c>
      <c r="CR65" s="58">
        <f t="shared" si="52"/>
        <v>1.3844049342552255E-2</v>
      </c>
      <c r="CS65" s="58">
        <f t="shared" si="53"/>
        <v>-1.0888144563187985E-2</v>
      </c>
      <c r="CT65" s="58">
        <f t="shared" si="54"/>
        <v>-7.3248388721765381E-2</v>
      </c>
      <c r="CU65" s="58">
        <f t="shared" si="55"/>
        <v>-0.14801095996541191</v>
      </c>
      <c r="CV65" s="58">
        <f t="shared" si="56"/>
        <v>-5.1162971679189817E-2</v>
      </c>
      <c r="CW65" s="58">
        <f t="shared" si="57"/>
        <v>0.72435435962299222</v>
      </c>
      <c r="CX65" s="58">
        <f t="shared" si="58"/>
        <v>0.44276438618957581</v>
      </c>
    </row>
    <row r="66" spans="1:102" x14ac:dyDescent="0.2">
      <c r="A66" s="56">
        <f>+'Indice PondENGHO'!A65</f>
        <v>44621</v>
      </c>
      <c r="B66" s="50">
        <f>+'Indice PondENGHO'!B65</f>
        <v>3</v>
      </c>
      <c r="C66" s="50">
        <f>+'Indice PondENGHO'!C65</f>
        <v>2022</v>
      </c>
      <c r="D66" s="57">
        <f>+'Indice PondENGHO'!BL65</f>
        <v>679.69610595703125</v>
      </c>
      <c r="E66" s="57">
        <f>+'Indice PondENGHO'!BM65</f>
        <v>673.256591796875</v>
      </c>
      <c r="F66" s="57">
        <f>+'Indice PondENGHO'!BN65</f>
        <v>672.158447265625</v>
      </c>
      <c r="G66" s="57">
        <f>+'Indice PondENGHO'!BO65</f>
        <v>669.96112060546875</v>
      </c>
      <c r="H66" s="57">
        <f>+'Indice PondENGHO'!BP65</f>
        <v>663.1990966796875</v>
      </c>
      <c r="I66" s="57">
        <f>+'Indice PondENGHO'!CD65</f>
        <v>669.8673095703125</v>
      </c>
      <c r="K66" s="58">
        <f t="shared" si="29"/>
        <v>0.72938291302484914</v>
      </c>
      <c r="L66" s="58">
        <f t="shared" si="30"/>
        <v>0.90016733567567953</v>
      </c>
      <c r="M66" s="58">
        <f t="shared" si="31"/>
        <v>1.0081985412133037</v>
      </c>
      <c r="N66" s="58">
        <f t="shared" si="32"/>
        <v>1.258652014611523</v>
      </c>
      <c r="O66" s="58">
        <f t="shared" si="33"/>
        <v>1.7826528067952614</v>
      </c>
      <c r="P66" s="58">
        <f t="shared" si="34"/>
        <v>5.6790536113206169</v>
      </c>
      <c r="Q66" s="58">
        <f t="shared" si="35"/>
        <v>5.6791269900343</v>
      </c>
      <c r="S66" s="57">
        <f>+'Indice PondENGHO'!D65</f>
        <v>721.39129638671875</v>
      </c>
      <c r="T66" s="57">
        <f>+'Indice PondENGHO'!P65</f>
        <v>717.52081298828125</v>
      </c>
      <c r="U66" s="57">
        <f>+'Indice PondENGHO'!AB65</f>
        <v>714.8599853515625</v>
      </c>
      <c r="V66" s="57">
        <f>+'Indice PondENGHO'!AN65</f>
        <v>712.28668212890625</v>
      </c>
      <c r="W66" s="57">
        <f>+'Indice PondENGHO'!AZ65</f>
        <v>707.810302734375</v>
      </c>
      <c r="Y66" s="58">
        <f t="shared" si="36"/>
        <v>2.2195452889800551</v>
      </c>
      <c r="Z66" s="58">
        <f t="shared" si="37"/>
        <v>1.749924220155697</v>
      </c>
      <c r="AA66" s="58">
        <f t="shared" si="38"/>
        <v>1.5731935891265016</v>
      </c>
      <c r="AB66" s="58">
        <f t="shared" si="39"/>
        <v>1.2953430359770803</v>
      </c>
      <c r="AC66" s="58">
        <f t="shared" si="40"/>
        <v>0.94500990327816692</v>
      </c>
      <c r="AE66" s="57">
        <f>+'Indice PondENGHO'!D65</f>
        <v>721.39129638671875</v>
      </c>
      <c r="AF66" s="57">
        <f>+'Indice PondENGHO'!E65</f>
        <v>536.97430419921875</v>
      </c>
      <c r="AG66" s="57">
        <f>+'Indice PondENGHO'!F65</f>
        <v>725.88812255859375</v>
      </c>
      <c r="AH66" s="57">
        <f>+'Indice PondENGHO'!G65</f>
        <v>549.9173583984375</v>
      </c>
      <c r="AI66" s="57">
        <f>+'Indice PondENGHO'!H65</f>
        <v>658.7744140625</v>
      </c>
      <c r="AJ66" s="57">
        <f>+'Indice PondENGHO'!I65</f>
        <v>745.1971435546875</v>
      </c>
      <c r="AK66" s="57">
        <f>+'Indice PondENGHO'!J65</f>
        <v>735.7147216796875</v>
      </c>
      <c r="AL66" s="57">
        <f>+'Indice PondENGHO'!K65</f>
        <v>551.74237060546875</v>
      </c>
      <c r="AM66" s="57">
        <f>+'Indice PondENGHO'!L65</f>
        <v>626.5660400390625</v>
      </c>
      <c r="AN66" s="57">
        <f>+'Indice PondENGHO'!M65</f>
        <v>558.05279541015625</v>
      </c>
      <c r="AO66" s="57">
        <f>+'Indice PondENGHO'!N65</f>
        <v>673.40911865234375</v>
      </c>
      <c r="AP66" s="57">
        <f>+'Indice PondENGHO'!O65</f>
        <v>580.84765625</v>
      </c>
      <c r="AQ66" s="57">
        <f t="shared" si="0"/>
        <v>679.69610595703125</v>
      </c>
      <c r="AR66" s="57"/>
      <c r="AS66" s="57">
        <f>+'Indice PondENGHO'!AZ65</f>
        <v>707.810302734375</v>
      </c>
      <c r="AT66" s="57">
        <f>+'Indice PondENGHO'!BA65</f>
        <v>532.64544677734375</v>
      </c>
      <c r="AU66" s="57">
        <f>+'Indice PondENGHO'!BB65</f>
        <v>742.9000244140625</v>
      </c>
      <c r="AV66" s="57">
        <f>+'Indice PondENGHO'!BC65</f>
        <v>534.538330078125</v>
      </c>
      <c r="AW66" s="57">
        <f>+'Indice PondENGHO'!BD65</f>
        <v>663.58673095703125</v>
      </c>
      <c r="AX66" s="57">
        <f>+'Indice PondENGHO'!BE65</f>
        <v>718.061767578125</v>
      </c>
      <c r="AY66" s="57">
        <f>+'Indice PondENGHO'!BF65</f>
        <v>726.09429931640625</v>
      </c>
      <c r="AZ66" s="57">
        <f>+'Indice PondENGHO'!BG65</f>
        <v>543.99224853515625</v>
      </c>
      <c r="BA66" s="57">
        <f>+'Indice PondENGHO'!BH65</f>
        <v>626.34844970703125</v>
      </c>
      <c r="BB66" s="57">
        <f>+'Indice PondENGHO'!BI65</f>
        <v>571.2149658203125</v>
      </c>
      <c r="BC66" s="57">
        <f>+'Indice PondENGHO'!BJ65</f>
        <v>665.72393798828125</v>
      </c>
      <c r="BD66" s="57">
        <f>+'Indice PondENGHO'!BK65</f>
        <v>578.97344970703125</v>
      </c>
      <c r="BE66" s="57">
        <f t="shared" si="1"/>
        <v>663.1990966796875</v>
      </c>
      <c r="BG66" s="58">
        <f t="shared" si="60"/>
        <v>2.2195452889800551</v>
      </c>
      <c r="BH66" s="58">
        <f t="shared" si="61"/>
        <v>8.5187890141765074E-2</v>
      </c>
      <c r="BI66" s="58">
        <f t="shared" si="62"/>
        <v>0.62571144998230444</v>
      </c>
      <c r="BJ66" s="58">
        <f t="shared" si="63"/>
        <v>0.90405751125621714</v>
      </c>
      <c r="BK66" s="58">
        <f t="shared" si="64"/>
        <v>0.19270496479166271</v>
      </c>
      <c r="BL66" s="58">
        <f t="shared" si="65"/>
        <v>0.2261923776580137</v>
      </c>
      <c r="BM66" s="58">
        <f t="shared" si="66"/>
        <v>0.65053510289839389</v>
      </c>
      <c r="BN66" s="58">
        <f t="shared" si="67"/>
        <v>0.13834904541009227</v>
      </c>
      <c r="BO66" s="58">
        <f t="shared" si="68"/>
        <v>0.24876927686530467</v>
      </c>
      <c r="BP66" s="58">
        <f t="shared" si="69"/>
        <v>6.8764387249159467E-2</v>
      </c>
      <c r="BQ66" s="58">
        <f t="shared" si="70"/>
        <v>0.23274448296847955</v>
      </c>
      <c r="BR66" s="58">
        <f t="shared" si="71"/>
        <v>0.17243970291778529</v>
      </c>
      <c r="BS66" s="58">
        <f t="shared" si="59"/>
        <v>5.7650014811192341</v>
      </c>
      <c r="BT66" s="58">
        <f t="shared" si="42"/>
        <v>5.8979746412936906</v>
      </c>
      <c r="BV66" s="58">
        <f t="shared" si="73"/>
        <v>1.0217649288785688</v>
      </c>
      <c r="BW66" s="58">
        <f t="shared" si="15"/>
        <v>7.430959432863718E-2</v>
      </c>
      <c r="BX66" s="58">
        <f t="shared" si="16"/>
        <v>0.50848994911499745</v>
      </c>
      <c r="BY66" s="58">
        <f t="shared" si="17"/>
        <v>0.88689317016247093</v>
      </c>
      <c r="BZ66" s="58">
        <f t="shared" si="18"/>
        <v>0.3352653572530086</v>
      </c>
      <c r="CA66" s="58">
        <f t="shared" si="19"/>
        <v>0.44118245733032729</v>
      </c>
      <c r="CB66" s="58">
        <f t="shared" si="20"/>
        <v>0.91808815389003628</v>
      </c>
      <c r="CC66" s="58">
        <f t="shared" si="21"/>
        <v>0.11403468717836994</v>
      </c>
      <c r="CD66" s="58">
        <f t="shared" si="22"/>
        <v>0.31162015962108386</v>
      </c>
      <c r="CE66" s="58">
        <f t="shared" si="23"/>
        <v>0.19676651877607312</v>
      </c>
      <c r="CF66" s="58">
        <f t="shared" si="24"/>
        <v>0.45556810566531974</v>
      </c>
      <c r="CG66" s="58">
        <f t="shared" si="25"/>
        <v>0.24605937730094299</v>
      </c>
      <c r="CH66" s="58">
        <f t="shared" si="44"/>
        <v>5.5100424594998358</v>
      </c>
      <c r="CI66" s="50">
        <f t="shared" si="45"/>
        <v>5.5655537282065293</v>
      </c>
      <c r="CK66" s="58">
        <f t="shared" si="72"/>
        <v>1.2745353857018882</v>
      </c>
      <c r="CL66" s="58">
        <f t="shared" si="46"/>
        <v>1.0878295813127895E-2</v>
      </c>
      <c r="CM66" s="58">
        <f t="shared" si="47"/>
        <v>0.11722150086730698</v>
      </c>
      <c r="CN66" s="58">
        <f t="shared" si="48"/>
        <v>1.7164341093746205E-2</v>
      </c>
      <c r="CO66" s="58">
        <f t="shared" si="49"/>
        <v>-0.14256039246134589</v>
      </c>
      <c r="CP66" s="58">
        <f t="shared" si="50"/>
        <v>-0.21499007967231359</v>
      </c>
      <c r="CQ66" s="58">
        <f t="shared" si="51"/>
        <v>-0.26755305099164239</v>
      </c>
      <c r="CR66" s="58">
        <f t="shared" si="52"/>
        <v>2.431435823172233E-2</v>
      </c>
      <c r="CS66" s="58">
        <f t="shared" si="53"/>
        <v>-6.2850882755779186E-2</v>
      </c>
      <c r="CT66" s="58">
        <f t="shared" si="54"/>
        <v>-0.12800213152691364</v>
      </c>
      <c r="CU66" s="58">
        <f t="shared" si="55"/>
        <v>-0.2228236226968402</v>
      </c>
      <c r="CV66" s="58">
        <f t="shared" si="56"/>
        <v>-7.3619674383157696E-2</v>
      </c>
      <c r="CW66" s="58">
        <f t="shared" si="57"/>
        <v>0.25495902161939821</v>
      </c>
      <c r="CX66" s="58">
        <f t="shared" si="58"/>
        <v>0.33242091308716137</v>
      </c>
    </row>
    <row r="67" spans="1:102" x14ac:dyDescent="0.2">
      <c r="A67" s="56">
        <f>+'Indice PondENGHO'!A66</f>
        <v>44652</v>
      </c>
      <c r="B67" s="50">
        <f>+'Indice PondENGHO'!B66</f>
        <v>4</v>
      </c>
      <c r="C67" s="50">
        <f>+'Indice PondENGHO'!C66</f>
        <v>2022</v>
      </c>
      <c r="D67" s="57">
        <f>+'Indice PondENGHO'!BL66</f>
        <v>719.32269287109375</v>
      </c>
      <c r="E67" s="57">
        <f>+'Indice PondENGHO'!BM66</f>
        <v>712.16168212890625</v>
      </c>
      <c r="F67" s="57">
        <f>+'Indice PondENGHO'!BN66</f>
        <v>711.07073974609375</v>
      </c>
      <c r="G67" s="57">
        <f>+'Indice PondENGHO'!BO66</f>
        <v>708.82464599609375</v>
      </c>
      <c r="H67" s="57">
        <f>+'Indice PondENGHO'!BP66</f>
        <v>701.71343994140625</v>
      </c>
      <c r="I67" s="57">
        <f>+'Indice PondENGHO'!CD66</f>
        <v>708.72637939453125</v>
      </c>
      <c r="K67" s="58">
        <f t="shared" si="29"/>
        <v>0.72247530504149093</v>
      </c>
      <c r="L67" s="58">
        <f t="shared" si="30"/>
        <v>0.9015161180775948</v>
      </c>
      <c r="M67" s="58">
        <f t="shared" si="31"/>
        <v>1.0265385186764813</v>
      </c>
      <c r="N67" s="58">
        <f t="shared" si="32"/>
        <v>1.2923571962654425</v>
      </c>
      <c r="O67" s="58">
        <f t="shared" si="33"/>
        <v>1.8581038001679058</v>
      </c>
      <c r="P67" s="58">
        <f t="shared" si="34"/>
        <v>5.8009909382289155</v>
      </c>
      <c r="Q67" s="58">
        <f t="shared" si="35"/>
        <v>5.8010100312470891</v>
      </c>
      <c r="S67" s="57">
        <f>+'Indice PondENGHO'!D66</f>
        <v>763.677734375</v>
      </c>
      <c r="T67" s="57">
        <f>+'Indice PondENGHO'!P66</f>
        <v>759.14996337890625</v>
      </c>
      <c r="U67" s="57">
        <f>+'Indice PondENGHO'!AB66</f>
        <v>756.11395263671875</v>
      </c>
      <c r="V67" s="57">
        <f>+'Indice PondENGHO'!AN66</f>
        <v>753.44964599609375</v>
      </c>
      <c r="W67" s="57">
        <f>+'Indice PondENGHO'!AZ66</f>
        <v>748.7086181640625</v>
      </c>
      <c r="Y67" s="58">
        <f t="shared" si="36"/>
        <v>2.1448196003847784</v>
      </c>
      <c r="Z67" s="58">
        <f t="shared" si="37"/>
        <v>1.7123907145339761</v>
      </c>
      <c r="AA67" s="58">
        <f t="shared" si="38"/>
        <v>1.5574474280560062</v>
      </c>
      <c r="AB67" s="58">
        <f t="shared" si="39"/>
        <v>1.2952132477512233</v>
      </c>
      <c r="AC67" s="58">
        <f t="shared" si="40"/>
        <v>0.96809877137314959</v>
      </c>
      <c r="AE67" s="57">
        <f>+'Indice PondENGHO'!D66</f>
        <v>763.677734375</v>
      </c>
      <c r="AF67" s="57">
        <f>+'Indice PondENGHO'!E66</f>
        <v>560.3187255859375</v>
      </c>
      <c r="AG67" s="57">
        <f>+'Indice PondENGHO'!F66</f>
        <v>778.43548583984375</v>
      </c>
      <c r="AH67" s="57">
        <f>+'Indice PondENGHO'!G66</f>
        <v>575.5535888671875</v>
      </c>
      <c r="AI67" s="57">
        <f>+'Indice PondENGHO'!H66</f>
        <v>695.00311279296875</v>
      </c>
      <c r="AJ67" s="57">
        <f>+'Indice PondENGHO'!I66</f>
        <v>792.902587890625</v>
      </c>
      <c r="AK67" s="57">
        <f>+'Indice PondENGHO'!J66</f>
        <v>774.45849609375</v>
      </c>
      <c r="AL67" s="57">
        <f>+'Indice PondENGHO'!K66</f>
        <v>571.85498046875</v>
      </c>
      <c r="AM67" s="57">
        <f>+'Indice PondENGHO'!L66</f>
        <v>658.70257568359375</v>
      </c>
      <c r="AN67" s="57">
        <f>+'Indice PondENGHO'!M66</f>
        <v>584.82122802734375</v>
      </c>
      <c r="AO67" s="57">
        <f>+'Indice PondENGHO'!N66</f>
        <v>722.09320068359375</v>
      </c>
      <c r="AP67" s="57">
        <f>+'Indice PondENGHO'!O66</f>
        <v>614.3748779296875</v>
      </c>
      <c r="AQ67" s="57">
        <f t="shared" ref="AQ67:AQ76" si="74">+D67</f>
        <v>719.32269287109375</v>
      </c>
      <c r="AR67" s="57"/>
      <c r="AS67" s="57">
        <f>+'Indice PondENGHO'!AZ66</f>
        <v>748.7086181640625</v>
      </c>
      <c r="AT67" s="57">
        <f>+'Indice PondENGHO'!BA66</f>
        <v>555.79681396484375</v>
      </c>
      <c r="AU67" s="57">
        <f>+'Indice PondENGHO'!BB66</f>
        <v>795.9337158203125</v>
      </c>
      <c r="AV67" s="57">
        <f>+'Indice PondENGHO'!BC66</f>
        <v>559.22210693359375</v>
      </c>
      <c r="AW67" s="57">
        <f>+'Indice PondENGHO'!BD66</f>
        <v>699.3131103515625</v>
      </c>
      <c r="AX67" s="57">
        <f>+'Indice PondENGHO'!BE66</f>
        <v>763.9608154296875</v>
      </c>
      <c r="AY67" s="57">
        <f>+'Indice PondENGHO'!BF66</f>
        <v>765.1243896484375</v>
      </c>
      <c r="AZ67" s="57">
        <f>+'Indice PondENGHO'!BG66</f>
        <v>564.97772216796875</v>
      </c>
      <c r="BA67" s="57">
        <f>+'Indice PondENGHO'!BH66</f>
        <v>659.0809326171875</v>
      </c>
      <c r="BB67" s="57">
        <f>+'Indice PondENGHO'!BI66</f>
        <v>596.79473876953125</v>
      </c>
      <c r="BC67" s="57">
        <f>+'Indice PondENGHO'!BJ66</f>
        <v>713.9874267578125</v>
      </c>
      <c r="BD67" s="57">
        <f>+'Indice PondENGHO'!BK66</f>
        <v>611.75799560546875</v>
      </c>
      <c r="BE67" s="57">
        <f t="shared" ref="BE67:BE76" si="75">+H67</f>
        <v>701.71343994140625</v>
      </c>
      <c r="BG67" s="58">
        <f t="shared" si="60"/>
        <v>2.1448196003847784</v>
      </c>
      <c r="BH67" s="58">
        <f t="shared" si="61"/>
        <v>7.63709746021803E-2</v>
      </c>
      <c r="BI67" s="58">
        <f t="shared" si="62"/>
        <v>0.61788498420700833</v>
      </c>
      <c r="BJ67" s="58">
        <f t="shared" si="63"/>
        <v>0.53525316450507365</v>
      </c>
      <c r="BK67" s="58">
        <f t="shared" si="64"/>
        <v>0.21956635260033094</v>
      </c>
      <c r="BL67" s="58">
        <f t="shared" si="65"/>
        <v>0.29377308462763618</v>
      </c>
      <c r="BM67" s="58">
        <f t="shared" si="66"/>
        <v>0.59218366592619476</v>
      </c>
      <c r="BN67" s="58">
        <f t="shared" si="67"/>
        <v>0.14841833036189245</v>
      </c>
      <c r="BO67" s="58">
        <f t="shared" si="68"/>
        <v>0.36416461671858197</v>
      </c>
      <c r="BP67" s="58">
        <f t="shared" si="69"/>
        <v>6.4911178377332124E-2</v>
      </c>
      <c r="BQ67" s="58">
        <f t="shared" si="70"/>
        <v>0.31435065885911889</v>
      </c>
      <c r="BR67" s="58">
        <f t="shared" si="71"/>
        <v>0.18098639187489557</v>
      </c>
      <c r="BS67" s="58">
        <f t="shared" si="59"/>
        <v>5.5526830030450229</v>
      </c>
      <c r="BT67" s="58">
        <f t="shared" si="42"/>
        <v>5.8300447165674285</v>
      </c>
      <c r="BV67" s="58">
        <f t="shared" si="73"/>
        <v>0.94500990327816692</v>
      </c>
      <c r="BW67" s="58">
        <f t="shared" si="15"/>
        <v>6.4244950882373322E-2</v>
      </c>
      <c r="BX67" s="58">
        <f t="shared" si="16"/>
        <v>0.4773689677952575</v>
      </c>
      <c r="BY67" s="58">
        <f t="shared" si="17"/>
        <v>0.54412883352119734</v>
      </c>
      <c r="BZ67" s="58">
        <f t="shared" si="18"/>
        <v>0.37683944597772973</v>
      </c>
      <c r="CA67" s="58">
        <f t="shared" si="19"/>
        <v>0.55342947136100817</v>
      </c>
      <c r="CB67" s="58">
        <f t="shared" si="20"/>
        <v>0.92070906981927791</v>
      </c>
      <c r="CC67" s="58">
        <f t="shared" si="21"/>
        <v>0.14415287666972326</v>
      </c>
      <c r="CD67" s="58">
        <f t="shared" si="22"/>
        <v>0.48103093070564557</v>
      </c>
      <c r="CE67" s="58">
        <f t="shared" si="23"/>
        <v>0.1451746125063241</v>
      </c>
      <c r="CF67" s="58">
        <f t="shared" si="24"/>
        <v>0.59394425136831475</v>
      </c>
      <c r="CG67" s="58">
        <f t="shared" si="25"/>
        <v>0.24756727599879852</v>
      </c>
      <c r="CH67" s="58">
        <f t="shared" si="44"/>
        <v>5.4936005898838172</v>
      </c>
      <c r="CI67" s="50">
        <f t="shared" si="45"/>
        <v>5.8073576177261277</v>
      </c>
      <c r="CK67" s="58">
        <f t="shared" si="72"/>
        <v>1.1767208290116287</v>
      </c>
      <c r="CL67" s="58">
        <f t="shared" si="46"/>
        <v>1.2126023719806978E-2</v>
      </c>
      <c r="CM67" s="58">
        <f t="shared" si="47"/>
        <v>0.14051601641175082</v>
      </c>
      <c r="CN67" s="58">
        <f t="shared" si="48"/>
        <v>-8.8756690161236884E-3</v>
      </c>
      <c r="CO67" s="58">
        <f t="shared" si="49"/>
        <v>-0.15727309337739878</v>
      </c>
      <c r="CP67" s="58">
        <f t="shared" si="50"/>
        <v>-0.25965638673337199</v>
      </c>
      <c r="CQ67" s="58">
        <f t="shared" si="51"/>
        <v>-0.32852540389308316</v>
      </c>
      <c r="CR67" s="58">
        <f t="shared" si="52"/>
        <v>4.2654536921691855E-3</v>
      </c>
      <c r="CS67" s="58">
        <f t="shared" si="53"/>
        <v>-0.1168663139870636</v>
      </c>
      <c r="CT67" s="58">
        <f t="shared" si="54"/>
        <v>-8.0263434128991978E-2</v>
      </c>
      <c r="CU67" s="58">
        <f t="shared" si="55"/>
        <v>-0.27959359250919585</v>
      </c>
      <c r="CV67" s="58">
        <f t="shared" si="56"/>
        <v>-6.658088412390295E-2</v>
      </c>
      <c r="CW67" s="58">
        <f t="shared" si="57"/>
        <v>5.9082413161205771E-2</v>
      </c>
      <c r="CX67" s="58">
        <f t="shared" si="58"/>
        <v>2.2687098841300823E-2</v>
      </c>
    </row>
    <row r="68" spans="1:102" x14ac:dyDescent="0.2">
      <c r="A68" s="56">
        <f>+'Indice PondENGHO'!A67</f>
        <v>44682</v>
      </c>
      <c r="B68" s="50">
        <f>+'Indice PondENGHO'!B67</f>
        <v>5</v>
      </c>
      <c r="C68" s="50">
        <f>+'Indice PondENGHO'!C67</f>
        <v>2022</v>
      </c>
      <c r="D68" s="57">
        <f>+'Indice PondENGHO'!BL67</f>
        <v>760.5611572265625</v>
      </c>
      <c r="E68" s="57">
        <f>+'Indice PondENGHO'!BM67</f>
        <v>752.6259765625</v>
      </c>
      <c r="F68" s="57">
        <f>+'Indice PondENGHO'!BN67</f>
        <v>751.33905029296875</v>
      </c>
      <c r="G68" s="57">
        <f>+'Indice PondENGHO'!BO67</f>
        <v>748.81378173828125</v>
      </c>
      <c r="H68" s="57">
        <f>+'Indice PondENGHO'!BP67</f>
        <v>740.94073486328125</v>
      </c>
      <c r="I68" s="57">
        <f>+'Indice PondENGHO'!CD67</f>
        <v>748.745361328125</v>
      </c>
      <c r="K68" s="58">
        <f t="shared" si="29"/>
        <v>0.71063895468496263</v>
      </c>
      <c r="L68" s="58">
        <f t="shared" si="30"/>
        <v>0.8862356705349359</v>
      </c>
      <c r="M68" s="58">
        <f t="shared" si="31"/>
        <v>1.0040654607759649</v>
      </c>
      <c r="N68" s="58">
        <f t="shared" si="32"/>
        <v>1.2568764126679164</v>
      </c>
      <c r="O68" s="58">
        <f t="shared" si="33"/>
        <v>1.7887350692065138</v>
      </c>
      <c r="P68" s="58">
        <f t="shared" si="34"/>
        <v>5.6465515678702936</v>
      </c>
      <c r="Q68" s="58">
        <f t="shared" si="35"/>
        <v>5.6466053892028301</v>
      </c>
      <c r="S68" s="57">
        <f>+'Indice PondENGHO'!D67</f>
        <v>807.7950439453125</v>
      </c>
      <c r="T68" s="57">
        <f>+'Indice PondENGHO'!P67</f>
        <v>802.83978271484375</v>
      </c>
      <c r="U68" s="57">
        <f>+'Indice PondENGHO'!AB67</f>
        <v>799.59979248046875</v>
      </c>
      <c r="V68" s="57">
        <f>+'Indice PondENGHO'!AN67</f>
        <v>796.8721923828125</v>
      </c>
      <c r="W68" s="57">
        <f>+'Indice PondENGHO'!AZ67</f>
        <v>792.11041259765625</v>
      </c>
      <c r="Y68" s="58">
        <f t="shared" si="36"/>
        <v>2.1144124443299512</v>
      </c>
      <c r="Z68" s="58">
        <f t="shared" si="37"/>
        <v>1.6989773030088995</v>
      </c>
      <c r="AA68" s="58">
        <f t="shared" si="38"/>
        <v>1.5518666175051081</v>
      </c>
      <c r="AB68" s="58">
        <f t="shared" si="39"/>
        <v>1.2913998108009697</v>
      </c>
      <c r="AC68" s="58">
        <f t="shared" si="40"/>
        <v>0.97097056806608351</v>
      </c>
      <c r="AE68" s="57">
        <f>+'Indice PondENGHO'!D67</f>
        <v>807.7950439453125</v>
      </c>
      <c r="AF68" s="57">
        <f>+'Indice PondENGHO'!E67</f>
        <v>597.16973876953125</v>
      </c>
      <c r="AG68" s="57">
        <f>+'Indice PondENGHO'!F67</f>
        <v>828.52557373046875</v>
      </c>
      <c r="AH68" s="57">
        <f>+'Indice PondENGHO'!G67</f>
        <v>599.37371826171875</v>
      </c>
      <c r="AI68" s="57">
        <f>+'Indice PondENGHO'!H67</f>
        <v>734.94677734375</v>
      </c>
      <c r="AJ68" s="57">
        <f>+'Indice PondENGHO'!I67</f>
        <v>842.25225830078125</v>
      </c>
      <c r="AK68" s="57">
        <f>+'Indice PondENGHO'!J67</f>
        <v>822.1959228515625</v>
      </c>
      <c r="AL68" s="57">
        <f>+'Indice PondENGHO'!K67</f>
        <v>591.962646484375</v>
      </c>
      <c r="AM68" s="57">
        <f>+'Indice PondENGHO'!L67</f>
        <v>693.829345703125</v>
      </c>
      <c r="AN68" s="57">
        <f>+'Indice PondENGHO'!M67</f>
        <v>611.4188232421875</v>
      </c>
      <c r="AO68" s="57">
        <f>+'Indice PondENGHO'!N67</f>
        <v>765.4248046875</v>
      </c>
      <c r="AP68" s="57">
        <f>+'Indice PondENGHO'!O67</f>
        <v>646.819580078125</v>
      </c>
      <c r="AQ68" s="57">
        <f t="shared" si="74"/>
        <v>760.5611572265625</v>
      </c>
      <c r="AR68" s="57"/>
      <c r="AS68" s="57">
        <f>+'Indice PondENGHO'!AZ67</f>
        <v>792.11041259765625</v>
      </c>
      <c r="AT68" s="57">
        <f>+'Indice PondENGHO'!BA67</f>
        <v>590.67913818359375</v>
      </c>
      <c r="AU68" s="57">
        <f>+'Indice PondENGHO'!BB67</f>
        <v>847.74981689453125</v>
      </c>
      <c r="AV68" s="57">
        <f>+'Indice PondENGHO'!BC67</f>
        <v>577.08660888671875</v>
      </c>
      <c r="AW68" s="57">
        <f>+'Indice PondENGHO'!BD67</f>
        <v>739.53985595703125</v>
      </c>
      <c r="AX68" s="57">
        <f>+'Indice PondENGHO'!BE67</f>
        <v>811.35992431640625</v>
      </c>
      <c r="AY68" s="57">
        <f>+'Indice PondENGHO'!BF67</f>
        <v>811.5914306640625</v>
      </c>
      <c r="AZ68" s="57">
        <f>+'Indice PondENGHO'!BG67</f>
        <v>584.3868408203125</v>
      </c>
      <c r="BA68" s="57">
        <f>+'Indice PondENGHO'!BH67</f>
        <v>692.78533935546875</v>
      </c>
      <c r="BB68" s="57">
        <f>+'Indice PondENGHO'!BI67</f>
        <v>625.4608154296875</v>
      </c>
      <c r="BC68" s="57">
        <f>+'Indice PondENGHO'!BJ67</f>
        <v>754.00335693359375</v>
      </c>
      <c r="BD68" s="57">
        <f>+'Indice PondENGHO'!BK67</f>
        <v>643.9539794921875</v>
      </c>
      <c r="BE68" s="57">
        <f t="shared" si="75"/>
        <v>740.94073486328125</v>
      </c>
      <c r="BG68" s="58">
        <f t="shared" ref="BG68:BG76" si="76">+AE$1*(AE68-AE67)/$AQ67</f>
        <v>2.1144124443299512</v>
      </c>
      <c r="BH68" s="58">
        <f t="shared" ref="BH68:BH76" si="77">+AF$1*(AF68-AF67)/$AQ67</f>
        <v>0.1139162479193804</v>
      </c>
      <c r="BI68" s="58">
        <f t="shared" ref="BI68:BI76" si="78">+AG$1*(AG68-AG67)/$AQ67</f>
        <v>0.5565440272694252</v>
      </c>
      <c r="BJ68" s="58">
        <f t="shared" ref="BJ68:BJ76" si="79">+AH$1*(AH68-AH67)/$AQ67</f>
        <v>0.46993761998083455</v>
      </c>
      <c r="BK68" s="58">
        <f t="shared" ref="BK68:BK76" si="80">+AI$1*(AI68-AI67)/$AQ67</f>
        <v>0.22874519415043115</v>
      </c>
      <c r="BL68" s="58">
        <f t="shared" ref="BL68:BL76" si="81">+AJ$1*(AJ68-AJ67)/$AQ67</f>
        <v>0.28715695204670783</v>
      </c>
      <c r="BM68" s="58">
        <f t="shared" ref="BM68:BM76" si="82">+AK$1*(AK68-AK67)/$AQ67</f>
        <v>0.68945277228289881</v>
      </c>
      <c r="BN68" s="58">
        <f t="shared" ref="BN68:BN76" si="83">+AL$1*(AL68-AL67)/$AQ67</f>
        <v>0.14020767759555375</v>
      </c>
      <c r="BO68" s="58">
        <f t="shared" ref="BO68:BO76" si="84">+AM$1*(AM68-AM67)/$AQ67</f>
        <v>0.37612129818354173</v>
      </c>
      <c r="BP68" s="58">
        <f t="shared" ref="BP68:BP76" si="85">+AN$1*(AN68-AN67)/$AQ67</f>
        <v>6.0943857995356128E-2</v>
      </c>
      <c r="BQ68" s="58">
        <f t="shared" ref="BQ68:BQ76" si="86">+AO$1*(AO68-AO67)/$AQ67</f>
        <v>0.26437669880587511</v>
      </c>
      <c r="BR68" s="58">
        <f t="shared" ref="BR68:BR76" si="87">+AP$1*(AP68-AP67)/$AQ67</f>
        <v>0.1654943486817749</v>
      </c>
      <c r="BS68" s="58">
        <f t="shared" si="59"/>
        <v>5.4673091392417303</v>
      </c>
      <c r="BT68" s="58">
        <f t="shared" si="42"/>
        <v>5.7329575118602483</v>
      </c>
      <c r="BV68" s="58">
        <f t="shared" si="73"/>
        <v>0.96809877137314959</v>
      </c>
      <c r="BW68" s="58">
        <f t="shared" ref="BW68:BW76" si="88">+AT$1*(AT68-AT67)/$BE67</f>
        <v>9.1485423762481047E-2</v>
      </c>
      <c r="BX68" s="58">
        <f t="shared" ref="BX68:BX76" si="89">+AU$1*(AU68-AU67)/$BE67</f>
        <v>0.4408097469573537</v>
      </c>
      <c r="BY68" s="58">
        <f t="shared" ref="BY68:BY76" si="90">+AV$1*(AV68-AV67)/$BE67</f>
        <v>0.37219040464897202</v>
      </c>
      <c r="BZ68" s="58">
        <f t="shared" ref="BZ68:BZ76" si="91">+AW$1*(AW68-AW67)/$BE67</f>
        <v>0.40102032175610586</v>
      </c>
      <c r="CA68" s="58">
        <f t="shared" ref="CA68:CA76" si="92">+AX$1*(AX68-AX67)/$BE67</f>
        <v>0.54014817663060166</v>
      </c>
      <c r="CB68" s="58">
        <f t="shared" ref="CB68:CB76" si="93">+AY$1*(AY68-AY67)/$BE67</f>
        <v>1.0359815334767584</v>
      </c>
      <c r="CC68" s="58">
        <f t="shared" ref="CC68:CC76" si="94">+AZ$1*(AZ68-AZ67)/$BE67</f>
        <v>0.12600694555949563</v>
      </c>
      <c r="CD68" s="58">
        <f t="shared" ref="CD68:CD76" si="95">+BA$1*(BA68-BA67)/$BE67</f>
        <v>0.46812827295079018</v>
      </c>
      <c r="CE68" s="58">
        <f t="shared" ref="CE68:CE76" si="96">+BB$1*(BB68-BB67)/$BE67</f>
        <v>0.15376106539296319</v>
      </c>
      <c r="CF68" s="58">
        <f t="shared" ref="CF68:CF76" si="97">+BC$1*(BC68-BC67)/$BE67</f>
        <v>0.46541890399018832</v>
      </c>
      <c r="CG68" s="58">
        <f t="shared" ref="CG68:CG76" si="98">+BD$1*(BD68-BD67)/$BE67</f>
        <v>0.22977876888257559</v>
      </c>
      <c r="CH68" s="58">
        <f t="shared" si="44"/>
        <v>5.2928283353814347</v>
      </c>
      <c r="CI68" s="50">
        <f t="shared" si="45"/>
        <v>5.5902157047398982</v>
      </c>
      <c r="CK68" s="58">
        <f t="shared" ref="CK68:CK95" si="99">+BG68-BV69</f>
        <v>1.1434418762638678</v>
      </c>
      <c r="CL68" s="58">
        <f t="shared" si="46"/>
        <v>2.2430824156899357E-2</v>
      </c>
      <c r="CM68" s="58">
        <f t="shared" si="47"/>
        <v>0.1157342803120715</v>
      </c>
      <c r="CN68" s="58">
        <f t="shared" si="48"/>
        <v>9.7747215331862536E-2</v>
      </c>
      <c r="CO68" s="58">
        <f t="shared" si="49"/>
        <v>-0.1722751276056747</v>
      </c>
      <c r="CP68" s="58">
        <f t="shared" si="50"/>
        <v>-0.25299122458389384</v>
      </c>
      <c r="CQ68" s="58">
        <f t="shared" si="51"/>
        <v>-0.34652876119385956</v>
      </c>
      <c r="CR68" s="58">
        <f t="shared" si="52"/>
        <v>1.4200732036058122E-2</v>
      </c>
      <c r="CS68" s="58">
        <f t="shared" si="53"/>
        <v>-9.2006974767248451E-2</v>
      </c>
      <c r="CT68" s="58">
        <f t="shared" si="54"/>
        <v>-9.2817207397607071E-2</v>
      </c>
      <c r="CU68" s="58">
        <f t="shared" si="55"/>
        <v>-0.20104220518431321</v>
      </c>
      <c r="CV68" s="58">
        <f t="shared" si="56"/>
        <v>-6.428442020080069E-2</v>
      </c>
      <c r="CW68" s="58">
        <f t="shared" si="57"/>
        <v>0.17448080386029563</v>
      </c>
      <c r="CX68" s="58">
        <f t="shared" si="58"/>
        <v>0.14274180712035012</v>
      </c>
    </row>
    <row r="69" spans="1:102" x14ac:dyDescent="0.2">
      <c r="A69" s="56">
        <f>+'Indice PondENGHO'!A68</f>
        <v>44713</v>
      </c>
      <c r="B69" s="50">
        <f>+'Indice PondENGHO'!B68</f>
        <v>6</v>
      </c>
      <c r="C69" s="50">
        <f>+'Indice PondENGHO'!C68</f>
        <v>2022</v>
      </c>
      <c r="D69" s="57">
        <f>+'Indice PondENGHO'!BL68</f>
        <v>805.0262451171875</v>
      </c>
      <c r="E69" s="57">
        <f>+'Indice PondENGHO'!BM68</f>
        <v>796.6888427734375</v>
      </c>
      <c r="F69" s="57">
        <f>+'Indice PondENGHO'!BN68</f>
        <v>795.453125</v>
      </c>
      <c r="G69" s="57">
        <f>+'Indice PondENGHO'!BO68</f>
        <v>792.74102783203125</v>
      </c>
      <c r="H69" s="57">
        <f>+'Indice PondENGHO'!BP68</f>
        <v>784.7647705078125</v>
      </c>
      <c r="I69" s="57">
        <f>+'Indice PondENGHO'!CD68</f>
        <v>792.759033203125</v>
      </c>
      <c r="K69" s="58">
        <f t="shared" ref="K69:K76" si="100">100*D$1*(D69-D68)/$I68</f>
        <v>0.72528740172021922</v>
      </c>
      <c r="L69" s="58">
        <f t="shared" ref="L69:L76" si="101">100*E$1*(E69-E68)/$I68</f>
        <v>0.91347034076882105</v>
      </c>
      <c r="M69" s="58">
        <f t="shared" ref="M69:M76" si="102">100*F$1*(F69-F68)/$I68</f>
        <v>1.0411666438137042</v>
      </c>
      <c r="N69" s="58">
        <f t="shared" ref="N69:N76" si="103">100*G$1*(G69-G68)/$I68</f>
        <v>1.3068597674099438</v>
      </c>
      <c r="O69" s="58">
        <f t="shared" ref="O69:O76" si="104">100*H$1*(H69-H68)/$I68</f>
        <v>1.8915354380184439</v>
      </c>
      <c r="P69" s="58">
        <f t="shared" ref="P69:P76" si="105">+SUM(K69:O69)</f>
        <v>5.8783195917311319</v>
      </c>
      <c r="Q69" s="58">
        <f t="shared" ref="Q69:Q76" si="106">100*(I69/I68-1)</f>
        <v>5.8783231453919838</v>
      </c>
      <c r="S69" s="57">
        <f>+'Indice PondENGHO'!D68</f>
        <v>854.6395263671875</v>
      </c>
      <c r="T69" s="57">
        <f>+'Indice PondENGHO'!P68</f>
        <v>849.945068359375</v>
      </c>
      <c r="U69" s="57">
        <f>+'Indice PondENGHO'!AB68</f>
        <v>846.93194580078125</v>
      </c>
      <c r="V69" s="57">
        <f>+'Indice PondENGHO'!AN68</f>
        <v>844.37078857421875</v>
      </c>
      <c r="W69" s="57">
        <f>+'Indice PondENGHO'!AZ68</f>
        <v>840.03076171875</v>
      </c>
      <c r="Y69" s="58">
        <f t="shared" ref="Y69:Y76" si="107">+S$1*(S69-S68)/D68</f>
        <v>2.1233850288835217</v>
      </c>
      <c r="Z69" s="58">
        <f t="shared" ref="Z69:Z76" si="108">+T$1*(T69-T68)/E68</f>
        <v>1.7333105042000205</v>
      </c>
      <c r="AA69" s="58">
        <f t="shared" ref="AA69:AA76" si="109">+U$1*(U69-U68)/F68</f>
        <v>1.5985993720866565</v>
      </c>
      <c r="AB69" s="58">
        <f t="shared" ref="AB69:AB76" si="110">+V$1*(V69-V68)/G68</f>
        <v>1.3371840442243412</v>
      </c>
      <c r="AC69" s="58">
        <f t="shared" ref="AC69:AC76" si="111">+W$1*(W69-W68)/H68</f>
        <v>1.0153006787531671</v>
      </c>
      <c r="AE69" s="57">
        <f>+'Indice PondENGHO'!D68</f>
        <v>854.6395263671875</v>
      </c>
      <c r="AF69" s="57">
        <f>+'Indice PondENGHO'!E68</f>
        <v>640.52984619140625</v>
      </c>
      <c r="AG69" s="57">
        <f>+'Indice PondENGHO'!F68</f>
        <v>883.60955810546875</v>
      </c>
      <c r="AH69" s="57">
        <f>+'Indice PondENGHO'!G68</f>
        <v>639.25225830078125</v>
      </c>
      <c r="AI69" s="57">
        <f>+'Indice PondENGHO'!H68</f>
        <v>777.5738525390625</v>
      </c>
      <c r="AJ69" s="57">
        <f>+'Indice PondENGHO'!I68</f>
        <v>904.1204833984375</v>
      </c>
      <c r="AK69" s="57">
        <f>+'Indice PondENGHO'!J68</f>
        <v>865.0330810546875</v>
      </c>
      <c r="AL69" s="57">
        <f>+'Indice PondENGHO'!K68</f>
        <v>596.42144775390625</v>
      </c>
      <c r="AM69" s="57">
        <f>+'Indice PondENGHO'!L68</f>
        <v>722.02447509765625</v>
      </c>
      <c r="AN69" s="57">
        <f>+'Indice PondENGHO'!M68</f>
        <v>630.08929443359375</v>
      </c>
      <c r="AO69" s="57">
        <f>+'Indice PondENGHO'!N68</f>
        <v>814.039794921875</v>
      </c>
      <c r="AP69" s="57">
        <f>+'Indice PondENGHO'!O68</f>
        <v>685.37872314453125</v>
      </c>
      <c r="AQ69" s="57">
        <f t="shared" si="74"/>
        <v>805.0262451171875</v>
      </c>
      <c r="AR69" s="57"/>
      <c r="AS69" s="57">
        <f>+'Indice PondENGHO'!AZ68</f>
        <v>840.03076171875</v>
      </c>
      <c r="AT69" s="57">
        <f>+'Indice PondENGHO'!BA68</f>
        <v>634.6927490234375</v>
      </c>
      <c r="AU69" s="57">
        <f>+'Indice PondENGHO'!BB68</f>
        <v>905.86181640625</v>
      </c>
      <c r="AV69" s="57">
        <f>+'Indice PondENGHO'!BC68</f>
        <v>616.3248291015625</v>
      </c>
      <c r="AW69" s="57">
        <f>+'Indice PondENGHO'!BD68</f>
        <v>783.20025634765625</v>
      </c>
      <c r="AX69" s="57">
        <f>+'Indice PondENGHO'!BE68</f>
        <v>872.3414306640625</v>
      </c>
      <c r="AY69" s="57">
        <f>+'Indice PondENGHO'!BF68</f>
        <v>849.296142578125</v>
      </c>
      <c r="AZ69" s="57">
        <f>+'Indice PondENGHO'!BG68</f>
        <v>586.4796142578125</v>
      </c>
      <c r="BA69" s="57">
        <f>+'Indice PondENGHO'!BH68</f>
        <v>723.8262939453125</v>
      </c>
      <c r="BB69" s="57">
        <f>+'Indice PondENGHO'!BI68</f>
        <v>646.42724609375</v>
      </c>
      <c r="BC69" s="57">
        <f>+'Indice PondENGHO'!BJ68</f>
        <v>801.77471923828125</v>
      </c>
      <c r="BD69" s="57">
        <f>+'Indice PondENGHO'!BK68</f>
        <v>683.03948974609375</v>
      </c>
      <c r="BE69" s="57">
        <f t="shared" si="75"/>
        <v>784.7647705078125</v>
      </c>
      <c r="BG69" s="58">
        <f t="shared" si="76"/>
        <v>2.1233850288835217</v>
      </c>
      <c r="BH69" s="58">
        <f t="shared" si="77"/>
        <v>0.12676991771437709</v>
      </c>
      <c r="BI69" s="58">
        <f t="shared" si="78"/>
        <v>0.57884554984091086</v>
      </c>
      <c r="BJ69" s="58">
        <f t="shared" si="79"/>
        <v>0.74408914132202597</v>
      </c>
      <c r="BK69" s="58">
        <f t="shared" si="80"/>
        <v>0.23087623281661734</v>
      </c>
      <c r="BL69" s="58">
        <f t="shared" si="81"/>
        <v>0.34048058713225759</v>
      </c>
      <c r="BM69" s="58">
        <f t="shared" si="82"/>
        <v>0.58513461307753323</v>
      </c>
      <c r="BN69" s="58">
        <f t="shared" si="83"/>
        <v>2.9404775533344384E-2</v>
      </c>
      <c r="BO69" s="58">
        <f t="shared" si="84"/>
        <v>0.28553110157208006</v>
      </c>
      <c r="BP69" s="58">
        <f t="shared" si="85"/>
        <v>4.0460614030497229E-2</v>
      </c>
      <c r="BQ69" s="58">
        <f t="shared" si="86"/>
        <v>0.28052930280888821</v>
      </c>
      <c r="BR69" s="58">
        <f t="shared" si="87"/>
        <v>0.18601859929201964</v>
      </c>
      <c r="BS69" s="58">
        <f t="shared" ref="BS69:BS76" si="112">+SUM(BG69:BR69)</f>
        <v>5.5515254640240741</v>
      </c>
      <c r="BT69" s="58">
        <f t="shared" ref="BT69:BT76" si="113">100*(D69/D68-1)</f>
        <v>5.8463527184020148</v>
      </c>
      <c r="BV69" s="58">
        <f t="shared" ref="BV69:BV95" si="114">+AS$1*(AS68-AS67)/$BE67</f>
        <v>0.97097056806608351</v>
      </c>
      <c r="BW69" s="58">
        <f t="shared" si="88"/>
        <v>0.10932256473510286</v>
      </c>
      <c r="BX69" s="58">
        <f t="shared" si="89"/>
        <v>0.46819697070424865</v>
      </c>
      <c r="BY69" s="58">
        <f t="shared" si="90"/>
        <v>0.77421197193250824</v>
      </c>
      <c r="BZ69" s="58">
        <f t="shared" si="91"/>
        <v>0.41220714857529822</v>
      </c>
      <c r="CA69" s="58">
        <f t="shared" si="92"/>
        <v>0.65813836562020844</v>
      </c>
      <c r="CB69" s="58">
        <f t="shared" si="93"/>
        <v>0.79612075479032784</v>
      </c>
      <c r="CC69" s="58">
        <f t="shared" si="94"/>
        <v>1.2867293482211762E-2</v>
      </c>
      <c r="CD69" s="58">
        <f t="shared" si="95"/>
        <v>0.40830958564206016</v>
      </c>
      <c r="CE69" s="58">
        <f t="shared" si="96"/>
        <v>0.10650719489743686</v>
      </c>
      <c r="CF69" s="58">
        <f t="shared" si="97"/>
        <v>0.52620509854682596</v>
      </c>
      <c r="CG69" s="58">
        <f t="shared" si="98"/>
        <v>0.26418022501178995</v>
      </c>
      <c r="CH69" s="58">
        <f t="shared" ref="CH69:CH76" si="115">+SUM(BV69:CG69)</f>
        <v>5.5072377420041025</v>
      </c>
      <c r="CI69" s="50">
        <f t="shared" ref="CI69:CI76" si="116">100*(H69/H68-1)</f>
        <v>5.9146479040078193</v>
      </c>
      <c r="CK69" s="58">
        <f t="shared" si="99"/>
        <v>1.1080843501303546</v>
      </c>
      <c r="CL69" s="58">
        <f t="shared" ref="CL69:CL76" si="117">+BH69-BW69</f>
        <v>1.744735297927423E-2</v>
      </c>
      <c r="CM69" s="58">
        <f t="shared" ref="CM69:CM76" si="118">+BI69-BX69</f>
        <v>0.11064857913666221</v>
      </c>
      <c r="CN69" s="58">
        <f t="shared" ref="CN69:CN76" si="119">+BJ69-BY69</f>
        <v>-3.0122830610482265E-2</v>
      </c>
      <c r="CO69" s="58">
        <f t="shared" ref="CO69:CO76" si="120">+BK69-BZ69</f>
        <v>-0.18133091575868088</v>
      </c>
      <c r="CP69" s="58">
        <f t="shared" ref="CP69:CP76" si="121">+BL69-CA69</f>
        <v>-0.31765777848795085</v>
      </c>
      <c r="CQ69" s="58">
        <f t="shared" ref="CQ69:CQ76" si="122">+BM69-CB69</f>
        <v>-0.21098614171279462</v>
      </c>
      <c r="CR69" s="58">
        <f t="shared" ref="CR69:CR76" si="123">+BN69-CC69</f>
        <v>1.6537482051132622E-2</v>
      </c>
      <c r="CS69" s="58">
        <f t="shared" ref="CS69:CS76" si="124">+BO69-CD69</f>
        <v>-0.1227784840699801</v>
      </c>
      <c r="CT69" s="58">
        <f t="shared" ref="CT69:CT76" si="125">+BP69-CE69</f>
        <v>-6.6046580866939625E-2</v>
      </c>
      <c r="CU69" s="58">
        <f t="shared" ref="CU69:CU76" si="126">+BQ69-CF69</f>
        <v>-0.24567579573793774</v>
      </c>
      <c r="CV69" s="58">
        <f t="shared" ref="CV69:CV76" si="127">+BR69-CG69</f>
        <v>-7.8161625719770311E-2</v>
      </c>
      <c r="CW69" s="58">
        <f t="shared" ref="CW69:CW76" si="128">+BS69-CH69</f>
        <v>4.4287722019971554E-2</v>
      </c>
      <c r="CX69" s="58">
        <f t="shared" ref="CX69:CX76" si="129">+BT69-CI69</f>
        <v>-6.8295185605804498E-2</v>
      </c>
    </row>
    <row r="70" spans="1:102" x14ac:dyDescent="0.2">
      <c r="A70" s="56">
        <f>+'Indice PondENGHO'!A69</f>
        <v>44743</v>
      </c>
      <c r="B70" s="50">
        <f>+'Indice PondENGHO'!B69</f>
        <v>7</v>
      </c>
      <c r="C70" s="50">
        <f>+'Indice PondENGHO'!C69</f>
        <v>2022</v>
      </c>
      <c r="D70" s="57">
        <f>+'Indice PondENGHO'!BL69</f>
        <v>867.29205322265625</v>
      </c>
      <c r="E70" s="57">
        <f>+'Indice PondENGHO'!BM69</f>
        <v>858.65350341796875</v>
      </c>
      <c r="F70" s="57">
        <f>+'Indice PondENGHO'!BN69</f>
        <v>857.9830322265625</v>
      </c>
      <c r="G70" s="57">
        <f>+'Indice PondENGHO'!BO69</f>
        <v>855.5186767578125</v>
      </c>
      <c r="H70" s="57">
        <f>+'Indice PondENGHO'!BP69</f>
        <v>848.43719482421875</v>
      </c>
      <c r="I70" s="57">
        <f>+'Indice PondENGHO'!CD69</f>
        <v>855.59307861328125</v>
      </c>
      <c r="K70" s="58">
        <f t="shared" si="100"/>
        <v>0.9592538547625139</v>
      </c>
      <c r="L70" s="58">
        <f t="shared" si="101"/>
        <v>1.2132735453018402</v>
      </c>
      <c r="M70" s="58">
        <f t="shared" si="102"/>
        <v>1.3938749123590941</v>
      </c>
      <c r="N70" s="58">
        <f t="shared" si="103"/>
        <v>1.7639773462661568</v>
      </c>
      <c r="O70" s="58">
        <f t="shared" si="104"/>
        <v>2.5956518770213104</v>
      </c>
      <c r="P70" s="58">
        <f t="shared" si="105"/>
        <v>7.9260315357109157</v>
      </c>
      <c r="Q70" s="58">
        <f t="shared" si="106"/>
        <v>7.9259955142077398</v>
      </c>
      <c r="S70" s="57">
        <f>+'Indice PondENGHO'!D69</f>
        <v>913.0010986328125</v>
      </c>
      <c r="T70" s="57">
        <f>+'Indice PondENGHO'!P69</f>
        <v>907.95904541015625</v>
      </c>
      <c r="U70" s="57">
        <f>+'Indice PondENGHO'!AB69</f>
        <v>904.84967041015625</v>
      </c>
      <c r="V70" s="57">
        <f>+'Indice PondENGHO'!AN69</f>
        <v>902.31634521484375</v>
      </c>
      <c r="W70" s="57">
        <f>+'Indice PondENGHO'!AZ69</f>
        <v>897.77423095703125</v>
      </c>
      <c r="Y70" s="58">
        <f t="shared" si="107"/>
        <v>2.4993172800704921</v>
      </c>
      <c r="Z70" s="58">
        <f t="shared" si="108"/>
        <v>2.0166467679375293</v>
      </c>
      <c r="AA70" s="58">
        <f t="shared" si="109"/>
        <v>1.8476352367904523</v>
      </c>
      <c r="AB70" s="58">
        <f t="shared" si="110"/>
        <v>1.5408949933742422</v>
      </c>
      <c r="AC70" s="58">
        <f t="shared" si="111"/>
        <v>1.1551052270300579</v>
      </c>
      <c r="AE70" s="57">
        <f>+'Indice PondENGHO'!D69</f>
        <v>913.0010986328125</v>
      </c>
      <c r="AF70" s="57">
        <f>+'Indice PondENGHO'!E69</f>
        <v>685.753662109375</v>
      </c>
      <c r="AG70" s="57">
        <f>+'Indice PondENGHO'!F69</f>
        <v>980.37298583984375</v>
      </c>
      <c r="AH70" s="57">
        <f>+'Indice PondENGHO'!G69</f>
        <v>668.99713134765625</v>
      </c>
      <c r="AI70" s="57">
        <f>+'Indice PondENGHO'!H69</f>
        <v>854.427001953125</v>
      </c>
      <c r="AJ70" s="57">
        <f>+'Indice PondENGHO'!I69</f>
        <v>965.56085205078125</v>
      </c>
      <c r="AK70" s="57">
        <f>+'Indice PondENGHO'!J69</f>
        <v>914.43121337890625</v>
      </c>
      <c r="AL70" s="57">
        <f>+'Indice PondENGHO'!K69</f>
        <v>636.9854736328125</v>
      </c>
      <c r="AM70" s="57">
        <f>+'Indice PondENGHO'!L69</f>
        <v>814.9864501953125</v>
      </c>
      <c r="AN70" s="57">
        <f>+'Indice PondENGHO'!M69</f>
        <v>674.7027587890625</v>
      </c>
      <c r="AO70" s="57">
        <f>+'Indice PondENGHO'!N69</f>
        <v>888.5479736328125</v>
      </c>
      <c r="AP70" s="57">
        <f>+'Indice PondENGHO'!O69</f>
        <v>742.035400390625</v>
      </c>
      <c r="AQ70" s="57">
        <f t="shared" si="74"/>
        <v>867.29205322265625</v>
      </c>
      <c r="AR70" s="57"/>
      <c r="AS70" s="57">
        <f>+'Indice PondENGHO'!AZ69</f>
        <v>897.77423095703125</v>
      </c>
      <c r="AT70" s="57">
        <f>+'Indice PondENGHO'!BA69</f>
        <v>679.25323486328125</v>
      </c>
      <c r="AU70" s="57">
        <f>+'Indice PondENGHO'!BB69</f>
        <v>1004.1800537109375</v>
      </c>
      <c r="AV70" s="57">
        <f>+'Indice PondENGHO'!BC69</f>
        <v>644.69268798828125</v>
      </c>
      <c r="AW70" s="57">
        <f>+'Indice PondENGHO'!BD69</f>
        <v>860.9954833984375</v>
      </c>
      <c r="AX70" s="57">
        <f>+'Indice PondENGHO'!BE69</f>
        <v>932.4959716796875</v>
      </c>
      <c r="AY70" s="57">
        <f>+'Indice PondENGHO'!BF69</f>
        <v>896.2728271484375</v>
      </c>
      <c r="AZ70" s="57">
        <f>+'Indice PondENGHO'!BG69</f>
        <v>625.313232421875</v>
      </c>
      <c r="BA70" s="57">
        <f>+'Indice PondENGHO'!BH69</f>
        <v>819.4757080078125</v>
      </c>
      <c r="BB70" s="57">
        <f>+'Indice PondENGHO'!BI69</f>
        <v>699.35430908203125</v>
      </c>
      <c r="BC70" s="57">
        <f>+'Indice PondENGHO'!BJ69</f>
        <v>883.3040771484375</v>
      </c>
      <c r="BD70" s="57">
        <f>+'Indice PondENGHO'!BK69</f>
        <v>739.11700439453125</v>
      </c>
      <c r="BE70" s="57">
        <f t="shared" si="75"/>
        <v>848.43719482421875</v>
      </c>
      <c r="BG70" s="58">
        <f t="shared" si="76"/>
        <v>2.4993172800704921</v>
      </c>
      <c r="BH70" s="58">
        <f t="shared" si="77"/>
        <v>0.12491574028366367</v>
      </c>
      <c r="BI70" s="58">
        <f t="shared" si="78"/>
        <v>0.96066661661791453</v>
      </c>
      <c r="BJ70" s="58">
        <f t="shared" si="79"/>
        <v>0.52435080438828474</v>
      </c>
      <c r="BK70" s="58">
        <f t="shared" si="80"/>
        <v>0.3932597187078577</v>
      </c>
      <c r="BL70" s="58">
        <f t="shared" si="81"/>
        <v>0.3194497948064231</v>
      </c>
      <c r="BM70" s="58">
        <f t="shared" si="82"/>
        <v>0.63748470378976541</v>
      </c>
      <c r="BN70" s="58">
        <f t="shared" si="83"/>
        <v>0.25273471866786706</v>
      </c>
      <c r="BO70" s="58">
        <f t="shared" si="84"/>
        <v>0.88942385533879731</v>
      </c>
      <c r="BP70" s="58">
        <f t="shared" si="85"/>
        <v>9.1341311277337564E-2</v>
      </c>
      <c r="BQ70" s="58">
        <f t="shared" si="86"/>
        <v>0.4061964088463455</v>
      </c>
      <c r="BR70" s="58">
        <f t="shared" si="87"/>
        <v>0.25822851599714092</v>
      </c>
      <c r="BS70" s="58">
        <f t="shared" si="112"/>
        <v>7.35736946879189</v>
      </c>
      <c r="BT70" s="58">
        <f t="shared" si="113"/>
        <v>7.7346308251608376</v>
      </c>
      <c r="BV70" s="58">
        <f t="shared" si="114"/>
        <v>1.0153006787531671</v>
      </c>
      <c r="BW70" s="58">
        <f t="shared" si="88"/>
        <v>0.10450009928787379</v>
      </c>
      <c r="BX70" s="58">
        <f t="shared" si="89"/>
        <v>0.74789535765476078</v>
      </c>
      <c r="BY70" s="58">
        <f t="shared" si="90"/>
        <v>0.52847094317289145</v>
      </c>
      <c r="BZ70" s="58">
        <f t="shared" si="91"/>
        <v>0.69346529420080649</v>
      </c>
      <c r="CA70" s="58">
        <f t="shared" si="92"/>
        <v>0.61295903513877359</v>
      </c>
      <c r="CB70" s="58">
        <f t="shared" si="93"/>
        <v>0.9365040397765122</v>
      </c>
      <c r="CC70" s="58">
        <f t="shared" si="94"/>
        <v>0.22543265269569651</v>
      </c>
      <c r="CD70" s="58">
        <f t="shared" si="95"/>
        <v>1.1879024946319225</v>
      </c>
      <c r="CE70" s="58">
        <f t="shared" si="96"/>
        <v>0.2538494417131274</v>
      </c>
      <c r="CF70" s="58">
        <f t="shared" si="97"/>
        <v>0.84790153338724727</v>
      </c>
      <c r="CG70" s="58">
        <f t="shared" si="98"/>
        <v>0.35786337254645606</v>
      </c>
      <c r="CH70" s="58">
        <f t="shared" si="115"/>
        <v>7.5120449429592346</v>
      </c>
      <c r="CI70" s="50">
        <f t="shared" si="116"/>
        <v>8.1135681301295559</v>
      </c>
      <c r="CK70" s="58">
        <f t="shared" si="99"/>
        <v>1.3442120530404342</v>
      </c>
      <c r="CL70" s="58">
        <f t="shared" si="117"/>
        <v>2.041564099578988E-2</v>
      </c>
      <c r="CM70" s="58">
        <f t="shared" si="118"/>
        <v>0.21277125896315374</v>
      </c>
      <c r="CN70" s="58">
        <f t="shared" si="119"/>
        <v>-4.1201387846067083E-3</v>
      </c>
      <c r="CO70" s="58">
        <f t="shared" si="120"/>
        <v>-0.3002055754929488</v>
      </c>
      <c r="CP70" s="58">
        <f t="shared" si="121"/>
        <v>-0.29350924033235049</v>
      </c>
      <c r="CQ70" s="58">
        <f t="shared" si="122"/>
        <v>-0.29901933598674679</v>
      </c>
      <c r="CR70" s="58">
        <f t="shared" si="123"/>
        <v>2.7302065972170553E-2</v>
      </c>
      <c r="CS70" s="58">
        <f t="shared" si="124"/>
        <v>-0.29847863929312524</v>
      </c>
      <c r="CT70" s="58">
        <f t="shared" si="125"/>
        <v>-0.16250813043578982</v>
      </c>
      <c r="CU70" s="58">
        <f t="shared" si="126"/>
        <v>-0.44170512454090177</v>
      </c>
      <c r="CV70" s="58">
        <f t="shared" si="127"/>
        <v>-9.9634856549315143E-2</v>
      </c>
      <c r="CW70" s="58">
        <f t="shared" si="128"/>
        <v>-0.15467547416734462</v>
      </c>
      <c r="CX70" s="58">
        <f t="shared" si="129"/>
        <v>-0.37893730496871836</v>
      </c>
    </row>
    <row r="71" spans="1:102" x14ac:dyDescent="0.2">
      <c r="A71" s="56">
        <f>+'Indice PondENGHO'!A70</f>
        <v>44774</v>
      </c>
      <c r="B71" s="50">
        <f>+'Indice PondENGHO'!B70</f>
        <v>8</v>
      </c>
      <c r="C71" s="50">
        <f>+'Indice PondENGHO'!C70</f>
        <v>2022</v>
      </c>
      <c r="D71" s="57">
        <f>+'Indice PondENGHO'!BL70</f>
        <v>929.5477294921875</v>
      </c>
      <c r="E71" s="57">
        <f>+'Indice PondENGHO'!BM70</f>
        <v>919.455810546875</v>
      </c>
      <c r="F71" s="57">
        <f>+'Indice PondENGHO'!BN70</f>
        <v>918.13043212890625</v>
      </c>
      <c r="G71" s="57">
        <f>+'Indice PondENGHO'!BO70</f>
        <v>915.17449951171875</v>
      </c>
      <c r="H71" s="57">
        <f>+'Indice PondENGHO'!BP70</f>
        <v>906.95513916015625</v>
      </c>
      <c r="I71" s="57">
        <f>+'Indice PondENGHO'!CD70</f>
        <v>915.464111328125</v>
      </c>
      <c r="K71" s="58">
        <f t="shared" si="100"/>
        <v>0.88866242212909563</v>
      </c>
      <c r="L71" s="58">
        <f t="shared" si="101"/>
        <v>1.1030841594860861</v>
      </c>
      <c r="M71" s="58">
        <f t="shared" si="102"/>
        <v>1.2423009346160303</v>
      </c>
      <c r="N71" s="58">
        <f t="shared" si="103"/>
        <v>1.5531547631432301</v>
      </c>
      <c r="O71" s="58">
        <f t="shared" si="104"/>
        <v>2.2103347816297951</v>
      </c>
      <c r="P71" s="58">
        <f t="shared" si="105"/>
        <v>6.9975370610042376</v>
      </c>
      <c r="Q71" s="58">
        <f t="shared" si="106"/>
        <v>6.9976060128818407</v>
      </c>
      <c r="S71" s="57">
        <f>+'Indice PondENGHO'!D70</f>
        <v>977.49267578125</v>
      </c>
      <c r="T71" s="57">
        <f>+'Indice PondENGHO'!P70</f>
        <v>972.0615234375</v>
      </c>
      <c r="U71" s="57">
        <f>+'Indice PondENGHO'!AB70</f>
        <v>968.72113037109375</v>
      </c>
      <c r="V71" s="57">
        <f>+'Indice PondENGHO'!AN70</f>
        <v>965.93145751953125</v>
      </c>
      <c r="W71" s="57">
        <f>+'Indice PondENGHO'!AZ70</f>
        <v>960.91705322265625</v>
      </c>
      <c r="Y71" s="58">
        <f t="shared" si="107"/>
        <v>2.5635516889471912</v>
      </c>
      <c r="Z71" s="58">
        <f t="shared" si="108"/>
        <v>2.0674870750528136</v>
      </c>
      <c r="AA71" s="58">
        <f t="shared" si="109"/>
        <v>1.8890675205258871</v>
      </c>
      <c r="AB71" s="58">
        <f t="shared" si="110"/>
        <v>1.5675270483539963</v>
      </c>
      <c r="AC71" s="58">
        <f t="shared" si="111"/>
        <v>1.1683217583675451</v>
      </c>
      <c r="AE71" s="57">
        <f>+'Indice PondENGHO'!D70</f>
        <v>977.49267578125</v>
      </c>
      <c r="AF71" s="57">
        <f>+'Indice PondENGHO'!E70</f>
        <v>736.92401123046875</v>
      </c>
      <c r="AG71" s="57">
        <f>+'Indice PondENGHO'!F70</f>
        <v>1082.4605712890625</v>
      </c>
      <c r="AH71" s="57">
        <f>+'Indice PondENGHO'!G70</f>
        <v>708.70220947265625</v>
      </c>
      <c r="AI71" s="57">
        <f>+'Indice PondENGHO'!H70</f>
        <v>924.07208251953125</v>
      </c>
      <c r="AJ71" s="57">
        <f>+'Indice PondENGHO'!I70</f>
        <v>1018.8812255859375</v>
      </c>
      <c r="AK71" s="57">
        <f>+'Indice PondENGHO'!J70</f>
        <v>974.12396240234375</v>
      </c>
      <c r="AL71" s="57">
        <f>+'Indice PondENGHO'!K70</f>
        <v>672.66094970703125</v>
      </c>
      <c r="AM71" s="57">
        <f>+'Indice PondENGHO'!L70</f>
        <v>857.51019287109375</v>
      </c>
      <c r="AN71" s="57">
        <f>+'Indice PondENGHO'!M70</f>
        <v>704.316650390625</v>
      </c>
      <c r="AO71" s="57">
        <f>+'Indice PondENGHO'!N70</f>
        <v>948.5374755859375</v>
      </c>
      <c r="AP71" s="57">
        <f>+'Indice PondENGHO'!O70</f>
        <v>801.6612548828125</v>
      </c>
      <c r="AQ71" s="57">
        <f t="shared" si="74"/>
        <v>929.5477294921875</v>
      </c>
      <c r="AR71" s="57"/>
      <c r="AS71" s="57">
        <f>+'Indice PondENGHO'!AZ70</f>
        <v>960.91705322265625</v>
      </c>
      <c r="AT71" s="57">
        <f>+'Indice PondENGHO'!BA70</f>
        <v>731.08099365234375</v>
      </c>
      <c r="AU71" s="57">
        <f>+'Indice PondENGHO'!BB70</f>
        <v>1107.3809814453125</v>
      </c>
      <c r="AV71" s="57">
        <f>+'Indice PondENGHO'!BC70</f>
        <v>678.46710205078125</v>
      </c>
      <c r="AW71" s="57">
        <f>+'Indice PondENGHO'!BD70</f>
        <v>931.3477783203125</v>
      </c>
      <c r="AX71" s="57">
        <f>+'Indice PondENGHO'!BE70</f>
        <v>987.4405517578125</v>
      </c>
      <c r="AY71" s="57">
        <f>+'Indice PondENGHO'!BF70</f>
        <v>957.22760009765625</v>
      </c>
      <c r="AZ71" s="57">
        <f>+'Indice PondENGHO'!BG70</f>
        <v>660.45343017578125</v>
      </c>
      <c r="BA71" s="57">
        <f>+'Indice PondENGHO'!BH70</f>
        <v>860.63641357421875</v>
      </c>
      <c r="BB71" s="57">
        <f>+'Indice PondENGHO'!BI70</f>
        <v>727.3468017578125</v>
      </c>
      <c r="BC71" s="57">
        <f>+'Indice PondENGHO'!BJ70</f>
        <v>941.077880859375</v>
      </c>
      <c r="BD71" s="57">
        <f>+'Indice PondENGHO'!BK70</f>
        <v>796.739501953125</v>
      </c>
      <c r="BE71" s="57">
        <f t="shared" si="75"/>
        <v>906.95513916015625</v>
      </c>
      <c r="BG71" s="58">
        <f t="shared" si="76"/>
        <v>2.5635516889471912</v>
      </c>
      <c r="BH71" s="58">
        <f t="shared" si="77"/>
        <v>0.1311937100224371</v>
      </c>
      <c r="BI71" s="58">
        <f t="shared" si="78"/>
        <v>0.94076046714640171</v>
      </c>
      <c r="BJ71" s="58">
        <f t="shared" si="79"/>
        <v>0.64968156852692738</v>
      </c>
      <c r="BK71" s="58">
        <f t="shared" si="80"/>
        <v>0.33079041134684545</v>
      </c>
      <c r="BL71" s="58">
        <f t="shared" si="81"/>
        <v>0.25732776976656174</v>
      </c>
      <c r="BM71" s="58">
        <f t="shared" si="82"/>
        <v>0.71503202154726564</v>
      </c>
      <c r="BN71" s="58">
        <f t="shared" si="83"/>
        <v>0.20631856300064341</v>
      </c>
      <c r="BO71" s="58">
        <f t="shared" si="84"/>
        <v>0.3776413877275232</v>
      </c>
      <c r="BP71" s="58">
        <f t="shared" si="85"/>
        <v>5.6278361893124032E-2</v>
      </c>
      <c r="BQ71" s="58">
        <f t="shared" si="86"/>
        <v>0.30356525375920185</v>
      </c>
      <c r="BR71" s="58">
        <f t="shared" si="87"/>
        <v>0.25225070387458243</v>
      </c>
      <c r="BS71" s="58">
        <f t="shared" si="112"/>
        <v>6.7843919075587049</v>
      </c>
      <c r="BT71" s="58">
        <f t="shared" si="113"/>
        <v>7.1781674971197473</v>
      </c>
      <c r="BV71" s="58">
        <f t="shared" si="114"/>
        <v>1.1551052270300579</v>
      </c>
      <c r="BW71" s="58">
        <f t="shared" si="88"/>
        <v>0.11242140634219983</v>
      </c>
      <c r="BX71" s="58">
        <f t="shared" si="89"/>
        <v>0.72612293492086166</v>
      </c>
      <c r="BY71" s="58">
        <f t="shared" si="90"/>
        <v>0.58197211784072078</v>
      </c>
      <c r="BZ71" s="58">
        <f t="shared" si="91"/>
        <v>0.58005589690542825</v>
      </c>
      <c r="CA71" s="58">
        <f t="shared" si="92"/>
        <v>0.51785442467062714</v>
      </c>
      <c r="CB71" s="58">
        <f t="shared" si="93"/>
        <v>1.1239702325856991</v>
      </c>
      <c r="CC71" s="58">
        <f t="shared" si="94"/>
        <v>0.18868308384686783</v>
      </c>
      <c r="CD71" s="58">
        <f t="shared" si="95"/>
        <v>0.47282571755874458</v>
      </c>
      <c r="CE71" s="58">
        <f t="shared" si="96"/>
        <v>0.12418232598177575</v>
      </c>
      <c r="CF71" s="58">
        <f t="shared" si="97"/>
        <v>0.55575343972895919</v>
      </c>
      <c r="CG71" s="58">
        <f t="shared" si="98"/>
        <v>0.34012642186327252</v>
      </c>
      <c r="CH71" s="58">
        <f t="shared" si="115"/>
        <v>6.4790732292752153</v>
      </c>
      <c r="CI71" s="50">
        <f t="shared" si="116"/>
        <v>6.8971450913418941</v>
      </c>
      <c r="CK71" s="58">
        <f t="shared" si="99"/>
        <v>1.3952299305796461</v>
      </c>
      <c r="CL71" s="58">
        <f t="shared" si="117"/>
        <v>1.8772303680237273E-2</v>
      </c>
      <c r="CM71" s="58">
        <f t="shared" si="118"/>
        <v>0.21463753222554005</v>
      </c>
      <c r="CN71" s="58">
        <f t="shared" si="119"/>
        <v>6.7709450686206596E-2</v>
      </c>
      <c r="CO71" s="58">
        <f t="shared" si="120"/>
        <v>-0.2492654855585828</v>
      </c>
      <c r="CP71" s="58">
        <f t="shared" si="121"/>
        <v>-0.2605266549040654</v>
      </c>
      <c r="CQ71" s="58">
        <f t="shared" si="122"/>
        <v>-0.40893821103843342</v>
      </c>
      <c r="CR71" s="58">
        <f t="shared" si="123"/>
        <v>1.7635479153775585E-2</v>
      </c>
      <c r="CS71" s="58">
        <f t="shared" si="124"/>
        <v>-9.5184329831221381E-2</v>
      </c>
      <c r="CT71" s="58">
        <f t="shared" si="125"/>
        <v>-6.7903964088651722E-2</v>
      </c>
      <c r="CU71" s="58">
        <f t="shared" si="126"/>
        <v>-0.25218818596975734</v>
      </c>
      <c r="CV71" s="58">
        <f t="shared" si="127"/>
        <v>-8.7875717988690094E-2</v>
      </c>
      <c r="CW71" s="58">
        <f t="shared" si="128"/>
        <v>0.30531867828348958</v>
      </c>
      <c r="CX71" s="58">
        <f t="shared" si="129"/>
        <v>0.2810224057778532</v>
      </c>
    </row>
    <row r="72" spans="1:102" x14ac:dyDescent="0.2">
      <c r="A72" s="56">
        <f>+'Indice PondENGHO'!A71</f>
        <v>44805</v>
      </c>
      <c r="B72" s="50">
        <f>+'Indice PondENGHO'!B71</f>
        <v>9</v>
      </c>
      <c r="C72" s="50">
        <f>+'Indice PondENGHO'!C71</f>
        <v>2022</v>
      </c>
      <c r="D72" s="57">
        <f>+'Indice PondENGHO'!BL71</f>
        <v>983.97747802734375</v>
      </c>
      <c r="E72" s="57">
        <f>+'Indice PondENGHO'!BM71</f>
        <v>972.361083984375</v>
      </c>
      <c r="F72" s="57">
        <f>+'Indice PondENGHO'!BN71</f>
        <v>970.2987060546875</v>
      </c>
      <c r="G72" s="57">
        <f>+'Indice PondENGHO'!BO71</f>
        <v>966.47467041015625</v>
      </c>
      <c r="H72" s="57">
        <f>+'Indice PondENGHO'!BP71</f>
        <v>956.45611572265625</v>
      </c>
      <c r="I72" s="57">
        <f>+'Indice PondENGHO'!CD71</f>
        <v>966.96844482421875</v>
      </c>
      <c r="K72" s="58">
        <f t="shared" si="100"/>
        <v>0.72613961062628785</v>
      </c>
      <c r="L72" s="58">
        <f t="shared" si="101"/>
        <v>0.89704347564487885</v>
      </c>
      <c r="M72" s="58">
        <f t="shared" si="102"/>
        <v>1.0070298888475206</v>
      </c>
      <c r="N72" s="58">
        <f t="shared" si="103"/>
        <v>1.2482645709375915</v>
      </c>
      <c r="O72" s="58">
        <f t="shared" si="104"/>
        <v>1.7474658703424952</v>
      </c>
      <c r="P72" s="58">
        <f t="shared" si="105"/>
        <v>5.6259434163987736</v>
      </c>
      <c r="Q72" s="58">
        <f t="shared" si="106"/>
        <v>5.6260352381671153</v>
      </c>
      <c r="S72" s="57">
        <f>+'Indice PondENGHO'!D71</f>
        <v>1037.1026611328125</v>
      </c>
      <c r="T72" s="57">
        <f>+'Indice PondENGHO'!P71</f>
        <v>1032.33154296875</v>
      </c>
      <c r="U72" s="57">
        <f>+'Indice PondENGHO'!AB71</f>
        <v>1029.4462890625</v>
      </c>
      <c r="V72" s="57">
        <f>+'Indice PondENGHO'!AN71</f>
        <v>1026.936767578125</v>
      </c>
      <c r="W72" s="57">
        <f>+'Indice PondENGHO'!AZ71</f>
        <v>1022.2449340820312</v>
      </c>
      <c r="Y72" s="58">
        <f t="shared" si="107"/>
        <v>2.2108117726632157</v>
      </c>
      <c r="Z72" s="58">
        <f t="shared" si="108"/>
        <v>1.8153334136499197</v>
      </c>
      <c r="AA72" s="58">
        <f t="shared" si="109"/>
        <v>1.6783541730656686</v>
      </c>
      <c r="AB72" s="58">
        <f t="shared" si="110"/>
        <v>1.4052317983400342</v>
      </c>
      <c r="AC72" s="58">
        <f t="shared" si="111"/>
        <v>1.0615252452262032</v>
      </c>
      <c r="AE72" s="57">
        <f>+'Indice PondENGHO'!D71</f>
        <v>1037.1026611328125</v>
      </c>
      <c r="AF72" s="57">
        <f>+'Indice PondENGHO'!E71</f>
        <v>801.8851318359375</v>
      </c>
      <c r="AG72" s="57">
        <f>+'Indice PondENGHO'!F71</f>
        <v>1162.014892578125</v>
      </c>
      <c r="AH72" s="57">
        <f>+'Indice PondENGHO'!G71</f>
        <v>735.07537841796875</v>
      </c>
      <c r="AI72" s="57">
        <f>+'Indice PondENGHO'!H71</f>
        <v>973.8062744140625</v>
      </c>
      <c r="AJ72" s="57">
        <f>+'Indice PondENGHO'!I71</f>
        <v>1065.0703125</v>
      </c>
      <c r="AK72" s="57">
        <f>+'Indice PondENGHO'!J71</f>
        <v>1029.3934326171875</v>
      </c>
      <c r="AL72" s="57">
        <f>+'Indice PondENGHO'!K71</f>
        <v>694.6397705078125</v>
      </c>
      <c r="AM72" s="57">
        <f>+'Indice PondENGHO'!L71</f>
        <v>901.83746337890625</v>
      </c>
      <c r="AN72" s="57">
        <f>+'Indice PondENGHO'!M71</f>
        <v>736.37530517578125</v>
      </c>
      <c r="AO72" s="57">
        <f>+'Indice PondENGHO'!N71</f>
        <v>997.09576416015625</v>
      </c>
      <c r="AP72" s="57">
        <f>+'Indice PondENGHO'!O71</f>
        <v>853.6243896484375</v>
      </c>
      <c r="AQ72" s="57">
        <f t="shared" si="74"/>
        <v>983.97747802734375</v>
      </c>
      <c r="AR72" s="57"/>
      <c r="AS72" s="57">
        <f>+'Indice PondENGHO'!AZ71</f>
        <v>1022.2449340820312</v>
      </c>
      <c r="AT72" s="57">
        <f>+'Indice PondENGHO'!BA71</f>
        <v>794.5267333984375</v>
      </c>
      <c r="AU72" s="57">
        <f>+'Indice PondENGHO'!BB71</f>
        <v>1182.91650390625</v>
      </c>
      <c r="AV72" s="57">
        <f>+'Indice PondENGHO'!BC71</f>
        <v>697.51385498046875</v>
      </c>
      <c r="AW72" s="57">
        <f>+'Indice PondENGHO'!BD71</f>
        <v>981.96331787109375</v>
      </c>
      <c r="AX72" s="57">
        <f>+'Indice PondENGHO'!BE71</f>
        <v>1028.4195556640625</v>
      </c>
      <c r="AY72" s="57">
        <f>+'Indice PondENGHO'!BF71</f>
        <v>1013.0765991210938</v>
      </c>
      <c r="AZ72" s="57">
        <f>+'Indice PondENGHO'!BG71</f>
        <v>680.137451171875</v>
      </c>
      <c r="BA72" s="57">
        <f>+'Indice PondENGHO'!BH71</f>
        <v>906.50750732421875</v>
      </c>
      <c r="BB72" s="57">
        <f>+'Indice PondENGHO'!BI71</f>
        <v>759.07635498046875</v>
      </c>
      <c r="BC72" s="57">
        <f>+'Indice PondENGHO'!BJ71</f>
        <v>985.36102294921875</v>
      </c>
      <c r="BD72" s="57">
        <f>+'Indice PondENGHO'!BK71</f>
        <v>849.1102294921875</v>
      </c>
      <c r="BE72" s="57">
        <f t="shared" si="75"/>
        <v>956.45611572265625</v>
      </c>
      <c r="BG72" s="58">
        <f t="shared" si="76"/>
        <v>2.2108117726632157</v>
      </c>
      <c r="BH72" s="58">
        <f t="shared" si="77"/>
        <v>0.15539670802067351</v>
      </c>
      <c r="BI72" s="58">
        <f t="shared" si="78"/>
        <v>0.68401176965650634</v>
      </c>
      <c r="BJ72" s="58">
        <f t="shared" si="79"/>
        <v>0.40263403245278007</v>
      </c>
      <c r="BK72" s="58">
        <f t="shared" si="80"/>
        <v>0.22039980472326967</v>
      </c>
      <c r="BL72" s="58">
        <f t="shared" si="81"/>
        <v>0.20798236988223107</v>
      </c>
      <c r="BM72" s="58">
        <f t="shared" si="82"/>
        <v>0.61770751630580323</v>
      </c>
      <c r="BN72" s="58">
        <f t="shared" si="83"/>
        <v>0.11859505689642326</v>
      </c>
      <c r="BO72" s="58">
        <f t="shared" si="84"/>
        <v>0.36729309698104068</v>
      </c>
      <c r="BP72" s="58">
        <f t="shared" si="85"/>
        <v>5.6844039570611141E-2</v>
      </c>
      <c r="BQ72" s="58">
        <f t="shared" si="86"/>
        <v>0.2292629353463386</v>
      </c>
      <c r="BR72" s="58">
        <f t="shared" si="87"/>
        <v>0.2051099771619754</v>
      </c>
      <c r="BS72" s="58">
        <f t="shared" si="112"/>
        <v>5.4760490796608696</v>
      </c>
      <c r="BT72" s="58">
        <f t="shared" si="113"/>
        <v>5.8555087391683802</v>
      </c>
      <c r="BV72" s="58">
        <f t="shared" si="114"/>
        <v>1.1683217583675451</v>
      </c>
      <c r="BW72" s="58">
        <f t="shared" si="88"/>
        <v>0.12874279806347588</v>
      </c>
      <c r="BX72" s="58">
        <f t="shared" si="89"/>
        <v>0.49717774903725825</v>
      </c>
      <c r="BY72" s="58">
        <f t="shared" si="90"/>
        <v>0.3070217879161985</v>
      </c>
      <c r="BZ72" s="58">
        <f t="shared" si="91"/>
        <v>0.39039957968334882</v>
      </c>
      <c r="CA72" s="58">
        <f t="shared" si="92"/>
        <v>0.36130845423759061</v>
      </c>
      <c r="CB72" s="58">
        <f t="shared" si="93"/>
        <v>0.96337723296152034</v>
      </c>
      <c r="CC72" s="58">
        <f t="shared" si="94"/>
        <v>9.8872719029168721E-2</v>
      </c>
      <c r="CD72" s="58">
        <f t="shared" si="95"/>
        <v>0.49293683074020683</v>
      </c>
      <c r="CE72" s="58">
        <f t="shared" si="96"/>
        <v>0.13167886276621876</v>
      </c>
      <c r="CF72" s="58">
        <f t="shared" si="97"/>
        <v>0.39849559004416446</v>
      </c>
      <c r="CG72" s="58">
        <f t="shared" si="98"/>
        <v>0.28918169083860662</v>
      </c>
      <c r="CH72" s="58">
        <f t="shared" si="115"/>
        <v>5.2275150536853028</v>
      </c>
      <c r="CI72" s="50">
        <f t="shared" si="116"/>
        <v>5.4579299929143232</v>
      </c>
      <c r="CK72" s="58">
        <f t="shared" si="99"/>
        <v>1.1492865274370125</v>
      </c>
      <c r="CL72" s="58">
        <f t="shared" si="117"/>
        <v>2.665390995719763E-2</v>
      </c>
      <c r="CM72" s="58">
        <f t="shared" si="118"/>
        <v>0.18683402061924809</v>
      </c>
      <c r="CN72" s="58">
        <f t="shared" si="119"/>
        <v>9.561224453658157E-2</v>
      </c>
      <c r="CO72" s="58">
        <f t="shared" si="120"/>
        <v>-0.16999977496007915</v>
      </c>
      <c r="CP72" s="58">
        <f t="shared" si="121"/>
        <v>-0.15332608435535955</v>
      </c>
      <c r="CQ72" s="58">
        <f t="shared" si="122"/>
        <v>-0.34566971665571711</v>
      </c>
      <c r="CR72" s="58">
        <f t="shared" si="123"/>
        <v>1.9722337867254539E-2</v>
      </c>
      <c r="CS72" s="58">
        <f t="shared" si="124"/>
        <v>-0.12564373375916615</v>
      </c>
      <c r="CT72" s="58">
        <f t="shared" si="125"/>
        <v>-7.4834823195607622E-2</v>
      </c>
      <c r="CU72" s="58">
        <f t="shared" si="126"/>
        <v>-0.16923265469782586</v>
      </c>
      <c r="CV72" s="58">
        <f t="shared" si="127"/>
        <v>-8.4071713676631216E-2</v>
      </c>
      <c r="CW72" s="58">
        <f t="shared" si="128"/>
        <v>0.24853402597556684</v>
      </c>
      <c r="CX72" s="58">
        <f t="shared" si="129"/>
        <v>0.39757874625405698</v>
      </c>
    </row>
    <row r="73" spans="1:102" x14ac:dyDescent="0.2">
      <c r="A73" s="56">
        <f>+'Indice PondENGHO'!A72</f>
        <v>44835</v>
      </c>
      <c r="B73" s="50">
        <f>+'Indice PondENGHO'!B72</f>
        <v>10</v>
      </c>
      <c r="C73" s="50">
        <f>+'Indice PondENGHO'!C72</f>
        <v>2022</v>
      </c>
      <c r="D73" s="57">
        <f>+'Indice PondENGHO'!BL72</f>
        <v>1043.883056640625</v>
      </c>
      <c r="E73" s="57">
        <f>+'Indice PondENGHO'!BM72</f>
        <v>1032.10498046875</v>
      </c>
      <c r="F73" s="57">
        <f>+'Indice PondENGHO'!BN72</f>
        <v>1030.509521484375</v>
      </c>
      <c r="G73" s="57">
        <f>+'Indice PondENGHO'!BO72</f>
        <v>1026.23388671875</v>
      </c>
      <c r="H73" s="57">
        <f>+'Indice PondENGHO'!BP72</f>
        <v>1016.1713256835938</v>
      </c>
      <c r="I73" s="57">
        <f>+'Indice PondENGHO'!CD72</f>
        <v>1026.808837890625</v>
      </c>
      <c r="K73" s="58">
        <f t="shared" si="100"/>
        <v>0.75662395811019367</v>
      </c>
      <c r="L73" s="58">
        <f t="shared" si="101"/>
        <v>0.95904082264041879</v>
      </c>
      <c r="M73" s="58">
        <f t="shared" si="102"/>
        <v>1.100371727959055</v>
      </c>
      <c r="N73" s="58">
        <f t="shared" si="103"/>
        <v>1.3766443202989451</v>
      </c>
      <c r="O73" s="58">
        <f t="shared" si="104"/>
        <v>1.9957627875406441</v>
      </c>
      <c r="P73" s="58">
        <f t="shared" si="105"/>
        <v>6.1884436165492573</v>
      </c>
      <c r="Q73" s="58">
        <f t="shared" si="106"/>
        <v>6.1884535515824846</v>
      </c>
      <c r="S73" s="57">
        <f>+'Indice PondENGHO'!D72</f>
        <v>1096.9630126953125</v>
      </c>
      <c r="T73" s="57">
        <f>+'Indice PondENGHO'!P72</f>
        <v>1092.4052734375</v>
      </c>
      <c r="U73" s="57">
        <f>+'Indice PondENGHO'!AB72</f>
        <v>1089.4346923828125</v>
      </c>
      <c r="V73" s="57">
        <f>+'Indice PondENGHO'!AN72</f>
        <v>1087.1231689453125</v>
      </c>
      <c r="W73" s="57">
        <f>+'Indice PondENGHO'!AZ72</f>
        <v>1082.810546875</v>
      </c>
      <c r="Y73" s="58">
        <f t="shared" si="107"/>
        <v>2.0972903224484876</v>
      </c>
      <c r="Z73" s="58">
        <f t="shared" si="108"/>
        <v>1.7109722409942889</v>
      </c>
      <c r="AA73" s="58">
        <f t="shared" si="109"/>
        <v>1.5688491525395785</v>
      </c>
      <c r="AB73" s="58">
        <f t="shared" si="110"/>
        <v>1.3127805719505146</v>
      </c>
      <c r="AC73" s="58">
        <f t="shared" si="111"/>
        <v>0.99407520653950598</v>
      </c>
      <c r="AE73" s="57">
        <f>+'Indice PondENGHO'!D72</f>
        <v>1096.9630126953125</v>
      </c>
      <c r="AF73" s="57">
        <f>+'Indice PondENGHO'!E72</f>
        <v>845.94903564453125</v>
      </c>
      <c r="AG73" s="57">
        <f>+'Indice PondENGHO'!F72</f>
        <v>1231.944091796875</v>
      </c>
      <c r="AH73" s="57">
        <f>+'Indice PondENGHO'!G72</f>
        <v>789.531494140625</v>
      </c>
      <c r="AI73" s="57">
        <f>+'Indice PondENGHO'!H72</f>
        <v>1021.0559692382812</v>
      </c>
      <c r="AJ73" s="57">
        <f>+'Indice PondENGHO'!I72</f>
        <v>1138.3514404296875</v>
      </c>
      <c r="AK73" s="57">
        <f>+'Indice PondENGHO'!J72</f>
        <v>1079.02734375</v>
      </c>
      <c r="AL73" s="57">
        <f>+'Indice PondENGHO'!K72</f>
        <v>783.17694091796875</v>
      </c>
      <c r="AM73" s="57">
        <f>+'Indice PondENGHO'!L72</f>
        <v>953.10986328125</v>
      </c>
      <c r="AN73" s="57">
        <f>+'Indice PondENGHO'!M72</f>
        <v>800.3045654296875</v>
      </c>
      <c r="AO73" s="57">
        <f>+'Indice PondENGHO'!N72</f>
        <v>1069.93212890625</v>
      </c>
      <c r="AP73" s="57">
        <f>+'Indice PondENGHO'!O72</f>
        <v>902.454833984375</v>
      </c>
      <c r="AQ73" s="57">
        <f t="shared" si="74"/>
        <v>1043.883056640625</v>
      </c>
      <c r="AR73" s="57"/>
      <c r="AS73" s="57">
        <f>+'Indice PondENGHO'!AZ72</f>
        <v>1082.810546875</v>
      </c>
      <c r="AT73" s="57">
        <f>+'Indice PondENGHO'!BA72</f>
        <v>838.15948486328125</v>
      </c>
      <c r="AU73" s="57">
        <f>+'Indice PondENGHO'!BB72</f>
        <v>1251.51708984375</v>
      </c>
      <c r="AV73" s="57">
        <f>+'Indice PondENGHO'!BC72</f>
        <v>749.8323974609375</v>
      </c>
      <c r="AW73" s="57">
        <f>+'Indice PondENGHO'!BD72</f>
        <v>1026.7884521484375</v>
      </c>
      <c r="AX73" s="57">
        <f>+'Indice PondENGHO'!BE72</f>
        <v>1103.0587158203125</v>
      </c>
      <c r="AY73" s="57">
        <f>+'Indice PondENGHO'!BF72</f>
        <v>1057.5721435546875</v>
      </c>
      <c r="AZ73" s="57">
        <f>+'Indice PondENGHO'!BG72</f>
        <v>769.06072998046875</v>
      </c>
      <c r="BA73" s="57">
        <f>+'Indice PondENGHO'!BH72</f>
        <v>957.691650390625</v>
      </c>
      <c r="BB73" s="57">
        <f>+'Indice PondENGHO'!BI72</f>
        <v>839.505126953125</v>
      </c>
      <c r="BC73" s="57">
        <f>+'Indice PondENGHO'!BJ72</f>
        <v>1060.240234375</v>
      </c>
      <c r="BD73" s="57">
        <f>+'Indice PondENGHO'!BK72</f>
        <v>897.67236328125</v>
      </c>
      <c r="BE73" s="57">
        <f t="shared" si="75"/>
        <v>1016.1713256835938</v>
      </c>
      <c r="BG73" s="58">
        <f t="shared" si="76"/>
        <v>2.0972903224484876</v>
      </c>
      <c r="BH73" s="58">
        <f t="shared" si="77"/>
        <v>9.9576719153108326E-2</v>
      </c>
      <c r="BI73" s="58">
        <f t="shared" si="78"/>
        <v>0.56799549476549538</v>
      </c>
      <c r="BJ73" s="58">
        <f t="shared" si="79"/>
        <v>0.78538275417372416</v>
      </c>
      <c r="BK73" s="58">
        <f t="shared" si="80"/>
        <v>0.1978070125066316</v>
      </c>
      <c r="BL73" s="58">
        <f t="shared" si="81"/>
        <v>0.31172083227105857</v>
      </c>
      <c r="BM73" s="58">
        <f t="shared" si="82"/>
        <v>0.52403780550898349</v>
      </c>
      <c r="BN73" s="58">
        <f t="shared" si="83"/>
        <v>0.45130939464249048</v>
      </c>
      <c r="BO73" s="58">
        <f t="shared" si="84"/>
        <v>0.40133954900366153</v>
      </c>
      <c r="BP73" s="58">
        <f t="shared" si="85"/>
        <v>0.10708431269038421</v>
      </c>
      <c r="BQ73" s="58">
        <f t="shared" si="86"/>
        <v>0.32486675858438147</v>
      </c>
      <c r="BR73" s="58">
        <f t="shared" si="87"/>
        <v>0.18208268798072214</v>
      </c>
      <c r="BS73" s="58">
        <f t="shared" si="112"/>
        <v>6.0504936437291299</v>
      </c>
      <c r="BT73" s="58">
        <f t="shared" si="113"/>
        <v>6.0881046518847848</v>
      </c>
      <c r="BV73" s="58">
        <f t="shared" si="114"/>
        <v>1.0615252452262032</v>
      </c>
      <c r="BW73" s="58">
        <f t="shared" si="88"/>
        <v>8.3956405448639498E-2</v>
      </c>
      <c r="BX73" s="58">
        <f t="shared" si="89"/>
        <v>0.42816289579156386</v>
      </c>
      <c r="BY73" s="58">
        <f t="shared" si="90"/>
        <v>0.79969548202382035</v>
      </c>
      <c r="BZ73" s="58">
        <f t="shared" si="91"/>
        <v>0.3278444435872821</v>
      </c>
      <c r="CA73" s="58">
        <f t="shared" si="92"/>
        <v>0.62402821686168042</v>
      </c>
      <c r="CB73" s="58">
        <f t="shared" si="93"/>
        <v>0.72781041745175268</v>
      </c>
      <c r="CC73" s="58">
        <f t="shared" si="94"/>
        <v>0.42354434081414</v>
      </c>
      <c r="CD73" s="58">
        <f t="shared" si="95"/>
        <v>0.52156491249382275</v>
      </c>
      <c r="CE73" s="58">
        <f t="shared" si="96"/>
        <v>0.3165077185889682</v>
      </c>
      <c r="CF73" s="58">
        <f t="shared" si="97"/>
        <v>0.63895034772481629</v>
      </c>
      <c r="CG73" s="58">
        <f t="shared" si="98"/>
        <v>0.25427326766015379</v>
      </c>
      <c r="CH73" s="58">
        <f t="shared" si="115"/>
        <v>6.2078636936728442</v>
      </c>
      <c r="CI73" s="50">
        <f t="shared" si="116"/>
        <v>6.2433821039263648</v>
      </c>
      <c r="CK73" s="58">
        <f t="shared" si="99"/>
        <v>1.1032151159089816</v>
      </c>
      <c r="CL73" s="58">
        <f t="shared" si="117"/>
        <v>1.5620313704468827E-2</v>
      </c>
      <c r="CM73" s="58">
        <f t="shared" si="118"/>
        <v>0.13983259897393152</v>
      </c>
      <c r="CN73" s="58">
        <f t="shared" si="119"/>
        <v>-1.4312727850096185E-2</v>
      </c>
      <c r="CO73" s="58">
        <f t="shared" si="120"/>
        <v>-0.1300374310806505</v>
      </c>
      <c r="CP73" s="58">
        <f t="shared" si="121"/>
        <v>-0.31230738459062185</v>
      </c>
      <c r="CQ73" s="58">
        <f t="shared" si="122"/>
        <v>-0.20377261194276919</v>
      </c>
      <c r="CR73" s="58">
        <f t="shared" si="123"/>
        <v>2.7765053828350483E-2</v>
      </c>
      <c r="CS73" s="58">
        <f t="shared" si="124"/>
        <v>-0.12022536349016122</v>
      </c>
      <c r="CT73" s="58">
        <f t="shared" si="125"/>
        <v>-0.20942340589858399</v>
      </c>
      <c r="CU73" s="58">
        <f t="shared" si="126"/>
        <v>-0.31408358914043483</v>
      </c>
      <c r="CV73" s="58">
        <f t="shared" si="127"/>
        <v>-7.2190579679431655E-2</v>
      </c>
      <c r="CW73" s="58">
        <f t="shared" si="128"/>
        <v>-0.15737004994371429</v>
      </c>
      <c r="CX73" s="58">
        <f t="shared" si="129"/>
        <v>-0.15527745204158006</v>
      </c>
    </row>
    <row r="74" spans="1:102" x14ac:dyDescent="0.2">
      <c r="A74" s="56">
        <f>+'Indice PondENGHO'!A73</f>
        <v>44866</v>
      </c>
      <c r="B74" s="50">
        <f>+'Indice PondENGHO'!B73</f>
        <v>11</v>
      </c>
      <c r="C74" s="50">
        <f>+'Indice PondENGHO'!C73</f>
        <v>2022</v>
      </c>
      <c r="D74" s="57">
        <f>+'Indice PondENGHO'!BL73</f>
        <v>1095.8203125</v>
      </c>
      <c r="E74" s="57">
        <f>+'Indice PondENGHO'!BM73</f>
        <v>1084.78564453125</v>
      </c>
      <c r="F74" s="57">
        <f>+'Indice PondENGHO'!BN73</f>
        <v>1083.3399658203125</v>
      </c>
      <c r="G74" s="57">
        <f>+'Indice PondENGHO'!BO73</f>
        <v>1079.4910888671875</v>
      </c>
      <c r="H74" s="57">
        <f>+'Indice PondENGHO'!BP73</f>
        <v>1069.7294921875</v>
      </c>
      <c r="I74" s="57">
        <f>+'Indice PondENGHO'!CD73</f>
        <v>1079.8369140625</v>
      </c>
      <c r="K74" s="58">
        <f t="shared" si="100"/>
        <v>0.61775251923906116</v>
      </c>
      <c r="L74" s="58">
        <f t="shared" si="101"/>
        <v>0.79637477371664356</v>
      </c>
      <c r="M74" s="58">
        <f t="shared" si="102"/>
        <v>0.90922607466329597</v>
      </c>
      <c r="N74" s="58">
        <f t="shared" si="103"/>
        <v>1.1553615357440297</v>
      </c>
      <c r="O74" s="58">
        <f t="shared" si="104"/>
        <v>1.6856692401752986</v>
      </c>
      <c r="P74" s="58">
        <f t="shared" si="105"/>
        <v>5.1643841435383289</v>
      </c>
      <c r="Q74" s="58">
        <f t="shared" si="106"/>
        <v>5.1643572021458972</v>
      </c>
      <c r="S74" s="57">
        <f>+'Indice PondENGHO'!D73</f>
        <v>1143.6920166015625</v>
      </c>
      <c r="T74" s="57">
        <f>+'Indice PondENGHO'!P73</f>
        <v>1138.5792236328125</v>
      </c>
      <c r="U74" s="57">
        <f>+'Indice PondENGHO'!AB73</f>
        <v>1135.1964111328125</v>
      </c>
      <c r="V74" s="57">
        <f>+'Indice PondENGHO'!AN73</f>
        <v>1132.4276123046875</v>
      </c>
      <c r="W74" s="57">
        <f>+'Indice PondENGHO'!AZ73</f>
        <v>1127.451416015625</v>
      </c>
      <c r="Y74" s="58">
        <f t="shared" si="107"/>
        <v>1.5432600818118176</v>
      </c>
      <c r="Z74" s="58">
        <f t="shared" si="108"/>
        <v>1.2389651408907287</v>
      </c>
      <c r="AA74" s="58">
        <f t="shared" si="109"/>
        <v>1.1268592026341566</v>
      </c>
      <c r="AB74" s="58">
        <f t="shared" si="110"/>
        <v>0.93063351314342468</v>
      </c>
      <c r="AC74" s="58">
        <f t="shared" si="111"/>
        <v>0.68964228251671933</v>
      </c>
      <c r="AE74" s="57">
        <f>+'Indice PondENGHO'!D73</f>
        <v>1143.6920166015625</v>
      </c>
      <c r="AF74" s="57">
        <f>+'Indice PondENGHO'!E73</f>
        <v>895.829345703125</v>
      </c>
      <c r="AG74" s="57">
        <f>+'Indice PondENGHO'!F73</f>
        <v>1292.551513671875</v>
      </c>
      <c r="AH74" s="57">
        <f>+'Indice PondENGHO'!G73</f>
        <v>852.5345458984375</v>
      </c>
      <c r="AI74" s="57">
        <f>+'Indice PondENGHO'!H73</f>
        <v>1076.751220703125</v>
      </c>
      <c r="AJ74" s="57">
        <f>+'Indice PondENGHO'!I73</f>
        <v>1188.060302734375</v>
      </c>
      <c r="AK74" s="57">
        <f>+'Indice PondENGHO'!J73</f>
        <v>1140.2664794921875</v>
      </c>
      <c r="AL74" s="57">
        <f>+'Indice PondENGHO'!K73</f>
        <v>832.821533203125</v>
      </c>
      <c r="AM74" s="57">
        <f>+'Indice PondENGHO'!L73</f>
        <v>994.25494384765625</v>
      </c>
      <c r="AN74" s="57">
        <f>+'Indice PondENGHO'!M73</f>
        <v>841.418212890625</v>
      </c>
      <c r="AO74" s="57">
        <f>+'Indice PondENGHO'!N73</f>
        <v>1127.9117431640625</v>
      </c>
      <c r="AP74" s="57">
        <f>+'Indice PondENGHO'!O73</f>
        <v>952.97711181640625</v>
      </c>
      <c r="AQ74" s="57">
        <f t="shared" si="74"/>
        <v>1095.8203125</v>
      </c>
      <c r="AR74" s="57"/>
      <c r="AS74" s="57">
        <f>+'Indice PondENGHO'!AZ73</f>
        <v>1127.451416015625</v>
      </c>
      <c r="AT74" s="57">
        <f>+'Indice PondENGHO'!BA73</f>
        <v>887.23370361328125</v>
      </c>
      <c r="AU74" s="57">
        <f>+'Indice PondENGHO'!BB73</f>
        <v>1315.7803955078125</v>
      </c>
      <c r="AV74" s="57">
        <f>+'Indice PondENGHO'!BC73</f>
        <v>816.743896484375</v>
      </c>
      <c r="AW74" s="57">
        <f>+'Indice PondENGHO'!BD73</f>
        <v>1085.5972900390625</v>
      </c>
      <c r="AX74" s="57">
        <f>+'Indice PondENGHO'!BE73</f>
        <v>1145.08935546875</v>
      </c>
      <c r="AY74" s="57">
        <f>+'Indice PondENGHO'!BF73</f>
        <v>1122.7490234375</v>
      </c>
      <c r="AZ74" s="57">
        <f>+'Indice PondENGHO'!BG73</f>
        <v>820.21539306640625</v>
      </c>
      <c r="BA74" s="57">
        <f>+'Indice PondENGHO'!BH73</f>
        <v>996.7169189453125</v>
      </c>
      <c r="BB74" s="57">
        <f>+'Indice PondENGHO'!BI73</f>
        <v>881.448974609375</v>
      </c>
      <c r="BC74" s="57">
        <f>+'Indice PondENGHO'!BJ73</f>
        <v>1120.027099609375</v>
      </c>
      <c r="BD74" s="57">
        <f>+'Indice PondENGHO'!BK73</f>
        <v>947.63433837890625</v>
      </c>
      <c r="BE74" s="57">
        <f t="shared" si="75"/>
        <v>1069.7294921875</v>
      </c>
      <c r="BG74" s="58">
        <f t="shared" si="76"/>
        <v>1.5432600818118176</v>
      </c>
      <c r="BH74" s="58">
        <f t="shared" si="77"/>
        <v>0.10625204474818134</v>
      </c>
      <c r="BI74" s="58">
        <f t="shared" si="78"/>
        <v>0.46402935549733232</v>
      </c>
      <c r="BJ74" s="58">
        <f t="shared" si="79"/>
        <v>0.85650439546674972</v>
      </c>
      <c r="BK74" s="58">
        <f t="shared" si="80"/>
        <v>0.21978302910612935</v>
      </c>
      <c r="BL74" s="58">
        <f t="shared" si="81"/>
        <v>0.1993153813178449</v>
      </c>
      <c r="BM74" s="58">
        <f t="shared" si="82"/>
        <v>0.60946179018354196</v>
      </c>
      <c r="BN74" s="58">
        <f t="shared" si="83"/>
        <v>0.23853603378930027</v>
      </c>
      <c r="BO74" s="58">
        <f t="shared" si="84"/>
        <v>0.30358446142990936</v>
      </c>
      <c r="BP74" s="58">
        <f t="shared" si="85"/>
        <v>6.4915064295492292E-2</v>
      </c>
      <c r="BQ74" s="58">
        <f t="shared" si="86"/>
        <v>0.24376179782793037</v>
      </c>
      <c r="BR74" s="58">
        <f t="shared" si="87"/>
        <v>0.17758006561977743</v>
      </c>
      <c r="BS74" s="58">
        <f t="shared" si="112"/>
        <v>5.0269835010940058</v>
      </c>
      <c r="BT74" s="58">
        <f t="shared" si="113"/>
        <v>4.9753902536283201</v>
      </c>
      <c r="BV74" s="58">
        <f t="shared" si="114"/>
        <v>0.99407520653950598</v>
      </c>
      <c r="BW74" s="58">
        <f t="shared" si="88"/>
        <v>8.8877686841169465E-2</v>
      </c>
      <c r="BX74" s="58">
        <f t="shared" si="89"/>
        <v>0.37752209823434563</v>
      </c>
      <c r="BY74" s="58">
        <f t="shared" si="90"/>
        <v>0.96264880911836348</v>
      </c>
      <c r="BZ74" s="58">
        <f t="shared" si="91"/>
        <v>0.40484328335124903</v>
      </c>
      <c r="CA74" s="58">
        <f t="shared" si="92"/>
        <v>0.33075132733256801</v>
      </c>
      <c r="CB74" s="58">
        <f t="shared" si="93"/>
        <v>1.0034446490810267</v>
      </c>
      <c r="CC74" s="58">
        <f t="shared" si="94"/>
        <v>0.22933310800675638</v>
      </c>
      <c r="CD74" s="58">
        <f t="shared" si="95"/>
        <v>0.37429751476602841</v>
      </c>
      <c r="CE74" s="58">
        <f t="shared" si="96"/>
        <v>0.15536001257468515</v>
      </c>
      <c r="CF74" s="58">
        <f t="shared" si="97"/>
        <v>0.48018627687929244</v>
      </c>
      <c r="CG74" s="58">
        <f t="shared" si="98"/>
        <v>0.24622982378138883</v>
      </c>
      <c r="CH74" s="58">
        <f t="shared" si="115"/>
        <v>5.6475697965063789</v>
      </c>
      <c r="CI74" s="50">
        <f t="shared" si="116"/>
        <v>5.2705843148916687</v>
      </c>
      <c r="CK74" s="58">
        <f t="shared" si="99"/>
        <v>0.85361779929509829</v>
      </c>
      <c r="CL74" s="58">
        <f t="shared" si="117"/>
        <v>1.7374357907011875E-2</v>
      </c>
      <c r="CM74" s="58">
        <f t="shared" si="118"/>
        <v>8.6507257262986692E-2</v>
      </c>
      <c r="CN74" s="58">
        <f t="shared" si="119"/>
        <v>-0.10614441365161376</v>
      </c>
      <c r="CO74" s="58">
        <f t="shared" si="120"/>
        <v>-0.18506025424511968</v>
      </c>
      <c r="CP74" s="58">
        <f t="shared" si="121"/>
        <v>-0.13143594601472311</v>
      </c>
      <c r="CQ74" s="58">
        <f t="shared" si="122"/>
        <v>-0.39398285889748474</v>
      </c>
      <c r="CR74" s="58">
        <f t="shared" si="123"/>
        <v>9.2029257825438915E-3</v>
      </c>
      <c r="CS74" s="58">
        <f t="shared" si="124"/>
        <v>-7.0713053336119047E-2</v>
      </c>
      <c r="CT74" s="58">
        <f t="shared" si="125"/>
        <v>-9.0444948279192861E-2</v>
      </c>
      <c r="CU74" s="58">
        <f t="shared" si="126"/>
        <v>-0.23642447905136207</v>
      </c>
      <c r="CV74" s="58">
        <f t="shared" si="127"/>
        <v>-6.8649758161611396E-2</v>
      </c>
      <c r="CW74" s="58">
        <f t="shared" si="128"/>
        <v>-0.62058629541237309</v>
      </c>
      <c r="CX74" s="58">
        <f t="shared" si="129"/>
        <v>-0.29519406126334857</v>
      </c>
    </row>
    <row r="75" spans="1:102" x14ac:dyDescent="0.2">
      <c r="A75" s="56">
        <f>+'Indice PondENGHO'!A74</f>
        <v>44896</v>
      </c>
      <c r="B75" s="50">
        <f>+'Indice PondENGHO'!B74</f>
        <v>12</v>
      </c>
      <c r="C75" s="50">
        <f>+'Indice PondENGHO'!C74</f>
        <v>2022</v>
      </c>
      <c r="D75" s="57">
        <f>+'Indice PondENGHO'!BL74</f>
        <v>1150.0087890625</v>
      </c>
      <c r="E75" s="57">
        <f>+'Indice PondENGHO'!BM74</f>
        <v>1140.2982177734375</v>
      </c>
      <c r="F75" s="57">
        <f>+'Indice PondENGHO'!BN74</f>
        <v>1139.65185546875</v>
      </c>
      <c r="G75" s="57">
        <f>+'Indice PondENGHO'!BO74</f>
        <v>1136.5478515625</v>
      </c>
      <c r="H75" s="57">
        <f>+'Indice PondENGHO'!BP74</f>
        <v>1127.6048583984375</v>
      </c>
      <c r="I75" s="57">
        <f>+'Indice PondENGHO'!CD74</f>
        <v>1136.43603515625</v>
      </c>
      <c r="K75" s="58">
        <f t="shared" si="100"/>
        <v>0.61287780714959395</v>
      </c>
      <c r="L75" s="58">
        <f t="shared" si="101"/>
        <v>0.79797455172086318</v>
      </c>
      <c r="M75" s="58">
        <f t="shared" si="102"/>
        <v>0.92155051888777051</v>
      </c>
      <c r="N75" s="58">
        <f t="shared" si="103"/>
        <v>1.1770044722026491</v>
      </c>
      <c r="O75" s="58">
        <f t="shared" si="104"/>
        <v>1.7320955315789026</v>
      </c>
      <c r="P75" s="58">
        <f t="shared" si="105"/>
        <v>5.2415028815397795</v>
      </c>
      <c r="Q75" s="58">
        <f t="shared" si="106"/>
        <v>5.2414508484263767</v>
      </c>
      <c r="S75" s="57">
        <f>+'Indice PondENGHO'!D74</f>
        <v>1194.36328125</v>
      </c>
      <c r="T75" s="57">
        <f>+'Indice PondENGHO'!P74</f>
        <v>1190.935302734375</v>
      </c>
      <c r="U75" s="57">
        <f>+'Indice PondENGHO'!AB74</f>
        <v>1188.8519287109375</v>
      </c>
      <c r="V75" s="57">
        <f>+'Indice PondENGHO'!AN74</f>
        <v>1186.768310546875</v>
      </c>
      <c r="W75" s="57">
        <f>+'Indice PondENGHO'!AZ74</f>
        <v>1183.2060546875</v>
      </c>
      <c r="Y75" s="58">
        <f t="shared" si="107"/>
        <v>1.5941414159712501</v>
      </c>
      <c r="Z75" s="58">
        <f t="shared" si="108"/>
        <v>1.3366235750085236</v>
      </c>
      <c r="AA75" s="58">
        <f t="shared" si="109"/>
        <v>1.2568080692967247</v>
      </c>
      <c r="AB75" s="58">
        <f t="shared" si="110"/>
        <v>1.0611832668219363</v>
      </c>
      <c r="AC75" s="58">
        <f t="shared" si="111"/>
        <v>0.81821080645972166</v>
      </c>
      <c r="AE75" s="57">
        <f>+'Indice PondENGHO'!D74</f>
        <v>1194.36328125</v>
      </c>
      <c r="AF75" s="57">
        <f>+'Indice PondENGHO'!E74</f>
        <v>954.02850341796875</v>
      </c>
      <c r="AG75" s="57">
        <f>+'Indice PondENGHO'!F74</f>
        <v>1351.40771484375</v>
      </c>
      <c r="AH75" s="57">
        <f>+'Indice PondENGHO'!G74</f>
        <v>887.80291748046875</v>
      </c>
      <c r="AI75" s="57">
        <f>+'Indice PondENGHO'!H74</f>
        <v>1142.685302734375</v>
      </c>
      <c r="AJ75" s="57">
        <f>+'Indice PondENGHO'!I74</f>
        <v>1255.19873046875</v>
      </c>
      <c r="AK75" s="57">
        <f>+'Indice PondENGHO'!J74</f>
        <v>1207.70166015625</v>
      </c>
      <c r="AL75" s="57">
        <f>+'Indice PondENGHO'!K74</f>
        <v>855.70361328125</v>
      </c>
      <c r="AM75" s="57">
        <f>+'Indice PondENGHO'!L74</f>
        <v>1043.274658203125</v>
      </c>
      <c r="AN75" s="57">
        <f>+'Indice PondENGHO'!M74</f>
        <v>894.86395263671875</v>
      </c>
      <c r="AO75" s="57">
        <f>+'Indice PondENGHO'!N74</f>
        <v>1207.0548095703125</v>
      </c>
      <c r="AP75" s="57">
        <f>+'Indice PondENGHO'!O74</f>
        <v>1005.5279541015625</v>
      </c>
      <c r="AQ75" s="57">
        <f t="shared" si="74"/>
        <v>1150.0087890625</v>
      </c>
      <c r="AR75" s="57"/>
      <c r="AS75" s="57">
        <f>+'Indice PondENGHO'!AZ74</f>
        <v>1183.2060546875</v>
      </c>
      <c r="AT75" s="57">
        <f>+'Indice PondENGHO'!BA74</f>
        <v>944.81646728515625</v>
      </c>
      <c r="AU75" s="57">
        <f>+'Indice PondENGHO'!BB74</f>
        <v>1377.286865234375</v>
      </c>
      <c r="AV75" s="57">
        <f>+'Indice PondENGHO'!BC74</f>
        <v>851.20269775390625</v>
      </c>
      <c r="AW75" s="57">
        <f>+'Indice PondENGHO'!BD74</f>
        <v>1150.49365234375</v>
      </c>
      <c r="AX75" s="57">
        <f>+'Indice PondENGHO'!BE74</f>
        <v>1210.1495361328125</v>
      </c>
      <c r="AY75" s="57">
        <f>+'Indice PondENGHO'!BF74</f>
        <v>1186.6083984375</v>
      </c>
      <c r="AZ75" s="57">
        <f>+'Indice PondENGHO'!BG74</f>
        <v>839.67547607421875</v>
      </c>
      <c r="BA75" s="57">
        <f>+'Indice PondENGHO'!BH74</f>
        <v>1041.48095703125</v>
      </c>
      <c r="BB75" s="57">
        <f>+'Indice PondENGHO'!BI74</f>
        <v>942.84112548828125</v>
      </c>
      <c r="BC75" s="57">
        <f>+'Indice PondENGHO'!BJ74</f>
        <v>1199.9781494140625</v>
      </c>
      <c r="BD75" s="57">
        <f>+'Indice PondENGHO'!BK74</f>
        <v>1001.1362915039062</v>
      </c>
      <c r="BE75" s="57">
        <f t="shared" si="75"/>
        <v>1127.6048583984375</v>
      </c>
      <c r="BG75" s="58">
        <f t="shared" si="76"/>
        <v>1.5941414159712501</v>
      </c>
      <c r="BH75" s="58">
        <f t="shared" si="77"/>
        <v>0.11809658890074363</v>
      </c>
      <c r="BI75" s="58">
        <f t="shared" si="78"/>
        <v>0.42926390807222725</v>
      </c>
      <c r="BJ75" s="58">
        <f t="shared" si="79"/>
        <v>0.456736710380508</v>
      </c>
      <c r="BK75" s="58">
        <f t="shared" si="80"/>
        <v>0.24785543795180645</v>
      </c>
      <c r="BL75" s="58">
        <f t="shared" si="81"/>
        <v>0.2564428885643934</v>
      </c>
      <c r="BM75" s="58">
        <f t="shared" si="82"/>
        <v>0.6393173013469291</v>
      </c>
      <c r="BN75" s="58">
        <f t="shared" si="83"/>
        <v>0.10473456874474379</v>
      </c>
      <c r="BO75" s="58">
        <f t="shared" si="84"/>
        <v>0.34454416578495939</v>
      </c>
      <c r="BP75" s="58">
        <f t="shared" si="85"/>
        <v>8.0386862540925336E-2</v>
      </c>
      <c r="BQ75" s="58">
        <f t="shared" si="86"/>
        <v>0.3169682031263707</v>
      </c>
      <c r="BR75" s="58">
        <f t="shared" si="87"/>
        <v>0.17595575373990691</v>
      </c>
      <c r="BS75" s="58">
        <f t="shared" si="112"/>
        <v>4.7644438051247651</v>
      </c>
      <c r="BT75" s="58">
        <f t="shared" si="113"/>
        <v>4.9450147934267275</v>
      </c>
      <c r="BV75" s="58">
        <f t="shared" si="114"/>
        <v>0.68964228251671933</v>
      </c>
      <c r="BW75" s="58">
        <f t="shared" si="88"/>
        <v>9.9066043824096395E-2</v>
      </c>
      <c r="BX75" s="58">
        <f t="shared" si="89"/>
        <v>0.34323619871305733</v>
      </c>
      <c r="BY75" s="58">
        <f t="shared" si="90"/>
        <v>0.47093422115924027</v>
      </c>
      <c r="BZ75" s="58">
        <f t="shared" si="91"/>
        <v>0.42438268966834597</v>
      </c>
      <c r="CA75" s="58">
        <f t="shared" si="92"/>
        <v>0.48634429711777244</v>
      </c>
      <c r="CB75" s="58">
        <f t="shared" si="93"/>
        <v>0.93393679360686777</v>
      </c>
      <c r="CC75" s="58">
        <f t="shared" si="94"/>
        <v>8.2874168310563073E-2</v>
      </c>
      <c r="CD75" s="58">
        <f t="shared" si="95"/>
        <v>0.40784323804749523</v>
      </c>
      <c r="CE75" s="58">
        <f t="shared" si="96"/>
        <v>0.21601146188006073</v>
      </c>
      <c r="CF75" s="58">
        <f t="shared" si="97"/>
        <v>0.60998772901680443</v>
      </c>
      <c r="CG75" s="58">
        <f t="shared" si="98"/>
        <v>0.25047458094716263</v>
      </c>
      <c r="CH75" s="58">
        <f t="shared" si="115"/>
        <v>5.0147337048081857</v>
      </c>
      <c r="CI75" s="50">
        <f t="shared" si="116"/>
        <v>5.4102805086347239</v>
      </c>
      <c r="CK75" s="58">
        <f t="shared" si="99"/>
        <v>0.77593060951152848</v>
      </c>
      <c r="CL75" s="58">
        <f t="shared" si="117"/>
        <v>1.903054507664724E-2</v>
      </c>
      <c r="CM75" s="58">
        <f t="shared" si="118"/>
        <v>8.6027709359169924E-2</v>
      </c>
      <c r="CN75" s="58">
        <f t="shared" si="119"/>
        <v>-1.419751077873227E-2</v>
      </c>
      <c r="CO75" s="58">
        <f t="shared" si="120"/>
        <v>-0.17652725171653952</v>
      </c>
      <c r="CP75" s="58">
        <f t="shared" si="121"/>
        <v>-0.22990140855337904</v>
      </c>
      <c r="CQ75" s="58">
        <f t="shared" si="122"/>
        <v>-0.29461949225993866</v>
      </c>
      <c r="CR75" s="58">
        <f t="shared" si="123"/>
        <v>2.1860400434180721E-2</v>
      </c>
      <c r="CS75" s="58">
        <f t="shared" si="124"/>
        <v>-6.3299072262535838E-2</v>
      </c>
      <c r="CT75" s="58">
        <f t="shared" si="125"/>
        <v>-0.1356245993391354</v>
      </c>
      <c r="CU75" s="58">
        <f t="shared" si="126"/>
        <v>-0.29301952589043373</v>
      </c>
      <c r="CV75" s="58">
        <f t="shared" si="127"/>
        <v>-7.4518827207255722E-2</v>
      </c>
      <c r="CW75" s="58">
        <f t="shared" si="128"/>
        <v>-0.25028989968342064</v>
      </c>
      <c r="CX75" s="58">
        <f t="shared" si="129"/>
        <v>-0.46526571520799642</v>
      </c>
    </row>
    <row r="76" spans="1:102" x14ac:dyDescent="0.2">
      <c r="A76" s="56">
        <f>+'Indice PondENGHO'!A75</f>
        <v>44927</v>
      </c>
      <c r="B76" s="50">
        <f>+'Indice PondENGHO'!B75</f>
        <v>1</v>
      </c>
      <c r="C76" s="50">
        <f>+'Indice PondENGHO'!C75</f>
        <v>2023</v>
      </c>
      <c r="D76" s="57">
        <f>+'Indice PondENGHO'!BL75</f>
        <v>1220.806640625</v>
      </c>
      <c r="E76" s="57">
        <f>+'Indice PondENGHO'!BM75</f>
        <v>1210.2122802734375</v>
      </c>
      <c r="F76" s="57">
        <f>+'Indice PondENGHO'!BN75</f>
        <v>1209.0125732421875</v>
      </c>
      <c r="G76" s="57">
        <f>+'Indice PondENGHO'!BO75</f>
        <v>1205.7734375</v>
      </c>
      <c r="H76" s="57">
        <f>+'Indice PondENGHO'!BP75</f>
        <v>1196.4541015625</v>
      </c>
      <c r="I76" s="57">
        <f>+'Indice PondENGHO'!CD75</f>
        <v>1205.863037109375</v>
      </c>
      <c r="K76" s="58">
        <f t="shared" si="100"/>
        <v>0.76085203413043068</v>
      </c>
      <c r="L76" s="58">
        <f t="shared" si="101"/>
        <v>0.95493848037400564</v>
      </c>
      <c r="M76" s="58">
        <f t="shared" si="102"/>
        <v>1.0785636984445757</v>
      </c>
      <c r="N76" s="58">
        <f t="shared" si="103"/>
        <v>1.3569092402109268</v>
      </c>
      <c r="O76" s="58">
        <f t="shared" si="104"/>
        <v>1.957899670157214</v>
      </c>
      <c r="P76" s="58">
        <f t="shared" si="105"/>
        <v>6.1091631233171526</v>
      </c>
      <c r="Q76" s="58">
        <f t="shared" si="106"/>
        <v>6.1091869498470563</v>
      </c>
      <c r="S76" s="57">
        <f>+'Indice PondENGHO'!D75</f>
        <v>1269.8370361328125</v>
      </c>
      <c r="T76" s="57">
        <f>+'Indice PondENGHO'!P75</f>
        <v>1265.052978515625</v>
      </c>
      <c r="U76" s="57">
        <f>+'Indice PondENGHO'!AB75</f>
        <v>1261.91552734375</v>
      </c>
      <c r="V76" s="57">
        <f>+'Indice PondENGHO'!AN75</f>
        <v>1258.7862548828125</v>
      </c>
      <c r="W76" s="57">
        <f>+'Indice PondENGHO'!AZ75</f>
        <v>1253.5982666015625</v>
      </c>
      <c r="Y76" s="58">
        <f t="shared" si="107"/>
        <v>2.2625555220150986</v>
      </c>
      <c r="Z76" s="58">
        <f t="shared" si="108"/>
        <v>1.8000695170207501</v>
      </c>
      <c r="AA76" s="58">
        <f t="shared" si="109"/>
        <v>1.6268525559073468</v>
      </c>
      <c r="AB76" s="58">
        <f t="shared" si="110"/>
        <v>1.3357870714326392</v>
      </c>
      <c r="AC76" s="58">
        <f t="shared" si="111"/>
        <v>0.979999487477898</v>
      </c>
      <c r="AE76" s="57">
        <f>+'Indice PondENGHO'!D75</f>
        <v>1269.8370361328125</v>
      </c>
      <c r="AF76" s="57">
        <f>+'Indice PondENGHO'!E75</f>
        <v>1013.7378540039062</v>
      </c>
      <c r="AG76" s="57">
        <f>+'Indice PondENGHO'!F75</f>
        <v>1415.9127197265625</v>
      </c>
      <c r="AH76" s="57">
        <f>+'Indice PondENGHO'!G75</f>
        <v>955.70697021484375</v>
      </c>
      <c r="AI76" s="57">
        <f>+'Indice PondENGHO'!H75</f>
        <v>1209.096435546875</v>
      </c>
      <c r="AJ76" s="57">
        <f>+'Indice PondENGHO'!I75</f>
        <v>1314.727294921875</v>
      </c>
      <c r="AK76" s="57">
        <f>+'Indice PondENGHO'!J75</f>
        <v>1276.559326171875</v>
      </c>
      <c r="AL76" s="57">
        <f>+'Indice PondENGHO'!K75</f>
        <v>905.3436279296875</v>
      </c>
      <c r="AM76" s="57">
        <f>+'Indice PondENGHO'!L75</f>
        <v>1132.524658203125</v>
      </c>
      <c r="AN76" s="57">
        <f>+'Indice PondENGHO'!M75</f>
        <v>934.812255859375</v>
      </c>
      <c r="AO76" s="57">
        <f>+'Indice PondENGHO'!N75</f>
        <v>1284.0960693359375</v>
      </c>
      <c r="AP76" s="57">
        <f>+'Indice PondENGHO'!O75</f>
        <v>1071.0394287109375</v>
      </c>
      <c r="AQ76" s="57">
        <f t="shared" si="74"/>
        <v>1220.806640625</v>
      </c>
      <c r="AR76" s="57"/>
      <c r="AS76" s="57">
        <f>+'Indice PondENGHO'!AZ75</f>
        <v>1253.5982666015625</v>
      </c>
      <c r="AT76" s="57">
        <f>+'Indice PondENGHO'!BA75</f>
        <v>1004.5392456054688</v>
      </c>
      <c r="AU76" s="57">
        <f>+'Indice PondENGHO'!BB75</f>
        <v>1445.806884765625</v>
      </c>
      <c r="AV76" s="57">
        <f>+'Indice PondENGHO'!BC75</f>
        <v>920.60870361328125</v>
      </c>
      <c r="AW76" s="57">
        <f>+'Indice PondENGHO'!BD75</f>
        <v>1214.527099609375</v>
      </c>
      <c r="AX76" s="57">
        <f>+'Indice PondENGHO'!BE75</f>
        <v>1271.3978271484375</v>
      </c>
      <c r="AY76" s="57">
        <f>+'Indice PondENGHO'!BF75</f>
        <v>1257.4920654296875</v>
      </c>
      <c r="AZ76" s="57">
        <f>+'Indice PondENGHO'!BG75</f>
        <v>890.51611328125</v>
      </c>
      <c r="BA76" s="57">
        <f>+'Indice PondENGHO'!BH75</f>
        <v>1136.35791015625</v>
      </c>
      <c r="BB76" s="57">
        <f>+'Indice PondENGHO'!BI75</f>
        <v>982.12213134765625</v>
      </c>
      <c r="BC76" s="57">
        <f>+'Indice PondENGHO'!BJ75</f>
        <v>1271.1510009765625</v>
      </c>
      <c r="BD76" s="57">
        <f>+'Indice PondENGHO'!BK75</f>
        <v>1064.8218994140625</v>
      </c>
      <c r="BE76" s="57">
        <f t="shared" si="75"/>
        <v>1196.4541015625</v>
      </c>
      <c r="BG76" s="58">
        <f t="shared" si="76"/>
        <v>2.2625555220150986</v>
      </c>
      <c r="BH76" s="58">
        <f t="shared" si="77"/>
        <v>0.11545192773715252</v>
      </c>
      <c r="BI76" s="58">
        <f t="shared" si="78"/>
        <v>0.44829484717969292</v>
      </c>
      <c r="BJ76" s="58">
        <f t="shared" si="79"/>
        <v>0.83794283895469657</v>
      </c>
      <c r="BK76" s="58">
        <f t="shared" si="80"/>
        <v>0.23788527646132393</v>
      </c>
      <c r="BL76" s="58">
        <f t="shared" si="81"/>
        <v>0.21666217070476129</v>
      </c>
      <c r="BM76" s="58">
        <f t="shared" si="82"/>
        <v>0.62204301397083028</v>
      </c>
      <c r="BN76" s="58">
        <f t="shared" si="83"/>
        <v>0.21650335742007165</v>
      </c>
      <c r="BO76" s="58">
        <f t="shared" si="84"/>
        <v>0.59775130893784967</v>
      </c>
      <c r="BP76" s="58">
        <f t="shared" si="85"/>
        <v>5.7254352922511437E-2</v>
      </c>
      <c r="BQ76" s="58">
        <f t="shared" si="86"/>
        <v>0.29401154713051769</v>
      </c>
      <c r="BR76" s="58">
        <f t="shared" si="87"/>
        <v>0.20901591399268346</v>
      </c>
      <c r="BS76" s="58">
        <f t="shared" si="112"/>
        <v>6.1153720774271907</v>
      </c>
      <c r="BT76" s="58">
        <f t="shared" si="113"/>
        <v>6.1562878680444966</v>
      </c>
      <c r="BV76" s="58">
        <f t="shared" si="114"/>
        <v>0.81821080645972166</v>
      </c>
      <c r="BW76" s="58">
        <f t="shared" si="88"/>
        <v>9.7474125819487487E-2</v>
      </c>
      <c r="BX76" s="58">
        <f t="shared" si="89"/>
        <v>0.36274947452542822</v>
      </c>
      <c r="BY76" s="58">
        <f t="shared" si="90"/>
        <v>0.8998583861384869</v>
      </c>
      <c r="BZ76" s="58">
        <f t="shared" si="91"/>
        <v>0.39724754433811887</v>
      </c>
      <c r="CA76" s="58">
        <f t="shared" si="92"/>
        <v>0.43434974312079638</v>
      </c>
      <c r="CB76" s="58">
        <f t="shared" si="93"/>
        <v>0.98345847936321162</v>
      </c>
      <c r="CC76" s="58">
        <f t="shared" si="94"/>
        <v>0.20540097967969248</v>
      </c>
      <c r="CD76" s="58">
        <f t="shared" si="95"/>
        <v>0.82005271332557506</v>
      </c>
      <c r="CE76" s="58">
        <f t="shared" si="96"/>
        <v>0.13111838095969036</v>
      </c>
      <c r="CF76" s="58">
        <f t="shared" si="97"/>
        <v>0.51514361953559795</v>
      </c>
      <c r="CG76" s="58">
        <f t="shared" si="98"/>
        <v>0.28284750478085663</v>
      </c>
      <c r="CH76" s="58">
        <f t="shared" si="115"/>
        <v>5.9479117580466632</v>
      </c>
      <c r="CI76" s="50">
        <f t="shared" si="116"/>
        <v>6.1057951862544035</v>
      </c>
      <c r="CK76" s="58">
        <f t="shared" si="99"/>
        <v>1.2825560345372007</v>
      </c>
      <c r="CL76" s="58">
        <f t="shared" si="117"/>
        <v>1.7977801917665029E-2</v>
      </c>
      <c r="CM76" s="58">
        <f t="shared" si="118"/>
        <v>8.5545372654264706E-2</v>
      </c>
      <c r="CN76" s="58">
        <f t="shared" si="119"/>
        <v>-6.1915547183790332E-2</v>
      </c>
      <c r="CO76" s="58">
        <f t="shared" si="120"/>
        <v>-0.15936226787679494</v>
      </c>
      <c r="CP76" s="58">
        <f t="shared" si="121"/>
        <v>-0.21768757241603509</v>
      </c>
      <c r="CQ76" s="58">
        <f t="shared" si="122"/>
        <v>-0.36141546539238134</v>
      </c>
      <c r="CR76" s="58">
        <f t="shared" si="123"/>
        <v>1.1102377740379171E-2</v>
      </c>
      <c r="CS76" s="58">
        <f t="shared" si="124"/>
        <v>-0.22230140438772539</v>
      </c>
      <c r="CT76" s="58">
        <f t="shared" si="125"/>
        <v>-7.3864028037178925E-2</v>
      </c>
      <c r="CU76" s="58">
        <f t="shared" si="126"/>
        <v>-0.22113207240508026</v>
      </c>
      <c r="CV76" s="58">
        <f t="shared" si="127"/>
        <v>-7.3831590788173168E-2</v>
      </c>
      <c r="CW76" s="58">
        <f t="shared" si="128"/>
        <v>0.16746031938052752</v>
      </c>
      <c r="CX76" s="58">
        <f t="shared" si="129"/>
        <v>5.049268179009303E-2</v>
      </c>
    </row>
    <row r="77" spans="1:102" x14ac:dyDescent="0.2">
      <c r="A77" s="56">
        <f>+'Indice PondENGHO'!A76</f>
        <v>44958</v>
      </c>
      <c r="B77" s="50">
        <f>+'Indice PondENGHO'!B76</f>
        <v>2</v>
      </c>
      <c r="C77" s="50">
        <f>+'Indice PondENGHO'!C76</f>
        <v>2023</v>
      </c>
      <c r="D77" s="57">
        <f>+'Indice PondENGHO'!BL76</f>
        <v>1304.9278564453125</v>
      </c>
      <c r="E77" s="57">
        <f>+'Indice PondENGHO'!BM76</f>
        <v>1290.4595947265625</v>
      </c>
      <c r="F77" s="57">
        <f>+'Indice PondENGHO'!BN76</f>
        <v>1287.7628173828125</v>
      </c>
      <c r="G77" s="57">
        <f>+'Indice PondENGHO'!BO76</f>
        <v>1282.3406982421875</v>
      </c>
      <c r="H77" s="57">
        <f>+'Indice PondENGHO'!BP76</f>
        <v>1270.3868408203125</v>
      </c>
      <c r="I77" s="57">
        <f>+'Indice PondENGHO'!CD76</f>
        <v>1283.4600830078125</v>
      </c>
      <c r="K77" s="58">
        <f t="shared" ref="K77" si="130">100*D$1*(D77-D76)/$I76</f>
        <v>0.85198643759052983</v>
      </c>
      <c r="L77" s="58">
        <f t="shared" ref="L77" si="131">100*E$1*(E77-E76)/$I76</f>
        <v>1.032971587439492</v>
      </c>
      <c r="M77" s="58">
        <f t="shared" ref="M77" si="132">100*F$1*(F77-F76)/$I76</f>
        <v>1.1540673176836636</v>
      </c>
      <c r="N77" s="58">
        <f t="shared" ref="N77" si="133">100*G$1*(G77-G76)/$I76</f>
        <v>1.414406628127937</v>
      </c>
      <c r="O77" s="58">
        <f t="shared" ref="O77" si="134">100*H$1*(H77-H76)/$I76</f>
        <v>1.9814132973591516</v>
      </c>
      <c r="P77" s="58">
        <f t="shared" ref="P77" si="135">+SUM(K77:O77)</f>
        <v>6.4348452682007737</v>
      </c>
      <c r="Q77" s="58">
        <f t="shared" ref="Q77" si="136">100*(I77/I76-1)</f>
        <v>6.4349800524982292</v>
      </c>
      <c r="S77" s="57">
        <f>+'Indice PondENGHO'!D76</f>
        <v>1378.9677734375</v>
      </c>
      <c r="T77" s="57">
        <f>+'Indice PondENGHO'!P76</f>
        <v>1372.737548828125</v>
      </c>
      <c r="U77" s="57">
        <f>+'Indice PondENGHO'!AB76</f>
        <v>1368.3167724609375</v>
      </c>
      <c r="V77" s="57">
        <f>+'Indice PondENGHO'!AN76</f>
        <v>1364.2740478515625</v>
      </c>
      <c r="W77" s="57">
        <f>+'Indice PondENGHO'!AZ76</f>
        <v>1358.1414794921875</v>
      </c>
      <c r="Y77" s="58">
        <f t="shared" ref="Y77" si="137">+S$1*(S77-S76)/D76</f>
        <v>3.0818014434583896</v>
      </c>
      <c r="Z77" s="58">
        <f t="shared" ref="Z77" si="138">+T$1*(T77-T76)/E76</f>
        <v>2.4642107903473671</v>
      </c>
      <c r="AA77" s="58">
        <f t="shared" ref="AA77" si="139">+U$1*(U77-U76)/F76</f>
        <v>2.2332391349129646</v>
      </c>
      <c r="AB77" s="58">
        <f t="shared" ref="AB77" si="140">+V$1*(V77-V76)/G76</f>
        <v>1.8442539996875418</v>
      </c>
      <c r="AC77" s="58">
        <f t="shared" ref="AC77" si="141">+W$1*(W77-W76)/H76</f>
        <v>1.3716963246823415</v>
      </c>
      <c r="AE77" s="57">
        <f>+'Indice PondENGHO'!D76</f>
        <v>1378.9677734375</v>
      </c>
      <c r="AF77" s="57">
        <f>+'Indice PondENGHO'!E76</f>
        <v>1066.8409423828125</v>
      </c>
      <c r="AG77" s="57">
        <f>+'Indice PondENGHO'!F76</f>
        <v>1491.8433837890625</v>
      </c>
      <c r="AH77" s="57">
        <f>+'Indice PondENGHO'!G76</f>
        <v>1000.5023193359375</v>
      </c>
      <c r="AI77" s="57">
        <f>+'Indice PondENGHO'!H76</f>
        <v>1275.2022705078125</v>
      </c>
      <c r="AJ77" s="57">
        <f>+'Indice PondENGHO'!I76</f>
        <v>1384.009521484375</v>
      </c>
      <c r="AK77" s="57">
        <f>+'Indice PondENGHO'!J76</f>
        <v>1341.9659423828125</v>
      </c>
      <c r="AL77" s="57">
        <f>+'Indice PondENGHO'!K76</f>
        <v>961.35308837890625</v>
      </c>
      <c r="AM77" s="57">
        <f>+'Indice PondENGHO'!L76</f>
        <v>1207.3582763671875</v>
      </c>
      <c r="AN77" s="57">
        <f>+'Indice PondENGHO'!M76</f>
        <v>984.80047607421875</v>
      </c>
      <c r="AO77" s="57">
        <f>+'Indice PondENGHO'!N76</f>
        <v>1382.3934326171875</v>
      </c>
      <c r="AP77" s="57">
        <f>+'Indice PondENGHO'!O76</f>
        <v>1138.9410400390625</v>
      </c>
      <c r="AQ77" s="57">
        <f t="shared" ref="AQ77" si="142">+D77</f>
        <v>1304.9278564453125</v>
      </c>
      <c r="AR77" s="57"/>
      <c r="AS77" s="57">
        <f>+'Indice PondENGHO'!AZ76</f>
        <v>1358.1414794921875</v>
      </c>
      <c r="AT77" s="57">
        <f>+'Indice PondENGHO'!BA76</f>
        <v>1056.752197265625</v>
      </c>
      <c r="AU77" s="57">
        <f>+'Indice PondENGHO'!BB76</f>
        <v>1526.4259033203125</v>
      </c>
      <c r="AV77" s="57">
        <f>+'Indice PondENGHO'!BC76</f>
        <v>964.6436767578125</v>
      </c>
      <c r="AW77" s="57">
        <f>+'Indice PondENGHO'!BD76</f>
        <v>1277.54052734375</v>
      </c>
      <c r="AX77" s="57">
        <f>+'Indice PondENGHO'!BE76</f>
        <v>1339.750732421875</v>
      </c>
      <c r="AY77" s="57">
        <f>+'Indice PondENGHO'!BF76</f>
        <v>1317.554931640625</v>
      </c>
      <c r="AZ77" s="57">
        <f>+'Indice PondENGHO'!BG76</f>
        <v>944.25408935546875</v>
      </c>
      <c r="BA77" s="57">
        <f>+'Indice PondENGHO'!BH76</f>
        <v>1202.3895263671875</v>
      </c>
      <c r="BB77" s="57">
        <f>+'Indice PondENGHO'!BI76</f>
        <v>1035.329833984375</v>
      </c>
      <c r="BC77" s="57">
        <f>+'Indice PondENGHO'!BJ76</f>
        <v>1365.5748291015625</v>
      </c>
      <c r="BD77" s="57">
        <f>+'Indice PondENGHO'!BK76</f>
        <v>1133.7646484375</v>
      </c>
      <c r="BE77" s="57">
        <f t="shared" ref="BE77" si="143">+H77</f>
        <v>1270.3868408203125</v>
      </c>
      <c r="BG77" s="58">
        <f t="shared" ref="BG77" si="144">+AE$1*(AE77-AE76)/$AQ76</f>
        <v>3.0818014434583896</v>
      </c>
      <c r="BH77" s="58">
        <f t="shared" ref="BH77" si="145">+AF$1*(AF77-AF76)/$AQ76</f>
        <v>9.6723699089334217E-2</v>
      </c>
      <c r="BI77" s="58">
        <f t="shared" ref="BI77" si="146">+AG$1*(AG77-AG76)/$AQ76</f>
        <v>0.4970977634531803</v>
      </c>
      <c r="BJ77" s="58">
        <f t="shared" ref="BJ77" si="147">+AH$1*(AH77-AH76)/$AQ76</f>
        <v>0.52072196921319658</v>
      </c>
      <c r="BK77" s="58">
        <f t="shared" ref="BK77" si="148">+AI$1*(AI77-AI76)/$AQ76</f>
        <v>0.22305951117937134</v>
      </c>
      <c r="BL77" s="58">
        <f t="shared" ref="BL77" si="149">+AJ$1*(AJ77-AJ76)/$AQ76</f>
        <v>0.23753838167428065</v>
      </c>
      <c r="BM77" s="58">
        <f t="shared" ref="BM77" si="150">+AK$1*(AK77-AK76)/$AQ76</f>
        <v>0.55660112177562415</v>
      </c>
      <c r="BN77" s="58">
        <f t="shared" ref="BN77" si="151">+AL$1*(AL77-AL76)/$AQ76</f>
        <v>0.23011683922661802</v>
      </c>
      <c r="BO77" s="58">
        <f t="shared" ref="BO77" si="152">+AM$1*(AM77-AM76)/$AQ76</f>
        <v>0.47213188506515885</v>
      </c>
      <c r="BP77" s="58">
        <f t="shared" ref="BP77" si="153">+AN$1*(AN77-AN76)/$AQ76</f>
        <v>6.748886492621145E-2</v>
      </c>
      <c r="BQ77" s="58">
        <f t="shared" ref="BQ77" si="154">+AO$1*(AO77-AO76)/$AQ76</f>
        <v>0.35337608647886271</v>
      </c>
      <c r="BR77" s="58">
        <f t="shared" ref="BR77" si="155">+AP$1*(AP77-AP76)/$AQ76</f>
        <v>0.20407806852556845</v>
      </c>
      <c r="BS77" s="58">
        <f t="shared" ref="BS77" si="156">+SUM(BG77:BR77)</f>
        <v>6.5407356340657961</v>
      </c>
      <c r="BT77" s="58">
        <f t="shared" ref="BT77" si="157">100*(D77/D76-1)</f>
        <v>6.890625674942763</v>
      </c>
      <c r="BV77" s="58">
        <f t="shared" si="114"/>
        <v>0.979999487477898</v>
      </c>
      <c r="BW77" s="58">
        <f t="shared" ref="BW77" si="158">+AT$1*(AT77-AT76)/$BE76</f>
        <v>8.0313487808123113E-2</v>
      </c>
      <c r="BX77" s="58">
        <f t="shared" ref="BX77" si="159">+AU$1*(AU77-AU76)/$BE76</f>
        <v>0.40224227869182816</v>
      </c>
      <c r="BY77" s="58">
        <f t="shared" ref="BY77" si="160">+AV$1*(AV77-AV76)/$BE76</f>
        <v>0.5380662441059354</v>
      </c>
      <c r="BZ77" s="58">
        <f t="shared" ref="BZ77" si="161">+AW$1*(AW77-AW76)/$BE76</f>
        <v>0.36842436056798827</v>
      </c>
      <c r="CA77" s="58">
        <f t="shared" ref="CA77" si="162">+AX$1*(AX77-AX76)/$BE76</f>
        <v>0.45683931098462088</v>
      </c>
      <c r="CB77" s="58">
        <f t="shared" ref="CB77" si="163">+AY$1*(AY77-AY76)/$BE76</f>
        <v>0.78537450875925219</v>
      </c>
      <c r="CC77" s="58">
        <f t="shared" ref="CC77" si="164">+AZ$1*(AZ77-AZ76)/$BE76</f>
        <v>0.20461323735725867</v>
      </c>
      <c r="CD77" s="58">
        <f t="shared" ref="CD77" si="165">+BA$1*(BA77-BA76)/$BE76</f>
        <v>0.53789048694603936</v>
      </c>
      <c r="CE77" s="58">
        <f t="shared" ref="CE77" si="166">+BB$1*(BB77-BB76)/$BE76</f>
        <v>0.16738494004154819</v>
      </c>
      <c r="CF77" s="58">
        <f t="shared" ref="CF77" si="167">+BC$1*(BC77-BC76)/$BE76</f>
        <v>0.64410468480739824</v>
      </c>
      <c r="CG77" s="58">
        <f t="shared" ref="CG77" si="168">+BD$1*(BD77-BD76)/$BE76</f>
        <v>0.28857622317891918</v>
      </c>
      <c r="CH77" s="58">
        <f t="shared" ref="CH77" si="169">+SUM(BV77:CG77)</f>
        <v>5.453829250726808</v>
      </c>
      <c r="CI77" s="50">
        <f t="shared" ref="CI77" si="170">100*(H77/H76-1)</f>
        <v>6.179320975310354</v>
      </c>
      <c r="CK77" s="58">
        <f t="shared" si="99"/>
        <v>1.7101051187760481</v>
      </c>
      <c r="CL77" s="58">
        <f t="shared" ref="CL77" si="171">+BH77-BW77</f>
        <v>1.6410211281211104E-2</v>
      </c>
      <c r="CM77" s="58">
        <f t="shared" ref="CM77" si="172">+BI77-BX77</f>
        <v>9.4855484761352138E-2</v>
      </c>
      <c r="CN77" s="58">
        <f t="shared" ref="CN77" si="173">+BJ77-BY77</f>
        <v>-1.734427489273882E-2</v>
      </c>
      <c r="CO77" s="58">
        <f t="shared" ref="CO77" si="174">+BK77-BZ77</f>
        <v>-0.14536484938861693</v>
      </c>
      <c r="CP77" s="58">
        <f t="shared" ref="CP77" si="175">+BL77-CA77</f>
        <v>-0.21930092931034023</v>
      </c>
      <c r="CQ77" s="58">
        <f t="shared" ref="CQ77" si="176">+BM77-CB77</f>
        <v>-0.22877338698362804</v>
      </c>
      <c r="CR77" s="58">
        <f t="shared" ref="CR77" si="177">+BN77-CC77</f>
        <v>2.5503601869359349E-2</v>
      </c>
      <c r="CS77" s="58">
        <f t="shared" ref="CS77" si="178">+BO77-CD77</f>
        <v>-6.5758601880880507E-2</v>
      </c>
      <c r="CT77" s="58">
        <f t="shared" ref="CT77" si="179">+BP77-CE77</f>
        <v>-9.9896075115336741E-2</v>
      </c>
      <c r="CU77" s="58">
        <f t="shared" ref="CU77" si="180">+BQ77-CF77</f>
        <v>-0.29072859832853554</v>
      </c>
      <c r="CV77" s="58">
        <f t="shared" ref="CV77" si="181">+BR77-CG77</f>
        <v>-8.4498154653350727E-2</v>
      </c>
      <c r="CW77" s="58">
        <f t="shared" ref="CW77" si="182">+BS77-CH77</f>
        <v>1.086906383338988</v>
      </c>
      <c r="CX77" s="58">
        <f t="shared" ref="CX77" si="183">+BT77-CI77</f>
        <v>0.71130469963240905</v>
      </c>
    </row>
    <row r="78" spans="1:102" x14ac:dyDescent="0.2">
      <c r="A78" s="56">
        <f>+'Indice PondENGHO'!A77</f>
        <v>44986</v>
      </c>
      <c r="B78" s="50">
        <f>+'Indice PondENGHO'!B77</f>
        <v>3</v>
      </c>
      <c r="C78" s="50">
        <f>+'Indice PondENGHO'!C77</f>
        <v>2023</v>
      </c>
      <c r="D78" s="57">
        <f>+'Indice PondENGHO'!BL77</f>
        <v>1391.62158203125</v>
      </c>
      <c r="E78" s="57">
        <f>+'Indice PondENGHO'!BM77</f>
        <v>1375.93115234375</v>
      </c>
      <c r="F78" s="57">
        <f>+'Indice PondENGHO'!BN77</f>
        <v>1373.11376953125</v>
      </c>
      <c r="G78" s="57">
        <f>+'Indice PondENGHO'!BO77</f>
        <v>1366.23193359375</v>
      </c>
      <c r="H78" s="57">
        <f>+'Indice PondENGHO'!BP77</f>
        <v>1352.309326171875</v>
      </c>
      <c r="I78" s="57">
        <f>+'Indice PondENGHO'!CD77</f>
        <v>1367.5615234375</v>
      </c>
      <c r="K78" s="58">
        <f t="shared" ref="K78" si="184">100*D$1*(D78-D77)/$I77</f>
        <v>0.82495531347515627</v>
      </c>
      <c r="L78" s="58">
        <f t="shared" ref="L78" si="185">100*E$1*(E78-E77)/$I77</f>
        <v>1.0337013995749393</v>
      </c>
      <c r="M78" s="58">
        <f t="shared" ref="M78" si="186">100*F$1*(F78-F77)/$I77</f>
        <v>1.1751768311950108</v>
      </c>
      <c r="N78" s="58">
        <f t="shared" ref="N78" si="187">100*G$1*(G78-G77)/$I77</f>
        <v>1.4560067197205762</v>
      </c>
      <c r="O78" s="58">
        <f t="shared" ref="O78" si="188">100*H$1*(H78-H77)/$I77</f>
        <v>2.0627994746390725</v>
      </c>
      <c r="P78" s="58">
        <f t="shared" ref="P78" si="189">+SUM(K78:O78)</f>
        <v>6.5526397386047552</v>
      </c>
      <c r="Q78" s="58">
        <f t="shared" ref="Q78" si="190">100*(I78/I77-1)</f>
        <v>6.5527118095168424</v>
      </c>
      <c r="S78" s="57">
        <f>+'Indice PondENGHO'!D77</f>
        <v>1481.66845703125</v>
      </c>
      <c r="T78" s="57">
        <f>+'Indice PondENGHO'!P77</f>
        <v>1477.3560791015625</v>
      </c>
      <c r="U78" s="57">
        <f>+'Indice PondENGHO'!AB77</f>
        <v>1474.2525634765625</v>
      </c>
      <c r="V78" s="57">
        <f>+'Indice PondENGHO'!AN77</f>
        <v>1470.75732421875</v>
      </c>
      <c r="W78" s="57">
        <f>+'Indice PondENGHO'!AZ77</f>
        <v>1465.5618896484375</v>
      </c>
      <c r="Y78" s="58">
        <f t="shared" ref="Y78" si="191">+S$1*(S78-S77)/D77</f>
        <v>2.7132591735136842</v>
      </c>
      <c r="Z78" s="58">
        <f t="shared" ref="Z78" si="192">+T$1*(T78-T77)/E77</f>
        <v>2.2451746735241347</v>
      </c>
      <c r="AA78" s="58">
        <f t="shared" ref="AA78" si="193">+U$1*(U78-U77)/F77</f>
        <v>2.0874984878618612</v>
      </c>
      <c r="AB78" s="58">
        <f t="shared" ref="AB78" si="194">+V$1*(V78-V77)/G77</f>
        <v>1.7505004221789098</v>
      </c>
      <c r="AC78" s="58">
        <f t="shared" ref="AC78" si="195">+W$1*(W78-W77)/H77</f>
        <v>1.3274219494999357</v>
      </c>
      <c r="AE78" s="57">
        <f>+'Indice PondENGHO'!D77</f>
        <v>1481.66845703125</v>
      </c>
      <c r="AF78" s="57">
        <f>+'Indice PondENGHO'!E77</f>
        <v>1146.9583740234375</v>
      </c>
      <c r="AG78" s="57">
        <f>+'Indice PondENGHO'!F77</f>
        <v>1584.035888671875</v>
      </c>
      <c r="AH78" s="57">
        <f>+'Indice PondENGHO'!G77</f>
        <v>1063.921142578125</v>
      </c>
      <c r="AI78" s="57">
        <f>+'Indice PondENGHO'!H77</f>
        <v>1354.7593994140625</v>
      </c>
      <c r="AJ78" s="57">
        <f>+'Indice PondENGHO'!I77</f>
        <v>1463.519775390625</v>
      </c>
      <c r="AK78" s="57">
        <f>+'Indice PondENGHO'!J77</f>
        <v>1412.17041015625</v>
      </c>
      <c r="AL78" s="57">
        <f>+'Indice PondENGHO'!K77</f>
        <v>977.45135498046875</v>
      </c>
      <c r="AM78" s="57">
        <f>+'Indice PondENGHO'!L77</f>
        <v>1263.112548828125</v>
      </c>
      <c r="AN78" s="57">
        <f>+'Indice PondENGHO'!M77</f>
        <v>1088.068603515625</v>
      </c>
      <c r="AO78" s="57">
        <f>+'Indice PondENGHO'!N77</f>
        <v>1492.7066650390625</v>
      </c>
      <c r="AP78" s="57">
        <f>+'Indice PondENGHO'!O77</f>
        <v>1209.09619140625</v>
      </c>
      <c r="AQ78" s="57">
        <f t="shared" ref="AQ78" si="196">+D78</f>
        <v>1391.62158203125</v>
      </c>
      <c r="AR78" s="57"/>
      <c r="AS78" s="57">
        <f>+'Indice PondENGHO'!AZ77</f>
        <v>1465.5618896484375</v>
      </c>
      <c r="AT78" s="57">
        <f>+'Indice PondENGHO'!BA77</f>
        <v>1134.8037109375</v>
      </c>
      <c r="AU78" s="57">
        <f>+'Indice PondENGHO'!BB77</f>
        <v>1620.6187744140625</v>
      </c>
      <c r="AV78" s="57">
        <f>+'Indice PondENGHO'!BC77</f>
        <v>1026.74365234375</v>
      </c>
      <c r="AW78" s="57">
        <f>+'Indice PondENGHO'!BD77</f>
        <v>1355.756103515625</v>
      </c>
      <c r="AX78" s="57">
        <f>+'Indice PondENGHO'!BE77</f>
        <v>1416.197509765625</v>
      </c>
      <c r="AY78" s="57">
        <f>+'Indice PondENGHO'!BF77</f>
        <v>1387.3541259765625</v>
      </c>
      <c r="AZ78" s="57">
        <f>+'Indice PondENGHO'!BG77</f>
        <v>958.9620361328125</v>
      </c>
      <c r="BA78" s="57">
        <f>+'Indice PondENGHO'!BH77</f>
        <v>1254.794189453125</v>
      </c>
      <c r="BB78" s="57">
        <f>+'Indice PondENGHO'!BI77</f>
        <v>1131.1241455078125</v>
      </c>
      <c r="BC78" s="57">
        <f>+'Indice PondENGHO'!BJ77</f>
        <v>1471.489501953125</v>
      </c>
      <c r="BD78" s="57">
        <f>+'Indice PondENGHO'!BK77</f>
        <v>1203.190185546875</v>
      </c>
      <c r="BE78" s="57">
        <f t="shared" ref="BE78" si="197">+H78</f>
        <v>1352.309326171875</v>
      </c>
      <c r="BG78" s="58">
        <f t="shared" ref="BG78" si="198">+AE$1*(AE78-AE77)/$AQ77</f>
        <v>2.7132591735136842</v>
      </c>
      <c r="BH78" s="58">
        <f t="shared" ref="BH78" si="199">+AF$1*(AF78-AF77)/$AQ77</f>
        <v>0.13652133201957392</v>
      </c>
      <c r="BI78" s="58">
        <f t="shared" ref="BI78" si="200">+AG$1*(AG78-AG77)/$AQ77</f>
        <v>0.56465165691839192</v>
      </c>
      <c r="BJ78" s="58">
        <f t="shared" ref="BJ78" si="201">+AH$1*(AH78-AH77)/$AQ77</f>
        <v>0.68968619853513546</v>
      </c>
      <c r="BK78" s="58">
        <f t="shared" ref="BK78" si="202">+AI$1*(AI78-AI77)/$AQ77</f>
        <v>0.25114262751998451</v>
      </c>
      <c r="BL78" s="58">
        <f t="shared" ref="BL78" si="203">+AJ$1*(AJ78-AJ77)/$AQ77</f>
        <v>0.2550324705886452</v>
      </c>
      <c r="BM78" s="58">
        <f t="shared" ref="BM78" si="204">+AK$1*(AK78-AK77)/$AQ77</f>
        <v>0.55891726823421695</v>
      </c>
      <c r="BN78" s="58">
        <f t="shared" ref="BN78" si="205">+AL$1*(AL78-AL77)/$AQ77</f>
        <v>6.1876609302584248E-2</v>
      </c>
      <c r="BO78" s="58">
        <f t="shared" ref="BO78" si="206">+AM$1*(AM78-AM77)/$AQ77</f>
        <v>0.32908275270141513</v>
      </c>
      <c r="BP78" s="58">
        <f t="shared" ref="BP78" si="207">+AN$1*(AN78-AN77)/$AQ77</f>
        <v>0.1304340959585307</v>
      </c>
      <c r="BQ78" s="58">
        <f t="shared" ref="BQ78" si="208">+AO$1*(AO78-AO77)/$AQ77</f>
        <v>0.37100800450923349</v>
      </c>
      <c r="BR78" s="58">
        <f t="shared" ref="BR78" si="209">+AP$1*(AP78-AP77)/$AQ77</f>
        <v>0.19725871594140998</v>
      </c>
      <c r="BS78" s="58">
        <f t="shared" ref="BS78" si="210">+SUM(BG78:BR78)</f>
        <v>6.258870905742806</v>
      </c>
      <c r="BT78" s="58">
        <f t="shared" ref="BT78" si="211">100*(D78/D77-1)</f>
        <v>6.6435646352201783</v>
      </c>
      <c r="BV78" s="58">
        <f t="shared" si="114"/>
        <v>1.3716963246823415</v>
      </c>
      <c r="BW78" s="58">
        <f t="shared" ref="BW78" si="212">+AT$1*(AT78-AT77)/$BE77</f>
        <v>0.11307110274241922</v>
      </c>
      <c r="BX78" s="58">
        <f t="shared" ref="BX78" si="213">+AU$1*(AU78-AU77)/$BE77</f>
        <v>0.44261721440960705</v>
      </c>
      <c r="BY78" s="58">
        <f t="shared" ref="BY78" si="214">+AV$1*(AV78-AV77)/$BE77</f>
        <v>0.71464358092064861</v>
      </c>
      <c r="BZ78" s="58">
        <f t="shared" ref="BZ78" si="215">+AW$1*(AW78-AW77)/$BE77</f>
        <v>0.43069371980268845</v>
      </c>
      <c r="CA78" s="58">
        <f t="shared" ref="CA78" si="216">+AX$1*(AX78-AX77)/$BE77</f>
        <v>0.48120012095485332</v>
      </c>
      <c r="CB78" s="58">
        <f t="shared" ref="CB78" si="217">+AY$1*(AY78-AY77)/$BE77</f>
        <v>0.85956992975471336</v>
      </c>
      <c r="CC78" s="58">
        <f t="shared" ref="CC78" si="218">+AZ$1*(AZ78-AZ77)/$BE77</f>
        <v>5.2742963379137531E-2</v>
      </c>
      <c r="CD78" s="58">
        <f t="shared" ref="CD78" si="219">+BA$1*(BA78-BA77)/$BE77</f>
        <v>0.40204246372518104</v>
      </c>
      <c r="CE78" s="58">
        <f t="shared" ref="CE78" si="220">+BB$1*(BB78-BB77)/$BE77</f>
        <v>0.28381912068494891</v>
      </c>
      <c r="CF78" s="58">
        <f t="shared" ref="CF78" si="221">+BC$1*(BC78-BC77)/$BE77</f>
        <v>0.68044188622224389</v>
      </c>
      <c r="CG78" s="58">
        <f t="shared" ref="CG78" si="222">+BD$1*(BD78-BD77)/$BE77</f>
        <v>0.27368516253268244</v>
      </c>
      <c r="CH78" s="58">
        <f t="shared" ref="CH78" si="223">+SUM(BV78:CG78)</f>
        <v>6.1062235898114654</v>
      </c>
      <c r="CI78" s="50">
        <f t="shared" ref="CI78" si="224">100*(H78/H77-1)</f>
        <v>6.4486251525294191</v>
      </c>
      <c r="CK78" s="58">
        <f t="shared" si="99"/>
        <v>1.3858372240137484</v>
      </c>
      <c r="CL78" s="58">
        <f t="shared" ref="CL78" si="225">+BH78-BW78</f>
        <v>2.3450229277154705E-2</v>
      </c>
      <c r="CM78" s="58">
        <f t="shared" ref="CM78" si="226">+BI78-BX78</f>
        <v>0.12203444250878487</v>
      </c>
      <c r="CN78" s="58">
        <f t="shared" ref="CN78" si="227">+BJ78-BY78</f>
        <v>-2.4957382385513149E-2</v>
      </c>
      <c r="CO78" s="58">
        <f t="shared" ref="CO78" si="228">+BK78-BZ78</f>
        <v>-0.17955109228270394</v>
      </c>
      <c r="CP78" s="58">
        <f t="shared" ref="CP78" si="229">+BL78-CA78</f>
        <v>-0.22616765036620812</v>
      </c>
      <c r="CQ78" s="58">
        <f t="shared" ref="CQ78" si="230">+BM78-CB78</f>
        <v>-0.30065266152049641</v>
      </c>
      <c r="CR78" s="58">
        <f t="shared" ref="CR78" si="231">+BN78-CC78</f>
        <v>9.1336459234467177E-3</v>
      </c>
      <c r="CS78" s="58">
        <f t="shared" ref="CS78" si="232">+BO78-CD78</f>
        <v>-7.2959711023765916E-2</v>
      </c>
      <c r="CT78" s="58">
        <f t="shared" ref="CT78" si="233">+BP78-CE78</f>
        <v>-0.15338502472641821</v>
      </c>
      <c r="CU78" s="58">
        <f t="shared" ref="CU78" si="234">+BQ78-CF78</f>
        <v>-0.30943388171301039</v>
      </c>
      <c r="CV78" s="58">
        <f t="shared" ref="CV78" si="235">+BR78-CG78</f>
        <v>-7.6426446591272457E-2</v>
      </c>
      <c r="CW78" s="58">
        <f t="shared" ref="CW78" si="236">+BS78-CH78</f>
        <v>0.15264731593134062</v>
      </c>
      <c r="CX78" s="58">
        <f t="shared" ref="CX78" si="237">+BT78-CI78</f>
        <v>0.19493948269075911</v>
      </c>
    </row>
    <row r="79" spans="1:102" x14ac:dyDescent="0.2">
      <c r="A79" s="56">
        <f>+'Indice PondENGHO'!A78</f>
        <v>45017</v>
      </c>
      <c r="B79" s="50">
        <f>+'Indice PondENGHO'!B78</f>
        <v>4</v>
      </c>
      <c r="C79" s="50">
        <f>+'Indice PondENGHO'!C78</f>
        <v>2023</v>
      </c>
      <c r="D79" s="57">
        <f>+'Indice PondENGHO'!BL78</f>
        <v>1506.8272705078125</v>
      </c>
      <c r="E79" s="57">
        <f>+'Indice PondENGHO'!BM78</f>
        <v>1488.0390625</v>
      </c>
      <c r="F79" s="57">
        <f>+'Indice PondENGHO'!BN78</f>
        <v>1484.8734130859375</v>
      </c>
      <c r="G79" s="57">
        <f>+'Indice PondENGHO'!BO78</f>
        <v>1476.4453125</v>
      </c>
      <c r="H79" s="57">
        <f>+'Indice PondENGHO'!BP78</f>
        <v>1460.27587890625</v>
      </c>
      <c r="I79" s="57">
        <f>+'Indice PondENGHO'!CD78</f>
        <v>1478.2269287109375</v>
      </c>
      <c r="K79" s="58">
        <f t="shared" ref="K79" si="238">100*D$1*(D79-D78)/$I78</f>
        <v>1.0288502651844873</v>
      </c>
      <c r="L79" s="58">
        <f t="shared" ref="L79" si="239">100*E$1*(E79-E78)/$I78</f>
        <v>1.2724632121003474</v>
      </c>
      <c r="M79" s="58">
        <f t="shared" ref="M79" si="240">100*F$1*(F79-F78)/$I78</f>
        <v>1.4441601307534786</v>
      </c>
      <c r="N79" s="58">
        <f t="shared" ref="N79" si="241">100*G$1*(G79-G78)/$I78</f>
        <v>1.7952155424763765</v>
      </c>
      <c r="O79" s="58">
        <f t="shared" ref="O79" si="242">100*H$1*(H79-H78)/$I78</f>
        <v>2.5514004076227303</v>
      </c>
      <c r="P79" s="58">
        <f t="shared" ref="P79" si="243">+SUM(K79:O79)</f>
        <v>8.0920895581374204</v>
      </c>
      <c r="Q79" s="58">
        <f t="shared" ref="Q79" si="244">100*(I79/I78-1)</f>
        <v>8.0921701420254344</v>
      </c>
      <c r="S79" s="57">
        <f>+'Indice PondENGHO'!D78</f>
        <v>1626.46142578125</v>
      </c>
      <c r="T79" s="57">
        <f>+'Indice PondENGHO'!P78</f>
        <v>1622.9866943359375</v>
      </c>
      <c r="U79" s="57">
        <f>+'Indice PondENGHO'!AB78</f>
        <v>1621.5047607421875</v>
      </c>
      <c r="V79" s="57">
        <f>+'Indice PondENGHO'!AN78</f>
        <v>1618.6776123046875</v>
      </c>
      <c r="W79" s="57">
        <f>+'Indice PondENGHO'!AZ78</f>
        <v>1613.68798828125</v>
      </c>
      <c r="Y79" s="58">
        <f t="shared" ref="Y79" si="245">+S$1*(S79-S78)/D78</f>
        <v>3.5869949493015176</v>
      </c>
      <c r="Z79" s="58">
        <f t="shared" ref="Z79" si="246">+T$1*(T79-T78)/E78</f>
        <v>2.9311761050921956</v>
      </c>
      <c r="AA79" s="58">
        <f t="shared" ref="AA79" si="247">+U$1*(U79-U78)/F78</f>
        <v>2.7212885771516455</v>
      </c>
      <c r="AB79" s="58">
        <f t="shared" ref="AB79" si="248">+V$1*(V79-V78)/G78</f>
        <v>2.2823778934832117</v>
      </c>
      <c r="AC79" s="58">
        <f t="shared" ref="AC79" si="249">+W$1*(W79-W78)/H78</f>
        <v>1.7195456750780356</v>
      </c>
      <c r="AE79" s="57">
        <f>+'Indice PondENGHO'!D78</f>
        <v>1626.46142578125</v>
      </c>
      <c r="AF79" s="57">
        <f>+'Indice PondENGHO'!E78</f>
        <v>1203.606689453125</v>
      </c>
      <c r="AG79" s="57">
        <f>+'Indice PondENGHO'!F78</f>
        <v>1707.5174560546875</v>
      </c>
      <c r="AH79" s="57">
        <f>+'Indice PondENGHO'!G78</f>
        <v>1119.7401123046875</v>
      </c>
      <c r="AI79" s="57">
        <f>+'Indice PondENGHO'!H78</f>
        <v>1471.344970703125</v>
      </c>
      <c r="AJ79" s="57">
        <f>+'Indice PondENGHO'!I78</f>
        <v>1559.6629638671875</v>
      </c>
      <c r="AK79" s="57">
        <f>+'Indice PondENGHO'!J78</f>
        <v>1500.8778076171875</v>
      </c>
      <c r="AL79" s="57">
        <f>+'Indice PondENGHO'!K78</f>
        <v>1038.036865234375</v>
      </c>
      <c r="AM79" s="57">
        <f>+'Indice PondENGHO'!L78</f>
        <v>1354.96923828125</v>
      </c>
      <c r="AN79" s="57">
        <f>+'Indice PondENGHO'!M78</f>
        <v>1150.4075927734375</v>
      </c>
      <c r="AO79" s="57">
        <f>+'Indice PondENGHO'!N78</f>
        <v>1646.25927734375</v>
      </c>
      <c r="AP79" s="57">
        <f>+'Indice PondENGHO'!O78</f>
        <v>1291.752685546875</v>
      </c>
      <c r="AQ79" s="57">
        <f t="shared" ref="AQ79" si="250">+D79</f>
        <v>1506.8272705078125</v>
      </c>
      <c r="AR79" s="57"/>
      <c r="AS79" s="57">
        <f>+'Indice PondENGHO'!AZ78</f>
        <v>1613.68798828125</v>
      </c>
      <c r="AT79" s="57">
        <f>+'Indice PondENGHO'!BA78</f>
        <v>1188.3265380859375</v>
      </c>
      <c r="AU79" s="57">
        <f>+'Indice PondENGHO'!BB78</f>
        <v>1751.185791015625</v>
      </c>
      <c r="AV79" s="57">
        <f>+'Indice PondENGHO'!BC78</f>
        <v>1087.76904296875</v>
      </c>
      <c r="AW79" s="57">
        <f>+'Indice PondENGHO'!BD78</f>
        <v>1473.4200439453125</v>
      </c>
      <c r="AX79" s="57">
        <f>+'Indice PondENGHO'!BE78</f>
        <v>1509.95751953125</v>
      </c>
      <c r="AY79" s="57">
        <f>+'Indice PondENGHO'!BF78</f>
        <v>1478.8795166015625</v>
      </c>
      <c r="AZ79" s="57">
        <f>+'Indice PondENGHO'!BG78</f>
        <v>1019.0033569335938</v>
      </c>
      <c r="BA79" s="57">
        <f>+'Indice PondENGHO'!BH78</f>
        <v>1351.1190185546875</v>
      </c>
      <c r="BB79" s="57">
        <f>+'Indice PondENGHO'!BI78</f>
        <v>1200.1099853515625</v>
      </c>
      <c r="BC79" s="57">
        <f>+'Indice PondENGHO'!BJ78</f>
        <v>1610.7010498046875</v>
      </c>
      <c r="BD79" s="57">
        <f>+'Indice PondENGHO'!BK78</f>
        <v>1290.227783203125</v>
      </c>
      <c r="BE79" s="57">
        <f t="shared" ref="BE79" si="251">+H79</f>
        <v>1460.27587890625</v>
      </c>
      <c r="BG79" s="58">
        <f t="shared" ref="BG79" si="252">+AE$1*(AE79-AE78)/$AQ78</f>
        <v>3.5869949493015176</v>
      </c>
      <c r="BH79" s="58">
        <f t="shared" ref="BH79" si="253">+AF$1*(AF79-AF78)/$AQ78</f>
        <v>9.0516102360042941E-2</v>
      </c>
      <c r="BI79" s="58">
        <f t="shared" ref="BI79" si="254">+AG$1*(AG79-AG78)/$AQ78</f>
        <v>0.70917345648789198</v>
      </c>
      <c r="BJ79" s="58">
        <f t="shared" ref="BJ79" si="255">+AH$1*(AH79-AH78)/$AQ78</f>
        <v>0.56922048245642443</v>
      </c>
      <c r="BK79" s="58">
        <f t="shared" ref="BK79" si="256">+AI$1*(AI79-AI78)/$AQ78</f>
        <v>0.34510518459258976</v>
      </c>
      <c r="BL79" s="58">
        <f t="shared" ref="BL79" si="257">+AJ$1*(AJ79-AJ78)/$AQ78</f>
        <v>0.2891719778272131</v>
      </c>
      <c r="BM79" s="58">
        <f t="shared" ref="BM79" si="258">+AK$1*(AK79-AK78)/$AQ78</f>
        <v>0.66222864299790096</v>
      </c>
      <c r="BN79" s="58">
        <f t="shared" ref="BN79" si="259">+AL$1*(AL79-AL78)/$AQ78</f>
        <v>0.21836423502438015</v>
      </c>
      <c r="BO79" s="58">
        <f t="shared" ref="BO79" si="260">+AM$1*(AM79-AM78)/$AQ78</f>
        <v>0.50839714655252088</v>
      </c>
      <c r="BP79" s="58">
        <f t="shared" ref="BP79" si="261">+AN$1*(AN79-AN78)/$AQ78</f>
        <v>7.3832901143248753E-2</v>
      </c>
      <c r="BQ79" s="58">
        <f t="shared" ref="BQ79" si="262">+AO$1*(AO79-AO78)/$AQ78</f>
        <v>0.48425958451451695</v>
      </c>
      <c r="BR79" s="58">
        <f t="shared" ref="BR79" si="263">+AP$1*(AP79-AP78)/$AQ78</f>
        <v>0.21793097574206449</v>
      </c>
      <c r="BS79" s="58">
        <f t="shared" ref="BS79" si="264">+SUM(BG79:BR79)</f>
        <v>7.7551956390003118</v>
      </c>
      <c r="BT79" s="58">
        <f t="shared" ref="BT79" si="265">100*(D79/D78-1)</f>
        <v>8.2785212563608823</v>
      </c>
      <c r="BV79" s="58">
        <f t="shared" si="114"/>
        <v>1.3274219494999357</v>
      </c>
      <c r="BW79" s="58">
        <f t="shared" ref="BW79" si="266">+AT$1*(AT79-AT78)/$BE78</f>
        <v>7.283989089485933E-2</v>
      </c>
      <c r="BX79" s="58">
        <f t="shared" ref="BX79" si="267">+AU$1*(AU79-AU78)/$BE78</f>
        <v>0.57637308190925418</v>
      </c>
      <c r="BY79" s="58">
        <f t="shared" ref="BY79" si="268">+AV$1*(AV79-AV78)/$BE78</f>
        <v>0.65973356351525547</v>
      </c>
      <c r="BZ79" s="58">
        <f t="shared" ref="BZ79" si="269">+AW$1*(AW79-AW78)/$BE78</f>
        <v>0.60866541013598419</v>
      </c>
      <c r="CA79" s="58">
        <f t="shared" ref="CA79" si="270">+AX$1*(AX79-AX78)/$BE78</f>
        <v>0.55442669501478647</v>
      </c>
      <c r="CB79" s="58">
        <f t="shared" ref="CB79" si="271">+AY$1*(AY79-AY78)/$BE78</f>
        <v>1.0588448750264514</v>
      </c>
      <c r="CC79" s="58">
        <f t="shared" ref="CC79" si="272">+AZ$1*(AZ79-AZ78)/$BE78</f>
        <v>0.20226589391809063</v>
      </c>
      <c r="CD79" s="58">
        <f t="shared" ref="CD79" si="273">+BA$1*(BA79-BA78)/$BE78</f>
        <v>0.69422489424948441</v>
      </c>
      <c r="CE79" s="58">
        <f t="shared" ref="CE79" si="274">+BB$1*(BB79-BB78)/$BE78</f>
        <v>0.19200910749194863</v>
      </c>
      <c r="CF79" s="58">
        <f t="shared" ref="CF79" si="275">+BC$1*(BC79-BC78)/$BE78</f>
        <v>0.84017569970113615</v>
      </c>
      <c r="CG79" s="58">
        <f t="shared" ref="CG79" si="276">+BD$1*(BD79-BD78)/$BE78</f>
        <v>0.32232860145801273</v>
      </c>
      <c r="CH79" s="58">
        <f t="shared" ref="CH79" si="277">+SUM(BV79:CG79)</f>
        <v>7.1093096628151988</v>
      </c>
      <c r="CI79" s="50">
        <f t="shared" ref="CI79" si="278">100*(H79/H78-1)</f>
        <v>7.9838651294380503</v>
      </c>
      <c r="CK79" s="58">
        <f t="shared" si="99"/>
        <v>1.8674492742234821</v>
      </c>
      <c r="CL79" s="58">
        <f t="shared" ref="CL79" si="279">+BH79-BW79</f>
        <v>1.7676211465183611E-2</v>
      </c>
      <c r="CM79" s="58">
        <f t="shared" ref="CM79" si="280">+BI79-BX79</f>
        <v>0.1328003745786378</v>
      </c>
      <c r="CN79" s="58">
        <f t="shared" ref="CN79" si="281">+BJ79-BY79</f>
        <v>-9.0513081058831046E-2</v>
      </c>
      <c r="CO79" s="58">
        <f t="shared" ref="CO79" si="282">+BK79-BZ79</f>
        <v>-0.26356022554339442</v>
      </c>
      <c r="CP79" s="58">
        <f t="shared" ref="CP79" si="283">+BL79-CA79</f>
        <v>-0.26525471718757337</v>
      </c>
      <c r="CQ79" s="58">
        <f t="shared" ref="CQ79" si="284">+BM79-CB79</f>
        <v>-0.39661623202855045</v>
      </c>
      <c r="CR79" s="58">
        <f t="shared" ref="CR79" si="285">+BN79-CC79</f>
        <v>1.6098341106289521E-2</v>
      </c>
      <c r="CS79" s="58">
        <f t="shared" ref="CS79" si="286">+BO79-CD79</f>
        <v>-0.18582774769696353</v>
      </c>
      <c r="CT79" s="58">
        <f t="shared" ref="CT79" si="287">+BP79-CE79</f>
        <v>-0.11817620634869988</v>
      </c>
      <c r="CU79" s="58">
        <f t="shared" ref="CU79" si="288">+BQ79-CF79</f>
        <v>-0.3559161151866192</v>
      </c>
      <c r="CV79" s="58">
        <f t="shared" ref="CV79" si="289">+BR79-CG79</f>
        <v>-0.10439762571594824</v>
      </c>
      <c r="CW79" s="58">
        <f t="shared" ref="CW79" si="290">+BS79-CH79</f>
        <v>0.64588597618511301</v>
      </c>
      <c r="CX79" s="58">
        <f t="shared" ref="CX79" si="291">+BT79-CI79</f>
        <v>0.29465612692283205</v>
      </c>
    </row>
    <row r="80" spans="1:102" x14ac:dyDescent="0.2">
      <c r="A80" s="56">
        <f>+'Indice PondENGHO'!A79</f>
        <v>45047</v>
      </c>
      <c r="B80" s="50">
        <f>+'Indice PondENGHO'!B79</f>
        <v>5</v>
      </c>
      <c r="C80" s="50">
        <f>+'Indice PondENGHO'!C79</f>
        <v>2023</v>
      </c>
      <c r="D80" s="57">
        <f>+'Indice PondENGHO'!BL79</f>
        <v>1630.1273193359375</v>
      </c>
      <c r="E80" s="57">
        <f>+'Indice PondENGHO'!BM79</f>
        <v>1611.014892578125</v>
      </c>
      <c r="F80" s="57">
        <f>+'Indice PondENGHO'!BN79</f>
        <v>1608.2281494140625</v>
      </c>
      <c r="G80" s="57">
        <f>+'Indice PondENGHO'!BO79</f>
        <v>1600.06201171875</v>
      </c>
      <c r="H80" s="57">
        <f>+'Indice PondENGHO'!BP79</f>
        <v>1584.860595703125</v>
      </c>
      <c r="I80" s="57">
        <f>+'Indice PondENGHO'!CD79</f>
        <v>1601.9718017578125</v>
      </c>
      <c r="K80" s="58">
        <f t="shared" ref="K80" si="292">100*D$1*(D80-D79)/$I79</f>
        <v>1.0187022435386055</v>
      </c>
      <c r="L80" s="58">
        <f t="shared" ref="L80" si="293">100*E$1*(E80-E79)/$I79</f>
        <v>1.291321866350102</v>
      </c>
      <c r="M80" s="58">
        <f t="shared" ref="M80" si="294">100*F$1*(F80-F79)/$I79</f>
        <v>1.4746601226663667</v>
      </c>
      <c r="N80" s="58">
        <f t="shared" ref="N80" si="295">100*G$1*(G80-G79)/$I79</f>
        <v>1.862795539301221</v>
      </c>
      <c r="O80" s="58">
        <f t="shared" ref="O80" si="296">100*H$1*(H80-H79)/$I79</f>
        <v>2.7237040633616014</v>
      </c>
      <c r="P80" s="58">
        <f t="shared" ref="P80" si="297">+SUM(K80:O80)</f>
        <v>8.3711838352178969</v>
      </c>
      <c r="Q80" s="58">
        <f t="shared" ref="Q80" si="298">100*(I80/I79-1)</f>
        <v>8.3711689080637086</v>
      </c>
      <c r="S80" s="57">
        <f>+'Indice PondENGHO'!D79</f>
        <v>1746.6053466796875</v>
      </c>
      <c r="T80" s="57">
        <f>+'Indice PondENGHO'!P79</f>
        <v>1741.802734375</v>
      </c>
      <c r="U80" s="57">
        <f>+'Indice PondENGHO'!AB79</f>
        <v>1738.7791748046875</v>
      </c>
      <c r="V80" s="57">
        <f>+'Indice PondENGHO'!AN79</f>
        <v>1735.1702880859375</v>
      </c>
      <c r="W80" s="57">
        <f>+'Indice PondENGHO'!AZ79</f>
        <v>1729.64990234375</v>
      </c>
      <c r="Y80" s="58">
        <f t="shared" ref="Y80" si="299">+S$1*(S80-S79)/D79</f>
        <v>2.7487976916580692</v>
      </c>
      <c r="Z80" s="58">
        <f t="shared" ref="Z80" si="300">+T$1*(T80-T79)/E79</f>
        <v>2.2112949436356018</v>
      </c>
      <c r="AA80" s="58">
        <f t="shared" ref="AA80" si="301">+U$1*(U80-U79)/F79</f>
        <v>2.0041636341988895</v>
      </c>
      <c r="AB80" s="58">
        <f t="shared" ref="AB80" si="302">+V$1*(V80-V79)/G79</f>
        <v>1.6632804997683828</v>
      </c>
      <c r="AC80" s="58">
        <f t="shared" ref="AC80" si="303">+W$1*(W80-W79)/H79</f>
        <v>1.2466330558752734</v>
      </c>
      <c r="AE80" s="57">
        <f>+'Indice PondENGHO'!D79</f>
        <v>1746.6053466796875</v>
      </c>
      <c r="AF80" s="57">
        <f>+'Indice PondENGHO'!E79</f>
        <v>1314.90869140625</v>
      </c>
      <c r="AG80" s="57">
        <f>+'Indice PondENGHO'!F79</f>
        <v>1848.0924072265625</v>
      </c>
      <c r="AH80" s="57">
        <f>+'Indice PondENGHO'!G79</f>
        <v>1251.8009033203125</v>
      </c>
      <c r="AI80" s="57">
        <f>+'Indice PondENGHO'!H79</f>
        <v>1606.7320556640625</v>
      </c>
      <c r="AJ80" s="57">
        <f>+'Indice PondENGHO'!I79</f>
        <v>1706.4237060546875</v>
      </c>
      <c r="AK80" s="57">
        <f>+'Indice PondENGHO'!J79</f>
        <v>1615.3037109375</v>
      </c>
      <c r="AL80" s="57">
        <f>+'Indice PondENGHO'!K79</f>
        <v>1110.7437744140625</v>
      </c>
      <c r="AM80" s="57">
        <f>+'Indice PondENGHO'!L79</f>
        <v>1460.772216796875</v>
      </c>
      <c r="AN80" s="57">
        <f>+'Indice PondENGHO'!M79</f>
        <v>1222.939208984375</v>
      </c>
      <c r="AO80" s="57">
        <f>+'Indice PondENGHO'!N79</f>
        <v>1798.1251220703125</v>
      </c>
      <c r="AP80" s="57">
        <f>+'Indice PondENGHO'!O79</f>
        <v>1394.2374267578125</v>
      </c>
      <c r="AQ80" s="57">
        <f t="shared" ref="AQ80" si="304">+D80</f>
        <v>1630.1273193359375</v>
      </c>
      <c r="AR80" s="57"/>
      <c r="AS80" s="57">
        <f>+'Indice PondENGHO'!AZ79</f>
        <v>1729.64990234375</v>
      </c>
      <c r="AT80" s="57">
        <f>+'Indice PondENGHO'!BA79</f>
        <v>1297.605224609375</v>
      </c>
      <c r="AU80" s="57">
        <f>+'Indice PondENGHO'!BB79</f>
        <v>1897.4658203125</v>
      </c>
      <c r="AV80" s="57">
        <f>+'Indice PondENGHO'!BC79</f>
        <v>1214.3626708984375</v>
      </c>
      <c r="AW80" s="57">
        <f>+'Indice PondENGHO'!BD79</f>
        <v>1607.890869140625</v>
      </c>
      <c r="AX80" s="57">
        <f>+'Indice PondENGHO'!BE79</f>
        <v>1642.105712890625</v>
      </c>
      <c r="AY80" s="57">
        <f>+'Indice PondENGHO'!BF79</f>
        <v>1599.355224609375</v>
      </c>
      <c r="AZ80" s="57">
        <f>+'Indice PondENGHO'!BG79</f>
        <v>1090.9578857421875</v>
      </c>
      <c r="BA80" s="57">
        <f>+'Indice PondENGHO'!BH79</f>
        <v>1469.402099609375</v>
      </c>
      <c r="BB80" s="57">
        <f>+'Indice PondENGHO'!BI79</f>
        <v>1276.984130859375</v>
      </c>
      <c r="BC80" s="57">
        <f>+'Indice PondENGHO'!BJ79</f>
        <v>1764.2926025390625</v>
      </c>
      <c r="BD80" s="57">
        <f>+'Indice PondENGHO'!BK79</f>
        <v>1390.5487060546875</v>
      </c>
      <c r="BE80" s="57">
        <f t="shared" ref="BE80" si="305">+H80</f>
        <v>1584.860595703125</v>
      </c>
      <c r="BG80" s="58">
        <f t="shared" ref="BG80" si="306">+AE$1*(AE80-AE79)/$AQ79</f>
        <v>2.7487976916580692</v>
      </c>
      <c r="BH80" s="58">
        <f t="shared" ref="BH80" si="307">+AF$1*(AF80-AF79)/$AQ79</f>
        <v>0.16424777881130356</v>
      </c>
      <c r="BI80" s="58">
        <f t="shared" ref="BI80" si="308">+AG$1*(AG80-AG79)/$AQ79</f>
        <v>0.74561727917652298</v>
      </c>
      <c r="BJ80" s="58">
        <f t="shared" ref="BJ80" si="309">+AH$1*(AH80-AH79)/$AQ79</f>
        <v>1.2437419447933398</v>
      </c>
      <c r="BK80" s="58">
        <f t="shared" ref="BK80" si="310">+AI$1*(AI80-AI79)/$AQ79</f>
        <v>0.37011918750259665</v>
      </c>
      <c r="BL80" s="58">
        <f t="shared" ref="BL80" si="311">+AJ$1*(AJ80-AJ79)/$AQ79</f>
        <v>0.40766672817066502</v>
      </c>
      <c r="BM80" s="58">
        <f t="shared" ref="BM80" si="312">+AK$1*(AK80-AK79)/$AQ79</f>
        <v>0.78891489679838911</v>
      </c>
      <c r="BN80" s="58">
        <f t="shared" ref="BN80" si="313">+AL$1*(AL80-AL79)/$AQ79</f>
        <v>0.242017129457476</v>
      </c>
      <c r="BO80" s="58">
        <f t="shared" ref="BO80" si="314">+AM$1*(AM80-AM79)/$AQ79</f>
        <v>0.54081395937242349</v>
      </c>
      <c r="BP80" s="58">
        <f t="shared" ref="BP80" si="315">+AN$1*(AN80-AN79)/$AQ79</f>
        <v>7.9336898006897166E-2</v>
      </c>
      <c r="BQ80" s="58">
        <f t="shared" ref="BQ80" si="316">+AO$1*(AO80-AO79)/$AQ79</f>
        <v>0.44232227429312981</v>
      </c>
      <c r="BR80" s="58">
        <f t="shared" ref="BR80" si="317">+AP$1*(AP80-AP79)/$AQ79</f>
        <v>0.24955074760004173</v>
      </c>
      <c r="BS80" s="58">
        <f t="shared" ref="BS80" si="318">+SUM(BG80:BR80)</f>
        <v>8.0231465156408532</v>
      </c>
      <c r="BT80" s="58">
        <f t="shared" ref="BT80" si="319">100*(D80/D79-1)</f>
        <v>8.1827593143155575</v>
      </c>
      <c r="BV80" s="58">
        <f t="shared" si="114"/>
        <v>1.7195456750780356</v>
      </c>
      <c r="BW80" s="58">
        <f t="shared" ref="BW80" si="320">+AT$1*(AT80-AT79)/$BE79</f>
        <v>0.13772311571568235</v>
      </c>
      <c r="BX80" s="58">
        <f t="shared" ref="BX80" si="321">+AU$1*(AU80-AU79)/$BE79</f>
        <v>0.59799338443984218</v>
      </c>
      <c r="BY80" s="58">
        <f t="shared" ref="BY80" si="322">+AV$1*(AV80-AV79)/$BE79</f>
        <v>1.2673920797470879</v>
      </c>
      <c r="BZ80" s="58">
        <f t="shared" ref="BZ80" si="323">+AW$1*(AW80-AW79)/$BE79</f>
        <v>0.64417584410350381</v>
      </c>
      <c r="CA80" s="58">
        <f t="shared" ref="CA80" si="324">+AX$1*(AX80-AX79)/$BE79</f>
        <v>0.72365047371942803</v>
      </c>
      <c r="CB80" s="58">
        <f t="shared" ref="CB80" si="325">+AY$1*(AY80-AY79)/$BE79</f>
        <v>1.2907180000398124</v>
      </c>
      <c r="CC80" s="58">
        <f t="shared" ref="CC80" si="326">+AZ$1*(AZ80-AZ79)/$BE79</f>
        <v>0.22447691543110845</v>
      </c>
      <c r="CD80" s="58">
        <f t="shared" ref="CD80" si="327">+BA$1*(BA80-BA79)/$BE79</f>
        <v>0.78945193950381598</v>
      </c>
      <c r="CE80" s="58">
        <f t="shared" ref="CE80" si="328">+BB$1*(BB80-BB79)/$BE79</f>
        <v>0.19814508592764798</v>
      </c>
      <c r="CF80" s="58">
        <f t="shared" ref="CF80" si="329">+BC$1*(BC80-BC79)/$BE79</f>
        <v>0.85842689645659109</v>
      </c>
      <c r="CG80" s="58">
        <f t="shared" ref="CG80" si="330">+BD$1*(BD80-BD79)/$BE79</f>
        <v>0.34405240546354188</v>
      </c>
      <c r="CH80" s="58">
        <f t="shared" ref="CH80" si="331">+SUM(BV80:CG80)</f>
        <v>8.7957518156260992</v>
      </c>
      <c r="CI80" s="50">
        <f t="shared" ref="CI80" si="332">100*(H80/H79-1)</f>
        <v>8.5315876675432953</v>
      </c>
      <c r="CK80" s="58">
        <f t="shared" si="99"/>
        <v>1.5021646357827958</v>
      </c>
      <c r="CL80" s="58">
        <f t="shared" ref="CL80" si="333">+BH80-BW80</f>
        <v>2.6524663095621209E-2</v>
      </c>
      <c r="CM80" s="58">
        <f t="shared" ref="CM80" si="334">+BI80-BX80</f>
        <v>0.14762389473668081</v>
      </c>
      <c r="CN80" s="58">
        <f t="shared" ref="CN80" si="335">+BJ80-BY80</f>
        <v>-2.3650134953748125E-2</v>
      </c>
      <c r="CO80" s="58">
        <f t="shared" ref="CO80" si="336">+BK80-BZ80</f>
        <v>-0.27405665660090717</v>
      </c>
      <c r="CP80" s="58">
        <f t="shared" ref="CP80" si="337">+BL80-CA80</f>
        <v>-0.31598374554876302</v>
      </c>
      <c r="CQ80" s="58">
        <f t="shared" ref="CQ80" si="338">+BM80-CB80</f>
        <v>-0.5018031032414233</v>
      </c>
      <c r="CR80" s="58">
        <f t="shared" ref="CR80" si="339">+BN80-CC80</f>
        <v>1.7540214026367545E-2</v>
      </c>
      <c r="CS80" s="58">
        <f t="shared" ref="CS80" si="340">+BO80-CD80</f>
        <v>-0.24863798013139249</v>
      </c>
      <c r="CT80" s="58">
        <f t="shared" ref="CT80" si="341">+BP80-CE80</f>
        <v>-0.11880818792075082</v>
      </c>
      <c r="CU80" s="58">
        <f t="shared" ref="CU80" si="342">+BQ80-CF80</f>
        <v>-0.41610462216346128</v>
      </c>
      <c r="CV80" s="58">
        <f t="shared" ref="CV80" si="343">+BR80-CG80</f>
        <v>-9.4501657863500149E-2</v>
      </c>
      <c r="CW80" s="58">
        <f t="shared" ref="CW80" si="344">+BS80-CH80</f>
        <v>-0.77260529998524596</v>
      </c>
      <c r="CX80" s="58">
        <f t="shared" ref="CX80" si="345">+BT80-CI80</f>
        <v>-0.34882835322773786</v>
      </c>
    </row>
    <row r="81" spans="1:119" x14ac:dyDescent="0.2">
      <c r="A81" s="56">
        <f>+'Indice PondENGHO'!A80</f>
        <v>45078</v>
      </c>
      <c r="B81" s="50">
        <f>+'Indice PondENGHO'!B80</f>
        <v>6</v>
      </c>
      <c r="C81" s="50">
        <f>+'Indice PondENGHO'!C80</f>
        <v>2023</v>
      </c>
      <c r="D81" s="57">
        <f>+'Indice PondENGHO'!BL80</f>
        <v>1735.859375</v>
      </c>
      <c r="E81" s="57">
        <f>+'Indice PondENGHO'!BM80</f>
        <v>1715.6903076171875</v>
      </c>
      <c r="F81" s="57">
        <f>+'Indice PondENGHO'!BN80</f>
        <v>1713.260498046875</v>
      </c>
      <c r="G81" s="57">
        <f>+'Indice PondENGHO'!BO80</f>
        <v>1705.77734375</v>
      </c>
      <c r="H81" s="57">
        <f>+'Indice PondENGHO'!BP80</f>
        <v>1691.8720703125</v>
      </c>
      <c r="I81" s="57">
        <f>+'Indice PondENGHO'!CD80</f>
        <v>1707.825439453125</v>
      </c>
      <c r="K81" s="58">
        <f t="shared" ref="K81" si="346">100*D$1*(D81-D80)/$I80</f>
        <v>0.8060777474775942</v>
      </c>
      <c r="L81" s="58">
        <f t="shared" ref="L81" si="347">100*E$1*(E81-E80)/$I80</f>
        <v>1.0142515410000092</v>
      </c>
      <c r="M81" s="58">
        <f t="shared" ref="M81" si="348">100*F$1*(F81-F80)/$I80</f>
        <v>1.1586317522241867</v>
      </c>
      <c r="N81" s="58">
        <f t="shared" ref="N81" si="349">100*G$1*(G81-G80)/$I80</f>
        <v>1.4699828457811512</v>
      </c>
      <c r="O81" s="58">
        <f t="shared" ref="O81" si="350">100*H$1*(H81-H80)/$I80</f>
        <v>2.1587966740435292</v>
      </c>
      <c r="P81" s="58">
        <f t="shared" ref="P81" si="351">+SUM(K81:O81)</f>
        <v>6.6077405605264712</v>
      </c>
      <c r="Q81" s="58">
        <f t="shared" ref="Q81" si="352">100*(I81/I80-1)</f>
        <v>6.6077091731053805</v>
      </c>
      <c r="S81" s="57">
        <f>+'Indice PondENGHO'!D80</f>
        <v>1846.9022216796875</v>
      </c>
      <c r="T81" s="57">
        <f>+'Indice PondENGHO'!P80</f>
        <v>1839.3941650390625</v>
      </c>
      <c r="U81" s="57">
        <f>+'Indice PondENGHO'!AB80</f>
        <v>1834.944091796875</v>
      </c>
      <c r="V81" s="57">
        <f>+'Indice PondENGHO'!AN80</f>
        <v>1830.7840576171875</v>
      </c>
      <c r="W81" s="57">
        <f>+'Indice PondENGHO'!AZ80</f>
        <v>1824.0604248046875</v>
      </c>
      <c r="Y81" s="58">
        <f t="shared" ref="Y81" si="353">+S$1*(S81-S80)/D80</f>
        <v>2.1211448345038142</v>
      </c>
      <c r="Z81" s="58">
        <f t="shared" ref="Z81" si="354">+T$1*(T81-T80)/E80</f>
        <v>1.6776372497950507</v>
      </c>
      <c r="AA81" s="58">
        <f t="shared" ref="AA81" si="355">+U$1*(U81-U80)/F80</f>
        <v>1.5173589776520053</v>
      </c>
      <c r="AB81" s="58">
        <f t="shared" ref="AB81" si="356">+V$1*(V81-V80)/G80</f>
        <v>1.259702137562728</v>
      </c>
      <c r="AC81" s="58">
        <f t="shared" ref="AC81" si="357">+W$1*(W81-W80)/H80</f>
        <v>0.93516341478600884</v>
      </c>
      <c r="AE81" s="57">
        <f>+'Indice PondENGHO'!D80</f>
        <v>1846.9022216796875</v>
      </c>
      <c r="AF81" s="57">
        <f>+'Indice PondENGHO'!E80</f>
        <v>1383.3095703125</v>
      </c>
      <c r="AG81" s="57">
        <f>+'Indice PondENGHO'!F80</f>
        <v>1953.14697265625</v>
      </c>
      <c r="AH81" s="57">
        <f>+'Indice PondENGHO'!G80</f>
        <v>1370.620849609375</v>
      </c>
      <c r="AI81" s="57">
        <f>+'Indice PondENGHO'!H80</f>
        <v>1733.7623291015625</v>
      </c>
      <c r="AJ81" s="57">
        <f>+'Indice PondENGHO'!I80</f>
        <v>1855.08837890625</v>
      </c>
      <c r="AK81" s="57">
        <f>+'Indice PondENGHO'!J80</f>
        <v>1720.4151611328125</v>
      </c>
      <c r="AL81" s="57">
        <f>+'Indice PondENGHO'!K80</f>
        <v>1227.201416015625</v>
      </c>
      <c r="AM81" s="57">
        <f>+'Indice PondENGHO'!L80</f>
        <v>1555.780029296875</v>
      </c>
      <c r="AN81" s="57">
        <f>+'Indice PondENGHO'!M80</f>
        <v>1316.9228515625</v>
      </c>
      <c r="AO81" s="57">
        <f>+'Indice PondENGHO'!N80</f>
        <v>1902.481201171875</v>
      </c>
      <c r="AP81" s="57">
        <f>+'Indice PondENGHO'!O80</f>
        <v>1501.4766845703125</v>
      </c>
      <c r="AQ81" s="57">
        <f t="shared" ref="AQ81" si="358">+D81</f>
        <v>1735.859375</v>
      </c>
      <c r="AR81" s="57"/>
      <c r="AS81" s="57">
        <f>+'Indice PondENGHO'!AZ80</f>
        <v>1824.0604248046875</v>
      </c>
      <c r="AT81" s="57">
        <f>+'Indice PondENGHO'!BA80</f>
        <v>1363.3126220703125</v>
      </c>
      <c r="AU81" s="57">
        <f>+'Indice PondENGHO'!BB80</f>
        <v>2005.892333984375</v>
      </c>
      <c r="AV81" s="57">
        <f>+'Indice PondENGHO'!BC80</f>
        <v>1309.0806884765625</v>
      </c>
      <c r="AW81" s="57">
        <f>+'Indice PondENGHO'!BD80</f>
        <v>1738.16259765625</v>
      </c>
      <c r="AX81" s="57">
        <f>+'Indice PondENGHO'!BE80</f>
        <v>1782.375244140625</v>
      </c>
      <c r="AY81" s="57">
        <f>+'Indice PondENGHO'!BF80</f>
        <v>1703.7030029296875</v>
      </c>
      <c r="AZ81" s="57">
        <f>+'Indice PondENGHO'!BG80</f>
        <v>1205.6123046875</v>
      </c>
      <c r="BA81" s="57">
        <f>+'Indice PondENGHO'!BH80</f>
        <v>1564.8314208984375</v>
      </c>
      <c r="BB81" s="57">
        <f>+'Indice PondENGHO'!BI80</f>
        <v>1372.98095703125</v>
      </c>
      <c r="BC81" s="57">
        <f>+'Indice PondENGHO'!BJ80</f>
        <v>1880.80126953125</v>
      </c>
      <c r="BD81" s="57">
        <f>+'Indice PondENGHO'!BK80</f>
        <v>1496.5887451171875</v>
      </c>
      <c r="BE81" s="57">
        <f t="shared" ref="BE81" si="359">+H81</f>
        <v>1691.8720703125</v>
      </c>
      <c r="BG81" s="58">
        <f t="shared" ref="BG81" si="360">+AE$1*(AE81-AE80)/$AQ80</f>
        <v>2.1211448345038142</v>
      </c>
      <c r="BH81" s="58">
        <f t="shared" ref="BH81" si="361">+AF$1*(AF81-AF80)/$AQ80</f>
        <v>9.3303977305939909E-2</v>
      </c>
      <c r="BI81" s="58">
        <f t="shared" ref="BI81" si="362">+AG$1*(AG81-AG80)/$AQ80</f>
        <v>0.51506839117279268</v>
      </c>
      <c r="BJ81" s="58">
        <f t="shared" ref="BJ81" si="363">+AH$1*(AH81-AH80)/$AQ80</f>
        <v>1.0343980283771574</v>
      </c>
      <c r="BK81" s="58">
        <f t="shared" ref="BK81" si="364">+AI$1*(AI81-AI80)/$AQ80</f>
        <v>0.3210062891510036</v>
      </c>
      <c r="BL81" s="58">
        <f t="shared" ref="BL81" si="365">+AJ$1*(AJ81-AJ80)/$AQ80</f>
        <v>0.38172015682481658</v>
      </c>
      <c r="BM81" s="58">
        <f t="shared" ref="BM81" si="366">+AK$1*(AK81-AK80)/$AQ80</f>
        <v>0.66988118633231952</v>
      </c>
      <c r="BN81" s="58">
        <f t="shared" ref="BN81" si="367">+AL$1*(AL81-AL80)/$AQ80</f>
        <v>0.35832768117805397</v>
      </c>
      <c r="BO81" s="58">
        <f t="shared" ref="BO81" si="368">+AM$1*(AM81-AM80)/$AQ80</f>
        <v>0.44890171387798755</v>
      </c>
      <c r="BP81" s="58">
        <f t="shared" ref="BP81" si="369">+AN$1*(AN81-AN80)/$AQ80</f>
        <v>9.5025919341252221E-2</v>
      </c>
      <c r="BQ81" s="58">
        <f t="shared" ref="BQ81" si="370">+AO$1*(AO81-AO80)/$AQ80</f>
        <v>0.28095605661603501</v>
      </c>
      <c r="BR81" s="58">
        <f t="shared" ref="BR81" si="371">+AP$1*(AP81-AP80)/$AQ80</f>
        <v>0.24137673679664606</v>
      </c>
      <c r="BS81" s="58">
        <f t="shared" ref="BS81" si="372">+SUM(BG81:BR81)</f>
        <v>6.5611109714778184</v>
      </c>
      <c r="BT81" s="58">
        <f t="shared" ref="BT81" si="373">100*(D81/D80-1)</f>
        <v>6.4861225506688935</v>
      </c>
      <c r="BV81" s="58">
        <f t="shared" si="114"/>
        <v>1.2466330558752734</v>
      </c>
      <c r="BW81" s="58">
        <f t="shared" ref="BW81" si="374">+AT$1*(AT81-AT80)/$BE80</f>
        <v>7.6300868724948026E-2</v>
      </c>
      <c r="BX81" s="58">
        <f t="shared" ref="BX81" si="375">+AU$1*(AU81-AU80)/$BE80</f>
        <v>0.40840465014937666</v>
      </c>
      <c r="BY81" s="58">
        <f t="shared" ref="BY81" si="376">+AV$1*(AV81-AV80)/$BE80</f>
        <v>0.87372665756266021</v>
      </c>
      <c r="BZ81" s="58">
        <f t="shared" ref="BZ81" si="377">+AW$1*(AW81-AW80)/$BE80</f>
        <v>0.57500336293056353</v>
      </c>
      <c r="CA81" s="58">
        <f t="shared" ref="CA81" si="378">+AX$1*(AX81-AX80)/$BE80</f>
        <v>0.70774174106827592</v>
      </c>
      <c r="CB81" s="58">
        <f t="shared" ref="CB81" si="379">+AY$1*(AY81-AY80)/$BE80</f>
        <v>1.0300514792490829</v>
      </c>
      <c r="CC81" s="58">
        <f t="shared" ref="CC81" si="380">+AZ$1*(AZ81-AZ80)/$BE80</f>
        <v>0.32957039611969874</v>
      </c>
      <c r="CD81" s="58">
        <f t="shared" ref="CD81" si="381">+BA$1*(BA81-BA80)/$BE80</f>
        <v>0.58685221260560216</v>
      </c>
      <c r="CE81" s="58">
        <f t="shared" ref="CE81" si="382">+BB$1*(BB81-BB80)/$BE80</f>
        <v>0.22798366094465564</v>
      </c>
      <c r="CF81" s="58">
        <f t="shared" ref="CF81" si="383">+BC$1*(BC81-BC80)/$BE80</f>
        <v>0.59998178109288192</v>
      </c>
      <c r="CG81" s="58">
        <f t="shared" ref="CG81" si="384">+BD$1*(BD81-BD80)/$BE80</f>
        <v>0.33507868535816482</v>
      </c>
      <c r="CH81" s="58">
        <f t="shared" ref="CH81" si="385">+SUM(BV81:CG81)</f>
        <v>6.9973285516811847</v>
      </c>
      <c r="CI81" s="50">
        <f t="shared" ref="CI81" si="386">100*(H81/H80-1)</f>
        <v>6.7521064565239763</v>
      </c>
      <c r="CK81" s="58">
        <f t="shared" si="99"/>
        <v>1.1859814197178054</v>
      </c>
      <c r="CL81" s="58">
        <f t="shared" ref="CL81" si="387">+BH81-BW81</f>
        <v>1.7003108580991882E-2</v>
      </c>
      <c r="CM81" s="58">
        <f t="shared" ref="CM81" si="388">+BI81-BX81</f>
        <v>0.10666374102341603</v>
      </c>
      <c r="CN81" s="58">
        <f t="shared" ref="CN81" si="389">+BJ81-BY81</f>
        <v>0.16067137081449723</v>
      </c>
      <c r="CO81" s="58">
        <f t="shared" ref="CO81" si="390">+BK81-BZ81</f>
        <v>-0.25399707377955993</v>
      </c>
      <c r="CP81" s="58">
        <f t="shared" ref="CP81" si="391">+BL81-CA81</f>
        <v>-0.32602158424345934</v>
      </c>
      <c r="CQ81" s="58">
        <f t="shared" ref="CQ81" si="392">+BM81-CB81</f>
        <v>-0.36017029291676339</v>
      </c>
      <c r="CR81" s="58">
        <f t="shared" ref="CR81" si="393">+BN81-CC81</f>
        <v>2.8757285058355231E-2</v>
      </c>
      <c r="CS81" s="58">
        <f t="shared" ref="CS81" si="394">+BO81-CD81</f>
        <v>-0.13795049872761461</v>
      </c>
      <c r="CT81" s="58">
        <f t="shared" ref="CT81" si="395">+BP81-CE81</f>
        <v>-0.1329577416034034</v>
      </c>
      <c r="CU81" s="58">
        <f t="shared" ref="CU81" si="396">+BQ81-CF81</f>
        <v>-0.31902572447684691</v>
      </c>
      <c r="CV81" s="58">
        <f t="shared" ref="CV81" si="397">+BR81-CG81</f>
        <v>-9.3701948561518755E-2</v>
      </c>
      <c r="CW81" s="58">
        <f t="shared" ref="CW81" si="398">+BS81-CH81</f>
        <v>-0.43621758020336632</v>
      </c>
      <c r="CX81" s="58">
        <f t="shared" ref="CX81" si="399">+BT81-CI81</f>
        <v>-0.2659839058550828</v>
      </c>
    </row>
    <row r="82" spans="1:119" x14ac:dyDescent="0.2">
      <c r="A82" s="56">
        <f>+'Indice PondENGHO'!A81</f>
        <v>45108</v>
      </c>
      <c r="B82" s="50">
        <f>+'Indice PondENGHO'!B81</f>
        <v>7</v>
      </c>
      <c r="C82" s="50">
        <f>+'Indice PondENGHO'!C81</f>
        <v>2023</v>
      </c>
      <c r="D82" s="57">
        <f>+'Indice PondENGHO'!BL81</f>
        <v>1853.1678466796875</v>
      </c>
      <c r="E82" s="57">
        <f>+'Indice PondENGHO'!BM81</f>
        <v>1832.8857421875</v>
      </c>
      <c r="F82" s="57">
        <f>+'Indice PondENGHO'!BN81</f>
        <v>1831.692626953125</v>
      </c>
      <c r="G82" s="57">
        <f>+'Indice PondENGHO'!BO81</f>
        <v>1823.940185546875</v>
      </c>
      <c r="H82" s="57">
        <f>+'Indice PondENGHO'!BP81</f>
        <v>1810.7393798828125</v>
      </c>
      <c r="I82" s="57">
        <f>+'Indice PondENGHO'!CD81</f>
        <v>1826.0087890625</v>
      </c>
      <c r="K82" s="58">
        <f t="shared" ref="K82" si="400">100*D$1*(D82-D81)/$I81</f>
        <v>0.83890159837059697</v>
      </c>
      <c r="L82" s="58">
        <f t="shared" ref="L82" si="401">100*E$1*(E82-E81)/$I81</f>
        <v>1.0651801565229175</v>
      </c>
      <c r="M82" s="58">
        <f t="shared" ref="M82" si="402">100*F$1*(F82-F81)/$I81</f>
        <v>1.2254716654107822</v>
      </c>
      <c r="N82" s="58">
        <f t="shared" ref="N82" si="403">100*G$1*(G82-G81)/$I81</f>
        <v>1.5412269854938156</v>
      </c>
      <c r="O82" s="58">
        <f t="shared" ref="O82" si="404">100*H$1*(H82-H81)/$I81</f>
        <v>2.2493405549983558</v>
      </c>
      <c r="P82" s="58">
        <f t="shared" ref="P82" si="405">+SUM(K82:O82)</f>
        <v>6.920120960796468</v>
      </c>
      <c r="Q82" s="58">
        <f t="shared" ref="Q82" si="406">100*(I82/I81-1)</f>
        <v>6.9201071069195041</v>
      </c>
      <c r="S82" s="57">
        <f>+'Indice PondENGHO'!D81</f>
        <v>1966.1163330078125</v>
      </c>
      <c r="T82" s="57">
        <f>+'Indice PondENGHO'!P81</f>
        <v>1959.335205078125</v>
      </c>
      <c r="U82" s="57">
        <f>+'Indice PondENGHO'!AB81</f>
        <v>1955.3729248046875</v>
      </c>
      <c r="V82" s="57">
        <f>+'Indice PondENGHO'!AN81</f>
        <v>1951.7462158203125</v>
      </c>
      <c r="W82" s="57">
        <f>+'Indice PondENGHO'!AZ81</f>
        <v>1945.7681884765625</v>
      </c>
      <c r="Y82" s="58">
        <f t="shared" ref="Y82" si="407">+S$1*(S82-S81)/D81</f>
        <v>2.3676503894180883</v>
      </c>
      <c r="Z82" s="58">
        <f t="shared" ref="Z82" si="408">+T$1*(T82-T81)/E81</f>
        <v>1.9360423075960214</v>
      </c>
      <c r="AA82" s="58">
        <f t="shared" ref="AA82" si="409">+U$1*(U82-U81)/F81</f>
        <v>1.7837188967255437</v>
      </c>
      <c r="AB82" s="58">
        <f t="shared" ref="AB82" si="410">+V$1*(V82-V81)/G81</f>
        <v>1.4948975338649899</v>
      </c>
      <c r="AC82" s="58">
        <f t="shared" ref="AC82" si="411">+W$1*(W82-W81)/H81</f>
        <v>1.1292989810513374</v>
      </c>
      <c r="AE82" s="57">
        <f>+'Indice PondENGHO'!D81</f>
        <v>1966.1163330078125</v>
      </c>
      <c r="AF82" s="57">
        <f>+'Indice PondENGHO'!E81</f>
        <v>1517.852783203125</v>
      </c>
      <c r="AG82" s="57">
        <f>+'Indice PondENGHO'!F81</f>
        <v>2055.909912109375</v>
      </c>
      <c r="AH82" s="57">
        <f>+'Indice PondENGHO'!G81</f>
        <v>1429.326904296875</v>
      </c>
      <c r="AI82" s="57">
        <f>+'Indice PondENGHO'!H81</f>
        <v>1836.6754150390625</v>
      </c>
      <c r="AJ82" s="57">
        <f>+'Indice PondENGHO'!I81</f>
        <v>2026.8677978515625</v>
      </c>
      <c r="AK82" s="57">
        <f>+'Indice PondENGHO'!J81</f>
        <v>1818.2724609375</v>
      </c>
      <c r="AL82" s="57">
        <f>+'Indice PondENGHO'!K81</f>
        <v>1386.0235595703125</v>
      </c>
      <c r="AM82" s="57">
        <f>+'Indice PondENGHO'!L81</f>
        <v>1724.3636474609375</v>
      </c>
      <c r="AN82" s="57">
        <f>+'Indice PondENGHO'!M81</f>
        <v>1415.9801025390625</v>
      </c>
      <c r="AO82" s="57">
        <f>+'Indice PondENGHO'!N81</f>
        <v>2043.1065673828125</v>
      </c>
      <c r="AP82" s="57">
        <f>+'Indice PondENGHO'!O81</f>
        <v>1598.1363525390625</v>
      </c>
      <c r="AQ82" s="57">
        <f t="shared" ref="AQ82" si="412">+D82</f>
        <v>1853.1678466796875</v>
      </c>
      <c r="AR82" s="57"/>
      <c r="AS82" s="57">
        <f>+'Indice PondENGHO'!AZ81</f>
        <v>1945.7681884765625</v>
      </c>
      <c r="AT82" s="57">
        <f>+'Indice PondENGHO'!BA81</f>
        <v>1495.9083251953125</v>
      </c>
      <c r="AU82" s="57">
        <f>+'Indice PondENGHO'!BB81</f>
        <v>2114.576904296875</v>
      </c>
      <c r="AV82" s="57">
        <f>+'Indice PondENGHO'!BC81</f>
        <v>1360.8436279296875</v>
      </c>
      <c r="AW82" s="57">
        <f>+'Indice PondENGHO'!BD81</f>
        <v>1840.914306640625</v>
      </c>
      <c r="AX82" s="57">
        <f>+'Indice PondENGHO'!BE81</f>
        <v>1939.7327880859375</v>
      </c>
      <c r="AY82" s="57">
        <f>+'Indice PondENGHO'!BF81</f>
        <v>1796.361083984375</v>
      </c>
      <c r="AZ82" s="57">
        <f>+'Indice PondENGHO'!BG81</f>
        <v>1368.4129638671875</v>
      </c>
      <c r="BA82" s="57">
        <f>+'Indice PondENGHO'!BH81</f>
        <v>1741.479736328125</v>
      </c>
      <c r="BB82" s="57">
        <f>+'Indice PondENGHO'!BI81</f>
        <v>1482.4674072265625</v>
      </c>
      <c r="BC82" s="57">
        <f>+'Indice PondENGHO'!BJ81</f>
        <v>2018.728271484375</v>
      </c>
      <c r="BD82" s="57">
        <f>+'Indice PondENGHO'!BK81</f>
        <v>1596.4183349609375</v>
      </c>
      <c r="BE82" s="57">
        <f t="shared" ref="BE82" si="413">+H82</f>
        <v>1810.7393798828125</v>
      </c>
      <c r="BG82" s="58">
        <f t="shared" ref="BG82" si="414">+AE$1*(AE82-AE81)/$AQ81</f>
        <v>2.3676503894180883</v>
      </c>
      <c r="BH82" s="58">
        <f t="shared" ref="BH82" si="415">+AF$1*(AF82-AF81)/$AQ81</f>
        <v>0.17234839991635736</v>
      </c>
      <c r="BI82" s="58">
        <f t="shared" ref="BI82" si="416">+AG$1*(AG82-AG81)/$AQ81</f>
        <v>0.47314414822792106</v>
      </c>
      <c r="BJ82" s="58">
        <f t="shared" ref="BJ82" si="417">+AH$1*(AH82-AH81)/$AQ81</f>
        <v>0.47994139962623633</v>
      </c>
      <c r="BK82" s="58">
        <f t="shared" ref="BK82" si="418">+AI$1*(AI82-AI81)/$AQ81</f>
        <v>0.24422150085970201</v>
      </c>
      <c r="BL82" s="58">
        <f t="shared" ref="BL82" si="419">+AJ$1*(AJ82-AJ81)/$AQ81</f>
        <v>0.41420508859158262</v>
      </c>
      <c r="BM82" s="58">
        <f t="shared" ref="BM82" si="420">+AK$1*(AK82-AK81)/$AQ81</f>
        <v>0.58566324211077947</v>
      </c>
      <c r="BN82" s="58">
        <f t="shared" ref="BN82" si="421">+AL$1*(AL82-AL81)/$AQ81</f>
        <v>0.45891305018794637</v>
      </c>
      <c r="BO82" s="58">
        <f t="shared" ref="BO82" si="422">+AM$1*(AM82-AM81)/$AQ81</f>
        <v>0.74802188055095276</v>
      </c>
      <c r="BP82" s="58">
        <f t="shared" ref="BP82" si="423">+AN$1*(AN82-AN81)/$AQ81</f>
        <v>9.4055254862168161E-2</v>
      </c>
      <c r="BQ82" s="58">
        <f t="shared" ref="BQ82" si="424">+AO$1*(AO82-AO81)/$AQ81</f>
        <v>0.35554231703724032</v>
      </c>
      <c r="BR82" s="58">
        <f t="shared" ref="BR82" si="425">+AP$1*(AP82-AP81)/$AQ81</f>
        <v>0.20431201057358112</v>
      </c>
      <c r="BS82" s="58">
        <f t="shared" ref="BS82" si="426">+SUM(BG82:BR82)</f>
        <v>6.5980186819625555</v>
      </c>
      <c r="BT82" s="58">
        <f t="shared" ref="BT82" si="427">100*(D82/D81-1)</f>
        <v>6.7579478711913277</v>
      </c>
      <c r="BV82" s="58">
        <f t="shared" si="114"/>
        <v>0.93516341478600884</v>
      </c>
      <c r="BW82" s="58">
        <f t="shared" ref="BW82" si="428">+AT$1*(AT82-AT81)/$BE81</f>
        <v>0.14423418799364932</v>
      </c>
      <c r="BX82" s="58">
        <f t="shared" ref="BX82" si="429">+AU$1*(AU82-AU81)/$BE81</f>
        <v>0.38348344833540671</v>
      </c>
      <c r="BY82" s="58">
        <f t="shared" ref="BY82" si="430">+AV$1*(AV82-AV81)/$BE81</f>
        <v>0.44728616342590261</v>
      </c>
      <c r="BZ82" s="58">
        <f t="shared" ref="BZ82" si="431">+AW$1*(AW82-AW81)/$BE81</f>
        <v>0.42484724813557384</v>
      </c>
      <c r="CA82" s="58">
        <f t="shared" ref="CA82" si="432">+AX$1*(AX82-AX81)/$BE81</f>
        <v>0.7437424661308849</v>
      </c>
      <c r="CB82" s="58">
        <f t="shared" ref="CB82" si="433">+AY$1*(AY82-AY81)/$BE81</f>
        <v>0.85680614306640634</v>
      </c>
      <c r="CC82" s="58">
        <f t="shared" ref="CC82" si="434">+AZ$1*(AZ82-AZ81)/$BE81</f>
        <v>0.43836624157496884</v>
      </c>
      <c r="CD82" s="58">
        <f t="shared" ref="CD82" si="435">+BA$1*(BA82-BA81)/$BE81</f>
        <v>1.0176067009266239</v>
      </c>
      <c r="CE82" s="58">
        <f t="shared" ref="CE82" si="436">+BB$1*(BB82-BB81)/$BE81</f>
        <v>0.24357391143933541</v>
      </c>
      <c r="CF82" s="58">
        <f t="shared" ref="CF82" si="437">+BC$1*(BC82-BC81)/$BE81</f>
        <v>0.66535384720282986</v>
      </c>
      <c r="CG82" s="58">
        <f t="shared" ref="CG82" si="438">+BD$1*(BD82-BD81)/$BE81</f>
        <v>0.29550154591876454</v>
      </c>
      <c r="CH82" s="58">
        <f t="shared" ref="CH82" si="439">+SUM(BV82:CG82)</f>
        <v>6.5959653189363561</v>
      </c>
      <c r="CI82" s="50">
        <f t="shared" ref="CI82" si="440">100*(H82/H81-1)</f>
        <v>7.0257859123093791</v>
      </c>
      <c r="CK82" s="58">
        <f t="shared" si="99"/>
        <v>1.2383514083667508</v>
      </c>
      <c r="CL82" s="58">
        <f t="shared" ref="CL82" si="441">+BH82-BW82</f>
        <v>2.8114211922708049E-2</v>
      </c>
      <c r="CM82" s="58">
        <f t="shared" ref="CM82" si="442">+BI82-BX82</f>
        <v>8.9660699892514351E-2</v>
      </c>
      <c r="CN82" s="58">
        <f t="shared" ref="CN82" si="443">+BJ82-BY82</f>
        <v>3.2655236200333726E-2</v>
      </c>
      <c r="CO82" s="58">
        <f t="shared" ref="CO82" si="444">+BK82-BZ82</f>
        <v>-0.18062574727587183</v>
      </c>
      <c r="CP82" s="58">
        <f t="shared" ref="CP82" si="445">+BL82-CA82</f>
        <v>-0.32953737753930229</v>
      </c>
      <c r="CQ82" s="58">
        <f t="shared" ref="CQ82" si="446">+BM82-CB82</f>
        <v>-0.27114290095562688</v>
      </c>
      <c r="CR82" s="58">
        <f t="shared" ref="CR82" si="447">+BN82-CC82</f>
        <v>2.054680861297753E-2</v>
      </c>
      <c r="CS82" s="58">
        <f t="shared" ref="CS82" si="448">+BO82-CD82</f>
        <v>-0.26958482037567111</v>
      </c>
      <c r="CT82" s="58">
        <f t="shared" ref="CT82" si="449">+BP82-CE82</f>
        <v>-0.14951865657716723</v>
      </c>
      <c r="CU82" s="58">
        <f t="shared" ref="CU82" si="450">+BQ82-CF82</f>
        <v>-0.30981153016558954</v>
      </c>
      <c r="CV82" s="58">
        <f t="shared" ref="CV82" si="451">+BR82-CG82</f>
        <v>-9.1189535345183426E-2</v>
      </c>
      <c r="CW82" s="58">
        <f t="shared" ref="CW82" si="452">+BS82-CH82</f>
        <v>2.0533630261994062E-3</v>
      </c>
      <c r="CX82" s="58">
        <f t="shared" ref="CX82" si="453">+BT82-CI82</f>
        <v>-0.26783804111805143</v>
      </c>
    </row>
    <row r="83" spans="1:119" ht="15" thickBot="1" x14ac:dyDescent="0.25">
      <c r="A83" s="56">
        <f>+'Indice PondENGHO'!A82</f>
        <v>45139</v>
      </c>
      <c r="B83" s="50">
        <f>+'Indice PondENGHO'!B82</f>
        <v>8</v>
      </c>
      <c r="C83" s="50">
        <f>+'Indice PondENGHO'!C82</f>
        <v>2023</v>
      </c>
      <c r="D83" s="57">
        <f>+'Indice PondENGHO'!BL82</f>
        <v>2095.978515625</v>
      </c>
      <c r="E83" s="57">
        <f>+'Indice PondENGHO'!BM82</f>
        <v>2065.2734375</v>
      </c>
      <c r="F83" s="57">
        <f>+'Indice PondENGHO'!BN82</f>
        <v>2061.950927734375</v>
      </c>
      <c r="G83" s="57">
        <f>+'Indice PondENGHO'!BO82</f>
        <v>2050.13671875</v>
      </c>
      <c r="H83" s="57">
        <f>+'Indice PondENGHO'!BP82</f>
        <v>2032.8558349609375</v>
      </c>
      <c r="I83" s="57">
        <f>+'Indice PondENGHO'!CD82</f>
        <v>2054.59765625</v>
      </c>
      <c r="K83" s="58">
        <f t="shared" ref="K83" si="454">100*D$1*(D83-D82)/$I82</f>
        <v>1.6240149596119426</v>
      </c>
      <c r="L83" s="58">
        <f t="shared" ref="L83" si="455">100*E$1*(E83-E82)/$I82</f>
        <v>1.9754503429161392</v>
      </c>
      <c r="M83" s="58">
        <f t="shared" ref="M83" si="456">100*F$1*(F83-F82)/$I82</f>
        <v>2.2283820340266947</v>
      </c>
      <c r="N83" s="58">
        <f t="shared" ref="N83" si="457">100*G$1*(G83-G82)/$I82</f>
        <v>2.7593846030588591</v>
      </c>
      <c r="O83" s="58">
        <f t="shared" ref="O83" si="458">100*H$1*(H83-H82)/$I82</f>
        <v>3.9311003381639562</v>
      </c>
      <c r="P83" s="58">
        <f t="shared" ref="P83" si="459">+SUM(K83:O83)</f>
        <v>12.518332277777592</v>
      </c>
      <c r="Q83" s="58">
        <f t="shared" ref="Q83" si="460">100*(I83/I82-1)</f>
        <v>12.518497641233207</v>
      </c>
      <c r="S83" s="57">
        <f>+'Indice PondENGHO'!D82</f>
        <v>2280.467041015625</v>
      </c>
      <c r="T83" s="57">
        <f>+'Indice PondENGHO'!P82</f>
        <v>2268.34912109375</v>
      </c>
      <c r="U83" s="57">
        <f>+'Indice PondENGHO'!AB82</f>
        <v>2260.550048828125</v>
      </c>
      <c r="V83" s="57">
        <f>+'Indice PondENGHO'!AN82</f>
        <v>2254.01806640625</v>
      </c>
      <c r="W83" s="57">
        <f>+'Indice PondENGHO'!AZ82</f>
        <v>2244.503173828125</v>
      </c>
      <c r="Y83" s="58">
        <f t="shared" ref="Y83" si="461">+S$1*(S83-S82)/D82</f>
        <v>5.8479565112984284</v>
      </c>
      <c r="Z83" s="58">
        <f t="shared" ref="Z83" si="462">+T$1*(T83-T82)/E82</f>
        <v>4.6690505489688539</v>
      </c>
      <c r="AA83" s="58">
        <f t="shared" ref="AA83" si="463">+U$1*(U83-U82)/F82</f>
        <v>4.227841677344486</v>
      </c>
      <c r="AB83" s="58">
        <f t="shared" ref="AB83" si="464">+V$1*(V83-V82)/G82</f>
        <v>3.4935853140361766</v>
      </c>
      <c r="AC83" s="58">
        <f t="shared" ref="AC83" si="465">+W$1*(W83-W82)/H82</f>
        <v>2.5899317200556369</v>
      </c>
      <c r="AE83" s="57">
        <f>+'Indice PondENGHO'!D82</f>
        <v>2280.467041015625</v>
      </c>
      <c r="AF83" s="57">
        <f>+'Indice PondENGHO'!E82</f>
        <v>1660.51513671875</v>
      </c>
      <c r="AG83" s="57">
        <f>+'Indice PondENGHO'!F82</f>
        <v>2263.959228515625</v>
      </c>
      <c r="AH83" s="57">
        <f>+'Indice PondENGHO'!G82</f>
        <v>1548.423828125</v>
      </c>
      <c r="AI83" s="57">
        <f>+'Indice PondENGHO'!H82</f>
        <v>2094.571044921875</v>
      </c>
      <c r="AJ83" s="57">
        <f>+'Indice PondENGHO'!I82</f>
        <v>2334.334716796875</v>
      </c>
      <c r="AK83" s="57">
        <f>+'Indice PondENGHO'!J82</f>
        <v>2011.239013671875</v>
      </c>
      <c r="AL83" s="57">
        <f>+'Indice PondENGHO'!K82</f>
        <v>1472.7164306640625</v>
      </c>
      <c r="AM83" s="57">
        <f>+'Indice PondENGHO'!L82</f>
        <v>1924.8724365234375</v>
      </c>
      <c r="AN83" s="57">
        <f>+'Indice PondENGHO'!M82</f>
        <v>1532.367919921875</v>
      </c>
      <c r="AO83" s="57">
        <f>+'Indice PondENGHO'!N82</f>
        <v>2304.638427734375</v>
      </c>
      <c r="AP83" s="57">
        <f>+'Indice PondENGHO'!O82</f>
        <v>1744.91748046875</v>
      </c>
      <c r="AQ83" s="57">
        <f t="shared" ref="AQ83" si="466">+D83</f>
        <v>2095.978515625</v>
      </c>
      <c r="AR83" s="57"/>
      <c r="AS83" s="57">
        <f>+'Indice PondENGHO'!AZ82</f>
        <v>2244.503173828125</v>
      </c>
      <c r="AT83" s="57">
        <f>+'Indice PondENGHO'!BA82</f>
        <v>1628.28564453125</v>
      </c>
      <c r="AU83" s="57">
        <f>+'Indice PondENGHO'!BB82</f>
        <v>2324.14990234375</v>
      </c>
      <c r="AV83" s="57">
        <f>+'Indice PondENGHO'!BC82</f>
        <v>1490.9464111328125</v>
      </c>
      <c r="AW83" s="57">
        <f>+'Indice PondENGHO'!BD82</f>
        <v>2095.697265625</v>
      </c>
      <c r="AX83" s="57">
        <f>+'Indice PondENGHO'!BE82</f>
        <v>2237.958740234375</v>
      </c>
      <c r="AY83" s="57">
        <f>+'Indice PondENGHO'!BF82</f>
        <v>1984.5079345703125</v>
      </c>
      <c r="AZ83" s="57">
        <f>+'Indice PondENGHO'!BG82</f>
        <v>1451.65625</v>
      </c>
      <c r="BA83" s="57">
        <f>+'Indice PondENGHO'!BH82</f>
        <v>1946.9710693359375</v>
      </c>
      <c r="BB83" s="57">
        <f>+'Indice PondENGHO'!BI82</f>
        <v>1610.471435546875</v>
      </c>
      <c r="BC83" s="57">
        <f>+'Indice PondENGHO'!BJ82</f>
        <v>2268.6240234375</v>
      </c>
      <c r="BD83" s="57">
        <f>+'Indice PondENGHO'!BK82</f>
        <v>1736.1116943359375</v>
      </c>
      <c r="BE83" s="57">
        <f t="shared" ref="BE83" si="467">+H83</f>
        <v>2032.8558349609375</v>
      </c>
      <c r="BG83" s="58">
        <f t="shared" ref="BG83" si="468">+AE$1*(AE83-AE82)/$AQ82</f>
        <v>5.8479565112984284</v>
      </c>
      <c r="BH83" s="58">
        <f t="shared" ref="BH83" si="469">+AF$1*(AF83-AF82)/$AQ82</f>
        <v>0.17118063324524058</v>
      </c>
      <c r="BI83" s="58">
        <f t="shared" ref="BI83" si="470">+AG$1*(AG83-AG82)/$AQ82</f>
        <v>0.89726975903174255</v>
      </c>
      <c r="BJ83" s="58">
        <f t="shared" ref="BJ83" si="471">+AH$1*(AH83-AH82)/$AQ82</f>
        <v>0.91202269588264262</v>
      </c>
      <c r="BK83" s="58">
        <f t="shared" ref="BK83" si="472">+AI$1*(AI83-AI82)/$AQ82</f>
        <v>0.573267156066955</v>
      </c>
      <c r="BL83" s="58">
        <f t="shared" ref="BL83" si="473">+AJ$1*(AJ83-AJ82)/$AQ82</f>
        <v>0.6944523940584123</v>
      </c>
      <c r="BM83" s="58">
        <f t="shared" ref="BM83" si="474">+AK$1*(AK83-AK82)/$AQ82</f>
        <v>1.0817740536131339</v>
      </c>
      <c r="BN83" s="58">
        <f t="shared" ref="BN83" si="475">+AL$1*(AL83-AL82)/$AQ82</f>
        <v>0.2346402560202405</v>
      </c>
      <c r="BO83" s="58">
        <f t="shared" ref="BO83" si="476">+AM$1*(AM83-AM82)/$AQ82</f>
        <v>0.8333589966727476</v>
      </c>
      <c r="BP83" s="58">
        <f t="shared" ref="BP83" si="477">+AN$1*(AN83-AN82)/$AQ82</f>
        <v>0.10351519393756795</v>
      </c>
      <c r="BQ83" s="58">
        <f t="shared" ref="BQ83" si="478">+AO$1*(AO83-AO82)/$AQ82</f>
        <v>0.61937264126116909</v>
      </c>
      <c r="BR83" s="58">
        <f t="shared" ref="BR83" si="479">+AP$1*(AP83-AP82)/$AQ82</f>
        <v>0.29061538523671265</v>
      </c>
      <c r="BS83" s="58">
        <f t="shared" ref="BS83" si="480">+SUM(BG83:BR83)</f>
        <v>12.259425676324994</v>
      </c>
      <c r="BT83" s="58">
        <f t="shared" ref="BT83" si="481">100*(D83/D82-1)</f>
        <v>13.10246502389707</v>
      </c>
      <c r="BV83" s="58">
        <f t="shared" si="114"/>
        <v>1.1292989810513374</v>
      </c>
      <c r="BW83" s="58">
        <f t="shared" ref="BW83" si="482">+AT$1*(AT83-AT82)/$BE82</f>
        <v>0.13454387137608123</v>
      </c>
      <c r="BX83" s="58">
        <f t="shared" ref="BX83" si="483">+AU$1*(AU83-AU82)/$BE82</f>
        <v>0.69091660739528982</v>
      </c>
      <c r="BY83" s="58">
        <f t="shared" ref="BY83" si="484">+AV$1*(AV83-AV82)/$BE82</f>
        <v>1.0504241422599261</v>
      </c>
      <c r="BZ83" s="58">
        <f t="shared" ref="BZ83" si="485">+AW$1*(AW83-AW82)/$BE82</f>
        <v>0.98429597034512095</v>
      </c>
      <c r="CA83" s="58">
        <f t="shared" ref="CA83" si="486">+AX$1*(AX83-AX82)/$BE82</f>
        <v>1.317018935978207</v>
      </c>
      <c r="CB83" s="58">
        <f t="shared" ref="CB83" si="487">+AY$1*(AY83-AY82)/$BE82</f>
        <v>1.6255779408201394</v>
      </c>
      <c r="CC83" s="58">
        <f t="shared" ref="CC83" si="488">+AZ$1*(AZ83-AZ82)/$BE82</f>
        <v>0.20943136988950298</v>
      </c>
      <c r="CD83" s="58">
        <f t="shared" ref="CD83" si="489">+BA$1*(BA83-BA82)/$BE82</f>
        <v>1.1060519905026656</v>
      </c>
      <c r="CE83" s="58">
        <f t="shared" ref="CE83" si="490">+BB$1*(BB83-BB82)/$BE82</f>
        <v>0.266075940998868</v>
      </c>
      <c r="CF83" s="58">
        <f t="shared" ref="CF83" si="491">+BC$1*(BC83-BC82)/$BE82</f>
        <v>1.1263511945726015</v>
      </c>
      <c r="CG83" s="58">
        <f t="shared" ref="CG83" si="492">+BD$1*(BD83-BD82)/$BE82</f>
        <v>0.38635612916582412</v>
      </c>
      <c r="CH83" s="58">
        <f t="shared" ref="CH83" si="493">+SUM(BV83:CG83)</f>
        <v>10.026343074355562</v>
      </c>
      <c r="CI83" s="50">
        <f t="shared" ref="CI83" si="494">100*(H83/H82-1)</f>
        <v>12.26661647423275</v>
      </c>
      <c r="CK83" s="58">
        <f t="shared" si="99"/>
        <v>3.2580247912427915</v>
      </c>
      <c r="CL83" s="58">
        <f t="shared" ref="CL83" si="495">+BH83-BW83</f>
        <v>3.6636761869159346E-2</v>
      </c>
      <c r="CM83" s="58">
        <f t="shared" ref="CM83" si="496">+BI83-BX83</f>
        <v>0.20635315163645274</v>
      </c>
      <c r="CN83" s="58">
        <f t="shared" ref="CN83" si="497">+BJ83-BY83</f>
        <v>-0.13840144637728347</v>
      </c>
      <c r="CO83" s="58">
        <f t="shared" ref="CO83" si="498">+BK83-BZ83</f>
        <v>-0.41102881427816595</v>
      </c>
      <c r="CP83" s="58">
        <f t="shared" ref="CP83" si="499">+BL83-CA83</f>
        <v>-0.62256654191979466</v>
      </c>
      <c r="CQ83" s="58">
        <f t="shared" ref="CQ83" si="500">+BM83-CB83</f>
        <v>-0.54380388720700545</v>
      </c>
      <c r="CR83" s="58">
        <f t="shared" ref="CR83" si="501">+BN83-CC83</f>
        <v>2.5208886130737518E-2</v>
      </c>
      <c r="CS83" s="58">
        <f t="shared" ref="CS83" si="502">+BO83-CD83</f>
        <v>-0.27269299382991796</v>
      </c>
      <c r="CT83" s="58">
        <f t="shared" ref="CT83" si="503">+BP83-CE83</f>
        <v>-0.16256074706130005</v>
      </c>
      <c r="CU83" s="58">
        <f t="shared" ref="CU83" si="504">+BQ83-CF83</f>
        <v>-0.50697855331143238</v>
      </c>
      <c r="CV83" s="58">
        <f t="shared" ref="CV83" si="505">+BR83-CG83</f>
        <v>-9.5740743929111471E-2</v>
      </c>
      <c r="CW83" s="58">
        <f t="shared" ref="CW83" si="506">+BS83-CH83</f>
        <v>2.2330826019694321</v>
      </c>
      <c r="CX83" s="58">
        <f t="shared" ref="CX83" si="507">+BT83-CI83</f>
        <v>0.83584854966431976</v>
      </c>
      <c r="DB83" s="58" t="s">
        <v>113</v>
      </c>
      <c r="DC83" s="58">
        <f>+CW99</f>
        <v>2.3926832095653161E-2</v>
      </c>
      <c r="DD83" s="58"/>
      <c r="DE83" s="58"/>
      <c r="DF83" s="58"/>
      <c r="DG83" s="58"/>
      <c r="DH83" s="58"/>
      <c r="DI83" s="58"/>
      <c r="DJ83" s="58"/>
      <c r="DK83" s="58"/>
      <c r="DL83" s="58"/>
      <c r="DM83" s="58"/>
      <c r="DN83" s="58"/>
      <c r="DO83" s="58"/>
    </row>
    <row r="84" spans="1:119" ht="15" thickBot="1" x14ac:dyDescent="0.25">
      <c r="A84" s="56">
        <f>+'Indice PondENGHO'!A83</f>
        <v>45170</v>
      </c>
      <c r="B84" s="50">
        <f>+'Indice PondENGHO'!B83</f>
        <v>9</v>
      </c>
      <c r="C84" s="50">
        <f>+'Indice PondENGHO'!C83</f>
        <v>2023</v>
      </c>
      <c r="D84" s="57">
        <f>+'Indice PondENGHO'!BL83</f>
        <v>2360.5830078125</v>
      </c>
      <c r="E84" s="57">
        <f>+'Indice PondENGHO'!BM83</f>
        <v>2321.432861328125</v>
      </c>
      <c r="F84" s="57">
        <f>+'Indice PondENGHO'!BN83</f>
        <v>2316.240234375</v>
      </c>
      <c r="G84" s="57">
        <f>+'Indice PondENGHO'!BO83</f>
        <v>2299.839111328125</v>
      </c>
      <c r="H84" s="57">
        <f>+'Indice PondENGHO'!BP83</f>
        <v>2276.345703125</v>
      </c>
      <c r="I84" s="57">
        <f>+'Indice PondENGHO'!CD83</f>
        <v>2305.9287109375</v>
      </c>
      <c r="K84" s="58">
        <f t="shared" ref="K84" si="508">100*D$1*(D84-D83)/$I83</f>
        <v>1.5728798476651866</v>
      </c>
      <c r="L84" s="58">
        <f t="shared" ref="L84" si="509">100*E$1*(E84-E83)/$I83</f>
        <v>1.93526036122656</v>
      </c>
      <c r="M84" s="58">
        <f t="shared" ref="M84" si="510">100*F$1*(F84-F83)/$I83</f>
        <v>2.1871497823951715</v>
      </c>
      <c r="N84" s="58">
        <f t="shared" ref="N84" si="511">100*G$1*(G84-G83)/$I83</f>
        <v>2.7072294833165782</v>
      </c>
      <c r="O84" s="58">
        <f t="shared" ref="O84" si="512">100*H$1*(H84-H83)/$I83</f>
        <v>3.8299258437455883</v>
      </c>
      <c r="P84" s="58">
        <f t="shared" ref="P84" si="513">+SUM(K84:O84)</f>
        <v>12.232445318349084</v>
      </c>
      <c r="Q84" s="58">
        <f t="shared" ref="Q84" si="514">100*(I84/I83-1)</f>
        <v>12.232616635328153</v>
      </c>
      <c r="S84" s="57">
        <f>+'Indice PondENGHO'!D83</f>
        <v>2599.48583984375</v>
      </c>
      <c r="T84" s="57">
        <f>+'Indice PondENGHO'!P83</f>
        <v>2585.532470703125</v>
      </c>
      <c r="U84" s="57">
        <f>+'Indice PondENGHO'!AB83</f>
        <v>2576.5908203125</v>
      </c>
      <c r="V84" s="57">
        <f>+'Indice PondENGHO'!AN83</f>
        <v>2569.1748046875</v>
      </c>
      <c r="W84" s="57">
        <f>+'Indice PondENGHO'!AZ83</f>
        <v>2555.819091796875</v>
      </c>
      <c r="Y84" s="58">
        <f t="shared" ref="Y84" si="515">+S$1*(S84-S83)/D83</f>
        <v>5.2472758612110892</v>
      </c>
      <c r="Z84" s="58">
        <f t="shared" ref="Z84" si="516">+T$1*(T84-T83)/E83</f>
        <v>4.25322886638501</v>
      </c>
      <c r="AA84" s="58">
        <f t="shared" ref="AA84" si="517">+U$1*(U84-U83)/F83</f>
        <v>3.8894135685376683</v>
      </c>
      <c r="AB84" s="58">
        <f t="shared" ref="AB84" si="518">+V$1*(V84-V83)/G83</f>
        <v>3.2406192936510645</v>
      </c>
      <c r="AC84" s="58">
        <f t="shared" ref="AC84" si="519">+W$1*(W84-W83)/H83</f>
        <v>2.4041021755307823</v>
      </c>
      <c r="AE84" s="57">
        <f>+'Indice PondENGHO'!D83</f>
        <v>2599.48583984375</v>
      </c>
      <c r="AF84" s="57">
        <f>+'Indice PondENGHO'!E83</f>
        <v>1842.182373046875</v>
      </c>
      <c r="AG84" s="57">
        <f>+'Indice PondENGHO'!F83</f>
        <v>2531.474609375</v>
      </c>
      <c r="AH84" s="57">
        <f>+'Indice PondENGHO'!G83</f>
        <v>1687.1995849609375</v>
      </c>
      <c r="AI84" s="57">
        <f>+'Indice PondENGHO'!H83</f>
        <v>2352.41943359375</v>
      </c>
      <c r="AJ84" s="57">
        <f>+'Indice PondENGHO'!I83</f>
        <v>2566.101318359375</v>
      </c>
      <c r="AK84" s="57">
        <f>+'Indice PondENGHO'!J83</f>
        <v>2236.16064453125</v>
      </c>
      <c r="AL84" s="57">
        <f>+'Indice PondENGHO'!K83</f>
        <v>1628.7808837890625</v>
      </c>
      <c r="AM84" s="57">
        <f>+'Indice PondENGHO'!L83</f>
        <v>2215.42578125</v>
      </c>
      <c r="AN84" s="57">
        <f>+'Indice PondENGHO'!M83</f>
        <v>1672.4375</v>
      </c>
      <c r="AO84" s="57">
        <f>+'Indice PondENGHO'!N83</f>
        <v>2604.1318359375</v>
      </c>
      <c r="AP84" s="57">
        <f>+'Indice PondENGHO'!O83</f>
        <v>1942.636962890625</v>
      </c>
      <c r="AQ84" s="57">
        <f t="shared" ref="AQ84" si="520">+D84</f>
        <v>2360.5830078125</v>
      </c>
      <c r="AR84" s="57"/>
      <c r="AS84" s="57">
        <f>+'Indice PondENGHO'!AZ83</f>
        <v>2555.819091796875</v>
      </c>
      <c r="AT84" s="57">
        <f>+'Indice PondENGHO'!BA83</f>
        <v>1804.627685546875</v>
      </c>
      <c r="AU84" s="57">
        <f>+'Indice PondENGHO'!BB83</f>
        <v>2600.00244140625</v>
      </c>
      <c r="AV84" s="57">
        <f>+'Indice PondENGHO'!BC83</f>
        <v>1615.953125</v>
      </c>
      <c r="AW84" s="57">
        <f>+'Indice PondENGHO'!BD83</f>
        <v>2346.158203125</v>
      </c>
      <c r="AX84" s="57">
        <f>+'Indice PondENGHO'!BE83</f>
        <v>2443.3759765625</v>
      </c>
      <c r="AY84" s="57">
        <f>+'Indice PondENGHO'!BF83</f>
        <v>2196.361083984375</v>
      </c>
      <c r="AZ84" s="57">
        <f>+'Indice PondENGHO'!BG83</f>
        <v>1600.3330078125</v>
      </c>
      <c r="BA84" s="57">
        <f>+'Indice PondENGHO'!BH83</f>
        <v>2242.447998046875</v>
      </c>
      <c r="BB84" s="57">
        <f>+'Indice PondENGHO'!BI83</f>
        <v>1771.0452880859375</v>
      </c>
      <c r="BC84" s="57">
        <f>+'Indice PondENGHO'!BJ83</f>
        <v>2576.19091796875</v>
      </c>
      <c r="BD84" s="57">
        <f>+'Indice PondENGHO'!BK83</f>
        <v>1937.9525146484375</v>
      </c>
      <c r="BE84" s="57">
        <f t="shared" ref="BE84" si="521">+H84</f>
        <v>2276.345703125</v>
      </c>
      <c r="BG84" s="58">
        <f t="shared" ref="BG84" si="522">+AE$1*(AE84-AE83)/$AQ83</f>
        <v>5.2472758612110892</v>
      </c>
      <c r="BH84" s="58">
        <f t="shared" ref="BH84" si="523">+AF$1*(AF84-AF83)/$AQ83</f>
        <v>0.19273020500748167</v>
      </c>
      <c r="BI84" s="58">
        <f t="shared" ref="BI84" si="524">+AG$1*(AG84-AG83)/$AQ83</f>
        <v>1.0200781011398554</v>
      </c>
      <c r="BJ84" s="58">
        <f t="shared" ref="BJ84" si="525">+AH$1*(AH84-AH83)/$AQ83</f>
        <v>0.93960784901920491</v>
      </c>
      <c r="BK84" s="58">
        <f t="shared" ref="BK84" si="526">+AI$1*(AI84-AI83)/$AQ83</f>
        <v>0.50676361926676872</v>
      </c>
      <c r="BL84" s="58">
        <f t="shared" ref="BL84" si="527">+AJ$1*(AJ84-AJ83)/$AQ83</f>
        <v>0.46283145398097181</v>
      </c>
      <c r="BM84" s="58">
        <f t="shared" ref="BM84" si="528">+AK$1*(AK84-AK83)/$AQ83</f>
        <v>1.1148429087552441</v>
      </c>
      <c r="BN84" s="58">
        <f t="shared" ref="BN84" si="529">+AL$1*(AL84-AL83)/$AQ83</f>
        <v>0.37346599317615209</v>
      </c>
      <c r="BO84" s="58">
        <f t="shared" ref="BO84" si="530">+AM$1*(AM84-AM83)/$AQ83</f>
        <v>1.0677080645934083</v>
      </c>
      <c r="BP84" s="58">
        <f t="shared" ref="BP84" si="531">+AN$1*(AN84-AN83)/$AQ83</f>
        <v>0.11014589914509559</v>
      </c>
      <c r="BQ84" s="58">
        <f t="shared" ref="BQ84" si="532">+AO$1*(AO84-AO83)/$AQ83</f>
        <v>0.62710839208075309</v>
      </c>
      <c r="BR84" s="58">
        <f t="shared" ref="BR84" si="533">+AP$1*(AP84-AP83)/$AQ83</f>
        <v>0.34611926766044843</v>
      </c>
      <c r="BS84" s="58">
        <f t="shared" ref="BS84" si="534">+SUM(BG84:BR84)</f>
        <v>12.008677615036474</v>
      </c>
      <c r="BT84" s="58">
        <f t="shared" ref="BT84" si="535">100*(D84/D83-1)</f>
        <v>12.62438952570073</v>
      </c>
      <c r="BV84" s="58">
        <f t="shared" si="114"/>
        <v>2.5899317200556369</v>
      </c>
      <c r="BW84" s="58">
        <f t="shared" ref="BW84" si="536">+AT$1*(AT84-AT83)/$BE83</f>
        <v>0.15964509027816848</v>
      </c>
      <c r="BX84" s="58">
        <f t="shared" ref="BX84" si="537">+AU$1*(AU84-AU83)/$BE83</f>
        <v>0.81005901096537269</v>
      </c>
      <c r="BY84" s="58">
        <f t="shared" ref="BY84" si="538">+AV$1*(AV84-AV83)/$BE83</f>
        <v>0.89900231960722909</v>
      </c>
      <c r="BZ84" s="58">
        <f t="shared" ref="BZ84" si="539">+AW$1*(AW84-AW83)/$BE83</f>
        <v>0.86187582245949257</v>
      </c>
      <c r="CA84" s="58">
        <f t="shared" ref="CA84" si="540">+AX$1*(AX84-AX83)/$BE83</f>
        <v>0.80803995061506939</v>
      </c>
      <c r="CB84" s="58">
        <f t="shared" ref="CB84" si="541">+AY$1*(AY84-AY83)/$BE83</f>
        <v>1.6304036349474329</v>
      </c>
      <c r="CC84" s="58">
        <f t="shared" ref="CC84" si="542">+AZ$1*(AZ84-AZ83)/$BE83</f>
        <v>0.3331846348030118</v>
      </c>
      <c r="CD84" s="58">
        <f t="shared" ref="CD84" si="543">+BA$1*(BA84-BA83)/$BE83</f>
        <v>1.4166252372136821</v>
      </c>
      <c r="CE84" s="58">
        <f t="shared" ref="CE84" si="544">+BB$1*(BB84-BB83)/$BE83</f>
        <v>0.29730770384774741</v>
      </c>
      <c r="CF84" s="58">
        <f t="shared" ref="CF84" si="545">+BC$1*(BC84-BC83)/$BE83</f>
        <v>1.2348207085039291</v>
      </c>
      <c r="CG84" s="58">
        <f t="shared" ref="CG84" si="546">+BD$1*(BD84-BD83)/$BE83</f>
        <v>0.49724498696610309</v>
      </c>
      <c r="CH84" s="58">
        <f t="shared" ref="CH84" si="547">+SUM(BV84:CG84)</f>
        <v>11.538140820262875</v>
      </c>
      <c r="CI84" s="50">
        <f t="shared" ref="CI84" si="548">100*(H84/H83-1)</f>
        <v>11.977724341123341</v>
      </c>
      <c r="CK84" s="58">
        <f t="shared" si="99"/>
        <v>2.8431736856803069</v>
      </c>
      <c r="CL84" s="58">
        <f t="shared" ref="CL84" si="549">+BH84-BW84</f>
        <v>3.3085114729313192E-2</v>
      </c>
      <c r="CM84" s="58">
        <f t="shared" ref="CM84" si="550">+BI84-BX84</f>
        <v>0.21001909017448273</v>
      </c>
      <c r="CN84" s="58">
        <f t="shared" ref="CN84" si="551">+BJ84-BY84</f>
        <v>4.0605529411975816E-2</v>
      </c>
      <c r="CO84" s="58">
        <f t="shared" ref="CO84" si="552">+BK84-BZ84</f>
        <v>-0.35511220319272385</v>
      </c>
      <c r="CP84" s="58">
        <f t="shared" ref="CP84" si="553">+BL84-CA84</f>
        <v>-0.34520849663409758</v>
      </c>
      <c r="CQ84" s="58">
        <f t="shared" ref="CQ84" si="554">+BM84-CB84</f>
        <v>-0.51556072619218885</v>
      </c>
      <c r="CR84" s="58">
        <f t="shared" ref="CR84" si="555">+BN84-CC84</f>
        <v>4.0281358373140286E-2</v>
      </c>
      <c r="CS84" s="58">
        <f t="shared" ref="CS84" si="556">+BO84-CD84</f>
        <v>-0.34891717262027377</v>
      </c>
      <c r="CT84" s="58">
        <f t="shared" ref="CT84" si="557">+BP84-CE84</f>
        <v>-0.18716180470265181</v>
      </c>
      <c r="CU84" s="58">
        <f t="shared" ref="CU84" si="558">+BQ84-CF84</f>
        <v>-0.60771231642317602</v>
      </c>
      <c r="CV84" s="58">
        <f t="shared" ref="CV84" si="559">+BR84-CG84</f>
        <v>-0.15112571930565466</v>
      </c>
      <c r="CW84" s="58">
        <f t="shared" ref="CW84" si="560">+BS84-CH84</f>
        <v>0.470536794773599</v>
      </c>
      <c r="CX84" s="58">
        <f t="shared" ref="CX84" si="561">+BT84-CI84</f>
        <v>0.64666518457738853</v>
      </c>
      <c r="DB84" s="65" t="s">
        <v>89</v>
      </c>
      <c r="DC84" s="50">
        <v>-0.10036987652905893</v>
      </c>
    </row>
    <row r="85" spans="1:119" ht="15" thickBot="1" x14ac:dyDescent="0.25">
      <c r="A85" s="56">
        <f>+'Indice PondENGHO'!A84</f>
        <v>45200</v>
      </c>
      <c r="B85" s="50">
        <f>+'Indice PondENGHO'!B84</f>
        <v>10</v>
      </c>
      <c r="C85" s="50">
        <f>+'Indice PondENGHO'!C84</f>
        <v>2023</v>
      </c>
      <c r="D85" s="57">
        <f>+'Indice PondENGHO'!BL84</f>
        <v>2547.483154296875</v>
      </c>
      <c r="E85" s="57">
        <f>+'Indice PondENGHO'!BM84</f>
        <v>2508.66796875</v>
      </c>
      <c r="F85" s="57">
        <f>+'Indice PondENGHO'!BN84</f>
        <v>2503.90185546875</v>
      </c>
      <c r="G85" s="57">
        <f>+'Indice PondENGHO'!BO84</f>
        <v>2486.521484375</v>
      </c>
      <c r="H85" s="57">
        <f>+'Indice PondENGHO'!BP84</f>
        <v>2463.50537109375</v>
      </c>
      <c r="I85" s="57">
        <f>+'Indice PondENGHO'!CD84</f>
        <v>2493.05078125</v>
      </c>
      <c r="K85" s="58">
        <f t="shared" ref="K85" si="562">100*D$1*(D85-D84)/$I84</f>
        <v>0.98989444838239515</v>
      </c>
      <c r="L85" s="58">
        <f t="shared" ref="L85" si="563">100*E$1*(E85-E84)/$I84</f>
        <v>1.2603676844596758</v>
      </c>
      <c r="M85" s="58">
        <f t="shared" ref="M85" si="564">100*F$1*(F85-F84)/$I84</f>
        <v>1.4381586688569725</v>
      </c>
      <c r="N85" s="58">
        <f t="shared" ref="N85" si="565">100*G$1*(G85-G84)/$I84</f>
        <v>1.8033772720380505</v>
      </c>
      <c r="O85" s="58">
        <f t="shared" ref="O85" si="566">100*H$1*(H85-H84)/$I84</f>
        <v>2.6230263191590892</v>
      </c>
      <c r="P85" s="58">
        <f t="shared" ref="P85" si="567">+SUM(K85:O85)</f>
        <v>8.1148243928961836</v>
      </c>
      <c r="Q85" s="58">
        <f t="shared" ref="Q85" si="568">100*(I85/I84-1)</f>
        <v>8.1148246008188032</v>
      </c>
      <c r="S85" s="57">
        <f>+'Indice PondENGHO'!D84</f>
        <v>2783.8955078125</v>
      </c>
      <c r="T85" s="57">
        <f>+'Indice PondENGHO'!P84</f>
        <v>2772.9521484375</v>
      </c>
      <c r="U85" s="57">
        <f>+'Indice PondENGHO'!AB84</f>
        <v>2765.305419921875</v>
      </c>
      <c r="V85" s="57">
        <f>+'Indice PondENGHO'!AN84</f>
        <v>2758.659912109375</v>
      </c>
      <c r="W85" s="57">
        <f>+'Indice PondENGHO'!AZ84</f>
        <v>2747.662109375</v>
      </c>
      <c r="Y85" s="58">
        <f t="shared" ref="Y85" si="569">+S$1*(S85-S84)/D84</f>
        <v>2.6932015585401663</v>
      </c>
      <c r="Z85" s="58">
        <f t="shared" ref="Z85" si="570">+T$1*(T85-T84)/E84</f>
        <v>2.2358619743843735</v>
      </c>
      <c r="AA85" s="58">
        <f t="shared" ref="AA85" si="571">+U$1*(U85-U84)/F84</f>
        <v>2.0674796126254247</v>
      </c>
      <c r="AB85" s="58">
        <f t="shared" ref="AB85" si="572">+V$1*(V85-V84)/G84</f>
        <v>1.7368482173535731</v>
      </c>
      <c r="AC85" s="58">
        <f t="shared" ref="AC85" si="573">+W$1*(W85-W84)/H84</f>
        <v>1.3230186121547294</v>
      </c>
      <c r="AE85" s="57">
        <f>+'Indice PondENGHO'!D84</f>
        <v>2783.8955078125</v>
      </c>
      <c r="AF85" s="57">
        <f>+'Indice PondENGHO'!E84</f>
        <v>2022.2960205078125</v>
      </c>
      <c r="AG85" s="57">
        <f>+'Indice PondENGHO'!F84</f>
        <v>2780.807373046875</v>
      </c>
      <c r="AH85" s="57">
        <f>+'Indice PondENGHO'!G84</f>
        <v>1809.190185546875</v>
      </c>
      <c r="AI85" s="57">
        <f>+'Indice PondENGHO'!H84</f>
        <v>2594.432861328125</v>
      </c>
      <c r="AJ85" s="57">
        <f>+'Indice PondENGHO'!I84</f>
        <v>2690.783203125</v>
      </c>
      <c r="AK85" s="57">
        <f>+'Indice PondENGHO'!J84</f>
        <v>2393.09375</v>
      </c>
      <c r="AL85" s="57">
        <f>+'Indice PondENGHO'!K84</f>
        <v>1845.7833251953125</v>
      </c>
      <c r="AM85" s="57">
        <f>+'Indice PondENGHO'!L84</f>
        <v>2426.427001953125</v>
      </c>
      <c r="AN85" s="57">
        <f>+'Indice PondENGHO'!M84</f>
        <v>1810.6361083984375</v>
      </c>
      <c r="AO85" s="57">
        <f>+'Indice PondENGHO'!N84</f>
        <v>2836.29150390625</v>
      </c>
      <c r="AP85" s="57">
        <f>+'Indice PondENGHO'!O84</f>
        <v>2083.89404296875</v>
      </c>
      <c r="AQ85" s="57">
        <f t="shared" ref="AQ85" si="574">+D85</f>
        <v>2547.483154296875</v>
      </c>
      <c r="AR85" s="57"/>
      <c r="AS85" s="57">
        <f>+'Indice PondENGHO'!AZ84</f>
        <v>2747.662109375</v>
      </c>
      <c r="AT85" s="57">
        <f>+'Indice PondENGHO'!BA84</f>
        <v>1984.0655517578125</v>
      </c>
      <c r="AU85" s="57">
        <f>+'Indice PondENGHO'!BB84</f>
        <v>2862.369873046875</v>
      </c>
      <c r="AV85" s="57">
        <f>+'Indice PondENGHO'!BC84</f>
        <v>1745.9569091796875</v>
      </c>
      <c r="AW85" s="57">
        <f>+'Indice PondENGHO'!BD84</f>
        <v>2592.0556640625</v>
      </c>
      <c r="AX85" s="57">
        <f>+'Indice PondENGHO'!BE84</f>
        <v>2571.318359375</v>
      </c>
      <c r="AY85" s="57">
        <f>+'Indice PondENGHO'!BF84</f>
        <v>2352.304443359375</v>
      </c>
      <c r="AZ85" s="57">
        <f>+'Indice PondENGHO'!BG84</f>
        <v>1816.3599853515625</v>
      </c>
      <c r="BA85" s="57">
        <f>+'Indice PondENGHO'!BH84</f>
        <v>2447.14404296875</v>
      </c>
      <c r="BB85" s="57">
        <f>+'Indice PondENGHO'!BI84</f>
        <v>1925.001708984375</v>
      </c>
      <c r="BC85" s="57">
        <f>+'Indice PondENGHO'!BJ84</f>
        <v>2801.85302734375</v>
      </c>
      <c r="BD85" s="57">
        <f>+'Indice PondENGHO'!BK84</f>
        <v>2068.896240234375</v>
      </c>
      <c r="BE85" s="57">
        <f t="shared" ref="BE85" si="575">+H85</f>
        <v>2463.50537109375</v>
      </c>
      <c r="BG85" s="58">
        <f t="shared" ref="BG85" si="576">+AE$1*(AE85-AE84)/$AQ84</f>
        <v>2.6932015585401663</v>
      </c>
      <c r="BH85" s="58">
        <f t="shared" ref="BH85" si="577">+AF$1*(AF85-AF84)/$AQ84</f>
        <v>0.16966307939465439</v>
      </c>
      <c r="BI85" s="58">
        <f t="shared" ref="BI85" si="578">+AG$1*(AG85-AG84)/$AQ84</f>
        <v>0.84417321528926004</v>
      </c>
      <c r="BJ85" s="58">
        <f t="shared" ref="BJ85" si="579">+AH$1*(AH85-AH84)/$AQ84</f>
        <v>0.73337643499941452</v>
      </c>
      <c r="BK85" s="58">
        <f t="shared" ref="BK85" si="580">+AI$1*(AI85-AI84)/$AQ84</f>
        <v>0.42232619564602741</v>
      </c>
      <c r="BL85" s="58">
        <f t="shared" ref="BL85" si="581">+AJ$1*(AJ85-AJ84)/$AQ84</f>
        <v>0.22107667390587926</v>
      </c>
      <c r="BM85" s="58">
        <f t="shared" ref="BM85" si="582">+AK$1*(AK85-AK84)/$AQ84</f>
        <v>0.69066042391923932</v>
      </c>
      <c r="BN85" s="58">
        <f t="shared" ref="BN85" si="583">+AL$1*(AL85-AL84)/$AQ84</f>
        <v>0.46108313505142251</v>
      </c>
      <c r="BO85" s="58">
        <f t="shared" ref="BO85" si="584">+AM$1*(AM85-AM84)/$AQ84</f>
        <v>0.68846071209980442</v>
      </c>
      <c r="BP85" s="58">
        <f t="shared" ref="BP85" si="585">+AN$1*(AN85-AN84)/$AQ84</f>
        <v>9.6492981527728408E-2</v>
      </c>
      <c r="BQ85" s="58">
        <f t="shared" ref="BQ85" si="586">+AO$1*(AO85-AO84)/$AQ84</f>
        <v>0.43162805832462209</v>
      </c>
      <c r="BR85" s="58">
        <f t="shared" ref="BR85" si="587">+AP$1*(AP85-AP84)/$AQ84</f>
        <v>0.21956043675020895</v>
      </c>
      <c r="BS85" s="58">
        <f t="shared" ref="BS85" si="588">+SUM(BG85:BR85)</f>
        <v>7.671702905448428</v>
      </c>
      <c r="BT85" s="58">
        <f t="shared" ref="BT85" si="589">100*(D85/D84-1)</f>
        <v>7.9175418049616253</v>
      </c>
      <c r="BV85" s="58">
        <f t="shared" si="114"/>
        <v>2.4041021755307823</v>
      </c>
      <c r="BW85" s="58">
        <f t="shared" ref="BW85" si="590">+AT$1*(AT85-AT84)/$BE84</f>
        <v>0.14507152037624563</v>
      </c>
      <c r="BX85" s="58">
        <f t="shared" ref="BX85" si="591">+AU$1*(AU85-AU84)/$BE84</f>
        <v>0.6880467665812956</v>
      </c>
      <c r="BY85" s="58">
        <f t="shared" ref="BY85" si="592">+AV$1*(AV85-AV84)/$BE84</f>
        <v>0.83493339171779068</v>
      </c>
      <c r="BZ85" s="58">
        <f t="shared" ref="BZ85" si="593">+AW$1*(AW85-AW84)/$BE84</f>
        <v>0.75566116437439201</v>
      </c>
      <c r="CA85" s="58">
        <f t="shared" ref="CA85" si="594">+AX$1*(AX85-AX84)/$BE84</f>
        <v>0.44944727221181863</v>
      </c>
      <c r="CB85" s="58">
        <f t="shared" ref="CB85" si="595">+AY$1*(AY85-AY84)/$BE84</f>
        <v>1.0717548528288994</v>
      </c>
      <c r="CC85" s="58">
        <f t="shared" ref="CC85" si="596">+AZ$1*(AZ85-AZ84)/$BE84</f>
        <v>0.43233284956066514</v>
      </c>
      <c r="CD85" s="58">
        <f t="shared" ref="CD85" si="597">+BA$1*(BA85-BA84)/$BE84</f>
        <v>0.87641381027880605</v>
      </c>
      <c r="CE85" s="58">
        <f t="shared" ref="CE85" si="598">+BB$1*(BB85-BB84)/$BE84</f>
        <v>0.2545643036509031</v>
      </c>
      <c r="CF85" s="58">
        <f t="shared" ref="CF85" si="599">+BC$1*(BC85-BC84)/$BE84</f>
        <v>0.80907973323978633</v>
      </c>
      <c r="CG85" s="58">
        <f t="shared" ref="CG85" si="600">+BD$1*(BD85-BD84)/$BE84</f>
        <v>0.28808090107032486</v>
      </c>
      <c r="CH85" s="58">
        <f t="shared" ref="CH85" si="601">+SUM(BV85:CG85)</f>
        <v>9.0094887414217109</v>
      </c>
      <c r="CI85" s="50">
        <f t="shared" ref="CI85" si="602">100*(H85/H84-1)</f>
        <v>8.2219351705593127</v>
      </c>
      <c r="CK85" s="58">
        <f t="shared" si="99"/>
        <v>1.3701829463854369</v>
      </c>
      <c r="CL85" s="58">
        <f t="shared" ref="CL85" si="603">+BH85-BW85</f>
        <v>2.459155901840876E-2</v>
      </c>
      <c r="CM85" s="58">
        <f t="shared" ref="CM85" si="604">+BI85-BX85</f>
        <v>0.15612644870796444</v>
      </c>
      <c r="CN85" s="58">
        <f t="shared" ref="CN85" si="605">+BJ85-BY85</f>
        <v>-0.10155695671837617</v>
      </c>
      <c r="CO85" s="58">
        <f t="shared" ref="CO85" si="606">+BK85-BZ85</f>
        <v>-0.3333349687283646</v>
      </c>
      <c r="CP85" s="58">
        <f t="shared" ref="CP85" si="607">+BL85-CA85</f>
        <v>-0.22837059830593937</v>
      </c>
      <c r="CQ85" s="58">
        <f t="shared" ref="CQ85" si="608">+BM85-CB85</f>
        <v>-0.38109442890966005</v>
      </c>
      <c r="CR85" s="58">
        <f t="shared" ref="CR85" si="609">+BN85-CC85</f>
        <v>2.8750285490757366E-2</v>
      </c>
      <c r="CS85" s="58">
        <f t="shared" ref="CS85" si="610">+BO85-CD85</f>
        <v>-0.18795309817900163</v>
      </c>
      <c r="CT85" s="58">
        <f t="shared" ref="CT85" si="611">+BP85-CE85</f>
        <v>-0.15807132212317471</v>
      </c>
      <c r="CU85" s="58">
        <f t="shared" ref="CU85" si="612">+BQ85-CF85</f>
        <v>-0.37745167491516424</v>
      </c>
      <c r="CV85" s="58">
        <f t="shared" ref="CV85" si="613">+BR85-CG85</f>
        <v>-6.8520464320115909E-2</v>
      </c>
      <c r="CW85" s="58">
        <f t="shared" ref="CW85" si="614">+BS85-CH85</f>
        <v>-1.3377858359732828</v>
      </c>
      <c r="CX85" s="58">
        <f t="shared" ref="CX85" si="615">+BT85-CI85</f>
        <v>-0.30439336559768737</v>
      </c>
      <c r="DB85" s="66" t="s">
        <v>90</v>
      </c>
      <c r="DC85" s="50">
        <v>8.2481696231675311E-3</v>
      </c>
    </row>
    <row r="86" spans="1:119" ht="15" thickBot="1" x14ac:dyDescent="0.25">
      <c r="A86" s="56">
        <f>+'Indice PondENGHO'!A85</f>
        <v>45231</v>
      </c>
      <c r="B86" s="50">
        <f>+'Indice PondENGHO'!B85</f>
        <v>11</v>
      </c>
      <c r="C86" s="50">
        <f>+'Indice PondENGHO'!C85</f>
        <v>2023</v>
      </c>
      <c r="D86" s="57">
        <f>+'Indice PondENGHO'!BL85</f>
        <v>2889.150146484375</v>
      </c>
      <c r="E86" s="57">
        <f>+'Indice PondENGHO'!BM85</f>
        <v>2839.807861328125</v>
      </c>
      <c r="F86" s="57">
        <f>+'Indice PondENGHO'!BN85</f>
        <v>2834.70068359375</v>
      </c>
      <c r="G86" s="57">
        <f>+'Indice PondENGHO'!BO85</f>
        <v>2811.131103515625</v>
      </c>
      <c r="H86" s="57">
        <f>+'Indice PondENGHO'!BP85</f>
        <v>2781.354736328125</v>
      </c>
      <c r="I86" s="57">
        <f>+'Indice PondENGHO'!CD85</f>
        <v>2819.670166015625</v>
      </c>
      <c r="K86" s="58">
        <f t="shared" ref="K86" si="616">100*D$1*(D86-D85)/$I85</f>
        <v>1.6737747934001603</v>
      </c>
      <c r="L86" s="58">
        <f t="shared" ref="L86" si="617">100*E$1*(E86-E85)/$I85</f>
        <v>2.0617510799470553</v>
      </c>
      <c r="M86" s="58">
        <f t="shared" ref="M86" si="618">100*F$1*(F86-F85)/$I85</f>
        <v>2.344822939207321</v>
      </c>
      <c r="N86" s="58">
        <f t="shared" ref="N86" si="619">100*G$1*(G86-G85)/$I85</f>
        <v>2.9004101490306811</v>
      </c>
      <c r="O86" s="58">
        <f t="shared" ref="O86" si="620">100*H$1*(H86-H85)/$I85</f>
        <v>4.1202776509668961</v>
      </c>
      <c r="P86" s="58">
        <f t="shared" ref="P86" si="621">+SUM(K86:O86)</f>
        <v>13.101036612552113</v>
      </c>
      <c r="Q86" s="58">
        <f t="shared" ref="Q86" si="622">100*(I86/I85-1)</f>
        <v>13.101192611963564</v>
      </c>
      <c r="S86" s="57">
        <f>+'Indice PondENGHO'!D85</f>
        <v>3227.219482421875</v>
      </c>
      <c r="T86" s="57">
        <f>+'Indice PondENGHO'!P85</f>
        <v>3220.40087890625</v>
      </c>
      <c r="U86" s="57">
        <f>+'Indice PondENGHO'!AB85</f>
        <v>3215.380859375</v>
      </c>
      <c r="V86" s="57">
        <f>+'Indice PondENGHO'!AN85</f>
        <v>3209.624755859375</v>
      </c>
      <c r="W86" s="57">
        <f>+'Indice PondENGHO'!AZ85</f>
        <v>3201.729248046875</v>
      </c>
      <c r="Y86" s="58">
        <f t="shared" ref="Y86" si="623">+S$1*(S86-S85)/D85</f>
        <v>5.999490158357851</v>
      </c>
      <c r="Z86" s="58">
        <f t="shared" ref="Z86" si="624">+T$1*(T86-T85)/E85</f>
        <v>4.9395345389378846</v>
      </c>
      <c r="AA86" s="58">
        <f t="shared" ref="AA86" si="625">+U$1*(U86-U85)/F85</f>
        <v>4.5612864740059882</v>
      </c>
      <c r="AB86" s="58">
        <f t="shared" ref="AB86" si="626">+V$1*(V86-V85)/G85</f>
        <v>3.8232677266830377</v>
      </c>
      <c r="AC86" s="58">
        <f t="shared" ref="AC86" si="627">+W$1*(W86-W85)/H85</f>
        <v>2.8935083103995889</v>
      </c>
      <c r="AE86" s="57">
        <f>+'Indice PondENGHO'!D85</f>
        <v>3227.219482421875</v>
      </c>
      <c r="AF86" s="57">
        <f>+'Indice PondENGHO'!E85</f>
        <v>2248.62548828125</v>
      </c>
      <c r="AG86" s="57">
        <f>+'Indice PondENGHO'!F85</f>
        <v>3078.474853515625</v>
      </c>
      <c r="AH86" s="57">
        <f>+'Indice PondENGHO'!G85</f>
        <v>1942.9840087890625</v>
      </c>
      <c r="AI86" s="57">
        <f>+'Indice PondENGHO'!H85</f>
        <v>2923.7177734375</v>
      </c>
      <c r="AJ86" s="57">
        <f>+'Indice PondENGHO'!I85</f>
        <v>3110.204833984375</v>
      </c>
      <c r="AK86" s="57">
        <f>+'Indice PondENGHO'!J85</f>
        <v>2639.217529296875</v>
      </c>
      <c r="AL86" s="57">
        <f>+'Indice PondENGHO'!K85</f>
        <v>2130.35986328125</v>
      </c>
      <c r="AM86" s="57">
        <f>+'Indice PondENGHO'!L85</f>
        <v>2740.153076171875</v>
      </c>
      <c r="AN86" s="57">
        <f>+'Indice PondENGHO'!M85</f>
        <v>1986.629638671875</v>
      </c>
      <c r="AO86" s="57">
        <f>+'Indice PondENGHO'!N85</f>
        <v>3169.32861328125</v>
      </c>
      <c r="AP86" s="57">
        <f>+'Indice PondENGHO'!O85</f>
        <v>2319.1416015625</v>
      </c>
      <c r="AQ86" s="57">
        <f t="shared" ref="AQ86" si="628">+D86</f>
        <v>2889.150146484375</v>
      </c>
      <c r="AR86" s="57"/>
      <c r="AS86" s="57">
        <f>+'Indice PondENGHO'!AZ85</f>
        <v>3201.729248046875</v>
      </c>
      <c r="AT86" s="57">
        <f>+'Indice PondENGHO'!BA85</f>
        <v>2206.68603515625</v>
      </c>
      <c r="AU86" s="57">
        <f>+'Indice PondENGHO'!BB85</f>
        <v>3163.6728515625</v>
      </c>
      <c r="AV86" s="57">
        <f>+'Indice PondENGHO'!BC85</f>
        <v>1866.1756591796875</v>
      </c>
      <c r="AW86" s="57">
        <f>+'Indice PondENGHO'!BD85</f>
        <v>2921.65771484375</v>
      </c>
      <c r="AX86" s="57">
        <f>+'Indice PondENGHO'!BE85</f>
        <v>2987.35302734375</v>
      </c>
      <c r="AY86" s="57">
        <f>+'Indice PondENGHO'!BF85</f>
        <v>2596.403564453125</v>
      </c>
      <c r="AZ86" s="57">
        <f>+'Indice PondENGHO'!BG85</f>
        <v>2098.29345703125</v>
      </c>
      <c r="BA86" s="57">
        <f>+'Indice PondENGHO'!BH85</f>
        <v>2772.106689453125</v>
      </c>
      <c r="BB86" s="57">
        <f>+'Indice PondENGHO'!BI85</f>
        <v>2126.7255859375</v>
      </c>
      <c r="BC86" s="57">
        <f>+'Indice PondENGHO'!BJ85</f>
        <v>3146.30322265625</v>
      </c>
      <c r="BD86" s="57">
        <f>+'Indice PondENGHO'!BK85</f>
        <v>2300.885498046875</v>
      </c>
      <c r="BE86" s="57">
        <f t="shared" ref="BE86" si="629">+H86</f>
        <v>2781.354736328125</v>
      </c>
      <c r="BG86" s="58">
        <f t="shared" ref="BG86" si="630">+AE$1*(AE86-AE85)/$AQ85</f>
        <v>5.999490158357851</v>
      </c>
      <c r="BH86" s="58">
        <f t="shared" ref="BH86" si="631">+AF$1*(AF86-AF85)/$AQ85</f>
        <v>0.19755579882516466</v>
      </c>
      <c r="BI86" s="58">
        <f t="shared" ref="BI86" si="632">+AG$1*(AG86-AG85)/$AQ85</f>
        <v>0.93388105385586162</v>
      </c>
      <c r="BJ86" s="58">
        <f t="shared" ref="BJ86" si="633">+AH$1*(AH86-AH85)/$AQ85</f>
        <v>0.74532313408354711</v>
      </c>
      <c r="BK86" s="58">
        <f t="shared" ref="BK86" si="634">+AI$1*(AI86-AI85)/$AQ85</f>
        <v>0.53246166390943528</v>
      </c>
      <c r="BL86" s="58">
        <f t="shared" ref="BL86" si="635">+AJ$1*(AJ86-AJ85)/$AQ85</f>
        <v>0.68912553664170839</v>
      </c>
      <c r="BM86" s="58">
        <f t="shared" ref="BM86" si="636">+AK$1*(AK86-AK85)/$AQ85</f>
        <v>1.0037175849129212</v>
      </c>
      <c r="BN86" s="58">
        <f t="shared" ref="BN86" si="637">+AL$1*(AL86-AL85)/$AQ85</f>
        <v>0.56030134508117391</v>
      </c>
      <c r="BO86" s="58">
        <f t="shared" ref="BO86" si="638">+AM$1*(AM86-AM85)/$AQ85</f>
        <v>0.94853369862326864</v>
      </c>
      <c r="BP86" s="58">
        <f t="shared" ref="BP86" si="639">+AN$1*(AN86-AN85)/$AQ85</f>
        <v>0.11386669481476508</v>
      </c>
      <c r="BQ86" s="58">
        <f t="shared" ref="BQ86" si="640">+AO$1*(AO86-AO85)/$AQ85</f>
        <v>0.57375103079211198</v>
      </c>
      <c r="BR86" s="58">
        <f t="shared" ref="BR86" si="641">+AP$1*(AP86-AP85)/$AQ85</f>
        <v>0.33882616642128227</v>
      </c>
      <c r="BS86" s="58">
        <f t="shared" ref="BS86" si="642">+SUM(BG86:BR86)</f>
        <v>12.63683386631909</v>
      </c>
      <c r="BT86" s="58">
        <f t="shared" ref="BT86" si="643">100*(D86/D85-1)</f>
        <v>13.411943141261041</v>
      </c>
      <c r="BV86" s="58">
        <f t="shared" si="114"/>
        <v>1.3230186121547294</v>
      </c>
      <c r="BW86" s="58">
        <f t="shared" ref="BW86" si="644">+AT$1*(AT86-AT85)/$BE85</f>
        <v>0.16630981954175805</v>
      </c>
      <c r="BX86" s="58">
        <f t="shared" ref="BX86" si="645">+AU$1*(AU86-AU85)/$BE85</f>
        <v>0.73012322546993158</v>
      </c>
      <c r="BY86" s="58">
        <f t="shared" ref="BY86" si="646">+AV$1*(AV86-AV85)/$BE85</f>
        <v>0.71343226874340171</v>
      </c>
      <c r="BZ86" s="58">
        <f t="shared" ref="BZ86" si="647">+AW$1*(AW86-AW85)/$BE85</f>
        <v>0.93593926730890953</v>
      </c>
      <c r="CA86" s="58">
        <f t="shared" ref="CA86" si="648">+AX$1*(AX86-AX85)/$BE85</f>
        <v>1.350450096791191</v>
      </c>
      <c r="CB86" s="58">
        <f t="shared" ref="CB86" si="649">+AY$1*(AY86-AY85)/$BE85</f>
        <v>1.5501705900171017</v>
      </c>
      <c r="CC86" s="58">
        <f t="shared" ref="CC86" si="650">+AZ$1*(AZ86-AZ85)/$BE85</f>
        <v>0.52136465990148628</v>
      </c>
      <c r="CD86" s="58">
        <f t="shared" ref="CD86" si="651">+BA$1*(BA86-BA85)/$BE85</f>
        <v>1.2856356552463444</v>
      </c>
      <c r="CE86" s="58">
        <f t="shared" ref="CE86" si="652">+BB$1*(BB86-BB85)/$BE85</f>
        <v>0.30820643997466296</v>
      </c>
      <c r="CF86" s="58">
        <f t="shared" ref="CF86" si="653">+BC$1*(BC86-BC85)/$BE85</f>
        <v>1.1411528495229037</v>
      </c>
      <c r="CG86" s="58">
        <f t="shared" ref="CG86" si="654">+BD$1*(BD86-BD85)/$BE85</f>
        <v>0.47160929224716092</v>
      </c>
      <c r="CH86" s="58">
        <f t="shared" ref="CH86" si="655">+SUM(BV86:CG86)</f>
        <v>10.497412776919582</v>
      </c>
      <c r="CI86" s="50">
        <f t="shared" ref="CI86" si="656">100*(H86/H85-1)</f>
        <v>12.902320772828514</v>
      </c>
      <c r="CK86" s="58">
        <f t="shared" si="99"/>
        <v>3.1059818479582622</v>
      </c>
      <c r="CL86" s="58">
        <f t="shared" ref="CL86" si="657">+BH86-BW86</f>
        <v>3.1245979283406611E-2</v>
      </c>
      <c r="CM86" s="58">
        <f t="shared" ref="CM86" si="658">+BI86-BX86</f>
        <v>0.20375782838593004</v>
      </c>
      <c r="CN86" s="58">
        <f t="shared" ref="CN86" si="659">+BJ86-BY86</f>
        <v>3.1890865340145402E-2</v>
      </c>
      <c r="CO86" s="58">
        <f t="shared" ref="CO86" si="660">+BK86-BZ86</f>
        <v>-0.40347760339947425</v>
      </c>
      <c r="CP86" s="58">
        <f t="shared" ref="CP86" si="661">+BL86-CA86</f>
        <v>-0.6613245601494826</v>
      </c>
      <c r="CQ86" s="58">
        <f t="shared" ref="CQ86" si="662">+BM86-CB86</f>
        <v>-0.54645300510418049</v>
      </c>
      <c r="CR86" s="58">
        <f t="shared" ref="CR86" si="663">+BN86-CC86</f>
        <v>3.8936685179687625E-2</v>
      </c>
      <c r="CS86" s="58">
        <f t="shared" ref="CS86" si="664">+BO86-CD86</f>
        <v>-0.33710195662307574</v>
      </c>
      <c r="CT86" s="58">
        <f t="shared" ref="CT86" si="665">+BP86-CE86</f>
        <v>-0.19433974515989788</v>
      </c>
      <c r="CU86" s="58">
        <f t="shared" ref="CU86" si="666">+BQ86-CF86</f>
        <v>-0.56740181873079176</v>
      </c>
      <c r="CV86" s="58">
        <f t="shared" ref="CV86" si="667">+BR86-CG86</f>
        <v>-0.13278312582587865</v>
      </c>
      <c r="CW86" s="58">
        <f t="shared" ref="CW86" si="668">+BS86-CH86</f>
        <v>2.1394210893995087</v>
      </c>
      <c r="CX86" s="58">
        <f t="shared" ref="CX86" si="669">+BT86-CI86</f>
        <v>0.5096223684325274</v>
      </c>
      <c r="DB86" s="66" t="s">
        <v>91</v>
      </c>
      <c r="DC86" s="50">
        <v>-9.5888903918551933E-3</v>
      </c>
    </row>
    <row r="87" spans="1:119" ht="15" thickBot="1" x14ac:dyDescent="0.25">
      <c r="A87" s="56">
        <f>+'Indice PondENGHO'!A86</f>
        <v>45261</v>
      </c>
      <c r="B87" s="50">
        <f>+'Indice PondENGHO'!B86</f>
        <v>12</v>
      </c>
      <c r="C87" s="50">
        <f>+'Indice PondENGHO'!C86</f>
        <v>2023</v>
      </c>
      <c r="D87" s="57">
        <f>+'Indice PondENGHO'!BL86</f>
        <v>3640.6572265625</v>
      </c>
      <c r="E87" s="57">
        <f>+'Indice PondENGHO'!BM86</f>
        <v>3568.566650390625</v>
      </c>
      <c r="F87" s="57">
        <f>+'Indice PondENGHO'!BN86</f>
        <v>3560.4326171875</v>
      </c>
      <c r="G87" s="57">
        <f>+'Indice PondENGHO'!BO86</f>
        <v>3529.364990234375</v>
      </c>
      <c r="H87" s="57">
        <f>+'Indice PondENGHO'!BP86</f>
        <v>3484.156982421875</v>
      </c>
      <c r="I87" s="57">
        <f>+'Indice PondENGHO'!CD86</f>
        <v>3539.947021484375</v>
      </c>
      <c r="K87" s="58">
        <f t="shared" ref="K87" si="670">100*D$1*(D87-D86)/$I86</f>
        <v>3.2550666899858012</v>
      </c>
      <c r="L87" s="58">
        <f t="shared" ref="L87" si="671">100*E$1*(E87-E86)/$I86</f>
        <v>4.0118191606626894</v>
      </c>
      <c r="M87" s="58">
        <f t="shared" ref="M87" si="672">100*F$1*(F87-F86)/$I86</f>
        <v>4.5483632370072344</v>
      </c>
      <c r="N87" s="58">
        <f t="shared" ref="N87" si="673">100*G$1*(G87-G86)/$I86</f>
        <v>5.6740967681959686</v>
      </c>
      <c r="O87" s="58">
        <f t="shared" ref="O87" si="674">100*H$1*(H87-H86)/$I86</f>
        <v>8.0551028593634459</v>
      </c>
      <c r="P87" s="58">
        <f t="shared" ref="P87" si="675">+SUM(K87:O87)</f>
        <v>25.54444871521514</v>
      </c>
      <c r="Q87" s="58">
        <f t="shared" ref="Q87" si="676">100*(I87/I86-1)</f>
        <v>25.544720235365247</v>
      </c>
      <c r="S87" s="57">
        <f>+'Indice PondENGHO'!D86</f>
        <v>4194.01904296875</v>
      </c>
      <c r="T87" s="57">
        <f>+'Indice PondENGHO'!P86</f>
        <v>4183.86376953125</v>
      </c>
      <c r="U87" s="57">
        <f>+'Indice PondENGHO'!AB86</f>
        <v>4176.625</v>
      </c>
      <c r="V87" s="57">
        <f>+'Indice PondENGHO'!AN86</f>
        <v>4167.88525390625</v>
      </c>
      <c r="W87" s="57">
        <f>+'Indice PondENGHO'!AZ86</f>
        <v>4155.44384765625</v>
      </c>
      <c r="Y87" s="58">
        <f t="shared" ref="Y87" si="677">+S$1*(S87-S86)/D86</f>
        <v>11.536412590873036</v>
      </c>
      <c r="Z87" s="58">
        <f t="shared" ref="Z87" si="678">+T$1*(T87-T86)/E86</f>
        <v>9.3957610980721267</v>
      </c>
      <c r="AA87" s="58">
        <f t="shared" ref="AA87" si="679">+U$1*(U87-U86)/F86</f>
        <v>8.6049001274125221</v>
      </c>
      <c r="AB87" s="58">
        <f t="shared" ref="AB87" si="680">+V$1*(V87-V86)/G86</f>
        <v>7.1859919393807834</v>
      </c>
      <c r="AC87" s="58">
        <f t="shared" ref="AC87" si="681">+W$1*(W87-W86)/H86</f>
        <v>5.3829484784322323</v>
      </c>
      <c r="AE87" s="57">
        <f>+'Indice PondENGHO'!D86</f>
        <v>4194.01904296875</v>
      </c>
      <c r="AF87" s="57">
        <f>+'Indice PondENGHO'!E86</f>
        <v>2683.19140625</v>
      </c>
      <c r="AG87" s="57">
        <f>+'Indice PondENGHO'!F86</f>
        <v>3608.676513671875</v>
      </c>
      <c r="AH87" s="57">
        <f>+'Indice PondENGHO'!G86</f>
        <v>2211.98388671875</v>
      </c>
      <c r="AI87" s="57">
        <f>+'Indice PondENGHO'!H86</f>
        <v>3816.309326171875</v>
      </c>
      <c r="AJ87" s="57">
        <f>+'Indice PondENGHO'!I86</f>
        <v>4140.4228515625</v>
      </c>
      <c r="AK87" s="57">
        <f>+'Indice PondENGHO'!J86</f>
        <v>3490.96826171875</v>
      </c>
      <c r="AL87" s="57">
        <f>+'Indice PondENGHO'!K86</f>
        <v>2447.479736328125</v>
      </c>
      <c r="AM87" s="57">
        <f>+'Indice PondENGHO'!L86</f>
        <v>3295.56201171875</v>
      </c>
      <c r="AN87" s="57">
        <f>+'Indice PondENGHO'!M86</f>
        <v>2168.841796875</v>
      </c>
      <c r="AO87" s="57">
        <f>+'Indice PondENGHO'!N86</f>
        <v>3850.651123046875</v>
      </c>
      <c r="AP87" s="57">
        <f>+'Indice PondENGHO'!O86</f>
        <v>3082.2861328125</v>
      </c>
      <c r="AQ87" s="57">
        <f t="shared" ref="AQ87" si="682">+D87</f>
        <v>3640.6572265625</v>
      </c>
      <c r="AR87" s="57"/>
      <c r="AS87" s="57">
        <f>+'Indice PondENGHO'!AZ86</f>
        <v>4155.44384765625</v>
      </c>
      <c r="AT87" s="57">
        <f>+'Indice PondENGHO'!BA86</f>
        <v>2638.067138671875</v>
      </c>
      <c r="AU87" s="57">
        <f>+'Indice PondENGHO'!BB86</f>
        <v>3724.657470703125</v>
      </c>
      <c r="AV87" s="57">
        <f>+'Indice PondENGHO'!BC86</f>
        <v>2122.614013671875</v>
      </c>
      <c r="AW87" s="57">
        <f>+'Indice PondENGHO'!BD86</f>
        <v>3815.671875</v>
      </c>
      <c r="AX87" s="57">
        <f>+'Indice PondENGHO'!BE86</f>
        <v>3946.76123046875</v>
      </c>
      <c r="AY87" s="57">
        <f>+'Indice PondENGHO'!BF86</f>
        <v>3410.24609375</v>
      </c>
      <c r="AZ87" s="57">
        <f>+'Indice PondENGHO'!BG86</f>
        <v>2405.2197265625</v>
      </c>
      <c r="BA87" s="57">
        <f>+'Indice PondENGHO'!BH86</f>
        <v>3334.118896484375</v>
      </c>
      <c r="BB87" s="57">
        <f>+'Indice PondENGHO'!BI86</f>
        <v>2318.05517578125</v>
      </c>
      <c r="BC87" s="57">
        <f>+'Indice PondENGHO'!BJ86</f>
        <v>3824.781494140625</v>
      </c>
      <c r="BD87" s="57">
        <f>+'Indice PondENGHO'!BK86</f>
        <v>3028.901611328125</v>
      </c>
      <c r="BE87" s="57">
        <f t="shared" ref="BE87" si="683">+H87</f>
        <v>3484.156982421875</v>
      </c>
      <c r="BG87" s="58">
        <f t="shared" ref="BG87" si="684">+AE$1*(AE87-AE86)/$AQ86</f>
        <v>11.536412590873036</v>
      </c>
      <c r="BH87" s="58">
        <f t="shared" ref="BH87" si="685">+AF$1*(AF87-AF86)/$AQ86</f>
        <v>0.33446105159971767</v>
      </c>
      <c r="BI87" s="58">
        <f t="shared" ref="BI87" si="686">+AG$1*(AG87-AG86)/$AQ86</f>
        <v>1.4667039615103818</v>
      </c>
      <c r="BJ87" s="58">
        <f t="shared" ref="BJ87" si="687">+AH$1*(AH87-AH86)/$AQ86</f>
        <v>1.3213011981171474</v>
      </c>
      <c r="BK87" s="58">
        <f t="shared" ref="BK87" si="688">+AI$1*(AI87-AI86)/$AQ86</f>
        <v>1.2726544319131265</v>
      </c>
      <c r="BL87" s="58">
        <f t="shared" ref="BL87" si="689">+AJ$1*(AJ87-AJ86)/$AQ86</f>
        <v>1.4925121272374835</v>
      </c>
      <c r="BM87" s="58">
        <f t="shared" ref="BM87" si="690">+AK$1*(AK87-AK86)/$AQ86</f>
        <v>3.0627509411784239</v>
      </c>
      <c r="BN87" s="58">
        <f t="shared" ref="BN87" si="691">+AL$1*(AL87-AL86)/$AQ86</f>
        <v>0.55053792378965805</v>
      </c>
      <c r="BO87" s="58">
        <f t="shared" ref="BO87" si="692">+AM$1*(AM87-AM86)/$AQ86</f>
        <v>1.4806629886781228</v>
      </c>
      <c r="BP87" s="58">
        <f t="shared" ref="BP87" si="693">+AN$1*(AN87-AN86)/$AQ86</f>
        <v>0.10394858272519911</v>
      </c>
      <c r="BQ87" s="58">
        <f t="shared" ref="BQ87" si="694">+AO$1*(AO87-AO86)/$AQ86</f>
        <v>1.0349629343390523</v>
      </c>
      <c r="BR87" s="58">
        <f t="shared" ref="BR87" si="695">+AP$1*(AP87-AP86)/$AQ86</f>
        <v>0.96916968666953196</v>
      </c>
      <c r="BS87" s="58">
        <f t="shared" ref="BS87" si="696">+SUM(BG87:BR87)</f>
        <v>24.626078418630883</v>
      </c>
      <c r="BT87" s="58">
        <f t="shared" ref="BT87" si="697">100*(D87/D86-1)</f>
        <v>26.011354272902242</v>
      </c>
      <c r="BV87" s="58">
        <f t="shared" si="114"/>
        <v>2.8935083103995889</v>
      </c>
      <c r="BW87" s="58">
        <f t="shared" ref="BW87" si="698">+AT$1*(AT87-AT86)/$BE86</f>
        <v>0.28543749330147933</v>
      </c>
      <c r="BX87" s="58">
        <f t="shared" ref="BX87" si="699">+AU$1*(AU87-AU86)/$BE86</f>
        <v>1.2040397467808381</v>
      </c>
      <c r="BY87" s="58">
        <f t="shared" ref="BY87" si="700">+AV$1*(AV87-AV86)/$BE86</f>
        <v>1.3479092478876165</v>
      </c>
      <c r="BZ87" s="58">
        <f t="shared" ref="BZ87" si="701">+AW$1*(AW87-AW86)/$BE86</f>
        <v>2.2485331340287904</v>
      </c>
      <c r="CA87" s="58">
        <f t="shared" ref="CA87" si="702">+AX$1*(AX87-AX86)/$BE86</f>
        <v>2.7583513022883608</v>
      </c>
      <c r="CB87" s="58">
        <f t="shared" ref="CB87" si="703">+AY$1*(AY87-AY86)/$BE86</f>
        <v>4.5777364887614889</v>
      </c>
      <c r="CC87" s="58">
        <f t="shared" ref="CC87" si="704">+AZ$1*(AZ87-AZ86)/$BE86</f>
        <v>0.50271997546895775</v>
      </c>
      <c r="CD87" s="58">
        <f t="shared" ref="CD87" si="705">+BA$1*(BA87-BA86)/$BE86</f>
        <v>1.9693701226805509</v>
      </c>
      <c r="CE87" s="58">
        <f t="shared" ref="CE87" si="706">+BB$1*(BB87-BB86)/$BE86</f>
        <v>0.25891885276739535</v>
      </c>
      <c r="CF87" s="58">
        <f t="shared" ref="CF87" si="707">+BC$1*(BC87-BC86)/$BE86</f>
        <v>1.9909046378429154</v>
      </c>
      <c r="CG87" s="58">
        <f t="shared" ref="CG87" si="708">+BD$1*(BD87-BD86)/$BE86</f>
        <v>1.3108487991932312</v>
      </c>
      <c r="CH87" s="58">
        <f t="shared" ref="CH87" si="709">+SUM(BV87:CG87)</f>
        <v>21.348278111401211</v>
      </c>
      <c r="CI87" s="50">
        <f t="shared" ref="CI87" si="710">100*(H87/H86-1)</f>
        <v>25.268342686182208</v>
      </c>
      <c r="CK87" s="58">
        <f t="shared" si="99"/>
        <v>6.1534641124408038</v>
      </c>
      <c r="CL87" s="58">
        <f t="shared" ref="CL87" si="711">+BH87-BW87</f>
        <v>4.9023558298238346E-2</v>
      </c>
      <c r="CM87" s="58">
        <f t="shared" ref="CM87" si="712">+BI87-BX87</f>
        <v>0.26266421472954371</v>
      </c>
      <c r="CN87" s="58">
        <f t="shared" ref="CN87" si="713">+BJ87-BY87</f>
        <v>-2.6608049770469044E-2</v>
      </c>
      <c r="CO87" s="58">
        <f t="shared" ref="CO87" si="714">+BK87-BZ87</f>
        <v>-0.97587870211566385</v>
      </c>
      <c r="CP87" s="58">
        <f t="shared" ref="CP87" si="715">+BL87-CA87</f>
        <v>-1.2658391750508773</v>
      </c>
      <c r="CQ87" s="58">
        <f t="shared" ref="CQ87" si="716">+BM87-CB87</f>
        <v>-1.5149855475830649</v>
      </c>
      <c r="CR87" s="58">
        <f t="shared" ref="CR87" si="717">+BN87-CC87</f>
        <v>4.7817948320700299E-2</v>
      </c>
      <c r="CS87" s="58">
        <f t="shared" ref="CS87" si="718">+BO87-CD87</f>
        <v>-0.48870713400242805</v>
      </c>
      <c r="CT87" s="58">
        <f t="shared" ref="CT87" si="719">+BP87-CE87</f>
        <v>-0.15497027004219624</v>
      </c>
      <c r="CU87" s="58">
        <f t="shared" ref="CU87" si="720">+BQ87-CF87</f>
        <v>-0.95594170350386309</v>
      </c>
      <c r="CV87" s="58">
        <f t="shared" ref="CV87" si="721">+BR87-CG87</f>
        <v>-0.3416791125236992</v>
      </c>
      <c r="CW87" s="58">
        <f t="shared" ref="CW87" si="722">+BS87-CH87</f>
        <v>3.277800307229672</v>
      </c>
      <c r="CX87" s="58">
        <f t="shared" ref="CX87" si="723">+BT87-CI87</f>
        <v>0.74301158672003353</v>
      </c>
      <c r="DB87" s="66" t="s">
        <v>92</v>
      </c>
      <c r="DC87" s="50">
        <v>3.664152178069674E-2</v>
      </c>
    </row>
    <row r="88" spans="1:119" ht="15" thickBot="1" x14ac:dyDescent="0.25">
      <c r="A88" s="56">
        <f>+'Indice PondENGHO'!A87</f>
        <v>45292</v>
      </c>
      <c r="B88" s="50">
        <f>+'Indice PondENGHO'!B87</f>
        <v>1</v>
      </c>
      <c r="C88" s="50">
        <f>+'Indice PondENGHO'!C87</f>
        <v>2024</v>
      </c>
      <c r="D88" s="57">
        <f>+'Indice PondENGHO'!BL87</f>
        <v>4380.6123046875</v>
      </c>
      <c r="E88" s="57">
        <f>+'Indice PondENGHO'!BM87</f>
        <v>4300.22705078125</v>
      </c>
      <c r="F88" s="57">
        <f>+'Indice PondENGHO'!BN87</f>
        <v>4291.03564453125</v>
      </c>
      <c r="G88" s="57">
        <f>+'Indice PondENGHO'!BO87</f>
        <v>4262.95068359375</v>
      </c>
      <c r="H88" s="57">
        <f>+'Indice PondENGHO'!BP87</f>
        <v>4211.23828125</v>
      </c>
      <c r="I88" s="57">
        <f>+'Indice PondENGHO'!CD87</f>
        <v>4271.38427734375</v>
      </c>
      <c r="K88" s="58">
        <f t="shared" ref="K88" si="724">100*D$1*(D88-D87)/$I87</f>
        <v>2.5528994871193746</v>
      </c>
      <c r="L88" s="58">
        <f t="shared" ref="L88" si="725">100*E$1*(E88-E87)/$I87</f>
        <v>3.2082532276491311</v>
      </c>
      <c r="M88" s="58">
        <f t="shared" ref="M88" si="726">100*F$1*(F88-F87)/$I87</f>
        <v>3.6472196707793976</v>
      </c>
      <c r="N88" s="58">
        <f t="shared" ref="N88" si="727">100*G$1*(G88-G87)/$I87</f>
        <v>4.6161854345494682</v>
      </c>
      <c r="O88" s="58">
        <f t="shared" ref="O88" si="728">100*H$1*(H88-H87)/$I87</f>
        <v>6.6377741399646464</v>
      </c>
      <c r="P88" s="58">
        <f t="shared" ref="P88" si="729">+SUM(K88:O88)</f>
        <v>20.662331960062019</v>
      </c>
      <c r="Q88" s="58">
        <f t="shared" ref="Q88" si="730">100*(I88/I87-1)</f>
        <v>20.662378601153986</v>
      </c>
      <c r="S88" s="57">
        <f>+'Indice PondENGHO'!D87</f>
        <v>5019.64599609375</v>
      </c>
      <c r="T88" s="57">
        <f>+'Indice PondENGHO'!P87</f>
        <v>5007.30908203125</v>
      </c>
      <c r="U88" s="57">
        <f>+'Indice PondENGHO'!AB87</f>
        <v>4999.18505859375</v>
      </c>
      <c r="V88" s="57">
        <f>+'Indice PondENGHO'!AN87</f>
        <v>4991.88623046875</v>
      </c>
      <c r="W88" s="57">
        <f>+'Indice PondENGHO'!AZ87</f>
        <v>4977.29052734375</v>
      </c>
      <c r="Y88" s="58">
        <f t="shared" ref="Y88" si="731">+S$1*(S88-S87)/D87</f>
        <v>7.818231373053572</v>
      </c>
      <c r="Z88" s="58">
        <f t="shared" ref="Z88" si="732">+T$1*(T88-T87)/E87</f>
        <v>6.3903828859952885</v>
      </c>
      <c r="AA88" s="58">
        <f t="shared" ref="AA88" si="733">+U$1*(U88-U87)/F87</f>
        <v>5.8625179232257532</v>
      </c>
      <c r="AB88" s="58">
        <f t="shared" ref="AB88" si="734">+V$1*(V88-V87)/G87</f>
        <v>4.9217028944756178</v>
      </c>
      <c r="AC88" s="58">
        <f t="shared" ref="AC88" si="735">+W$1*(W88-W87)/H87</f>
        <v>3.7029791385955431</v>
      </c>
      <c r="AE88" s="57">
        <f>+'Indice PondENGHO'!D87</f>
        <v>5019.64599609375</v>
      </c>
      <c r="AF88" s="57">
        <f>+'Indice PondENGHO'!E87</f>
        <v>3215.877197265625</v>
      </c>
      <c r="AG88" s="57">
        <f>+'Indice PondENGHO'!F87</f>
        <v>4127.5078125</v>
      </c>
      <c r="AH88" s="57">
        <f>+'Indice PondENGHO'!G87</f>
        <v>2557.311279296875</v>
      </c>
      <c r="AI88" s="57">
        <f>+'Indice PondENGHO'!H87</f>
        <v>4679.33056640625</v>
      </c>
      <c r="AJ88" s="57">
        <f>+'Indice PondENGHO'!I87</f>
        <v>4985.4638671875</v>
      </c>
      <c r="AK88" s="57">
        <f>+'Indice PondENGHO'!J87</f>
        <v>4421.98193359375</v>
      </c>
      <c r="AL88" s="57">
        <f>+'Indice PondENGHO'!K87</f>
        <v>3001.359619140625</v>
      </c>
      <c r="AM88" s="57">
        <f>+'Indice PondENGHO'!L87</f>
        <v>4078.480224609375</v>
      </c>
      <c r="AN88" s="57">
        <f>+'Indice PondENGHO'!M87</f>
        <v>2275.059326171875</v>
      </c>
      <c r="AO88" s="57">
        <f>+'Indice PondENGHO'!N87</f>
        <v>4599.28369140625</v>
      </c>
      <c r="AP88" s="57">
        <f>+'Indice PondENGHO'!O87</f>
        <v>4441.2373046875</v>
      </c>
      <c r="AQ88" s="57">
        <f t="shared" ref="AQ88" si="736">+D88</f>
        <v>4380.6123046875</v>
      </c>
      <c r="AR88" s="57"/>
      <c r="AS88" s="57">
        <f>+'Indice PondENGHO'!AZ87</f>
        <v>4977.29052734375</v>
      </c>
      <c r="AT88" s="57">
        <f>+'Indice PondENGHO'!BA87</f>
        <v>3168.314208984375</v>
      </c>
      <c r="AU88" s="57">
        <f>+'Indice PondENGHO'!BB87</f>
        <v>4269.1474609375</v>
      </c>
      <c r="AV88" s="57">
        <f>+'Indice PondENGHO'!BC87</f>
        <v>2404.261474609375</v>
      </c>
      <c r="AW88" s="57">
        <f>+'Indice PondENGHO'!BD87</f>
        <v>4667.84814453125</v>
      </c>
      <c r="AX88" s="57">
        <f>+'Indice PondENGHO'!BE87</f>
        <v>4755.42578125</v>
      </c>
      <c r="AY88" s="57">
        <f>+'Indice PondENGHO'!BF87</f>
        <v>4314.04150390625</v>
      </c>
      <c r="AZ88" s="57">
        <f>+'Indice PondENGHO'!BG87</f>
        <v>2946.23583984375</v>
      </c>
      <c r="BA88" s="57">
        <f>+'Indice PondENGHO'!BH87</f>
        <v>4131.125</v>
      </c>
      <c r="BB88" s="57">
        <f>+'Indice PondENGHO'!BI87</f>
        <v>2417.608642578125</v>
      </c>
      <c r="BC88" s="57">
        <f>+'Indice PondENGHO'!BJ87</f>
        <v>4556.5859375</v>
      </c>
      <c r="BD88" s="57">
        <f>+'Indice PondENGHO'!BK87</f>
        <v>4358.42333984375</v>
      </c>
      <c r="BE88" s="57">
        <f t="shared" ref="BE88" si="737">+H88</f>
        <v>4211.23828125</v>
      </c>
      <c r="BG88" s="58">
        <f t="shared" ref="BG88" si="738">+AE$1*(AE88-AE87)/$AQ87</f>
        <v>7.818231373053572</v>
      </c>
      <c r="BH88" s="58">
        <f t="shared" ref="BH88" si="739">+AF$1*(AF88-AF87)/$AQ87</f>
        <v>0.32535038258154086</v>
      </c>
      <c r="BI88" s="58">
        <f t="shared" ref="BI88" si="740">+AG$1*(AG88-AG87)/$AQ87</f>
        <v>1.1389846468950997</v>
      </c>
      <c r="BJ88" s="58">
        <f t="shared" ref="BJ88" si="741">+AH$1*(AH88-AH87)/$AQ87</f>
        <v>1.3460806965209229</v>
      </c>
      <c r="BK88" s="58">
        <f t="shared" ref="BK88" si="742">+AI$1*(AI88-AI87)/$AQ87</f>
        <v>0.97649388320343622</v>
      </c>
      <c r="BL88" s="58">
        <f t="shared" ref="BL88" si="743">+AJ$1*(AJ88-AJ87)/$AQ87</f>
        <v>0.97153139034400371</v>
      </c>
      <c r="BM88" s="58">
        <f t="shared" ref="BM88" si="744">+AK$1*(AK88-AK87)/$AQ87</f>
        <v>2.6567185360728525</v>
      </c>
      <c r="BN88" s="58">
        <f t="shared" ref="BN88" si="745">+AL$1*(AL88-AL87)/$AQ87</f>
        <v>0.76307933815112883</v>
      </c>
      <c r="BO88" s="58">
        <f t="shared" ref="BO88" si="746">+AM$1*(AM88-AM87)/$AQ87</f>
        <v>1.6563422319065024</v>
      </c>
      <c r="BP88" s="58">
        <f t="shared" ref="BP88" si="747">+AN$1*(AN88-AN87)/$AQ87</f>
        <v>4.8087005838603682E-2</v>
      </c>
      <c r="BQ88" s="58">
        <f t="shared" ref="BQ88" si="748">+AO$1*(AO88-AO87)/$AQ87</f>
        <v>0.90246651424767832</v>
      </c>
      <c r="BR88" s="58">
        <f t="shared" ref="BR88" si="749">+AP$1*(AP88-AP87)/$AQ87</f>
        <v>1.369579349292404</v>
      </c>
      <c r="BS88" s="58">
        <f t="shared" ref="BS88" si="750">+SUM(BG88:BR88)</f>
        <v>19.972945348107746</v>
      </c>
      <c r="BT88" s="58">
        <f t="shared" ref="BT88" si="751">100*(D88/D87-1)</f>
        <v>20.3247664384945</v>
      </c>
      <c r="BV88" s="58">
        <f t="shared" si="114"/>
        <v>5.3829484784322323</v>
      </c>
      <c r="BW88" s="58">
        <f t="shared" ref="BW88" si="752">+AT$1*(AT88-AT87)/$BE87</f>
        <v>0.28008306325492138</v>
      </c>
      <c r="BX88" s="58">
        <f t="shared" ref="BX88" si="753">+AU$1*(AU88-AU87)/$BE87</f>
        <v>0.93290718550117124</v>
      </c>
      <c r="BY88" s="58">
        <f t="shared" ref="BY88" si="754">+AV$1*(AV88-AV87)/$BE87</f>
        <v>1.1817950871535361</v>
      </c>
      <c r="BZ88" s="58">
        <f t="shared" ref="BZ88" si="755">+AW$1*(AW88-AW87)/$BE87</f>
        <v>1.7109723792510567</v>
      </c>
      <c r="CA88" s="58">
        <f t="shared" ref="CA88" si="756">+AX$1*(AX88-AX87)/$BE87</f>
        <v>1.8559797062580086</v>
      </c>
      <c r="CB88" s="58">
        <f t="shared" ref="CB88" si="757">+AY$1*(AY88-AY87)/$BE87</f>
        <v>4.05825383797794</v>
      </c>
      <c r="CC88" s="58">
        <f t="shared" ref="CC88" si="758">+AZ$1*(AZ88-AZ87)/$BE87</f>
        <v>0.70739331224335233</v>
      </c>
      <c r="CD88" s="58">
        <f t="shared" ref="CD88" si="759">+BA$1*(BA88-BA87)/$BE87</f>
        <v>2.2294714325545826</v>
      </c>
      <c r="CE88" s="58">
        <f t="shared" ref="CE88" si="760">+BB$1*(BB88-BB87)/$BE87</f>
        <v>0.10754657648731142</v>
      </c>
      <c r="CF88" s="58">
        <f t="shared" ref="CF88" si="761">+BC$1*(BC88-BC87)/$BE87</f>
        <v>1.714226580523379</v>
      </c>
      <c r="CG88" s="58">
        <f t="shared" ref="CG88" si="762">+BD$1*(BD88-BD87)/$BE87</f>
        <v>1.9110221313158984</v>
      </c>
      <c r="CH88" s="58">
        <f t="shared" ref="CH88" si="763">+SUM(BV88:CG88)</f>
        <v>22.072599770953392</v>
      </c>
      <c r="CI88" s="50">
        <f t="shared" ref="CI88" si="764">100*(H88/H87-1)</f>
        <v>20.868212956430089</v>
      </c>
      <c r="CK88" s="58">
        <f t="shared" si="99"/>
        <v>4.1152522344580289</v>
      </c>
      <c r="CL88" s="58">
        <f t="shared" ref="CL88" si="765">+BH88-BW88</f>
        <v>4.5267319326619482E-2</v>
      </c>
      <c r="CM88" s="58">
        <f t="shared" ref="CM88" si="766">+BI88-BX88</f>
        <v>0.20607746139392846</v>
      </c>
      <c r="CN88" s="58">
        <f t="shared" ref="CN88" si="767">+BJ88-BY88</f>
        <v>0.16428560936738679</v>
      </c>
      <c r="CO88" s="58">
        <f t="shared" ref="CO88" si="768">+BK88-BZ88</f>
        <v>-0.7344784960476205</v>
      </c>
      <c r="CP88" s="58">
        <f t="shared" ref="CP88" si="769">+BL88-CA88</f>
        <v>-0.88444831591400486</v>
      </c>
      <c r="CQ88" s="58">
        <f t="shared" ref="CQ88" si="770">+BM88-CB88</f>
        <v>-1.4015353019050876</v>
      </c>
      <c r="CR88" s="58">
        <f t="shared" ref="CR88" si="771">+BN88-CC88</f>
        <v>5.5686025907776493E-2</v>
      </c>
      <c r="CS88" s="58">
        <f t="shared" ref="CS88" si="772">+BO88-CD88</f>
        <v>-0.57312920064808015</v>
      </c>
      <c r="CT88" s="58">
        <f t="shared" ref="CT88" si="773">+BP88-CE88</f>
        <v>-5.9459570648707737E-2</v>
      </c>
      <c r="CU88" s="58">
        <f t="shared" ref="CU88" si="774">+BQ88-CF88</f>
        <v>-0.81176006627570063</v>
      </c>
      <c r="CV88" s="58">
        <f t="shared" ref="CV88" si="775">+BR88-CG88</f>
        <v>-0.54144278202349438</v>
      </c>
      <c r="CW88" s="58">
        <f t="shared" ref="CW88" si="776">+BS88-CH88</f>
        <v>-2.0996544228456457</v>
      </c>
      <c r="CX88" s="58">
        <f t="shared" ref="CX88" si="777">+BT88-CI88</f>
        <v>-0.54344651793558896</v>
      </c>
      <c r="DB88" s="66" t="s">
        <v>93</v>
      </c>
      <c r="DC88" s="50">
        <v>-2.399217615107898E-2</v>
      </c>
    </row>
    <row r="89" spans="1:119" ht="15" thickBot="1" x14ac:dyDescent="0.25">
      <c r="A89" s="56">
        <f>+'Indice PondENGHO'!A88</f>
        <v>45323</v>
      </c>
      <c r="B89" s="50">
        <f>+'Indice PondENGHO'!B88</f>
        <v>2</v>
      </c>
      <c r="C89" s="50">
        <f>+'Indice PondENGHO'!C88</f>
        <v>2024</v>
      </c>
      <c r="D89" s="57">
        <f>+'Indice PondENGHO'!BL88</f>
        <v>4904.9970703125</v>
      </c>
      <c r="E89" s="57">
        <f>+'Indice PondENGHO'!BM88</f>
        <v>4841.95849609375</v>
      </c>
      <c r="F89" s="57">
        <f>+'Indice PondENGHO'!BN88</f>
        <v>4833.7216796875</v>
      </c>
      <c r="G89" s="57">
        <f>+'Indice PondENGHO'!BO88</f>
        <v>4819.6513671875</v>
      </c>
      <c r="H89" s="57">
        <f>+'Indice PondENGHO'!BP88</f>
        <v>4770.89599609375</v>
      </c>
      <c r="I89" s="57">
        <f>+'Indice PondENGHO'!CD88</f>
        <v>4820.2880859375</v>
      </c>
      <c r="K89" s="58">
        <f t="shared" ref="K89" si="778">100*D$1*(D89-D88)/$I88</f>
        <v>1.4993621557809584</v>
      </c>
      <c r="L89" s="58">
        <f t="shared" ref="L89" si="779">100*E$1*(E89-E88)/$I88</f>
        <v>1.9686624268023494</v>
      </c>
      <c r="M89" s="58">
        <f t="shared" ref="M89" si="780">100*F$1*(F89-F88)/$I88</f>
        <v>2.2452112927316925</v>
      </c>
      <c r="N89" s="58">
        <f t="shared" ref="N89" si="781">100*G$1*(G89-G88)/$I88</f>
        <v>2.903235500162288</v>
      </c>
      <c r="O89" s="58">
        <f t="shared" ref="O89" si="782">100*H$1*(H89-H88)/$I88</f>
        <v>4.2343827237543987</v>
      </c>
      <c r="P89" s="58">
        <f t="shared" ref="P89" si="783">+SUM(K89:O89)</f>
        <v>12.850854099231688</v>
      </c>
      <c r="Q89" s="58">
        <f t="shared" ref="Q89" si="784">100*(I89/I88-1)</f>
        <v>12.850724096758093</v>
      </c>
      <c r="S89" s="57">
        <f>+'Indice PondENGHO'!D88</f>
        <v>5517.41943359375</v>
      </c>
      <c r="T89" s="57">
        <f>+'Indice PondENGHO'!P88</f>
        <v>5518.15625</v>
      </c>
      <c r="U89" s="57">
        <f>+'Indice PondENGHO'!AB88</f>
        <v>5518.263671875</v>
      </c>
      <c r="V89" s="57">
        <f>+'Indice PondENGHO'!AN88</f>
        <v>5515.14599609375</v>
      </c>
      <c r="W89" s="57">
        <f>+'Indice PondENGHO'!AZ88</f>
        <v>5508.51611328125</v>
      </c>
      <c r="Y89" s="58">
        <f t="shared" ref="Y89" si="785">+S$1*(S89-S88)/D88</f>
        <v>3.917430920633501</v>
      </c>
      <c r="Z89" s="58">
        <f t="shared" ref="Z89" si="786">+T$1*(T89-T88)/E88</f>
        <v>3.2899214907231555</v>
      </c>
      <c r="AA89" s="58">
        <f t="shared" ref="AA89" si="787">+U$1*(U89-U88)/F88</f>
        <v>3.0696605340017284</v>
      </c>
      <c r="AB89" s="58">
        <f t="shared" ref="AB89" si="788">+V$1*(V89-V88)/G88</f>
        <v>2.5875650359664704</v>
      </c>
      <c r="AC89" s="58">
        <f t="shared" ref="AC89" si="789">+W$1*(W89-W88)/H88</f>
        <v>1.9802833846670023</v>
      </c>
      <c r="AE89" s="57">
        <f>+'Indice PondENGHO'!D88</f>
        <v>5517.41943359375</v>
      </c>
      <c r="AF89" s="57">
        <f>+'Indice PondENGHO'!E88</f>
        <v>3772.43115234375</v>
      </c>
      <c r="AG89" s="57">
        <f>+'Indice PondENGHO'!F88</f>
        <v>4500.31103515625</v>
      </c>
      <c r="AH89" s="57">
        <f>+'Indice PondENGHO'!G88</f>
        <v>3069.001953125</v>
      </c>
      <c r="AI89" s="57">
        <f>+'Indice PondENGHO'!H88</f>
        <v>5165.25732421875</v>
      </c>
      <c r="AJ89" s="57">
        <f>+'Indice PondENGHO'!I88</f>
        <v>5643.412109375</v>
      </c>
      <c r="AK89" s="57">
        <f>+'Indice PondENGHO'!J88</f>
        <v>5285.8974609375</v>
      </c>
      <c r="AL89" s="57">
        <f>+'Indice PondENGHO'!K88</f>
        <v>3667.184326171875</v>
      </c>
      <c r="AM89" s="57">
        <f>+'Indice PondENGHO'!L88</f>
        <v>4432.7666015625</v>
      </c>
      <c r="AN89" s="57">
        <f>+'Indice PondENGHO'!M88</f>
        <v>2549.26806640625</v>
      </c>
      <c r="AO89" s="57">
        <f>+'Indice PondENGHO'!N88</f>
        <v>5124.85791015625</v>
      </c>
      <c r="AP89" s="57">
        <f>+'Indice PondENGHO'!O88</f>
        <v>5183.55322265625</v>
      </c>
      <c r="AQ89" s="57">
        <f t="shared" ref="AQ89" si="790">+D89</f>
        <v>4904.9970703125</v>
      </c>
      <c r="AR89" s="57"/>
      <c r="AS89" s="57">
        <f>+'Indice PondENGHO'!AZ88</f>
        <v>5508.51611328125</v>
      </c>
      <c r="AT89" s="57">
        <f>+'Indice PondENGHO'!BA88</f>
        <v>3737.800048828125</v>
      </c>
      <c r="AU89" s="57">
        <f>+'Indice PondENGHO'!BB88</f>
        <v>4642.40966796875</v>
      </c>
      <c r="AV89" s="57">
        <f>+'Indice PondENGHO'!BC88</f>
        <v>2888.340576171875</v>
      </c>
      <c r="AW89" s="57">
        <f>+'Indice PondENGHO'!BD88</f>
        <v>5159.845703125</v>
      </c>
      <c r="AX89" s="57">
        <f>+'Indice PondENGHO'!BE88</f>
        <v>5418.2490234375</v>
      </c>
      <c r="AY89" s="57">
        <f>+'Indice PondENGHO'!BF88</f>
        <v>5253.56396484375</v>
      </c>
      <c r="AZ89" s="57">
        <f>+'Indice PondENGHO'!BG88</f>
        <v>3618.742431640625</v>
      </c>
      <c r="BA89" s="57">
        <f>+'Indice PondENGHO'!BH88</f>
        <v>4482.69091796875</v>
      </c>
      <c r="BB89" s="57">
        <f>+'Indice PondENGHO'!BI88</f>
        <v>2759.66259765625</v>
      </c>
      <c r="BC89" s="57">
        <f>+'Indice PondENGHO'!BJ88</f>
        <v>5047.5458984375</v>
      </c>
      <c r="BD89" s="57">
        <f>+'Indice PondENGHO'!BK88</f>
        <v>5066.29638671875</v>
      </c>
      <c r="BE89" s="57">
        <f t="shared" ref="BE89" si="791">+H89</f>
        <v>4770.89599609375</v>
      </c>
      <c r="BG89" s="58">
        <f t="shared" ref="BG89" si="792">+AE$1*(AE89-AE88)/$AQ88</f>
        <v>3.917430920633501</v>
      </c>
      <c r="BH89" s="58">
        <f t="shared" ref="BH89" si="793">+AF$1*(AF89-AF88)/$AQ88</f>
        <v>0.28250910891819836</v>
      </c>
      <c r="BI89" s="58">
        <f t="shared" ref="BI89" si="794">+AG$1*(AG89-AG88)/$AQ88</f>
        <v>0.68016821537283567</v>
      </c>
      <c r="BJ89" s="58">
        <f t="shared" ref="BJ89" si="795">+AH$1*(AH89-AH88)/$AQ88</f>
        <v>1.6576488664578928</v>
      </c>
      <c r="BK89" s="58">
        <f t="shared" ref="BK89" si="796">+AI$1*(AI89-AI88)/$AQ88</f>
        <v>0.45694489500619495</v>
      </c>
      <c r="BL89" s="58">
        <f t="shared" ref="BL89" si="797">+AJ$1*(AJ89-AJ88)/$AQ88</f>
        <v>0.628659889949991</v>
      </c>
      <c r="BM89" s="58">
        <f t="shared" ref="BM89" si="798">+AK$1*(AK89-AK88)/$AQ88</f>
        <v>2.0488291271764716</v>
      </c>
      <c r="BN89" s="58">
        <f t="shared" ref="BN89" si="799">+AL$1*(AL89-AL88)/$AQ88</f>
        <v>0.76235803508147681</v>
      </c>
      <c r="BO89" s="58">
        <f t="shared" ref="BO89" si="800">+AM$1*(AM89-AM88)/$AQ88</f>
        <v>0.62292119049995498</v>
      </c>
      <c r="BP89" s="58">
        <f t="shared" ref="BP89" si="801">+AN$1*(AN89-AN88)/$AQ88</f>
        <v>0.10317103975725204</v>
      </c>
      <c r="BQ89" s="58">
        <f t="shared" ref="BQ89" si="802">+AO$1*(AO89-AO88)/$AQ88</f>
        <v>0.52655216882394562</v>
      </c>
      <c r="BR89" s="58">
        <f t="shared" ref="BR89" si="803">+AP$1*(AP89-AP88)/$AQ88</f>
        <v>0.62175185936232924</v>
      </c>
      <c r="BS89" s="58">
        <f t="shared" ref="BS89" si="804">+SUM(BG89:BR89)</f>
        <v>12.308945317040044</v>
      </c>
      <c r="BT89" s="58">
        <f t="shared" ref="BT89" si="805">100*(D89/D88-1)</f>
        <v>11.970581488434373</v>
      </c>
      <c r="BV89" s="58">
        <f t="shared" si="114"/>
        <v>3.7029791385955431</v>
      </c>
      <c r="BW89" s="58">
        <f t="shared" ref="BW89" si="806">+AT$1*(AT89-AT88)/$BE88</f>
        <v>0.24887392595831018</v>
      </c>
      <c r="BX89" s="58">
        <f t="shared" ref="BX89" si="807">+AU$1*(AU89-AU88)/$BE88</f>
        <v>0.52911546646132257</v>
      </c>
      <c r="BY89" s="58">
        <f t="shared" ref="BY89" si="808">+AV$1*(AV89-AV88)/$BE88</f>
        <v>1.6805079550273541</v>
      </c>
      <c r="BZ89" s="58">
        <f t="shared" ref="BZ89" si="809">+AW$1*(AW89-AW88)/$BE88</f>
        <v>0.81726783904527001</v>
      </c>
      <c r="CA89" s="58">
        <f t="shared" ref="CA89" si="810">+AX$1*(AX89-AX88)/$BE88</f>
        <v>1.2586078768661086</v>
      </c>
      <c r="CB89" s="58">
        <f t="shared" ref="CB89" si="811">+AY$1*(AY89-AY88)/$BE88</f>
        <v>3.4903111337602213</v>
      </c>
      <c r="CC89" s="58">
        <f t="shared" ref="CC89" si="812">+AZ$1*(AZ89-AZ88)/$BE88</f>
        <v>0.72750367930465853</v>
      </c>
      <c r="CD89" s="58">
        <f t="shared" ref="CD89" si="813">+BA$1*(BA89-BA88)/$BE88</f>
        <v>0.81364494374429941</v>
      </c>
      <c r="CE89" s="58">
        <f t="shared" ref="CE89" si="814">+BB$1*(BB89-BB88)/$BE88</f>
        <v>0.30571920191772428</v>
      </c>
      <c r="CF89" s="58">
        <f t="shared" ref="CF89" si="815">+BC$1*(BC89-BC88)/$BE88</f>
        <v>0.95149641749816782</v>
      </c>
      <c r="CG89" s="58">
        <f t="shared" ref="CG89" si="816">+BD$1*(BD89-BD88)/$BE88</f>
        <v>0.84180897640025565</v>
      </c>
      <c r="CH89" s="58">
        <f t="shared" ref="CH89" si="817">+SUM(BV89:CG89)</f>
        <v>15.367836554579235</v>
      </c>
      <c r="CI89" s="50">
        <f t="shared" ref="CI89" si="818">100*(H89/H88-1)</f>
        <v>13.289623561211306</v>
      </c>
      <c r="CK89" s="58">
        <f t="shared" si="99"/>
        <v>1.9371475359664987</v>
      </c>
      <c r="CL89" s="58">
        <f t="shared" ref="CL89" si="819">+BH89-BW89</f>
        <v>3.3635182959888182E-2</v>
      </c>
      <c r="CM89" s="58">
        <f t="shared" ref="CM89" si="820">+BI89-BX89</f>
        <v>0.1510527489115131</v>
      </c>
      <c r="CN89" s="58">
        <f t="shared" ref="CN89" si="821">+BJ89-BY89</f>
        <v>-2.2859088569461283E-2</v>
      </c>
      <c r="CO89" s="58">
        <f t="shared" ref="CO89" si="822">+BK89-BZ89</f>
        <v>-0.36032294403907505</v>
      </c>
      <c r="CP89" s="58">
        <f t="shared" ref="CP89" si="823">+BL89-CA89</f>
        <v>-0.62994798691611764</v>
      </c>
      <c r="CQ89" s="58">
        <f t="shared" ref="CQ89" si="824">+BM89-CB89</f>
        <v>-1.4414820065837497</v>
      </c>
      <c r="CR89" s="58">
        <f t="shared" ref="CR89" si="825">+BN89-CC89</f>
        <v>3.485435577681828E-2</v>
      </c>
      <c r="CS89" s="58">
        <f t="shared" ref="CS89" si="826">+BO89-CD89</f>
        <v>-0.19072375324434443</v>
      </c>
      <c r="CT89" s="58">
        <f t="shared" ref="CT89" si="827">+BP89-CE89</f>
        <v>-0.20254816216047222</v>
      </c>
      <c r="CU89" s="58">
        <f t="shared" ref="CU89" si="828">+BQ89-CF89</f>
        <v>-0.4249442486742222</v>
      </c>
      <c r="CV89" s="58">
        <f t="shared" ref="CV89" si="829">+BR89-CG89</f>
        <v>-0.22005711703792641</v>
      </c>
      <c r="CW89" s="58">
        <f t="shared" ref="CW89" si="830">+BS89-CH89</f>
        <v>-3.058891237539191</v>
      </c>
      <c r="CX89" s="58">
        <f t="shared" ref="CX89" si="831">+BT89-CI89</f>
        <v>-1.3190420727769325</v>
      </c>
      <c r="DB89" s="66" t="s">
        <v>94</v>
      </c>
      <c r="DC89" s="50">
        <v>-6.9772831393595983E-2</v>
      </c>
    </row>
    <row r="90" spans="1:119" ht="15" thickBot="1" x14ac:dyDescent="0.25">
      <c r="A90" s="56">
        <f>+'Indice PondENGHO'!A89</f>
        <v>45352</v>
      </c>
      <c r="B90" s="50">
        <f>+'Indice PondENGHO'!B89</f>
        <v>3</v>
      </c>
      <c r="C90" s="50">
        <f>+'Indice PondENGHO'!C89</f>
        <v>2024</v>
      </c>
      <c r="D90" s="57">
        <f>+'Indice PondENGHO'!BL89</f>
        <v>5361.79541015625</v>
      </c>
      <c r="E90" s="57">
        <f>+'Indice PondENGHO'!BM89</f>
        <v>5311.12158203125</v>
      </c>
      <c r="F90" s="57">
        <f>+'Indice PondENGHO'!BN89</f>
        <v>5310.9267578125</v>
      </c>
      <c r="G90" s="57">
        <f>+'Indice PondENGHO'!BO89</f>
        <v>5301.33544921875</v>
      </c>
      <c r="H90" s="57">
        <f>+'Indice PondENGHO'!BP89</f>
        <v>5250.90576171875</v>
      </c>
      <c r="I90" s="57">
        <f>+'Indice PondENGHO'!CD89</f>
        <v>5295.65380859375</v>
      </c>
      <c r="K90" s="58">
        <f t="shared" ref="K90" si="832">100*D$1*(D90-D89)/$I89</f>
        <v>1.1573817918520883</v>
      </c>
      <c r="L90" s="58">
        <f t="shared" ref="L90" si="833">100*E$1*(E90-E89)/$I89</f>
        <v>1.5107990094206047</v>
      </c>
      <c r="M90" s="58">
        <f t="shared" ref="M90" si="834">100*F$1*(F90-F89)/$I89</f>
        <v>1.7494811935949168</v>
      </c>
      <c r="N90" s="58">
        <f t="shared" ref="N90" si="835">100*G$1*(G90-G89)/$I89</f>
        <v>2.2259656370267296</v>
      </c>
      <c r="O90" s="58">
        <f t="shared" ref="O90" si="836">100*H$1*(H90-H89)/$I89</f>
        <v>3.2182022727314159</v>
      </c>
      <c r="P90" s="58">
        <f t="shared" ref="P90" si="837">+SUM(K90:O90)</f>
        <v>9.861829904625754</v>
      </c>
      <c r="Q90" s="58">
        <f t="shared" ref="Q90" si="838">100*(I90/I89-1)</f>
        <v>9.8617699643940746</v>
      </c>
      <c r="S90" s="57">
        <f>+'Indice PondENGHO'!D89</f>
        <v>5969.62646484375</v>
      </c>
      <c r="T90" s="57">
        <f>+'Indice PondENGHO'!P89</f>
        <v>5981.50244140625</v>
      </c>
      <c r="U90" s="57">
        <f>+'Indice PondENGHO'!AB89</f>
        <v>5989.3740234375</v>
      </c>
      <c r="V90" s="57">
        <f>+'Indice PondENGHO'!AN89</f>
        <v>5991.91748046875</v>
      </c>
      <c r="W90" s="57">
        <f>+'Indice PondENGHO'!AZ89</f>
        <v>5993.2890625</v>
      </c>
      <c r="Y90" s="58">
        <f t="shared" ref="Y90" si="839">+S$1*(S90-S89)/D89</f>
        <v>3.1783594136721973</v>
      </c>
      <c r="Z90" s="58">
        <f t="shared" ref="Z90" si="840">+T$1*(T90-T89)/E89</f>
        <v>2.6501500618768752</v>
      </c>
      <c r="AA90" s="58">
        <f t="shared" ref="AA90" si="841">+U$1*(U90-U89)/F89</f>
        <v>2.4732062956399035</v>
      </c>
      <c r="AB90" s="58">
        <f t="shared" ref="AB90" si="842">+V$1*(V90-V89)/G89</f>
        <v>2.0853496736031683</v>
      </c>
      <c r="AC90" s="58">
        <f t="shared" ref="AC90" si="843">+W$1*(W90-W89)/H89</f>
        <v>1.5951319115987919</v>
      </c>
      <c r="AE90" s="57">
        <f>+'Indice PondENGHO'!D89</f>
        <v>5969.62646484375</v>
      </c>
      <c r="AF90" s="57">
        <f>+'Indice PondENGHO'!E89</f>
        <v>4200.818359375</v>
      </c>
      <c r="AG90" s="57">
        <f>+'Indice PondENGHO'!F89</f>
        <v>4834.27001953125</v>
      </c>
      <c r="AH90" s="57">
        <f>+'Indice PondENGHO'!G89</f>
        <v>3452.883056640625</v>
      </c>
      <c r="AI90" s="57">
        <f>+'Indice PondENGHO'!H89</f>
        <v>5437.05712890625</v>
      </c>
      <c r="AJ90" s="57">
        <f>+'Indice PondENGHO'!I89</f>
        <v>6321.283203125</v>
      </c>
      <c r="AK90" s="57">
        <f>+'Indice PondENGHO'!J89</f>
        <v>6008.82568359375</v>
      </c>
      <c r="AL90" s="57">
        <f>+'Indice PondENGHO'!K89</f>
        <v>4228.6923828125</v>
      </c>
      <c r="AM90" s="57">
        <f>+'Indice PondENGHO'!L89</f>
        <v>4801.833984375</v>
      </c>
      <c r="AN90" s="57">
        <f>+'Indice PondENGHO'!M89</f>
        <v>3320.465576171875</v>
      </c>
      <c r="AO90" s="57">
        <f>+'Indice PondENGHO'!N89</f>
        <v>5548.30859375</v>
      </c>
      <c r="AP90" s="57">
        <f>+'Indice PondENGHO'!O89</f>
        <v>5664.52001953125</v>
      </c>
      <c r="AQ90" s="57">
        <f t="shared" ref="AQ90" si="844">+D90</f>
        <v>5361.79541015625</v>
      </c>
      <c r="AR90" s="57"/>
      <c r="AS90" s="57">
        <f>+'Indice PondENGHO'!AZ89</f>
        <v>5993.2890625</v>
      </c>
      <c r="AT90" s="57">
        <f>+'Indice PondENGHO'!BA89</f>
        <v>4163.1787109375</v>
      </c>
      <c r="AU90" s="57">
        <f>+'Indice PondENGHO'!BB89</f>
        <v>5006.201171875</v>
      </c>
      <c r="AV90" s="57">
        <f>+'Indice PondENGHO'!BC89</f>
        <v>3276.818603515625</v>
      </c>
      <c r="AW90" s="57">
        <f>+'Indice PondENGHO'!BD89</f>
        <v>5431.98291015625</v>
      </c>
      <c r="AX90" s="57">
        <f>+'Indice PondENGHO'!BE89</f>
        <v>6089.5595703125</v>
      </c>
      <c r="AY90" s="57">
        <f>+'Indice PondENGHO'!BF89</f>
        <v>5913.49951171875</v>
      </c>
      <c r="AZ90" s="57">
        <f>+'Indice PondENGHO'!BG89</f>
        <v>4184.27001953125</v>
      </c>
      <c r="BA90" s="57">
        <f>+'Indice PondENGHO'!BH89</f>
        <v>4863.98779296875</v>
      </c>
      <c r="BB90" s="57">
        <f>+'Indice PondENGHO'!BI89</f>
        <v>3562.328857421875</v>
      </c>
      <c r="BC90" s="57">
        <f>+'Indice PondENGHO'!BJ89</f>
        <v>5461.2021484375</v>
      </c>
      <c r="BD90" s="57">
        <f>+'Indice PondENGHO'!BK89</f>
        <v>5539.189453125</v>
      </c>
      <c r="BE90" s="57">
        <f t="shared" ref="BE90" si="845">+H90</f>
        <v>5250.90576171875</v>
      </c>
      <c r="BG90" s="58">
        <f t="shared" ref="BG90" si="846">+AE$1*(AE90-AE89)/$AQ89</f>
        <v>3.1783594136721973</v>
      </c>
      <c r="BH90" s="58">
        <f t="shared" ref="BH90" si="847">+AF$1*(AF90-AF89)/$AQ89</f>
        <v>0.19420380795625264</v>
      </c>
      <c r="BI90" s="58">
        <f t="shared" ref="BI90" si="848">+AG$1*(AG90-AG89)/$AQ89</f>
        <v>0.5441590712665727</v>
      </c>
      <c r="BJ90" s="58">
        <f t="shared" ref="BJ90" si="849">+AH$1*(AH90-AH89)/$AQ89</f>
        <v>1.1106515842851674</v>
      </c>
      <c r="BK90" s="58">
        <f t="shared" ref="BK90" si="850">+AI$1*(AI90-AI89)/$AQ89</f>
        <v>0.2282644197942453</v>
      </c>
      <c r="BL90" s="58">
        <f t="shared" ref="BL90" si="851">+AJ$1*(AJ90-AJ89)/$AQ89</f>
        <v>0.57845183407831446</v>
      </c>
      <c r="BM90" s="58">
        <f t="shared" ref="BM90" si="852">+AK$1*(AK90-AK89)/$AQ89</f>
        <v>1.5311780896758931</v>
      </c>
      <c r="BN90" s="58">
        <f t="shared" ref="BN90" si="853">+AL$1*(AL90-AL89)/$AQ89</f>
        <v>0.57418406255247656</v>
      </c>
      <c r="BO90" s="58">
        <f t="shared" ref="BO90" si="854">+AM$1*(AM90-AM89)/$AQ89</f>
        <v>0.57953595246446998</v>
      </c>
      <c r="BP90" s="58">
        <f t="shared" ref="BP90" si="855">+AN$1*(AN90-AN89)/$AQ89</f>
        <v>0.25914223422887578</v>
      </c>
      <c r="BQ90" s="58">
        <f t="shared" ref="BQ90" si="856">+AO$1*(AO90-AO89)/$AQ89</f>
        <v>0.37888399258248062</v>
      </c>
      <c r="BR90" s="58">
        <f t="shared" ref="BR90" si="857">+AP$1*(AP90-AP89)/$AQ89</f>
        <v>0.35978204157671323</v>
      </c>
      <c r="BS90" s="58">
        <f t="shared" ref="BS90" si="858">+SUM(BG90:BR90)</f>
        <v>9.5167965041336569</v>
      </c>
      <c r="BT90" s="58">
        <f t="shared" ref="BT90" si="859">100*(D90/D89-1)</f>
        <v>9.3129176897682964</v>
      </c>
      <c r="BV90" s="58">
        <f t="shared" si="114"/>
        <v>1.9802833846670023</v>
      </c>
      <c r="BW90" s="58">
        <f t="shared" ref="BW90" si="860">+AT$1*(AT90-AT89)/$BE89</f>
        <v>0.16408997020554586</v>
      </c>
      <c r="BX90" s="58">
        <f t="shared" ref="BX90" si="861">+AU$1*(AU90-AU89)/$BE89</f>
        <v>0.45519643838445556</v>
      </c>
      <c r="BY90" s="58">
        <f t="shared" ref="BY90" si="862">+AV$1*(AV90-AV89)/$BE89</f>
        <v>1.1904209594266688</v>
      </c>
      <c r="BZ90" s="58">
        <f t="shared" ref="BZ90" si="863">+AW$1*(AW90-AW89)/$BE89</f>
        <v>0.39902421403528271</v>
      </c>
      <c r="CA90" s="58">
        <f t="shared" ref="CA90" si="864">+AX$1*(AX90-AX89)/$BE89</f>
        <v>1.1251904911165416</v>
      </c>
      <c r="CB90" s="58">
        <f t="shared" ref="CB90" si="865">+AY$1*(AY90-AY89)/$BE89</f>
        <v>2.1640553457250302</v>
      </c>
      <c r="CC90" s="58">
        <f t="shared" ref="CC90" si="866">+AZ$1*(AZ90-AZ89)/$BE89</f>
        <v>0.54001063205543076</v>
      </c>
      <c r="CD90" s="58">
        <f t="shared" ref="CD90" si="867">+BA$1*(BA90-BA89)/$BE89</f>
        <v>0.77893510265642285</v>
      </c>
      <c r="CE90" s="58">
        <f t="shared" ref="CE90" si="868">+BB$1*(BB90-BB89)/$BE89</f>
        <v>0.63324675758121429</v>
      </c>
      <c r="CF90" s="58">
        <f t="shared" ref="CF90" si="869">+BC$1*(BC90-BC89)/$BE89</f>
        <v>0.70763700959977183</v>
      </c>
      <c r="CG90" s="58">
        <f t="shared" ref="CG90" si="870">+BD$1*(BD90-BD89)/$BE89</f>
        <v>0.49639910378906205</v>
      </c>
      <c r="CH90" s="58">
        <f t="shared" ref="CH90" si="871">+SUM(BV90:CG90)</f>
        <v>10.634489409242427</v>
      </c>
      <c r="CI90" s="50">
        <f t="shared" ref="CI90" si="872">100*(H90/H89-1)</f>
        <v>10.061207916039594</v>
      </c>
      <c r="CK90" s="58">
        <f t="shared" si="99"/>
        <v>1.5832275020734055</v>
      </c>
      <c r="CL90" s="58">
        <f t="shared" ref="CL90" si="873">+BH90-BW90</f>
        <v>3.0113837750706779E-2</v>
      </c>
      <c r="CM90" s="58">
        <f t="shared" ref="CM90" si="874">+BI90-BX90</f>
        <v>8.8962632882117143E-2</v>
      </c>
      <c r="CN90" s="58">
        <f t="shared" ref="CN90" si="875">+BJ90-BY90</f>
        <v>-7.9769375141501397E-2</v>
      </c>
      <c r="CO90" s="58">
        <f t="shared" ref="CO90" si="876">+BK90-BZ90</f>
        <v>-0.1707597942410374</v>
      </c>
      <c r="CP90" s="58">
        <f t="shared" ref="CP90" si="877">+BL90-CA90</f>
        <v>-0.5467386570382271</v>
      </c>
      <c r="CQ90" s="58">
        <f t="shared" ref="CQ90" si="878">+BM90-CB90</f>
        <v>-0.63287725604913714</v>
      </c>
      <c r="CR90" s="58">
        <f t="shared" ref="CR90" si="879">+BN90-CC90</f>
        <v>3.4173430497045798E-2</v>
      </c>
      <c r="CS90" s="58">
        <f t="shared" ref="CS90" si="880">+BO90-CD90</f>
        <v>-0.19939915019195287</v>
      </c>
      <c r="CT90" s="58">
        <f t="shared" ref="CT90" si="881">+BP90-CE90</f>
        <v>-0.37410452335233851</v>
      </c>
      <c r="CU90" s="58">
        <f t="shared" ref="CU90" si="882">+BQ90-CF90</f>
        <v>-0.3287530170172912</v>
      </c>
      <c r="CV90" s="58">
        <f t="shared" ref="CV90" si="883">+BR90-CG90</f>
        <v>-0.13661706221234882</v>
      </c>
      <c r="CW90" s="58">
        <f t="shared" ref="CW90" si="884">+BS90-CH90</f>
        <v>-1.1176929051087701</v>
      </c>
      <c r="CX90" s="58">
        <f t="shared" ref="CX90" si="885">+BT90-CI90</f>
        <v>-0.7482902262712976</v>
      </c>
      <c r="DB90" s="66" t="s">
        <v>95</v>
      </c>
      <c r="DC90" s="50">
        <v>-0.20671412208618628</v>
      </c>
    </row>
    <row r="91" spans="1:119" ht="15" thickBot="1" x14ac:dyDescent="0.25">
      <c r="A91" s="56">
        <f>+'Indice PondENGHO'!A90</f>
        <v>45383</v>
      </c>
      <c r="B91" s="50">
        <f>+'Indice PondENGHO'!B90</f>
        <v>4</v>
      </c>
      <c r="C91" s="50">
        <f>+'Indice PondENGHO'!C90</f>
        <v>2024</v>
      </c>
      <c r="D91" s="57">
        <f>+'Indice PondENGHO'!BL90</f>
        <v>5812.400390625</v>
      </c>
      <c r="E91" s="57">
        <f>+'Indice PondENGHO'!BM90</f>
        <v>5772.091796875</v>
      </c>
      <c r="F91" s="57">
        <f>+'Indice PondENGHO'!BN90</f>
        <v>5779.2353515625</v>
      </c>
      <c r="G91" s="57">
        <f>+'Indice PondENGHO'!BO90</f>
        <v>5767.66455078125</v>
      </c>
      <c r="H91" s="57">
        <f>+'Indice PondENGHO'!BP90</f>
        <v>5725.1328125</v>
      </c>
      <c r="I91" s="57">
        <f>+'Indice PondENGHO'!CD90</f>
        <v>5762.12939453125</v>
      </c>
      <c r="K91" s="58">
        <f t="shared" ref="K91" si="886">100*D$1*(D91-D90)/$I90</f>
        <v>1.0392057111705491</v>
      </c>
      <c r="L91" s="58">
        <f t="shared" ref="L91" si="887">100*E$1*(E91-E90)/$I90</f>
        <v>1.3511673129839605</v>
      </c>
      <c r="M91" s="58">
        <f t="shared" ref="M91" si="888">100*F$1*(F91-F90)/$I90</f>
        <v>1.5627508997758039</v>
      </c>
      <c r="N91" s="58">
        <f t="shared" ref="N91" si="889">100*G$1*(G91-G90)/$I90</f>
        <v>1.9615622193504536</v>
      </c>
      <c r="O91" s="58">
        <f t="shared" ref="O91" si="890">100*H$1*(H91-H90)/$I90</f>
        <v>2.8940297808737268</v>
      </c>
      <c r="P91" s="58">
        <f t="shared" ref="P91" si="891">+SUM(K91:O91)</f>
        <v>8.8087159241544946</v>
      </c>
      <c r="Q91" s="58">
        <f t="shared" ref="Q91" si="892">100*(I91/I90-1)</f>
        <v>8.8086495605227633</v>
      </c>
      <c r="S91" s="57">
        <f>+'Indice PondENGHO'!D90</f>
        <v>6357.86083984375</v>
      </c>
      <c r="T91" s="57">
        <f>+'Indice PondENGHO'!P90</f>
        <v>6373.44677734375</v>
      </c>
      <c r="U91" s="57">
        <f>+'Indice PondENGHO'!AB90</f>
        <v>6383.98193359375</v>
      </c>
      <c r="V91" s="57">
        <f>+'Indice PondENGHO'!AN90</f>
        <v>6387.302734375</v>
      </c>
      <c r="W91" s="57">
        <f>+'Indice PondENGHO'!AZ90</f>
        <v>6392.8671875</v>
      </c>
      <c r="Y91" s="58">
        <f t="shared" ref="Y91" si="893">+S$1*(S91-S90)/D90</f>
        <v>2.4962506746080324</v>
      </c>
      <c r="Z91" s="58">
        <f t="shared" ref="Z91" si="894">+T$1*(T91-T90)/E90</f>
        <v>2.0437326368995068</v>
      </c>
      <c r="AA91" s="58">
        <f t="shared" ref="AA91" si="895">+U$1*(U91-U90)/F90</f>
        <v>1.8854490953037437</v>
      </c>
      <c r="AB91" s="58">
        <f t="shared" ref="AB91" si="896">+V$1*(V91-V90)/G90</f>
        <v>1.5722421053599256</v>
      </c>
      <c r="AC91" s="58">
        <f t="shared" ref="AC91" si="897">+W$1*(W91-W90)/H90</f>
        <v>1.1946086509631086</v>
      </c>
      <c r="AE91" s="57">
        <f>+'Indice PondENGHO'!D90</f>
        <v>6357.86083984375</v>
      </c>
      <c r="AF91" s="57">
        <f>+'Indice PondENGHO'!E90</f>
        <v>4476.84228515625</v>
      </c>
      <c r="AG91" s="57">
        <f>+'Indice PondENGHO'!F90</f>
        <v>5156.41162109375</v>
      </c>
      <c r="AH91" s="57">
        <f>+'Indice PondENGHO'!G90</f>
        <v>4582.21337890625</v>
      </c>
      <c r="AI91" s="57">
        <f>+'Indice PondENGHO'!H90</f>
        <v>5786.79345703125</v>
      </c>
      <c r="AJ91" s="57">
        <f>+'Indice PondENGHO'!I90</f>
        <v>6888.9228515625</v>
      </c>
      <c r="AK91" s="57">
        <f>+'Indice PondENGHO'!J90</f>
        <v>6382.701171875</v>
      </c>
      <c r="AL91" s="57">
        <f>+'Indice PondENGHO'!K90</f>
        <v>4824.404296875</v>
      </c>
      <c r="AM91" s="57">
        <f>+'Indice PondENGHO'!L90</f>
        <v>5160.02392578125</v>
      </c>
      <c r="AN91" s="57">
        <f>+'Indice PondENGHO'!M90</f>
        <v>3631.308837890625</v>
      </c>
      <c r="AO91" s="57">
        <f>+'Indice PondENGHO'!N90</f>
        <v>5939.6201171875</v>
      </c>
      <c r="AP91" s="57">
        <f>+'Indice PondENGHO'!O90</f>
        <v>6005.931640625</v>
      </c>
      <c r="AQ91" s="57">
        <f t="shared" ref="AQ91" si="898">+D91</f>
        <v>5812.400390625</v>
      </c>
      <c r="AR91" s="57"/>
      <c r="AS91" s="57">
        <f>+'Indice PondENGHO'!AZ90</f>
        <v>6392.8671875</v>
      </c>
      <c r="AT91" s="57">
        <f>+'Indice PondENGHO'!BA90</f>
        <v>4436.99658203125</v>
      </c>
      <c r="AU91" s="57">
        <f>+'Indice PondENGHO'!BB90</f>
        <v>5340.298828125</v>
      </c>
      <c r="AV91" s="57">
        <f>+'Indice PondENGHO'!BC90</f>
        <v>4498.494140625</v>
      </c>
      <c r="AW91" s="57">
        <f>+'Indice PondENGHO'!BD90</f>
        <v>5789.744140625</v>
      </c>
      <c r="AX91" s="57">
        <f>+'Indice PondENGHO'!BE90</f>
        <v>6654.8330078125</v>
      </c>
      <c r="AY91" s="57">
        <f>+'Indice PondENGHO'!BF90</f>
        <v>6274.68115234375</v>
      </c>
      <c r="AZ91" s="57">
        <f>+'Indice PondENGHO'!BG90</f>
        <v>4767.517578125</v>
      </c>
      <c r="BA91" s="57">
        <f>+'Indice PondENGHO'!BH90</f>
        <v>5204.40673828125</v>
      </c>
      <c r="BB91" s="57">
        <f>+'Indice PondENGHO'!BI90</f>
        <v>3892.8505859375</v>
      </c>
      <c r="BC91" s="57">
        <f>+'Indice PondENGHO'!BJ90</f>
        <v>5872.9755859375</v>
      </c>
      <c r="BD91" s="57">
        <f>+'Indice PondENGHO'!BK90</f>
        <v>5881.103515625</v>
      </c>
      <c r="BE91" s="57">
        <f t="shared" ref="BE91" si="899">+H91</f>
        <v>5725.1328125</v>
      </c>
      <c r="BG91" s="58">
        <f t="shared" ref="BG91" si="900">+AE$1*(AE91-AE90)/$AQ90</f>
        <v>2.4962506746080324</v>
      </c>
      <c r="BH91" s="58">
        <f t="shared" ref="BH91" si="901">+AF$1*(AF91-AF90)/$AQ90</f>
        <v>0.11447126718604916</v>
      </c>
      <c r="BI91" s="58">
        <f t="shared" ref="BI91" si="902">+AG$1*(AG91-AG90)/$AQ90</f>
        <v>0.48018442449430859</v>
      </c>
      <c r="BJ91" s="58">
        <f t="shared" ref="BJ91" si="903">+AH$1*(AH91-AH90)/$AQ90</f>
        <v>2.9890323032118751</v>
      </c>
      <c r="BK91" s="58">
        <f t="shared" ref="BK91" si="904">+AI$1*(AI91-AI90)/$AQ90</f>
        <v>0.26869423071979048</v>
      </c>
      <c r="BL91" s="58">
        <f t="shared" ref="BL91" si="905">+AJ$1*(AJ91-AJ90)/$AQ90</f>
        <v>0.44311997099850858</v>
      </c>
      <c r="BM91" s="58">
        <f t="shared" ref="BM91" si="906">+AK$1*(AK91-AK90)/$AQ90</f>
        <v>0.72441266284919448</v>
      </c>
      <c r="BN91" s="58">
        <f t="shared" ref="BN91" si="907">+AL$1*(AL91-AL90)/$AQ90</f>
        <v>0.55726265713744627</v>
      </c>
      <c r="BO91" s="58">
        <f t="shared" ref="BO91" si="908">+AM$1*(AM91-AM90)/$AQ90</f>
        <v>0.51453700926423829</v>
      </c>
      <c r="BP91" s="58">
        <f t="shared" ref="BP91" si="909">+AN$1*(AN91-AN90)/$AQ90</f>
        <v>9.5552609373475206E-2</v>
      </c>
      <c r="BQ91" s="58">
        <f t="shared" ref="BQ91" si="910">+AO$1*(AO91-AO90)/$AQ90</f>
        <v>0.32029825301810166</v>
      </c>
      <c r="BR91" s="58">
        <f t="shared" ref="BR91" si="911">+AP$1*(AP91-AP90)/$AQ90</f>
        <v>0.23363139331986207</v>
      </c>
      <c r="BS91" s="58">
        <f t="shared" ref="BS91" si="912">+SUM(BG91:BR91)</f>
        <v>9.2374474561808828</v>
      </c>
      <c r="BT91" s="58">
        <f t="shared" ref="BT91" si="913">100*(D91/D90-1)</f>
        <v>8.4039942966719572</v>
      </c>
      <c r="BV91" s="58">
        <f t="shared" si="114"/>
        <v>1.5951319115987919</v>
      </c>
      <c r="BW91" s="58">
        <f t="shared" ref="BW91" si="914">+AT$1*(AT91-AT90)/$BE90</f>
        <v>9.596963650022286E-2</v>
      </c>
      <c r="BX91" s="58">
        <f t="shared" ref="BX91" si="915">+AU$1*(AU91-AU90)/$BE90</f>
        <v>0.37982667110941015</v>
      </c>
      <c r="BY91" s="58">
        <f t="shared" ref="BY91" si="916">+AV$1*(AV91-AV90)/$BE90</f>
        <v>3.4013843392629051</v>
      </c>
      <c r="BZ91" s="58">
        <f t="shared" ref="BZ91" si="917">+AW$1*(AW91-AW90)/$BE90</f>
        <v>0.47661787745940493</v>
      </c>
      <c r="CA91" s="58">
        <f t="shared" ref="CA91" si="918">+AX$1*(AX91-AX90)/$BE90</f>
        <v>0.86084881562462257</v>
      </c>
      <c r="CB91" s="58">
        <f t="shared" ref="CB91" si="919">+AY$1*(AY91-AY90)/$BE90</f>
        <v>1.0761138805468082</v>
      </c>
      <c r="CC91" s="58">
        <f t="shared" ref="CC91" si="920">+AZ$1*(AZ91-AZ90)/$BE90</f>
        <v>0.5060194024992356</v>
      </c>
      <c r="CD91" s="58">
        <f t="shared" ref="CD91" si="921">+BA$1*(BA91-BA90)/$BE90</f>
        <v>0.63185507315176237</v>
      </c>
      <c r="CE91" s="58">
        <f t="shared" ref="CE91" si="922">+BB$1*(BB91-BB90)/$BE90</f>
        <v>0.23692108206504686</v>
      </c>
      <c r="CF91" s="58">
        <f t="shared" ref="CF91" si="923">+BC$1*(BC91-BC90)/$BE90</f>
        <v>0.64002214509197231</v>
      </c>
      <c r="CG91" s="58">
        <f t="shared" ref="CG91" si="924">+BD$1*(BD91-BD90)/$BE90</f>
        <v>0.32609994881070092</v>
      </c>
      <c r="CH91" s="58">
        <f t="shared" ref="CH91" si="925">+SUM(BV91:CG91)</f>
        <v>10.226810783720882</v>
      </c>
      <c r="CI91" s="50">
        <f t="shared" ref="CI91" si="926">100*(H91/H90-1)</f>
        <v>9.0313380643499475</v>
      </c>
      <c r="CK91" s="58">
        <f t="shared" si="99"/>
        <v>1.3016420236449238</v>
      </c>
      <c r="CL91" s="58">
        <f t="shared" ref="CL91" si="927">+BH91-BW91</f>
        <v>1.8501630685826304E-2</v>
      </c>
      <c r="CM91" s="58">
        <f t="shared" ref="CM91" si="928">+BI91-BX91</f>
        <v>0.10035775338489844</v>
      </c>
      <c r="CN91" s="58">
        <f t="shared" ref="CN91" si="929">+BJ91-BY91</f>
        <v>-0.41235203605102999</v>
      </c>
      <c r="CO91" s="58">
        <f t="shared" ref="CO91" si="930">+BK91-BZ91</f>
        <v>-0.20792364673961444</v>
      </c>
      <c r="CP91" s="58">
        <f t="shared" ref="CP91" si="931">+BL91-CA91</f>
        <v>-0.41772884462611398</v>
      </c>
      <c r="CQ91" s="58">
        <f t="shared" ref="CQ91" si="932">+BM91-CB91</f>
        <v>-0.35170121769761375</v>
      </c>
      <c r="CR91" s="58">
        <f t="shared" ref="CR91" si="933">+BN91-CC91</f>
        <v>5.1243254638210667E-2</v>
      </c>
      <c r="CS91" s="58">
        <f t="shared" ref="CS91" si="934">+BO91-CD91</f>
        <v>-0.11731806388752408</v>
      </c>
      <c r="CT91" s="58">
        <f t="shared" ref="CT91" si="935">+BP91-CE91</f>
        <v>-0.14136847269157166</v>
      </c>
      <c r="CU91" s="58">
        <f t="shared" ref="CU91" si="936">+BQ91-CF91</f>
        <v>-0.31972389207387064</v>
      </c>
      <c r="CV91" s="58">
        <f t="shared" ref="CV91" si="937">+BR91-CG91</f>
        <v>-9.246855549083885E-2</v>
      </c>
      <c r="CW91" s="58">
        <f t="shared" ref="CW91" si="938">+BS91-CH91</f>
        <v>-0.98936332753999956</v>
      </c>
      <c r="CX91" s="58">
        <f t="shared" ref="CX91" si="939">+BT91-CI91</f>
        <v>-0.62734376767799027</v>
      </c>
      <c r="DB91" s="66" t="s">
        <v>96</v>
      </c>
      <c r="DC91" s="50">
        <v>7.4810750594722919E-3</v>
      </c>
    </row>
    <row r="92" spans="1:119" ht="15" thickBot="1" x14ac:dyDescent="0.25">
      <c r="A92" s="56">
        <f>+'Indice PondENGHO'!A91</f>
        <v>45413</v>
      </c>
      <c r="B92" s="50">
        <f>+'Indice PondENGHO'!B91</f>
        <v>5</v>
      </c>
      <c r="C92" s="50">
        <f>+'Indice PondENGHO'!C91</f>
        <v>2024</v>
      </c>
      <c r="D92" s="57">
        <f>+'Indice PondENGHO'!BL91</f>
        <v>6095.79931640625</v>
      </c>
      <c r="E92" s="57">
        <f>+'Indice PondENGHO'!BM91</f>
        <v>6050.80517578125</v>
      </c>
      <c r="F92" s="57">
        <f>+'Indice PondENGHO'!BN91</f>
        <v>6053.26318359375</v>
      </c>
      <c r="G92" s="57">
        <f>+'Indice PondENGHO'!BO91</f>
        <v>6034.69140625</v>
      </c>
      <c r="H92" s="57">
        <f>+'Indice PondENGHO'!BP91</f>
        <v>5982.59912109375</v>
      </c>
      <c r="I92" s="57">
        <f>+'Indice PondENGHO'!CD91</f>
        <v>6031.1220703125</v>
      </c>
      <c r="K92" s="58">
        <f t="shared" ref="K92" si="940">100*D$1*(D92-D91)/$I91</f>
        <v>0.60067605067938257</v>
      </c>
      <c r="L92" s="58">
        <f t="shared" ref="L92" si="941">100*E$1*(E92-E91)/$I91</f>
        <v>0.7508110604714674</v>
      </c>
      <c r="M92" s="58">
        <f t="shared" ref="M92" si="942">100*F$1*(F92-F91)/$I91</f>
        <v>0.84040549767009587</v>
      </c>
      <c r="N92" s="58">
        <f t="shared" ref="N92" si="943">100*G$1*(G92-G91)/$I91</f>
        <v>1.0322885036310301</v>
      </c>
      <c r="O92" s="58">
        <f t="shared" ref="O92" si="944">100*H$1*(H92-H91)/$I91</f>
        <v>1.4440214975219596</v>
      </c>
      <c r="P92" s="58">
        <f t="shared" ref="P92" si="945">+SUM(K92:O92)</f>
        <v>4.6682026099739353</v>
      </c>
      <c r="Q92" s="58">
        <f t="shared" ref="Q92" si="946">100*(I92/I91-1)</f>
        <v>4.6682859297909385</v>
      </c>
      <c r="S92" s="57">
        <f>+'Indice PondENGHO'!D91</f>
        <v>6718.8486328125</v>
      </c>
      <c r="T92" s="57">
        <f>+'Indice PondENGHO'!P91</f>
        <v>6740.8154296875</v>
      </c>
      <c r="U92" s="57">
        <f>+'Indice PondENGHO'!AB91</f>
        <v>6756.05712890625</v>
      </c>
      <c r="V92" s="57">
        <f>+'Indice PondENGHO'!AN91</f>
        <v>6761.5654296875</v>
      </c>
      <c r="W92" s="57">
        <f>+'Indice PondENGHO'!AZ91</f>
        <v>6772.68896484375</v>
      </c>
      <c r="Y92" s="58">
        <f t="shared" ref="Y92" si="947">+S$1*(S92-S91)/D91</f>
        <v>2.1411221326190129</v>
      </c>
      <c r="Z92" s="58">
        <f t="shared" ref="Z92" si="948">+T$1*(T92-T91)/E91</f>
        <v>1.7626041842935238</v>
      </c>
      <c r="AA92" s="58">
        <f t="shared" ref="AA92" si="949">+U$1*(U92-U91)/F91</f>
        <v>1.6337277070898015</v>
      </c>
      <c r="AB92" s="58">
        <f t="shared" ref="AB92" si="950">+V$1*(V92-V91)/G91</f>
        <v>1.3679202777700707</v>
      </c>
      <c r="AC92" s="58">
        <f t="shared" ref="AC92" si="951">+W$1*(W92-W91)/H91</f>
        <v>1.0414836838597978</v>
      </c>
      <c r="AE92" s="57">
        <f>+'Indice PondENGHO'!D91</f>
        <v>6718.8486328125</v>
      </c>
      <c r="AF92" s="57">
        <f>+'Indice PondENGHO'!E91</f>
        <v>4798.6826171875</v>
      </c>
      <c r="AG92" s="57">
        <f>+'Indice PondENGHO'!F91</f>
        <v>5389.12255859375</v>
      </c>
      <c r="AH92" s="57">
        <f>+'Indice PondENGHO'!G91</f>
        <v>4703.73193359375</v>
      </c>
      <c r="AI92" s="57">
        <f>+'Indice PondENGHO'!H91</f>
        <v>5993.58251953125</v>
      </c>
      <c r="AJ92" s="57">
        <f>+'Indice PondENGHO'!I91</f>
        <v>6948.59228515625</v>
      </c>
      <c r="AK92" s="57">
        <f>+'Indice PondENGHO'!J91</f>
        <v>6668.416015625</v>
      </c>
      <c r="AL92" s="57">
        <f>+'Indice PondENGHO'!K91</f>
        <v>5225.380859375</v>
      </c>
      <c r="AM92" s="57">
        <f>+'Indice PondENGHO'!L91</f>
        <v>5379.65625</v>
      </c>
      <c r="AN92" s="57">
        <f>+'Indice PondENGHO'!M91</f>
        <v>3965.286865234375</v>
      </c>
      <c r="AO92" s="57">
        <f>+'Indice PondENGHO'!N91</f>
        <v>6262.5263671875</v>
      </c>
      <c r="AP92" s="57">
        <f>+'Indice PondENGHO'!O91</f>
        <v>6289.662109375</v>
      </c>
      <c r="AQ92" s="57">
        <f t="shared" ref="AQ92" si="952">+D92</f>
        <v>6095.79931640625</v>
      </c>
      <c r="AR92" s="57"/>
      <c r="AS92" s="57">
        <f>+'Indice PondENGHO'!AZ91</f>
        <v>6772.68896484375</v>
      </c>
      <c r="AT92" s="57">
        <f>+'Indice PondENGHO'!BA91</f>
        <v>4772.365234375</v>
      </c>
      <c r="AU92" s="57">
        <f>+'Indice PondENGHO'!BB91</f>
        <v>5572.43212890625</v>
      </c>
      <c r="AV92" s="57">
        <f>+'Indice PondENGHO'!BC91</f>
        <v>4608.04541015625</v>
      </c>
      <c r="AW92" s="57">
        <f>+'Indice PondENGHO'!BD91</f>
        <v>5993.7607421875</v>
      </c>
      <c r="AX92" s="57">
        <f>+'Indice PondENGHO'!BE91</f>
        <v>6690.02587890625</v>
      </c>
      <c r="AY92" s="57">
        <f>+'Indice PondENGHO'!BF91</f>
        <v>6526.21484375</v>
      </c>
      <c r="AZ92" s="57">
        <f>+'Indice PondENGHO'!BG91</f>
        <v>5176.86669921875</v>
      </c>
      <c r="BA92" s="57">
        <f>+'Indice PondENGHO'!BH91</f>
        <v>5455.01611328125</v>
      </c>
      <c r="BB92" s="57">
        <f>+'Indice PondENGHO'!BI91</f>
        <v>4275.328125</v>
      </c>
      <c r="BC92" s="57">
        <f>+'Indice PondENGHO'!BJ91</f>
        <v>6212.30859375</v>
      </c>
      <c r="BD92" s="57">
        <f>+'Indice PondENGHO'!BK91</f>
        <v>6180.9287109375</v>
      </c>
      <c r="BE92" s="57">
        <f t="shared" ref="BE92" si="953">+H92</f>
        <v>5982.59912109375</v>
      </c>
      <c r="BG92" s="58">
        <f t="shared" ref="BG92" si="954">+AE$1*(AE92-AE91)/$AQ91</f>
        <v>2.1411221326190129</v>
      </c>
      <c r="BH92" s="58">
        <f t="shared" ref="BH92" si="955">+AF$1*(AF92-AF91)/$AQ91</f>
        <v>0.1231246318622007</v>
      </c>
      <c r="BI92" s="58">
        <f t="shared" ref="BI92" si="956">+AG$1*(AG92-AG91)/$AQ91</f>
        <v>0.31998731814409059</v>
      </c>
      <c r="BJ92" s="58">
        <f t="shared" ref="BJ92" si="957">+AH$1*(AH92-AH91)/$AQ91</f>
        <v>0.29669274753367914</v>
      </c>
      <c r="BK92" s="58">
        <f t="shared" ref="BK92" si="958">+AI$1*(AI92-AI91)/$AQ91</f>
        <v>0.14655474194629206</v>
      </c>
      <c r="BL92" s="58">
        <f t="shared" ref="BL92" si="959">+AJ$1*(AJ92-AJ91)/$AQ91</f>
        <v>4.2968998550580978E-2</v>
      </c>
      <c r="BM92" s="58">
        <f t="shared" ref="BM92" si="960">+AK$1*(AK92-AK91)/$AQ91</f>
        <v>0.5106773066476924</v>
      </c>
      <c r="BN92" s="58">
        <f t="shared" ref="BN92" si="961">+AL$1*(AL92-AL91)/$AQ91</f>
        <v>0.34601693844856746</v>
      </c>
      <c r="BO92" s="58">
        <f t="shared" ref="BO92" si="962">+AM$1*(AM92-AM91)/$AQ91</f>
        <v>0.2910410205974101</v>
      </c>
      <c r="BP92" s="58">
        <f t="shared" ref="BP92" si="963">+AN$1*(AN92-AN91)/$AQ91</f>
        <v>9.4705173593101363E-2</v>
      </c>
      <c r="BQ92" s="58">
        <f t="shared" ref="BQ92" si="964">+AO$1*(AO92-AO91)/$AQ91</f>
        <v>0.24381650356927109</v>
      </c>
      <c r="BR92" s="58">
        <f t="shared" ref="BR92" si="965">+AP$1*(AP92-AP91)/$AQ91</f>
        <v>0.17910742501261151</v>
      </c>
      <c r="BS92" s="58">
        <f t="shared" ref="BS92" si="966">+SUM(BG92:BR92)</f>
        <v>4.7358149385245101</v>
      </c>
      <c r="BT92" s="58">
        <f t="shared" ref="BT92" si="967">100*(D92/D91-1)</f>
        <v>4.8757639999879032</v>
      </c>
      <c r="BV92" s="58">
        <f t="shared" si="114"/>
        <v>1.1946086509631086</v>
      </c>
      <c r="BW92" s="58">
        <f t="shared" ref="BW92" si="968">+AT$1*(AT92-AT91)/$BE91</f>
        <v>0.10780606247594396</v>
      </c>
      <c r="BX92" s="58">
        <f t="shared" ref="BX92" si="969">+AU$1*(AU92-AU91)/$BE91</f>
        <v>0.2420461243973511</v>
      </c>
      <c r="BY92" s="58">
        <f t="shared" ref="BY92" si="970">+AV$1*(AV92-AV91)/$BE91</f>
        <v>0.27974729960566286</v>
      </c>
      <c r="BZ92" s="58">
        <f t="shared" ref="BZ92" si="971">+AW$1*(AW92-AW91)/$BE91</f>
        <v>0.24928217184625645</v>
      </c>
      <c r="CA92" s="58">
        <f t="shared" ref="CA92" si="972">+AX$1*(AX92-AX91)/$BE91</f>
        <v>4.9155448717380583E-2</v>
      </c>
      <c r="CB92" s="58">
        <f t="shared" ref="CB92" si="973">+AY$1*(AY92-AY91)/$BE91</f>
        <v>0.68734913328760916</v>
      </c>
      <c r="CC92" s="58">
        <f t="shared" ref="CC92" si="974">+AZ$1*(AZ92-AZ91)/$BE91</f>
        <v>0.32572925072013303</v>
      </c>
      <c r="CD92" s="58">
        <f t="shared" ref="CD92" si="975">+BA$1*(BA92-BA91)/$BE91</f>
        <v>0.42662836467271031</v>
      </c>
      <c r="CE92" s="58">
        <f t="shared" ref="CE92" si="976">+BB$1*(BB92-BB91)/$BE91</f>
        <v>0.25145384835425211</v>
      </c>
      <c r="CF92" s="58">
        <f t="shared" ref="CF92" si="977">+BC$1*(BC92-BC91)/$BE91</f>
        <v>0.48373937360638991</v>
      </c>
      <c r="CG92" s="58">
        <f t="shared" ref="CG92" si="978">+BD$1*(BD92-BD91)/$BE91</f>
        <v>0.26227116829486313</v>
      </c>
      <c r="CH92" s="58">
        <f t="shared" ref="CH92" si="979">+SUM(BV92:CG92)</f>
        <v>4.5598168969416619</v>
      </c>
      <c r="CI92" s="50">
        <f t="shared" ref="CI92" si="980">100*(H92/H91-1)</f>
        <v>4.4971237703273825</v>
      </c>
      <c r="CK92" s="58">
        <f t="shared" si="99"/>
        <v>1.099638448759215</v>
      </c>
      <c r="CL92" s="58">
        <f t="shared" ref="CL92" si="981">+BH92-BW92</f>
        <v>1.5318569386256739E-2</v>
      </c>
      <c r="CM92" s="58">
        <f t="shared" ref="CM92" si="982">+BI92-BX92</f>
        <v>7.7941193746739496E-2</v>
      </c>
      <c r="CN92" s="58">
        <f t="shared" ref="CN92" si="983">+BJ92-BY92</f>
        <v>1.6945447928016277E-2</v>
      </c>
      <c r="CO92" s="58">
        <f t="shared" ref="CO92" si="984">+BK92-BZ92</f>
        <v>-0.10272742989996439</v>
      </c>
      <c r="CP92" s="58">
        <f t="shared" ref="CP92" si="985">+BL92-CA92</f>
        <v>-6.186450166799605E-3</v>
      </c>
      <c r="CQ92" s="58">
        <f t="shared" ref="CQ92" si="986">+BM92-CB92</f>
        <v>-0.17667182663991676</v>
      </c>
      <c r="CR92" s="58">
        <f t="shared" ref="CR92" si="987">+BN92-CC92</f>
        <v>2.0287687728434423E-2</v>
      </c>
      <c r="CS92" s="58">
        <f t="shared" ref="CS92" si="988">+BO92-CD92</f>
        <v>-0.13558734407530021</v>
      </c>
      <c r="CT92" s="58">
        <f t="shared" ref="CT92" si="989">+BP92-CE92</f>
        <v>-0.15674867476115073</v>
      </c>
      <c r="CU92" s="58">
        <f t="shared" ref="CU92" si="990">+BQ92-CF92</f>
        <v>-0.23992287003711882</v>
      </c>
      <c r="CV92" s="58">
        <f t="shared" ref="CV92" si="991">+BR92-CG92</f>
        <v>-8.3163743282251623E-2</v>
      </c>
      <c r="CW92" s="58">
        <f t="shared" ref="CW92" si="992">+BS92-CH92</f>
        <v>0.17599804158284815</v>
      </c>
      <c r="CX92" s="58">
        <f t="shared" ref="CX92" si="993">+BT92-CI92</f>
        <v>0.37864022966052069</v>
      </c>
      <c r="DB92" s="66" t="s">
        <v>97</v>
      </c>
      <c r="DC92" s="50">
        <v>1.3715351920211172E-2</v>
      </c>
    </row>
    <row r="93" spans="1:119" ht="15" thickBot="1" x14ac:dyDescent="0.25">
      <c r="A93" s="56">
        <f>+'Indice PondENGHO'!A92</f>
        <v>45444</v>
      </c>
      <c r="B93" s="50">
        <f>+'Indice PondENGHO'!B92</f>
        <v>6</v>
      </c>
      <c r="C93" s="50">
        <f>+'Indice PondENGHO'!C92</f>
        <v>2024</v>
      </c>
      <c r="D93" s="57">
        <f>+'Indice PondENGHO'!BL92</f>
        <v>6412.578125</v>
      </c>
      <c r="E93" s="57">
        <f>+'Indice PondENGHO'!BM92</f>
        <v>6366.771484375</v>
      </c>
      <c r="F93" s="57">
        <f>+'Indice PondENGHO'!BN92</f>
        <v>6370.353515625</v>
      </c>
      <c r="G93" s="57">
        <f>+'Indice PondENGHO'!BO92</f>
        <v>6349.25830078125</v>
      </c>
      <c r="H93" s="57">
        <f>+'Indice PondENGHO'!BP92</f>
        <v>6296.119140625</v>
      </c>
      <c r="I93" s="57">
        <f>+'Indice PondENGHO'!CD92</f>
        <v>6346.28466796875</v>
      </c>
      <c r="K93" s="58">
        <f t="shared" ref="K93" si="994">100*D$1*(D93-D92)/$I92</f>
        <v>0.64148000799141269</v>
      </c>
      <c r="L93" s="58">
        <f t="shared" ref="L93" si="995">100*E$1*(E93-E92)/$I92</f>
        <v>0.8132021339518114</v>
      </c>
      <c r="M93" s="58">
        <f t="shared" ref="M93" si="996">100*F$1*(F93-F92)/$I92</f>
        <v>0.92909922663664823</v>
      </c>
      <c r="N93" s="58">
        <f t="shared" ref="N93" si="997">100*G$1*(G93-G92)/$I92</f>
        <v>1.1618339210002691</v>
      </c>
      <c r="O93" s="58">
        <f t="shared" ref="O93" si="998">100*H$1*(H93-H92)/$I92</f>
        <v>1.6799773162610485</v>
      </c>
      <c r="P93" s="58">
        <f t="shared" ref="P93" si="999">+SUM(K93:O93)</f>
        <v>5.2255926058411895</v>
      </c>
      <c r="Q93" s="58">
        <f t="shared" ref="Q93" si="1000">100*(I93/I92-1)</f>
        <v>5.2256046881823393</v>
      </c>
      <c r="S93" s="57">
        <f>+'Indice PondENGHO'!D92</f>
        <v>7013.91455078125</v>
      </c>
      <c r="T93" s="57">
        <f>+'Indice PondENGHO'!P92</f>
        <v>7036.1044921875</v>
      </c>
      <c r="U93" s="57">
        <f>+'Indice PondENGHO'!AB92</f>
        <v>7052.9931640625</v>
      </c>
      <c r="V93" s="57">
        <f>+'Indice PondENGHO'!AN92</f>
        <v>7058.5908203125</v>
      </c>
      <c r="W93" s="57">
        <f>+'Indice PondENGHO'!AZ92</f>
        <v>7065.794921875</v>
      </c>
      <c r="Y93" s="58">
        <f t="shared" ref="Y93" si="1001">+S$1*(S93-S92)/D92</f>
        <v>1.6687559819609497</v>
      </c>
      <c r="Z93" s="58">
        <f t="shared" ref="Z93" si="1002">+T$1*(T93-T92)/E92</f>
        <v>1.3515126726361182</v>
      </c>
      <c r="AA93" s="58">
        <f t="shared" ref="AA93" si="1003">+U$1*(U93-U92)/F92</f>
        <v>1.2447802403920054</v>
      </c>
      <c r="AB93" s="58">
        <f t="shared" ref="AB93" si="1004">+V$1*(V93-V92)/G92</f>
        <v>1.0375827654544858</v>
      </c>
      <c r="AC93" s="58">
        <f t="shared" ref="AC93" si="1005">+W$1*(W93-W92)/H92</f>
        <v>0.76911789657405583</v>
      </c>
      <c r="AE93" s="57">
        <f>+'Indice PondENGHO'!D92</f>
        <v>7013.91455078125</v>
      </c>
      <c r="AF93" s="57">
        <f>+'Indice PondENGHO'!E92</f>
        <v>4926.5126953125</v>
      </c>
      <c r="AG93" s="57">
        <f>+'Indice PondENGHO'!F92</f>
        <v>5628.5517578125</v>
      </c>
      <c r="AH93" s="57">
        <f>+'Indice PondENGHO'!G92</f>
        <v>5434.9140625</v>
      </c>
      <c r="AI93" s="57">
        <f>+'Indice PondENGHO'!H92</f>
        <v>6148.26806640625</v>
      </c>
      <c r="AJ93" s="57">
        <f>+'Indice PondENGHO'!I92</f>
        <v>7278.1123046875</v>
      </c>
      <c r="AK93" s="57">
        <f>+'Indice PondENGHO'!J92</f>
        <v>6933.66845703125</v>
      </c>
      <c r="AL93" s="57">
        <f>+'Indice PondENGHO'!K92</f>
        <v>5523.86083984375</v>
      </c>
      <c r="AM93" s="57">
        <f>+'Indice PondENGHO'!L92</f>
        <v>5672.44921875</v>
      </c>
      <c r="AN93" s="57">
        <f>+'Indice PondENGHO'!M92</f>
        <v>4222.46630859375</v>
      </c>
      <c r="AO93" s="57">
        <f>+'Indice PondENGHO'!N92</f>
        <v>6639.8349609375</v>
      </c>
      <c r="AP93" s="57">
        <f>+'Indice PondENGHO'!O92</f>
        <v>6516.1376953125</v>
      </c>
      <c r="AQ93" s="57">
        <f t="shared" ref="AQ93" si="1006">+D93</f>
        <v>6412.578125</v>
      </c>
      <c r="AR93" s="57"/>
      <c r="AS93" s="57">
        <f>+'Indice PondENGHO'!AZ92</f>
        <v>7065.794921875</v>
      </c>
      <c r="AT93" s="57">
        <f>+'Indice PondENGHO'!BA92</f>
        <v>4902.1865234375</v>
      </c>
      <c r="AU93" s="57">
        <f>+'Indice PondENGHO'!BB92</f>
        <v>5812.1904296875</v>
      </c>
      <c r="AV93" s="57">
        <f>+'Indice PondENGHO'!BC92</f>
        <v>5236.28564453125</v>
      </c>
      <c r="AW93" s="57">
        <f>+'Indice PondENGHO'!BD92</f>
        <v>6141.41064453125</v>
      </c>
      <c r="AX93" s="57">
        <f>+'Indice PondENGHO'!BE92</f>
        <v>7009.1875</v>
      </c>
      <c r="AY93" s="57">
        <f>+'Indice PondENGHO'!BF92</f>
        <v>6787.80517578125</v>
      </c>
      <c r="AZ93" s="57">
        <f>+'Indice PondENGHO'!BG92</f>
        <v>5461.52734375</v>
      </c>
      <c r="BA93" s="57">
        <f>+'Indice PondENGHO'!BH92</f>
        <v>5758.03564453125</v>
      </c>
      <c r="BB93" s="57">
        <f>+'Indice PondENGHO'!BI92</f>
        <v>4533.1083984375</v>
      </c>
      <c r="BC93" s="57">
        <f>+'Indice PondENGHO'!BJ92</f>
        <v>6625.060546875</v>
      </c>
      <c r="BD93" s="57">
        <f>+'Indice PondENGHO'!BK92</f>
        <v>6431.80810546875</v>
      </c>
      <c r="BE93" s="57">
        <f t="shared" ref="BE93" si="1007">+H93</f>
        <v>6296.119140625</v>
      </c>
      <c r="BG93" s="58">
        <f t="shared" ref="BG93" si="1008">+AE$1*(AE93-AE92)/$AQ92</f>
        <v>1.6687559819609497</v>
      </c>
      <c r="BH93" s="58">
        <f t="shared" ref="BH93" si="1009">+AF$1*(AF93-AF92)/$AQ92</f>
        <v>4.6629675601662479E-2</v>
      </c>
      <c r="BI93" s="58">
        <f t="shared" ref="BI93" si="1010">+AG$1*(AG93-AG92)/$AQ92</f>
        <v>0.31391924861225806</v>
      </c>
      <c r="BJ93" s="58">
        <f t="shared" ref="BJ93" si="1011">+AH$1*(AH93-AH92)/$AQ92</f>
        <v>1.7022163803825754</v>
      </c>
      <c r="BK93" s="58">
        <f t="shared" ref="BK93" si="1012">+AI$1*(AI93-AI92)/$AQ92</f>
        <v>0.10453143448485668</v>
      </c>
      <c r="BL93" s="58">
        <f t="shared" ref="BL93" si="1013">+AJ$1*(AJ93-AJ92)/$AQ92</f>
        <v>0.22626114664849337</v>
      </c>
      <c r="BM93" s="58">
        <f t="shared" ref="BM93" si="1014">+AK$1*(AK93-AK92)/$AQ92</f>
        <v>0.45206200573988758</v>
      </c>
      <c r="BN93" s="58">
        <f t="shared" ref="BN93" si="1015">+AL$1*(AL93-AL92)/$AQ92</f>
        <v>0.24559438921279184</v>
      </c>
      <c r="BO93" s="58">
        <f t="shared" ref="BO93" si="1016">+AM$1*(AM93-AM92)/$AQ92</f>
        <v>0.369950358759148</v>
      </c>
      <c r="BP93" s="58">
        <f t="shared" ref="BP93" si="1017">+AN$1*(AN93-AN92)/$AQ92</f>
        <v>6.9537155865333128E-2</v>
      </c>
      <c r="BQ93" s="58">
        <f t="shared" ref="BQ93" si="1018">+AO$1*(AO93-AO92)/$AQ92</f>
        <v>0.2716490604871365</v>
      </c>
      <c r="BR93" s="58">
        <f t="shared" ref="BR93" si="1019">+AP$1*(AP93-AP92)/$AQ92</f>
        <v>0.13631820819147272</v>
      </c>
      <c r="BS93" s="58">
        <f t="shared" ref="BS93" si="1020">+SUM(BG93:BR93)</f>
        <v>5.6074250459465649</v>
      </c>
      <c r="BT93" s="58">
        <f t="shared" ref="BT93" si="1021">100*(D93/D92-1)</f>
        <v>5.1966738429392034</v>
      </c>
      <c r="BV93" s="58">
        <f t="shared" si="114"/>
        <v>1.0414836838597978</v>
      </c>
      <c r="BW93" s="58">
        <f t="shared" ref="BW93" si="1022">+AT$1*(AT93-AT92)/$BE92</f>
        <v>3.9935791720841593E-2</v>
      </c>
      <c r="BX93" s="58">
        <f t="shared" ref="BX93" si="1023">+AU$1*(AU93-AU92)/$BE92</f>
        <v>0.2392379109691477</v>
      </c>
      <c r="BY93" s="58">
        <f t="shared" ref="BY93" si="1024">+AV$1*(AV93-AV92)/$BE92</f>
        <v>1.5352174488997385</v>
      </c>
      <c r="BZ93" s="58">
        <f t="shared" ref="BZ93" si="1025">+AW$1*(AW93-AW92)/$BE92</f>
        <v>0.17264521179492717</v>
      </c>
      <c r="CA93" s="58">
        <f t="shared" ref="CA93" si="1026">+AX$1*(AX93-AX92)/$BE92</f>
        <v>0.42660239723560756</v>
      </c>
      <c r="CB93" s="58">
        <f t="shared" ref="CB93" si="1027">+AY$1*(AY93-AY92)/$BE92</f>
        <v>0.68406690083047739</v>
      </c>
      <c r="CC93" s="58">
        <f t="shared" ref="CC93" si="1028">+AZ$1*(AZ93-AZ92)/$BE92</f>
        <v>0.21676341749456041</v>
      </c>
      <c r="CD93" s="58">
        <f t="shared" ref="CD93" si="1029">+BA$1*(BA93-BA92)/$BE92</f>
        <v>0.49364949626809318</v>
      </c>
      <c r="CE93" s="58">
        <f t="shared" ref="CE93" si="1030">+BB$1*(BB93-BB92)/$BE92</f>
        <v>0.16218014837921113</v>
      </c>
      <c r="CF93" s="58">
        <f t="shared" ref="CF93" si="1031">+BC$1*(BC93-BC92)/$BE92</f>
        <v>0.56308003814962915</v>
      </c>
      <c r="CG93" s="58">
        <f t="shared" ref="CG93" si="1032">+BD$1*(BD93-BD92)/$BE92</f>
        <v>0.21001150227327611</v>
      </c>
      <c r="CH93" s="58">
        <f t="shared" ref="CH93" si="1033">+SUM(BV93:CG93)</f>
        <v>5.7848739478753073</v>
      </c>
      <c r="CI93" s="50">
        <f t="shared" ref="CI93" si="1034">100*(H93/H92-1)</f>
        <v>5.2405319692209629</v>
      </c>
      <c r="CK93" s="58">
        <f t="shared" si="99"/>
        <v>0.89963808538689383</v>
      </c>
      <c r="CL93" s="58">
        <f t="shared" ref="CL93" si="1035">+BH93-BW93</f>
        <v>6.6938838808208861E-3</v>
      </c>
      <c r="CM93" s="58">
        <f t="shared" ref="CM93" si="1036">+BI93-BX93</f>
        <v>7.4681337643110357E-2</v>
      </c>
      <c r="CN93" s="58">
        <f t="shared" ref="CN93" si="1037">+BJ93-BY93</f>
        <v>0.16699893148283684</v>
      </c>
      <c r="CO93" s="58">
        <f t="shared" ref="CO93" si="1038">+BK93-BZ93</f>
        <v>-6.8113777310070497E-2</v>
      </c>
      <c r="CP93" s="58">
        <f t="shared" ref="CP93" si="1039">+BL93-CA93</f>
        <v>-0.20034125058711419</v>
      </c>
      <c r="CQ93" s="58">
        <f t="shared" ref="CQ93" si="1040">+BM93-CB93</f>
        <v>-0.2320048950905898</v>
      </c>
      <c r="CR93" s="58">
        <f t="shared" ref="CR93" si="1041">+BN93-CC93</f>
        <v>2.883097171823143E-2</v>
      </c>
      <c r="CS93" s="58">
        <f t="shared" ref="CS93" si="1042">+BO93-CD93</f>
        <v>-0.12369913750894518</v>
      </c>
      <c r="CT93" s="58">
        <f t="shared" ref="CT93" si="1043">+BP93-CE93</f>
        <v>-9.2642992513878003E-2</v>
      </c>
      <c r="CU93" s="58">
        <f t="shared" ref="CU93" si="1044">+BQ93-CF93</f>
        <v>-0.29143097766249265</v>
      </c>
      <c r="CV93" s="58">
        <f t="shared" ref="CV93" si="1045">+BR93-CG93</f>
        <v>-7.369329408180339E-2</v>
      </c>
      <c r="CW93" s="58">
        <f t="shared" ref="CW93:CW98" si="1046">+BS93-CH93</f>
        <v>-0.17744890192874241</v>
      </c>
      <c r="CX93" s="58">
        <f t="shared" ref="CX93" si="1047">+BT93-CI93</f>
        <v>-4.3858126281759446E-2</v>
      </c>
      <c r="DB93" s="66" t="s">
        <v>98</v>
      </c>
      <c r="DC93" s="50">
        <v>-2.8516079984395523E-2</v>
      </c>
    </row>
    <row r="94" spans="1:119" ht="15" thickBot="1" x14ac:dyDescent="0.25">
      <c r="A94" s="56">
        <f>+'Indice PondENGHO'!A93</f>
        <v>45474</v>
      </c>
      <c r="B94" s="50">
        <f>+'Indice PondENGHO'!B93</f>
        <v>7</v>
      </c>
      <c r="C94" s="50">
        <f>+'Indice PondENGHO'!C93</f>
        <v>2024</v>
      </c>
      <c r="D94" s="57">
        <f>+'Indice PondENGHO'!BL93</f>
        <v>6698.12890625</v>
      </c>
      <c r="E94" s="57">
        <f>+'Indice PondENGHO'!BM93</f>
        <v>6653.5888671875</v>
      </c>
      <c r="F94" s="57">
        <f>+'Indice PondENGHO'!BN93</f>
        <v>6660.14453125</v>
      </c>
      <c r="G94" s="57">
        <f>+'Indice PondENGHO'!BO93</f>
        <v>6639.138671875</v>
      </c>
      <c r="H94" s="57">
        <f>+'Indice PondENGHO'!BP93</f>
        <v>6587.97900390625</v>
      </c>
      <c r="I94" s="57">
        <f>+'Indice PondENGHO'!CD93</f>
        <v>6635.7841796875</v>
      </c>
      <c r="K94" s="58">
        <f t="shared" ref="K94" si="1048">100*D$1*(D94-D93)/$I93</f>
        <v>0.54952686318356159</v>
      </c>
      <c r="L94" s="58">
        <f t="shared" ref="L94" si="1049">100*E$1*(E94-E93)/$I93</f>
        <v>0.70152276963163473</v>
      </c>
      <c r="M94" s="58">
        <f t="shared" ref="M94" si="1050">100*F$1*(F94-F93)/$I93</f>
        <v>0.80694249101155502</v>
      </c>
      <c r="N94" s="58">
        <f t="shared" ref="N94" si="1051">100*G$1*(G94-G93)/$I93</f>
        <v>1.0174859373793843</v>
      </c>
      <c r="O94" s="58">
        <f t="shared" ref="O94" si="1052">100*H$1*(H94-H93)/$I93</f>
        <v>1.4862473209099203</v>
      </c>
      <c r="P94" s="58">
        <f t="shared" ref="P94" si="1053">+SUM(K94:O94)</f>
        <v>4.5617253821160562</v>
      </c>
      <c r="Q94" s="58">
        <f t="shared" ref="Q94" si="1054">100*(I94/I93-1)</f>
        <v>4.5617164508854335</v>
      </c>
      <c r="S94" s="57">
        <f>+'Indice PondENGHO'!D93</f>
        <v>7274.873046875</v>
      </c>
      <c r="T94" s="57">
        <f>+'Indice PondENGHO'!P93</f>
        <v>7307.1162109375</v>
      </c>
      <c r="U94" s="57">
        <f>+'Indice PondENGHO'!AB93</f>
        <v>7331.51904296875</v>
      </c>
      <c r="V94" s="57">
        <f>+'Indice PondENGHO'!AN93</f>
        <v>7342.21875</v>
      </c>
      <c r="W94" s="57">
        <f>+'Indice PondENGHO'!AZ93</f>
        <v>7357.1796875</v>
      </c>
      <c r="Y94" s="58">
        <f t="shared" ref="Y94" si="1055">+S$1*(S94-S93)/D93</f>
        <v>1.4029533147483662</v>
      </c>
      <c r="Z94" s="58">
        <f t="shared" ref="Z94" si="1056">+T$1*(T94-T93)/E93</f>
        <v>1.1788396613507317</v>
      </c>
      <c r="AA94" s="58">
        <f t="shared" ref="AA94" si="1057">+U$1*(U94-U93)/F93</f>
        <v>1.1094847997075528</v>
      </c>
      <c r="AB94" s="58">
        <f t="shared" ref="AB94" si="1058">+V$1*(V94-V93)/G93</f>
        <v>0.94169494641225204</v>
      </c>
      <c r="AC94" s="58">
        <f t="shared" ref="AC94" si="1059">+W$1*(W94-W93)/H93</f>
        <v>0.72652753633032396</v>
      </c>
      <c r="AE94" s="57">
        <f>+'Indice PondENGHO'!D93</f>
        <v>7274.873046875</v>
      </c>
      <c r="AF94" s="57">
        <f>+'Indice PondENGHO'!E93</f>
        <v>5256.37548828125</v>
      </c>
      <c r="AG94" s="57">
        <f>+'Indice PondENGHO'!F93</f>
        <v>5861.39404296875</v>
      </c>
      <c r="AH94" s="57">
        <f>+'Indice PondENGHO'!G93</f>
        <v>5833.48681640625</v>
      </c>
      <c r="AI94" s="57">
        <f>+'Indice PondENGHO'!H93</f>
        <v>6349.23486328125</v>
      </c>
      <c r="AJ94" s="57">
        <f>+'Indice PondENGHO'!I93</f>
        <v>7697.22314453125</v>
      </c>
      <c r="AK94" s="57">
        <f>+'Indice PondENGHO'!J93</f>
        <v>7130.671875</v>
      </c>
      <c r="AL94" s="57">
        <f>+'Indice PondENGHO'!K93</f>
        <v>5778.068359375</v>
      </c>
      <c r="AM94" s="57">
        <f>+'Indice PondENGHO'!L93</f>
        <v>5996.68994140625</v>
      </c>
      <c r="AN94" s="57">
        <f>+'Indice PondENGHO'!M93</f>
        <v>4473.27734375</v>
      </c>
      <c r="AO94" s="57">
        <f>+'Indice PondENGHO'!N93</f>
        <v>7060.2890625</v>
      </c>
      <c r="AP94" s="57">
        <f>+'Indice PondENGHO'!O93</f>
        <v>6766.009765625</v>
      </c>
      <c r="AQ94" s="57">
        <f t="shared" ref="AQ94" si="1060">+D94</f>
        <v>6698.12890625</v>
      </c>
      <c r="AR94" s="57"/>
      <c r="AS94" s="57">
        <f>+'Indice PondENGHO'!AZ93</f>
        <v>7357.1796875</v>
      </c>
      <c r="AT94" s="57">
        <f>+'Indice PondENGHO'!BA93</f>
        <v>5230.783203125</v>
      </c>
      <c r="AU94" s="57">
        <f>+'Indice PondENGHO'!BB93</f>
        <v>6045.16748046875</v>
      </c>
      <c r="AV94" s="57">
        <f>+'Indice PondENGHO'!BC93</f>
        <v>5525.12255859375</v>
      </c>
      <c r="AW94" s="57">
        <f>+'Indice PondENGHO'!BD93</f>
        <v>6340.92626953125</v>
      </c>
      <c r="AX94" s="57">
        <f>+'Indice PondENGHO'!BE93</f>
        <v>7422.81884765625</v>
      </c>
      <c r="AY94" s="57">
        <f>+'Indice PondENGHO'!BF93</f>
        <v>6961.29541015625</v>
      </c>
      <c r="AZ94" s="57">
        <f>+'Indice PondENGHO'!BG93</f>
        <v>5720.43505859375</v>
      </c>
      <c r="BA94" s="57">
        <f>+'Indice PondENGHO'!BH93</f>
        <v>6082.2041015625</v>
      </c>
      <c r="BB94" s="57">
        <f>+'Indice PondENGHO'!BI93</f>
        <v>4758.806640625</v>
      </c>
      <c r="BC94" s="57">
        <f>+'Indice PondENGHO'!BJ93</f>
        <v>7061.34716796875</v>
      </c>
      <c r="BD94" s="57">
        <f>+'Indice PondENGHO'!BK93</f>
        <v>6672.95166015625</v>
      </c>
      <c r="BE94" s="57">
        <f t="shared" ref="BE94" si="1061">+H94</f>
        <v>6587.97900390625</v>
      </c>
      <c r="BG94" s="58">
        <f t="shared" ref="BG94" si="1062">+AE$1*(AE94-AE93)/$AQ93</f>
        <v>1.4029533147483662</v>
      </c>
      <c r="BH94" s="58">
        <f t="shared" ref="BH94" si="1063">+AF$1*(AF94-AF93)/$AQ93</f>
        <v>0.11438278414278072</v>
      </c>
      <c r="BI94" s="58">
        <f t="shared" ref="BI94" si="1064">+AG$1*(AG94-AG93)/$AQ93</f>
        <v>0.29020218481381366</v>
      </c>
      <c r="BJ94" s="58">
        <f t="shared" ref="BJ94" si="1065">+AH$1*(AH94-AH93)/$AQ93</f>
        <v>0.88205323348361264</v>
      </c>
      <c r="BK94" s="58">
        <f t="shared" ref="BK94" si="1066">+AI$1*(AI94-AI93)/$AQ93</f>
        <v>0.12909798847621221</v>
      </c>
      <c r="BL94" s="58">
        <f t="shared" ref="BL94" si="1067">+AJ$1*(AJ94-AJ93)/$AQ93</f>
        <v>0.2735615553327797</v>
      </c>
      <c r="BM94" s="58">
        <f t="shared" ref="BM94" si="1068">+AK$1*(AK94-AK93)/$AQ93</f>
        <v>0.31916140671081705</v>
      </c>
      <c r="BN94" s="58">
        <f t="shared" ref="BN94" si="1069">+AL$1*(AL94-AL93)/$AQ93</f>
        <v>0.19883352770621318</v>
      </c>
      <c r="BO94" s="58">
        <f t="shared" ref="BO94" si="1070">+AM$1*(AM94-AM93)/$AQ93</f>
        <v>0.389446997555631</v>
      </c>
      <c r="BP94" s="58">
        <f t="shared" ref="BP94" si="1071">+AN$1*(AN94-AN93)/$AQ93</f>
        <v>6.4465195486727495E-2</v>
      </c>
      <c r="BQ94" s="58">
        <f t="shared" ref="BQ94" si="1072">+AO$1*(AO94-AO93)/$AQ93</f>
        <v>0.28775845658463844</v>
      </c>
      <c r="BR94" s="58">
        <f t="shared" ref="BR94" si="1073">+AP$1*(AP94-AP93)/$AQ93</f>
        <v>0.14297107540244292</v>
      </c>
      <c r="BS94" s="58">
        <f t="shared" ref="BS94" si="1074">+SUM(BG94:BR94)</f>
        <v>4.4948877204440345</v>
      </c>
      <c r="BT94" s="58">
        <f t="shared" ref="BT94" si="1075">100*(D94/D93-1)</f>
        <v>4.4529793740329726</v>
      </c>
      <c r="BV94" s="58">
        <f t="shared" si="114"/>
        <v>0.76911789657405583</v>
      </c>
      <c r="BW94" s="58">
        <f t="shared" ref="BW94" si="1076">+AT$1*(AT94-AT93)/$BE93</f>
        <v>9.6049811662096182E-2</v>
      </c>
      <c r="BX94" s="58">
        <f t="shared" ref="BX94" si="1077">+AU$1*(AU94-AU93)/$BE93</f>
        <v>0.22089529116257831</v>
      </c>
      <c r="BY94" s="58">
        <f t="shared" ref="BY94" si="1078">+AV$1*(AV94-AV93)/$BE93</f>
        <v>0.6706776177105388</v>
      </c>
      <c r="BZ94" s="58">
        <f t="shared" ref="BZ94" si="1079">+AW$1*(AW94-AW93)/$BE93</f>
        <v>0.2216742522646675</v>
      </c>
      <c r="CA94" s="58">
        <f t="shared" ref="CA94" si="1080">+AX$1*(AX94-AX93)/$BE93</f>
        <v>0.5253431085797422</v>
      </c>
      <c r="CB94" s="58">
        <f t="shared" ref="CB94" si="1081">+AY$1*(AY94-AY93)/$BE93</f>
        <v>0.43109093159393219</v>
      </c>
      <c r="CC94" s="58">
        <f t="shared" ref="CC94" si="1082">+AZ$1*(AZ94-AZ93)/$BE93</f>
        <v>0.18733568730823558</v>
      </c>
      <c r="CD94" s="58">
        <f t="shared" ref="CD94" si="1083">+BA$1*(BA94-BA93)/$BE93</f>
        <v>0.501805937078041</v>
      </c>
      <c r="CE94" s="58">
        <f t="shared" ref="CE94" si="1084">+BB$1*(BB94-BB93)/$BE93</f>
        <v>0.13492522636823162</v>
      </c>
      <c r="CF94" s="58">
        <f t="shared" ref="CF94" si="1085">+BC$1*(BC94-BC93)/$BE93</f>
        <v>0.56554850025814107</v>
      </c>
      <c r="CG94" s="58">
        <f t="shared" ref="CG94" si="1086">+BD$1*(BD94-BD93)/$BE93</f>
        <v>0.19180976468792663</v>
      </c>
      <c r="CH94" s="58">
        <f t="shared" ref="CH94" si="1087">+SUM(BV94:CG94)</f>
        <v>4.5162740252481868</v>
      </c>
      <c r="CI94" s="50">
        <f t="shared" ref="CI94" si="1088">100*(H94/H93-1)</f>
        <v>4.6355517861480289</v>
      </c>
      <c r="CK94" s="58">
        <f t="shared" si="99"/>
        <v>0.67642577841804219</v>
      </c>
      <c r="CL94" s="58">
        <f t="shared" ref="CL94" si="1089">+BH94-BW94</f>
        <v>1.8332972480684537E-2</v>
      </c>
      <c r="CM94" s="58">
        <f t="shared" ref="CM94" si="1090">+BI94-BX94</f>
        <v>6.9306893651235352E-2</v>
      </c>
      <c r="CN94" s="58">
        <f t="shared" ref="CN94" si="1091">+BJ94-BY94</f>
        <v>0.21137561577307384</v>
      </c>
      <c r="CO94" s="58">
        <f t="shared" ref="CO94" si="1092">+BK94-BZ94</f>
        <v>-9.2576263788455293E-2</v>
      </c>
      <c r="CP94" s="58">
        <f t="shared" ref="CP94" si="1093">+BL94-CA94</f>
        <v>-0.2517815532469625</v>
      </c>
      <c r="CQ94" s="58">
        <f t="shared" ref="CQ94" si="1094">+BM94-CB94</f>
        <v>-0.11192952488311514</v>
      </c>
      <c r="CR94" s="58">
        <f t="shared" ref="CR94" si="1095">+BN94-CC94</f>
        <v>1.1497840397977604E-2</v>
      </c>
      <c r="CS94" s="58">
        <f t="shared" ref="CS94" si="1096">+BO94-CD94</f>
        <v>-0.11235893952241</v>
      </c>
      <c r="CT94" s="58">
        <f t="shared" ref="CT94" si="1097">+BP94-CE94</f>
        <v>-7.0460030881504127E-2</v>
      </c>
      <c r="CU94" s="58">
        <f t="shared" ref="CU94" si="1098">+BQ94-CF94</f>
        <v>-0.27779004367350263</v>
      </c>
      <c r="CV94" s="58">
        <f t="shared" ref="CV94" si="1099">+BR94-CG94</f>
        <v>-4.8838689285483711E-2</v>
      </c>
      <c r="CW94" s="58">
        <f t="shared" si="1046"/>
        <v>-2.1386304804152267E-2</v>
      </c>
      <c r="CX94" s="58">
        <f t="shared" ref="CX94" si="1100">+BT94-CI94</f>
        <v>-0.18257241211505626</v>
      </c>
      <c r="DB94" s="66" t="s">
        <v>99</v>
      </c>
      <c r="DC94" s="50">
        <v>-0.11646511251858385</v>
      </c>
    </row>
    <row r="95" spans="1:119" ht="15" thickBot="1" x14ac:dyDescent="0.25">
      <c r="A95" s="56">
        <f>+'Indice PondENGHO'!A94</f>
        <v>45505</v>
      </c>
      <c r="B95" s="50">
        <f>+'Indice PondENGHO'!B94</f>
        <v>8</v>
      </c>
      <c r="C95" s="50">
        <f>+'Indice PondENGHO'!C94</f>
        <v>2024</v>
      </c>
      <c r="D95" s="57">
        <f>+'Indice PondENGHO'!BL94</f>
        <v>6982.4482421875</v>
      </c>
      <c r="E95" s="57">
        <f>+'Indice PondENGHO'!BM94</f>
        <v>6937.29052734375</v>
      </c>
      <c r="F95" s="57">
        <f>+'Indice PondENGHO'!BN94</f>
        <v>6941.78173828125</v>
      </c>
      <c r="G95" s="57">
        <f>+'Indice PondENGHO'!BO94</f>
        <v>6923.1884765625</v>
      </c>
      <c r="H95" s="57">
        <f>+'Indice PondENGHO'!BP94</f>
        <v>6872.1591796875</v>
      </c>
      <c r="I95" s="57">
        <f>+'Indice PondENGHO'!CD94</f>
        <v>6919.427734375</v>
      </c>
      <c r="K95" s="58">
        <f t="shared" ref="K95" si="1101">100*D$1*(D95-D94)/$I94</f>
        <v>0.52328618216419431</v>
      </c>
      <c r="L95" s="58">
        <f t="shared" ref="L95" si="1102">100*E$1*(E95-E94)/$I94</f>
        <v>0.66362918393760384</v>
      </c>
      <c r="M95" s="58">
        <f t="shared" ref="M95" si="1103">100*F$1*(F95-F94)/$I94</f>
        <v>0.75002370994013645</v>
      </c>
      <c r="N95" s="58">
        <f t="shared" ref="N95" si="1104">100*G$1*(G95-G94)/$I94</f>
        <v>0.95352349385116153</v>
      </c>
      <c r="O95" s="58">
        <f t="shared" ref="O95" si="1105">100*H$1*(H95-H94)/$I94</f>
        <v>1.3840054004792037</v>
      </c>
      <c r="P95" s="58">
        <f t="shared" ref="P95" si="1106">+SUM(K95:O95)</f>
        <v>4.2744679703722994</v>
      </c>
      <c r="Q95" s="58">
        <f t="shared" ref="Q95" si="1107">100*(I95/I94-1)</f>
        <v>4.274454186676957</v>
      </c>
      <c r="S95" s="57">
        <f>+'Indice PondENGHO'!D94</f>
        <v>7556.94140625</v>
      </c>
      <c r="T95" s="57">
        <f>+'Indice PondENGHO'!P94</f>
        <v>7582.24853515625</v>
      </c>
      <c r="U95" s="57">
        <f>+'Indice PondENGHO'!AB94</f>
        <v>7600.47705078125</v>
      </c>
      <c r="V95" s="57">
        <f>+'Indice PondENGHO'!AN94</f>
        <v>7607.830078125</v>
      </c>
      <c r="W95" s="57">
        <f>+'Indice PondENGHO'!AZ94</f>
        <v>7614.865234375</v>
      </c>
      <c r="Y95" s="58">
        <f t="shared" ref="Y95" si="1108">+S$1*(S95-S94)/D94</f>
        <v>1.4517950757858427</v>
      </c>
      <c r="Z95" s="58">
        <f t="shared" ref="Z95" si="1109">+T$1*(T95-T94)/E94</f>
        <v>1.1451742817845525</v>
      </c>
      <c r="AA95" s="58">
        <f t="shared" ref="AA95" si="1110">+U$1*(U95-U94)/F94</f>
        <v>1.0247552745846278</v>
      </c>
      <c r="AB95" s="58">
        <f t="shared" ref="AB95" si="1111">+V$1*(V95-V94)/G94</f>
        <v>0.84337183604574062</v>
      </c>
      <c r="AC95" s="58">
        <f t="shared" ref="AC95" si="1112">+W$1*(W95-W94)/H94</f>
        <v>0.6140391034026258</v>
      </c>
      <c r="AE95" s="57">
        <f>+'Indice PondENGHO'!D94</f>
        <v>7556.94140625</v>
      </c>
      <c r="AF95" s="57">
        <f>+'Indice PondENGHO'!E94</f>
        <v>5442.19091796875</v>
      </c>
      <c r="AG95" s="57">
        <f>+'Indice PondENGHO'!F94</f>
        <v>6044.06787109375</v>
      </c>
      <c r="AH95" s="57">
        <f>+'Indice PondENGHO'!G94</f>
        <v>6279.48486328125</v>
      </c>
      <c r="AI95" s="57">
        <f>+'Indice PondENGHO'!H94</f>
        <v>6604.37255859375</v>
      </c>
      <c r="AJ95" s="57">
        <f>+'Indice PondENGHO'!I94</f>
        <v>8011.62841796875</v>
      </c>
      <c r="AK95" s="57">
        <f>+'Indice PondENGHO'!J94</f>
        <v>7453.98388671875</v>
      </c>
      <c r="AL95" s="57">
        <f>+'Indice PondENGHO'!K94</f>
        <v>6160.81396484375</v>
      </c>
      <c r="AM95" s="57">
        <f>+'Indice PondENGHO'!L94</f>
        <v>6222.02587890625</v>
      </c>
      <c r="AN95" s="57">
        <f>+'Indice PondENGHO'!M94</f>
        <v>4751.00048828125</v>
      </c>
      <c r="AO95" s="57">
        <f>+'Indice PondENGHO'!N94</f>
        <v>7410.0751953125</v>
      </c>
      <c r="AP95" s="57">
        <f>+'Indice PondENGHO'!O94</f>
        <v>6894.93505859375</v>
      </c>
      <c r="AQ95" s="57">
        <f t="shared" ref="AQ95" si="1113">+D95</f>
        <v>6982.4482421875</v>
      </c>
      <c r="AR95" s="57"/>
      <c r="AS95" s="57">
        <f>+'Indice PondENGHO'!AZ94</f>
        <v>7614.865234375</v>
      </c>
      <c r="AT95" s="57">
        <f>+'Indice PondENGHO'!BA94</f>
        <v>5419.44970703125</v>
      </c>
      <c r="AU95" s="57">
        <f>+'Indice PondENGHO'!BB94</f>
        <v>6228.35595703125</v>
      </c>
      <c r="AV95" s="57">
        <f>+'Indice PondENGHO'!BC94</f>
        <v>5899.45068359375</v>
      </c>
      <c r="AW95" s="57">
        <f>+'Indice PondENGHO'!BD94</f>
        <v>6603.8466796875</v>
      </c>
      <c r="AX95" s="57">
        <f>+'Indice PondENGHO'!BE94</f>
        <v>7734.74853515625</v>
      </c>
      <c r="AY95" s="57">
        <f>+'Indice PondENGHO'!BF94</f>
        <v>7321.3720703125</v>
      </c>
      <c r="AZ95" s="57">
        <f>+'Indice PondENGHO'!BG94</f>
        <v>6091.9052734375</v>
      </c>
      <c r="BA95" s="57">
        <f>+'Indice PondENGHO'!BH94</f>
        <v>6302.7333984375</v>
      </c>
      <c r="BB95" s="57">
        <f>+'Indice PondENGHO'!BI94</f>
        <v>5067.23046875</v>
      </c>
      <c r="BC95" s="57">
        <f>+'Indice PondENGHO'!BJ94</f>
        <v>7397.8564453125</v>
      </c>
      <c r="BD95" s="57">
        <f>+'Indice PondENGHO'!BK94</f>
        <v>6818.79443359375</v>
      </c>
      <c r="BE95" s="57">
        <f t="shared" ref="BE95" si="1114">+H95</f>
        <v>6872.1591796875</v>
      </c>
      <c r="BG95" s="58">
        <f t="shared" ref="BG95" si="1115">+AE$1*(AE95-AE94)/$AQ94</f>
        <v>1.4517950757858427</v>
      </c>
      <c r="BH95" s="58">
        <f t="shared" ref="BH95" si="1116">+AF$1*(AF95-AF94)/$AQ94</f>
        <v>6.1686236318059667E-2</v>
      </c>
      <c r="BI95" s="58">
        <f t="shared" ref="BI95" si="1117">+AG$1*(AG95-AG94)/$AQ94</f>
        <v>0.21796879470787905</v>
      </c>
      <c r="BJ95" s="58">
        <f t="shared" ref="BJ95" si="1118">+AH$1*(AH95-AH94)/$AQ94</f>
        <v>0.94492929580069862</v>
      </c>
      <c r="BK95" s="58">
        <f t="shared" ref="BK95" si="1119">+AI$1*(AI95-AI94)/$AQ94</f>
        <v>0.15690939971374382</v>
      </c>
      <c r="BL95" s="58">
        <f t="shared" ref="BL95" si="1120">+AJ$1*(AJ95-AJ94)/$AQ94</f>
        <v>0.19646950923676715</v>
      </c>
      <c r="BM95" s="58">
        <f t="shared" ref="BM95" si="1121">+AK$1*(AK95-AK94)/$AQ94</f>
        <v>0.50146152508800523</v>
      </c>
      <c r="BN95" s="58">
        <f t="shared" ref="BN95" si="1122">+AL$1*(AL95-AL94)/$AQ94</f>
        <v>0.28660951601063256</v>
      </c>
      <c r="BO95" s="58">
        <f t="shared" ref="BO95" si="1123">+AM$1*(AM95-AM94)/$AQ94</f>
        <v>0.25911373201150228</v>
      </c>
      <c r="BP95" s="58">
        <f t="shared" ref="BP95" si="1124">+AN$1*(AN95-AN94)/$AQ94</f>
        <v>6.833920230455455E-2</v>
      </c>
      <c r="BQ95" s="58">
        <f t="shared" ref="BQ95" si="1125">+AO$1*(AO95-AO94)/$AQ94</f>
        <v>0.22918767445393831</v>
      </c>
      <c r="BR95" s="58">
        <f t="shared" ref="BR95" si="1126">+AP$1*(AP95-AP94)/$AQ94</f>
        <v>7.0623260428845022E-2</v>
      </c>
      <c r="BS95" s="58">
        <f t="shared" ref="BS95" si="1127">+SUM(BG95:BR95)</f>
        <v>4.4450932218604686</v>
      </c>
      <c r="BT95" s="58">
        <f t="shared" ref="BT95" si="1128">100*(D95/D94-1)</f>
        <v>4.2447576019655653</v>
      </c>
      <c r="BV95" s="58">
        <f t="shared" si="114"/>
        <v>0.72652753633032396</v>
      </c>
      <c r="BW95" s="58">
        <f t="shared" ref="BW95" si="1129">+AT$1*(AT95-AT94)/$BE94</f>
        <v>5.2704643465607451E-2</v>
      </c>
      <c r="BX95" s="58">
        <f t="shared" ref="BX95" si="1130">+AU$1*(AU95-AU94)/$BE94</f>
        <v>0.16599392605494376</v>
      </c>
      <c r="BY95" s="58">
        <f t="shared" ref="BY95" si="1131">+AV$1*(AV95-AV94)/$BE94</f>
        <v>0.83068105673544179</v>
      </c>
      <c r="BZ95" s="58">
        <f t="shared" ref="BZ95" si="1132">+AW$1*(AW95-AW94)/$BE94</f>
        <v>0.27917940123361901</v>
      </c>
      <c r="CA95" s="58">
        <f t="shared" ref="CA95" si="1133">+AX$1*(AX95-AX94)/$BE94</f>
        <v>0.3786230380122641</v>
      </c>
      <c r="CB95" s="58">
        <f t="shared" ref="CB95" si="1134">+AY$1*(AY95-AY94)/$BE94</f>
        <v>0.85508552808197202</v>
      </c>
      <c r="CC95" s="58">
        <f t="shared" ref="CC95" si="1135">+AZ$1*(AZ95-AZ94)/$BE94</f>
        <v>0.25687406270762214</v>
      </c>
      <c r="CD95" s="58">
        <f t="shared" ref="CD95" si="1136">+BA$1*(BA95-BA94)/$BE94</f>
        <v>0.3262511606632193</v>
      </c>
      <c r="CE95" s="58">
        <f t="shared" ref="CE95" si="1137">+BB$1*(BB95-BB94)/$BE94</f>
        <v>0.1762112504626778</v>
      </c>
      <c r="CF95" s="58">
        <f t="shared" ref="CF95" si="1138">+BC$1*(BC95-BC94)/$BE94</f>
        <v>0.41688448525337818</v>
      </c>
      <c r="CG95" s="58">
        <f t="shared" ref="CG95" si="1139">+BD$1*(BD95-BD94)/$BE94</f>
        <v>0.11086659251193084</v>
      </c>
      <c r="CH95" s="58">
        <f t="shared" ref="CH95" si="1140">+SUM(BV95:CG95)</f>
        <v>4.5758826815130007</v>
      </c>
      <c r="CI95" s="50">
        <f t="shared" ref="CI95" si="1141">100*(H95/H94-1)</f>
        <v>4.3136169015224546</v>
      </c>
      <c r="CK95" s="58">
        <f t="shared" si="99"/>
        <v>0.83775597238321686</v>
      </c>
      <c r="CL95" s="58">
        <f t="shared" ref="CL95" si="1142">+BH95-BW95</f>
        <v>8.9815928524522165E-3</v>
      </c>
      <c r="CM95" s="58">
        <f t="shared" ref="CM95" si="1143">+BI95-BX95</f>
        <v>5.1974868652935297E-2</v>
      </c>
      <c r="CN95" s="58">
        <f t="shared" ref="CN95" si="1144">+BJ95-BY95</f>
        <v>0.11424823906525683</v>
      </c>
      <c r="CO95" s="58">
        <f t="shared" ref="CO95" si="1145">+BK95-BZ95</f>
        <v>-0.12227000151987519</v>
      </c>
      <c r="CP95" s="58">
        <f t="shared" ref="CP95" si="1146">+BL95-CA95</f>
        <v>-0.18215352877549695</v>
      </c>
      <c r="CQ95" s="58">
        <f t="shared" ref="CQ95" si="1147">+BM95-CB95</f>
        <v>-0.35362400299396679</v>
      </c>
      <c r="CR95" s="58">
        <f t="shared" ref="CR95" si="1148">+BN95-CC95</f>
        <v>2.9735453303010417E-2</v>
      </c>
      <c r="CS95" s="58">
        <f t="shared" ref="CS95" si="1149">+BO95-CD95</f>
        <v>-6.7137428651717013E-2</v>
      </c>
      <c r="CT95" s="58">
        <f t="shared" ref="CT95" si="1150">+BP95-CE95</f>
        <v>-0.10787204815812325</v>
      </c>
      <c r="CU95" s="58">
        <f t="shared" ref="CU95" si="1151">+BQ95-CF95</f>
        <v>-0.18769681079943987</v>
      </c>
      <c r="CV95" s="58">
        <f t="shared" ref="CV95" si="1152">+BR95-CG95</f>
        <v>-4.0243332083085823E-2</v>
      </c>
      <c r="CW95" s="58">
        <f t="shared" si="1046"/>
        <v>-0.13078945965253208</v>
      </c>
      <c r="CX95" s="58">
        <f t="shared" ref="CX95" si="1153">+BT95-CI95</f>
        <v>-6.8859299556889297E-2</v>
      </c>
      <c r="DB95" s="67" t="s">
        <v>100</v>
      </c>
      <c r="DC95" s="50">
        <v>-2.9125947180416945E-2</v>
      </c>
    </row>
    <row r="96" spans="1:119" ht="15" thickBot="1" x14ac:dyDescent="0.25">
      <c r="A96" s="56">
        <f>+'Indice PondENGHO'!A95</f>
        <v>45536</v>
      </c>
      <c r="B96" s="50">
        <f>+'Indice PondENGHO'!B95</f>
        <v>9</v>
      </c>
      <c r="C96" s="50">
        <f>+'Indice PondENGHO'!C95</f>
        <v>2024</v>
      </c>
      <c r="D96" s="57">
        <f>+'Indice PondENGHO'!BL95</f>
        <v>7180.08935546875</v>
      </c>
      <c r="E96" s="57">
        <f>+'Indice PondENGHO'!BM95</f>
        <v>7142.38818359375</v>
      </c>
      <c r="F96" s="57">
        <f>+'Indice PondENGHO'!BN95</f>
        <v>7150.37060546875</v>
      </c>
      <c r="G96" s="57">
        <f>+'Indice PondENGHO'!BO95</f>
        <v>7136.84521484375</v>
      </c>
      <c r="H96" s="57">
        <f>+'Indice PondENGHO'!BP95</f>
        <v>7091.22021484375</v>
      </c>
      <c r="I96" s="57">
        <f>+'Indice PondENGHO'!CD95</f>
        <v>7130.6474609375</v>
      </c>
      <c r="K96" s="58">
        <f t="shared" ref="K96" si="1154">100*D$1*(D96-D95)/$I95</f>
        <v>0.34884478674999236</v>
      </c>
      <c r="L96" s="58">
        <f t="shared" ref="L96" si="1155">100*E$1*(E96-E95)/$I95</f>
        <v>0.4600937899515341</v>
      </c>
      <c r="M96" s="58">
        <f t="shared" ref="M96" si="1156">100*F$1*(F96-F95)/$I95</f>
        <v>0.5327189723427187</v>
      </c>
      <c r="N96" s="58">
        <f t="shared" ref="N96" si="1157">100*G$1*(G96-G95)/$I95</f>
        <v>0.68782122286450187</v>
      </c>
      <c r="O96" s="58">
        <f t="shared" ref="O96" si="1158">100*H$1*(H96-H95)/$I95</f>
        <v>1.0231309361606393</v>
      </c>
      <c r="P96" s="58">
        <f t="shared" ref="P96" si="1159">+SUM(K96:O96)</f>
        <v>3.0526097080693866</v>
      </c>
      <c r="Q96" s="58">
        <f t="shared" ref="Q96" si="1160">100*(I96/I95-1)</f>
        <v>3.0525606259775184</v>
      </c>
      <c r="S96" s="57">
        <f>+'Indice PondENGHO'!D95</f>
        <v>7696.29443359375</v>
      </c>
      <c r="T96" s="57">
        <f>+'Indice PondENGHO'!P95</f>
        <v>7724.27294921875</v>
      </c>
      <c r="U96" s="57">
        <f>+'Indice PondENGHO'!AB95</f>
        <v>7744.44384765625</v>
      </c>
      <c r="V96" s="57">
        <f>+'Indice PondENGHO'!AN95</f>
        <v>7753.35400390625</v>
      </c>
      <c r="W96" s="57">
        <f>+'Indice PondENGHO'!AZ95</f>
        <v>7761.72314453125</v>
      </c>
      <c r="Y96" s="58">
        <f t="shared" ref="Y96" si="1161">+S$1*(S96-S95)/D95</f>
        <v>0.68803911819521058</v>
      </c>
      <c r="Z96" s="58">
        <f t="shared" ref="Z96" si="1162">+T$1*(T96-T95)/E95</f>
        <v>0.56696866151681713</v>
      </c>
      <c r="AA96" s="58">
        <f t="shared" ref="AA96" si="1163">+U$1*(U96-U95)/F95</f>
        <v>0.52627255775993964</v>
      </c>
      <c r="AB96" s="58">
        <f t="shared" ref="AB96" si="1164">+V$1*(V96-V95)/G95</f>
        <v>0.44311095527130223</v>
      </c>
      <c r="AC96" s="58">
        <f t="shared" ref="AC96" si="1165">+W$1*(W96-W95)/H95</f>
        <v>0.33547665810747312</v>
      </c>
      <c r="AE96" s="57">
        <f>+'Indice PondENGHO'!D95</f>
        <v>7696.29443359375</v>
      </c>
      <c r="AF96" s="57">
        <f>+'Indice PondENGHO'!E95</f>
        <v>5522.6474609375</v>
      </c>
      <c r="AG96" s="57">
        <f>+'Indice PondENGHO'!F95</f>
        <v>6207.07470703125</v>
      </c>
      <c r="AH96" s="57">
        <f>+'Indice PondENGHO'!G95</f>
        <v>6756.2490234375</v>
      </c>
      <c r="AI96" s="57">
        <f>+'Indice PondENGHO'!H95</f>
        <v>6748.2900390625</v>
      </c>
      <c r="AJ96" s="57">
        <f>+'Indice PondENGHO'!I95</f>
        <v>8278.6201171875</v>
      </c>
      <c r="AK96" s="57">
        <f>+'Indice PondENGHO'!J95</f>
        <v>7688.1298828125</v>
      </c>
      <c r="AL96" s="57">
        <f>+'Indice PondENGHO'!K95</f>
        <v>6397.7822265625</v>
      </c>
      <c r="AM96" s="57">
        <f>+'Indice PondENGHO'!L95</f>
        <v>6369.599609375</v>
      </c>
      <c r="AN96" s="57">
        <f>+'Indice PondENGHO'!M95</f>
        <v>4994.66845703125</v>
      </c>
      <c r="AO96" s="57">
        <f>+'Indice PondENGHO'!N95</f>
        <v>7676.92626953125</v>
      </c>
      <c r="AP96" s="57">
        <f>+'Indice PondENGHO'!O95</f>
        <v>7107.84326171875</v>
      </c>
      <c r="AQ96" s="57">
        <f t="shared" ref="AQ96" si="1166">+D96</f>
        <v>7180.08935546875</v>
      </c>
      <c r="AR96" s="57"/>
      <c r="AS96" s="57">
        <f>+'Indice PondENGHO'!AZ95</f>
        <v>7761.72314453125</v>
      </c>
      <c r="AT96" s="57">
        <f>+'Indice PondENGHO'!BA95</f>
        <v>5506.38671875</v>
      </c>
      <c r="AU96" s="57">
        <f>+'Indice PondENGHO'!BB95</f>
        <v>6392.76708984375</v>
      </c>
      <c r="AV96" s="57">
        <f>+'Indice PondENGHO'!BC95</f>
        <v>6318.44482421875</v>
      </c>
      <c r="AW96" s="57">
        <f>+'Indice PondENGHO'!BD95</f>
        <v>6748.53515625</v>
      </c>
      <c r="AX96" s="57">
        <f>+'Indice PondENGHO'!BE95</f>
        <v>7990.99267578125</v>
      </c>
      <c r="AY96" s="57">
        <f>+'Indice PondENGHO'!BF95</f>
        <v>7579.4619140625</v>
      </c>
      <c r="AZ96" s="57">
        <f>+'Indice PondENGHO'!BG95</f>
        <v>6336.42333984375</v>
      </c>
      <c r="BA96" s="57">
        <f>+'Indice PondENGHO'!BH95</f>
        <v>6431.30517578125</v>
      </c>
      <c r="BB96" s="57">
        <f>+'Indice PondENGHO'!BI95</f>
        <v>5315.041015625</v>
      </c>
      <c r="BC96" s="57">
        <f>+'Indice PondENGHO'!BJ95</f>
        <v>7683.28515625</v>
      </c>
      <c r="BD96" s="57">
        <f>+'Indice PondENGHO'!BK95</f>
        <v>7033.56005859375</v>
      </c>
      <c r="BE96" s="57">
        <f t="shared" ref="BE96" si="1167">+H96</f>
        <v>7091.22021484375</v>
      </c>
      <c r="BG96" s="58">
        <f t="shared" ref="BG96" si="1168">+AE$1*(AE96-AE95)/$AQ95</f>
        <v>0.68803911819521058</v>
      </c>
      <c r="BH96" s="58">
        <f t="shared" ref="BH96" si="1169">+AF$1*(AF96-AF95)/$AQ95</f>
        <v>2.5622036381252614E-2</v>
      </c>
      <c r="BI96" s="58">
        <f t="shared" ref="BI96" si="1170">+AG$1*(AG96-AG95)/$AQ95</f>
        <v>0.18658193231694961</v>
      </c>
      <c r="BJ96" s="58">
        <f t="shared" ref="BJ96" si="1171">+AH$1*(AH96-AH95)/$AQ95</f>
        <v>0.96898205387204772</v>
      </c>
      <c r="BK96" s="58">
        <f t="shared" ref="BK96" si="1172">+AI$1*(AI96-AI95)/$AQ95</f>
        <v>8.4905076230992027E-2</v>
      </c>
      <c r="BL96" s="58">
        <f t="shared" ref="BL96" si="1173">+AJ$1*(AJ96-AJ95)/$AQ95</f>
        <v>0.16004749241296676</v>
      </c>
      <c r="BM96" s="58">
        <f t="shared" ref="BM96" si="1174">+AK$1*(AK96-AK95)/$AQ95</f>
        <v>0.34837604881038248</v>
      </c>
      <c r="BN96" s="58">
        <f t="shared" ref="BN96" si="1175">+AL$1*(AL96-AL95)/$AQ95</f>
        <v>0.17022225979280009</v>
      </c>
      <c r="BO96" s="58">
        <f t="shared" ref="BO96" si="1176">+AM$1*(AM96-AM95)/$AQ95</f>
        <v>0.1627851564195045</v>
      </c>
      <c r="BP96" s="58">
        <f t="shared" ref="BP96" si="1177">+AN$1*(AN96-AN95)/$AQ95</f>
        <v>5.7517771396520145E-2</v>
      </c>
      <c r="BQ96" s="58">
        <f t="shared" ref="BQ96" si="1178">+AO$1*(AO96-AO95)/$AQ95</f>
        <v>0.16772716310403729</v>
      </c>
      <c r="BR96" s="58">
        <f t="shared" ref="BR96" si="1179">+AP$1*(AP96-AP95)/$AQ95</f>
        <v>0.11187880203320144</v>
      </c>
      <c r="BS96" s="58">
        <f t="shared" ref="BS96" si="1180">+SUM(BG96:BR96)</f>
        <v>3.1326849109658652</v>
      </c>
      <c r="BT96" s="58">
        <f t="shared" ref="BT96" si="1181">100*(D96/D95-1)</f>
        <v>2.830541758793359</v>
      </c>
      <c r="BV96" s="58">
        <f t="shared" ref="BV96" si="1182">+AS$1*(AS95-AS94)/$BE94</f>
        <v>0.6140391034026258</v>
      </c>
      <c r="BW96" s="58">
        <f t="shared" ref="BW96" si="1183">+AT$1*(AT96-AT95)/$BE95</f>
        <v>2.3281865822923704E-2</v>
      </c>
      <c r="BX96" s="58">
        <f t="shared" ref="BX96" si="1184">+AU$1*(AU96-AU95)/$BE95</f>
        <v>0.14281843293893454</v>
      </c>
      <c r="BY96" s="58">
        <f t="shared" ref="BY96" si="1185">+AV$1*(AV96-AV95)/$BE95</f>
        <v>0.89135107662176893</v>
      </c>
      <c r="BZ96" s="58">
        <f t="shared" ref="BZ96" si="1186">+AW$1*(AW96-AW95)/$BE95</f>
        <v>0.14728279261782967</v>
      </c>
      <c r="CA96" s="58">
        <f t="shared" ref="CA96" si="1187">+AX$1*(AX96-AX95)/$BE95</f>
        <v>0.29816953296820287</v>
      </c>
      <c r="CB96" s="58">
        <f t="shared" ref="CB96" si="1188">+AY$1*(AY96-AY95)/$BE95</f>
        <v>0.58754954617086608</v>
      </c>
      <c r="CC96" s="58">
        <f t="shared" ref="CC96" si="1189">+AZ$1*(AZ96-AZ95)/$BE95</f>
        <v>0.1620937263480707</v>
      </c>
      <c r="CD96" s="58">
        <f t="shared" ref="CD96" si="1190">+BA$1*(BA96-BA95)/$BE95</f>
        <v>0.18234355432494809</v>
      </c>
      <c r="CE96" s="58">
        <f t="shared" ref="CE96" si="1191">+BB$1*(BB96-BB95)/$BE95</f>
        <v>0.13572645056708485</v>
      </c>
      <c r="CF96" s="58">
        <f t="shared" ref="CF96" si="1192">+BC$1*(BC96-BC95)/$BE95</f>
        <v>0.33898098931956744</v>
      </c>
      <c r="CG96" s="58">
        <f t="shared" ref="CG96" si="1193">+BD$1*(BD96-BD95)/$BE95</f>
        <v>0.15650908456710522</v>
      </c>
      <c r="CH96" s="58">
        <f t="shared" ref="CH96" si="1194">+SUM(BV96:CG96)</f>
        <v>3.6801461556699278</v>
      </c>
      <c r="CI96" s="50">
        <f t="shared" ref="CI96" si="1195">100*(H96/H95-1)</f>
        <v>3.1876595030531751</v>
      </c>
      <c r="CK96" s="58">
        <f t="shared" ref="CK96" si="1196">+BG96-BV97</f>
        <v>0.35256246008773745</v>
      </c>
      <c r="CL96" s="58">
        <f t="shared" ref="CL96" si="1197">+BH96-BW96</f>
        <v>2.3401705583289099E-3</v>
      </c>
      <c r="CM96" s="58">
        <f t="shared" ref="CM96" si="1198">+BI96-BX96</f>
        <v>4.3763499378015075E-2</v>
      </c>
      <c r="CN96" s="58">
        <f t="shared" ref="CN96" si="1199">+BJ96-BY96</f>
        <v>7.7630977250278788E-2</v>
      </c>
      <c r="CO96" s="58">
        <f t="shared" ref="CO96" si="1200">+BK96-BZ96</f>
        <v>-6.2377716386837645E-2</v>
      </c>
      <c r="CP96" s="58">
        <f t="shared" ref="CP96" si="1201">+BL96-CA96</f>
        <v>-0.13812204055523611</v>
      </c>
      <c r="CQ96" s="58">
        <f t="shared" ref="CQ96" si="1202">+BM96-CB96</f>
        <v>-0.2391734973604836</v>
      </c>
      <c r="CR96" s="58">
        <f t="shared" ref="CR96" si="1203">+BN96-CC96</f>
        <v>8.1285334447293855E-3</v>
      </c>
      <c r="CS96" s="58">
        <f t="shared" ref="CS96" si="1204">+BO96-CD96</f>
        <v>-1.9558397905443586E-2</v>
      </c>
      <c r="CT96" s="58">
        <f t="shared" ref="CT96" si="1205">+BP96-CE96</f>
        <v>-7.8208679170564704E-2</v>
      </c>
      <c r="CU96" s="58">
        <f t="shared" ref="CU96" si="1206">+BQ96-CF96</f>
        <v>-0.17125382621553015</v>
      </c>
      <c r="CV96" s="58">
        <f t="shared" ref="CV96" si="1207">+BR96-CG96</f>
        <v>-4.4630282533903776E-2</v>
      </c>
      <c r="CW96" s="58">
        <f t="shared" si="1046"/>
        <v>-0.54746124470406254</v>
      </c>
      <c r="CX96" s="106">
        <f t="shared" ref="CX96" si="1208">+BT96-CI96</f>
        <v>-0.35711774425981613</v>
      </c>
      <c r="DB96" s="67"/>
    </row>
    <row r="97" spans="1:107" ht="15" thickBot="1" x14ac:dyDescent="0.25">
      <c r="A97" s="56">
        <f>+'Indice PondENGHO'!A96</f>
        <v>45566</v>
      </c>
      <c r="B97" s="50">
        <f>+'Indice PondENGHO'!B96</f>
        <v>10</v>
      </c>
      <c r="C97" s="50">
        <f>+'Indice PondENGHO'!C96</f>
        <v>2024</v>
      </c>
      <c r="D97" s="57">
        <f>+'Indice PondENGHO'!BL96</f>
        <v>7342.43115234375</v>
      </c>
      <c r="E97" s="57">
        <f>+'Indice PondENGHO'!BM96</f>
        <v>7313.67626953125</v>
      </c>
      <c r="F97" s="57">
        <f>+'Indice PondENGHO'!BN96</f>
        <v>7326.7744140625</v>
      </c>
      <c r="G97" s="57">
        <f>+'Indice PondENGHO'!BO96</f>
        <v>7320.12744140625</v>
      </c>
      <c r="H97" s="57">
        <f>+'Indice PondENGHO'!BP96</f>
        <v>7286.28076171875</v>
      </c>
      <c r="I97" s="57">
        <f>+'Indice PondENGHO'!CD96</f>
        <v>7312.095703125</v>
      </c>
      <c r="K97" s="58">
        <f t="shared" ref="K97" si="1209">100*D$1*(D97-D96)/$I96</f>
        <v>0.27805230953202736</v>
      </c>
      <c r="L97" s="58">
        <f t="shared" ref="L97" si="1210">100*E$1*(E97-E96)/$I96</f>
        <v>0.37286708097610866</v>
      </c>
      <c r="M97" s="58">
        <f t="shared" ref="M97" si="1211">100*F$1*(F97-F96)/$I96</f>
        <v>0.43717589566464488</v>
      </c>
      <c r="N97" s="58">
        <f t="shared" ref="N97" si="1212">100*G$1*(G97-G96)/$I96</f>
        <v>0.57255939128087829</v>
      </c>
      <c r="O97" s="58">
        <f t="shared" ref="O97" si="1213">100*H$1*(H97-H96)/$I96</f>
        <v>0.88404980142840739</v>
      </c>
      <c r="P97" s="58">
        <f t="shared" ref="P97" si="1214">+SUM(K97:O97)</f>
        <v>2.5447044788820667</v>
      </c>
      <c r="Q97" s="58">
        <f t="shared" ref="Q97" si="1215">100*(I97/I96-1)</f>
        <v>2.5446250593861741</v>
      </c>
      <c r="S97" s="57">
        <f>+'Indice PondENGHO'!D96</f>
        <v>7762.787109375</v>
      </c>
      <c r="T97" s="57">
        <f>+'Indice PondENGHO'!P96</f>
        <v>7790.81640625</v>
      </c>
      <c r="U97" s="57">
        <f>+'Indice PondENGHO'!AB96</f>
        <v>7812.8505859375</v>
      </c>
      <c r="V97" s="57">
        <f>+'Indice PondENGHO'!AN96</f>
        <v>7822.87744140625</v>
      </c>
      <c r="W97" s="57">
        <f>+'Indice PondENGHO'!AZ96</f>
        <v>7832.0185546875</v>
      </c>
      <c r="Y97" s="58">
        <f t="shared" ref="Y97" si="1216">+S$1*(S97-S96)/D96</f>
        <v>0.31926286668710713</v>
      </c>
      <c r="Z97" s="58">
        <f t="shared" ref="Z97" si="1217">+T$1*(T97-T96)/E96</f>
        <v>0.25801671419582872</v>
      </c>
      <c r="AA97" s="58">
        <f t="shared" ref="AA97" si="1218">+U$1*(U97-U96)/F96</f>
        <v>0.24276700931935921</v>
      </c>
      <c r="AB97" s="58">
        <f t="shared" ref="AB97" si="1219">+V$1*(V97-V96)/G96</f>
        <v>0.20535685266550674</v>
      </c>
      <c r="AC97" s="58">
        <f t="shared" ref="AC97" si="1220">+W$1*(W97-W96)/H96</f>
        <v>0.15561955593224427</v>
      </c>
      <c r="AE97" s="57">
        <f>+'Indice PondENGHO'!D96</f>
        <v>7762.787109375</v>
      </c>
      <c r="AF97" s="57">
        <f>+'Indice PondENGHO'!E96</f>
        <v>5683.1015625</v>
      </c>
      <c r="AG97" s="57">
        <f>+'Indice PondENGHO'!F96</f>
        <v>6420.09033203125</v>
      </c>
      <c r="AH97" s="57">
        <f>+'Indice PondENGHO'!G96</f>
        <v>7137.4150390625</v>
      </c>
      <c r="AI97" s="57">
        <f>+'Indice PondENGHO'!H96</f>
        <v>6908.3671875</v>
      </c>
      <c r="AJ97" s="57">
        <f>+'Indice PondENGHO'!I96</f>
        <v>8556.33984375</v>
      </c>
      <c r="AK97" s="57">
        <f>+'Indice PondENGHO'!J96</f>
        <v>7780.93505859375</v>
      </c>
      <c r="AL97" s="57">
        <f>+'Indice PondENGHO'!K96</f>
        <v>6569.00244140625</v>
      </c>
      <c r="AM97" s="57">
        <f>+'Indice PondENGHO'!L96</f>
        <v>6548.3017578125</v>
      </c>
      <c r="AN97" s="57">
        <f>+'Indice PondENGHO'!M96</f>
        <v>5268.01611328125</v>
      </c>
      <c r="AO97" s="57">
        <f>+'Indice PondENGHO'!N96</f>
        <v>8023.48193359375</v>
      </c>
      <c r="AP97" s="57">
        <f>+'Indice PondENGHO'!O96</f>
        <v>7261.72314453125</v>
      </c>
      <c r="AQ97" s="57">
        <f t="shared" ref="AQ97" si="1221">+D97</f>
        <v>7342.43115234375</v>
      </c>
      <c r="AR97" s="57"/>
      <c r="AS97" s="57">
        <f>+'Indice PondENGHO'!AZ96</f>
        <v>7832.0185546875</v>
      </c>
      <c r="AT97" s="57">
        <f>+'Indice PondENGHO'!BA96</f>
        <v>5675.60888671875</v>
      </c>
      <c r="AU97" s="57">
        <f>+'Indice PondENGHO'!BB96</f>
        <v>6614.67578125</v>
      </c>
      <c r="AV97" s="57">
        <f>+'Indice PondENGHO'!BC96</f>
        <v>6657.9140625</v>
      </c>
      <c r="AW97" s="57">
        <f>+'Indice PondENGHO'!BD96</f>
        <v>6904.962890625</v>
      </c>
      <c r="AX97" s="57">
        <f>+'Indice PondENGHO'!BE96</f>
        <v>8285.2587890625</v>
      </c>
      <c r="AY97" s="57">
        <f>+'Indice PondENGHO'!BF96</f>
        <v>7671.39892578125</v>
      </c>
      <c r="AZ97" s="57">
        <f>+'Indice PondENGHO'!BG96</f>
        <v>6513.66162109375</v>
      </c>
      <c r="BA97" s="57">
        <f>+'Indice PondENGHO'!BH96</f>
        <v>6618.27294921875</v>
      </c>
      <c r="BB97" s="57">
        <f>+'Indice PondENGHO'!BI96</f>
        <v>5590.4326171875</v>
      </c>
      <c r="BC97" s="57">
        <f>+'Indice PondENGHO'!BJ96</f>
        <v>8005.45361328125</v>
      </c>
      <c r="BD97" s="57">
        <f>+'Indice PondENGHO'!BK96</f>
        <v>7198.197265625</v>
      </c>
      <c r="BE97" s="57">
        <f t="shared" ref="BE97" si="1222">+H97</f>
        <v>7286.28076171875</v>
      </c>
      <c r="BG97" s="58">
        <f t="shared" ref="BG97" si="1223">+AE$1*(AE97-AE96)/$AQ96</f>
        <v>0.31926286668710713</v>
      </c>
      <c r="BH97" s="58">
        <f t="shared" ref="BH97" si="1224">+AF$1*(AF97-AF96)/$AQ96</f>
        <v>4.9691370486505862E-2</v>
      </c>
      <c r="BI97" s="58">
        <f t="shared" ref="BI97" si="1225">+AG$1*(AG97-AG96)/$AQ96</f>
        <v>0.23711176633619052</v>
      </c>
      <c r="BJ97" s="58">
        <f t="shared" ref="BJ97" si="1226">+AH$1*(AH97-AH96)/$AQ96</f>
        <v>0.75336281744663058</v>
      </c>
      <c r="BK97" s="58">
        <f t="shared" ref="BK97" si="1227">+AI$1*(AI97-AI96)/$AQ96</f>
        <v>9.1839037675757421E-2</v>
      </c>
      <c r="BL97" s="58">
        <f t="shared" ref="BL97" si="1228">+AJ$1*(AJ97-AJ96)/$AQ96</f>
        <v>0.16189585133555115</v>
      </c>
      <c r="BM97" s="58">
        <f t="shared" ref="BM97" si="1229">+AK$1*(AK97-AK96)/$AQ96</f>
        <v>0.13428009111480982</v>
      </c>
      <c r="BN97" s="58">
        <f t="shared" ref="BN97" si="1230">+AL$1*(AL97-AL96)/$AQ96</f>
        <v>0.11960768444642866</v>
      </c>
      <c r="BO97" s="58">
        <f t="shared" ref="BO97" si="1231">+AM$1*(AM97-AM96)/$AQ96</f>
        <v>0.19169615205625515</v>
      </c>
      <c r="BP97" s="58">
        <f t="shared" ref="BP97" si="1232">+AN$1*(AN97-AN96)/$AQ96</f>
        <v>6.2747559350691026E-2</v>
      </c>
      <c r="BQ97" s="58">
        <f t="shared" ref="BQ97" si="1233">+AO$1*(AO97-AO96)/$AQ96</f>
        <v>0.2118289548796855</v>
      </c>
      <c r="BR97" s="58">
        <f t="shared" ref="BR97" si="1234">+AP$1*(AP97-AP96)/$AQ96</f>
        <v>7.86348632351761E-2</v>
      </c>
      <c r="BS97" s="58">
        <f t="shared" ref="BS97" si="1235">+SUM(BG97:BR97)</f>
        <v>2.4119590150507895</v>
      </c>
      <c r="BT97" s="58">
        <f t="shared" ref="BT97" si="1236">100*(D97/D96-1)</f>
        <v>2.2609996733724769</v>
      </c>
      <c r="BV97" s="58">
        <f t="shared" ref="BV97" si="1237">+AS$1*(AS96-AS95)/$BE95</f>
        <v>0.33547665810747312</v>
      </c>
      <c r="BW97" s="58">
        <f t="shared" ref="BW97" si="1238">+AT$1*(AT97-AT96)/$BE96</f>
        <v>4.3918001236696508E-2</v>
      </c>
      <c r="BX97" s="58">
        <f t="shared" ref="BX97" si="1239">+AU$1*(AU97-AU96)/$BE96</f>
        <v>0.18680977282124703</v>
      </c>
      <c r="BY97" s="58">
        <f t="shared" ref="BY97" si="1240">+AV$1*(AV97-AV96)/$BE96</f>
        <v>0.69986376324627941</v>
      </c>
      <c r="BZ97" s="58">
        <f t="shared" ref="BZ97" si="1241">+AW$1*(AW97-AW96)/$BE96</f>
        <v>0.15431354900580202</v>
      </c>
      <c r="CA97" s="58">
        <f t="shared" ref="CA97" si="1242">+AX$1*(AX97-AX96)/$BE96</f>
        <v>0.3318347110585721</v>
      </c>
      <c r="CB97" s="58">
        <f t="shared" ref="CB97" si="1243">+AY$1*(AY97-AY96)/$BE96</f>
        <v>0.20283187346650206</v>
      </c>
      <c r="CC97" s="58">
        <f t="shared" ref="CC97" si="1244">+AZ$1*(AZ97-AZ96)/$BE96</f>
        <v>0.11386362902960566</v>
      </c>
      <c r="CD97" s="58">
        <f t="shared" ref="CD97" si="1245">+BA$1*(BA97-BA96)/$BE96</f>
        <v>0.25697079180300697</v>
      </c>
      <c r="CE97" s="58">
        <f t="shared" ref="CE97" si="1246">+BB$1*(BB97-BB96)/$BE96</f>
        <v>0.14617315993816238</v>
      </c>
      <c r="CF97" s="58">
        <f t="shared" ref="CF97" si="1247">+BC$1*(BC97-BC96)/$BE96</f>
        <v>0.37079420824794218</v>
      </c>
      <c r="CG97" s="58">
        <f t="shared" ref="CG97" si="1248">+BD$1*(BD97-BD96)/$BE96</f>
        <v>0.11627196417998055</v>
      </c>
      <c r="CH97" s="58">
        <f t="shared" ref="CH97" si="1249">+SUM(BV97:CG97)</f>
        <v>2.9591220821412696</v>
      </c>
      <c r="CI97" s="50">
        <f t="shared" ref="CI97" si="1250">100*(H97/H96-1)</f>
        <v>2.7507331737729457</v>
      </c>
      <c r="CK97" s="58">
        <f t="shared" ref="CK97" si="1251">+BG97-BV98</f>
        <v>0.16364331075486285</v>
      </c>
      <c r="CL97" s="58">
        <f t="shared" ref="CL97" si="1252">+BH97-BW97</f>
        <v>5.7733692498093542E-3</v>
      </c>
      <c r="CM97" s="58">
        <f t="shared" ref="CM97" si="1253">+BI97-BX97</f>
        <v>5.0301993514943494E-2</v>
      </c>
      <c r="CN97" s="58">
        <f t="shared" ref="CN97" si="1254">+BJ97-BY97</f>
        <v>5.349905420035117E-2</v>
      </c>
      <c r="CO97" s="58">
        <f t="shared" ref="CO97" si="1255">+BK97-BZ97</f>
        <v>-6.2474511330044599E-2</v>
      </c>
      <c r="CP97" s="58">
        <f t="shared" ref="CP97" si="1256">+BL97-CA97</f>
        <v>-0.16993885972302095</v>
      </c>
      <c r="CQ97" s="58">
        <f t="shared" ref="CQ97" si="1257">+BM97-CB97</f>
        <v>-6.8551782351692236E-2</v>
      </c>
      <c r="CR97" s="58">
        <f t="shared" ref="CR97" si="1258">+BN97-CC97</f>
        <v>5.7440554168230046E-3</v>
      </c>
      <c r="CS97" s="58">
        <f t="shared" ref="CS97" si="1259">+BO97-CD97</f>
        <v>-6.5274639746751822E-2</v>
      </c>
      <c r="CT97" s="58">
        <f t="shared" ref="CT97" si="1260">+BP97-CE97</f>
        <v>-8.3425600587471352E-2</v>
      </c>
      <c r="CU97" s="58">
        <f t="shared" ref="CU97" si="1261">+BQ97-CF97</f>
        <v>-0.15896525336825668</v>
      </c>
      <c r="CV97" s="58">
        <f t="shared" ref="CV97" si="1262">+BR97-CG97</f>
        <v>-3.763710094480445E-2</v>
      </c>
      <c r="CW97" s="58">
        <f t="shared" si="1046"/>
        <v>-0.54716306709048013</v>
      </c>
      <c r="CX97" s="106">
        <f t="shared" ref="CX97" si="1263">+BT97-CI97</f>
        <v>-0.48973350040046881</v>
      </c>
      <c r="DB97" s="67"/>
    </row>
    <row r="98" spans="1:107" ht="15" thickBot="1" x14ac:dyDescent="0.25">
      <c r="A98" s="56">
        <f>+'Indice PondENGHO'!A97</f>
        <v>45597</v>
      </c>
      <c r="B98" s="50">
        <f>+'Indice PondENGHO'!B97</f>
        <v>11</v>
      </c>
      <c r="C98" s="50">
        <f>+'Indice PondENGHO'!C97</f>
        <v>2024</v>
      </c>
      <c r="D98" s="57">
        <f>+'Indice PondENGHO'!BL97</f>
        <v>7512.40771484375</v>
      </c>
      <c r="E98" s="57">
        <f>+'Indice PondENGHO'!BM97</f>
        <v>7497.0966796875</v>
      </c>
      <c r="F98" s="57">
        <f>+'Indice PondENGHO'!BN97</f>
        <v>7515.3740234375</v>
      </c>
      <c r="G98" s="57">
        <f>+'Indice PondENGHO'!BO97</f>
        <v>7518.26123046875</v>
      </c>
      <c r="H98" s="57">
        <f>+'Indice PondENGHO'!BP97</f>
        <v>7493.73046875</v>
      </c>
      <c r="I98" s="57">
        <f>+'Indice PondENGHO'!CD97</f>
        <v>7505.826171875</v>
      </c>
      <c r="K98" s="58">
        <f t="shared" ref="K98" si="1264">100*D$1*(D98-D97)/$I97</f>
        <v>0.28390451462864547</v>
      </c>
      <c r="L98" s="58">
        <f t="shared" ref="L98" si="1265">100*E$1*(E98-E97)/$I97</f>
        <v>0.38936924518957611</v>
      </c>
      <c r="M98" s="58">
        <f t="shared" ref="M98" si="1266">100*F$1*(F98-F97)/$I97</f>
        <v>0.45580190765014461</v>
      </c>
      <c r="N98" s="58">
        <f t="shared" ref="N98" si="1267">100*G$1*(G98-G97)/$I97</f>
        <v>0.60359527833222526</v>
      </c>
      <c r="O98" s="58">
        <f t="shared" ref="O98" si="1268">100*H$1*(H98-H97)/$I97</f>
        <v>0.91686884935505386</v>
      </c>
      <c r="P98" s="58">
        <f t="shared" ref="P98" si="1269">+SUM(K98:O98)</f>
        <v>2.6495397951556452</v>
      </c>
      <c r="Q98" s="58">
        <f t="shared" ref="Q98" si="1270">100*(I98/I97-1)</f>
        <v>2.6494520396827426</v>
      </c>
      <c r="S98" s="57">
        <f>+'Indice PondENGHO'!D97</f>
        <v>7868.580078125</v>
      </c>
      <c r="T98" s="57">
        <f>+'Indice PondENGHO'!P97</f>
        <v>7904.18994140625</v>
      </c>
      <c r="U98" s="57">
        <f>+'Indice PondENGHO'!AB97</f>
        <v>7931.31591796875</v>
      </c>
      <c r="V98" s="57">
        <f>+'Indice PondENGHO'!AN97</f>
        <v>7945.8603515625</v>
      </c>
      <c r="W98" s="57">
        <f>+'Indice PondENGHO'!AZ97</f>
        <v>7961.72607421875</v>
      </c>
      <c r="Y98" s="58">
        <f t="shared" ref="Y98" si="1271">+S$1*(S98-S97)/D97</f>
        <v>0.49673112009192916</v>
      </c>
      <c r="Z98" s="58">
        <f t="shared" ref="Z98" si="1272">+T$1*(T98-T97)/E97</f>
        <v>0.42930098688116619</v>
      </c>
      <c r="AA98" s="58">
        <f t="shared" ref="AA98" si="1273">+U$1*(U98-U97)/F97</f>
        <v>0.4102964816388549</v>
      </c>
      <c r="AB98" s="58">
        <f t="shared" ref="AB98" si="1274">+V$1*(V98-V97)/G97</f>
        <v>0.3541688520724624</v>
      </c>
      <c r="AC98" s="58">
        <f t="shared" ref="AC98" si="1275">+W$1*(W98-W97)/H97</f>
        <v>0.27945856659755797</v>
      </c>
      <c r="AE98" s="57">
        <f>+'Indice PondENGHO'!D97</f>
        <v>7868.580078125</v>
      </c>
      <c r="AF98" s="57">
        <f>+'Indice PondENGHO'!E97</f>
        <v>5882.1572265625</v>
      </c>
      <c r="AG98" s="57">
        <f>+'Indice PondENGHO'!F97</f>
        <v>6561.30419921875</v>
      </c>
      <c r="AH98" s="57">
        <f>+'Indice PondENGHO'!G97</f>
        <v>7432.69677734375</v>
      </c>
      <c r="AI98" s="57">
        <f>+'Indice PondENGHO'!H97</f>
        <v>7022.30322265625</v>
      </c>
      <c r="AJ98" s="57">
        <f>+'Indice PondENGHO'!I97</f>
        <v>8794.3193359375</v>
      </c>
      <c r="AK98" s="57">
        <f>+'Indice PondENGHO'!J97</f>
        <v>8014.97509765625</v>
      </c>
      <c r="AL98" s="57">
        <f>+'Indice PondENGHO'!K97</f>
        <v>6698.509765625</v>
      </c>
      <c r="AM98" s="57">
        <f>+'Indice PondENGHO'!L97</f>
        <v>6761.6865234375</v>
      </c>
      <c r="AN98" s="57">
        <f>+'Indice PondENGHO'!M97</f>
        <v>5600.83935546875</v>
      </c>
      <c r="AO98" s="57">
        <f>+'Indice PondENGHO'!N97</f>
        <v>8333.8564453125</v>
      </c>
      <c r="AP98" s="57">
        <f>+'Indice PondENGHO'!O97</f>
        <v>7398.56396484375</v>
      </c>
      <c r="AQ98" s="57">
        <f t="shared" ref="AQ98" si="1276">+D98</f>
        <v>7512.40771484375</v>
      </c>
      <c r="AR98" s="57"/>
      <c r="AS98" s="57">
        <f>+'Indice PondENGHO'!AZ97</f>
        <v>7961.72607421875</v>
      </c>
      <c r="AT98" s="57">
        <f>+'Indice PondENGHO'!BA97</f>
        <v>5875.52978515625</v>
      </c>
      <c r="AU98" s="57">
        <f>+'Indice PondENGHO'!BB97</f>
        <v>6766.34619140625</v>
      </c>
      <c r="AV98" s="57">
        <f>+'Indice PondENGHO'!BC97</f>
        <v>6978.26904296875</v>
      </c>
      <c r="AW98" s="57">
        <f>+'Indice PondENGHO'!BD97</f>
        <v>7016.9658203125</v>
      </c>
      <c r="AX98" s="57">
        <f>+'Indice PondENGHO'!BE97</f>
        <v>8533.7314453125</v>
      </c>
      <c r="AY98" s="57">
        <f>+'Indice PondENGHO'!BF97</f>
        <v>7937.5087890625</v>
      </c>
      <c r="AZ98" s="57">
        <f>+'Indice PondENGHO'!BG97</f>
        <v>6638.240234375</v>
      </c>
      <c r="BA98" s="57">
        <f>+'Indice PondENGHO'!BH97</f>
        <v>6808.6162109375</v>
      </c>
      <c r="BB98" s="57">
        <f>+'Indice PondENGHO'!BI97</f>
        <v>5909.99755859375</v>
      </c>
      <c r="BC98" s="57">
        <f>+'Indice PondENGHO'!BJ97</f>
        <v>8288.189453125</v>
      </c>
      <c r="BD98" s="57">
        <f>+'Indice PondENGHO'!BK97</f>
        <v>7340.6953125</v>
      </c>
      <c r="BE98" s="57">
        <f t="shared" ref="BE98" si="1277">+H98</f>
        <v>7493.73046875</v>
      </c>
      <c r="BG98" s="58">
        <f t="shared" ref="BG98" si="1278">+AE$1*(AE98-AE97)/$AQ97</f>
        <v>0.49673112009192916</v>
      </c>
      <c r="BH98" s="58">
        <f t="shared" ref="BH98" si="1279">+AF$1*(AF98-AF97)/$AQ97</f>
        <v>6.0282972311771293E-2</v>
      </c>
      <c r="BI98" s="58">
        <f t="shared" ref="BI98" si="1280">+AG$1*(AG98-AG97)/$AQ97</f>
        <v>0.15371241913608386</v>
      </c>
      <c r="BJ98" s="58">
        <f t="shared" ref="BJ98" si="1281">+AH$1*(AH98-AH97)/$AQ97</f>
        <v>0.5707114214777893</v>
      </c>
      <c r="BK98" s="58">
        <f t="shared" ref="BK98" si="1282">+AI$1*(AI98-AI97)/$AQ97</f>
        <v>6.3921808476799138E-2</v>
      </c>
      <c r="BL98" s="58">
        <f t="shared" ref="BL98" si="1283">+AJ$1*(AJ98-AJ97)/$AQ97</f>
        <v>0.1356620859157526</v>
      </c>
      <c r="BM98" s="58">
        <f t="shared" ref="BM98" si="1284">+AK$1*(AK98-AK97)/$AQ97</f>
        <v>0.3311460336385178</v>
      </c>
      <c r="BN98" s="58">
        <f t="shared" ref="BN98" si="1285">+AL$1*(AL98-AL97)/$AQ97</f>
        <v>8.8468434349959379E-2</v>
      </c>
      <c r="BO98" s="58">
        <f t="shared" ref="BO98" si="1286">+AM$1*(AM98-AM97)/$AQ97</f>
        <v>0.22383963952560901</v>
      </c>
      <c r="BP98" s="58">
        <f t="shared" ref="BP98" si="1287">+AN$1*(AN98-AN97)/$AQ97</f>
        <v>7.4711094115174334E-2</v>
      </c>
      <c r="BQ98" s="58">
        <f t="shared" ref="BQ98" si="1288">+AO$1*(AO98-AO97)/$AQ97</f>
        <v>0.18551897561849853</v>
      </c>
      <c r="BR98" s="58">
        <f t="shared" ref="BR98" si="1289">+AP$1*(AP98-AP97)/$AQ97</f>
        <v>6.8381547355691769E-2</v>
      </c>
      <c r="BS98" s="58">
        <f t="shared" ref="BS98" si="1290">+SUM(BG98:BR98)</f>
        <v>2.4530875520135762</v>
      </c>
      <c r="BT98" s="58">
        <f t="shared" ref="BT98" si="1291">100*(D98/D97-1)</f>
        <v>2.3149902120054966</v>
      </c>
      <c r="BV98" s="58">
        <f t="shared" ref="BV98" si="1292">+AS$1*(AS97-AS96)/$BE96</f>
        <v>0.15561955593224427</v>
      </c>
      <c r="BW98" s="58">
        <f t="shared" ref="BW98" si="1293">+AT$1*(AT98-AT97)/$BE97</f>
        <v>5.0496186049488384E-2</v>
      </c>
      <c r="BX98" s="58">
        <f t="shared" ref="BX98" si="1294">+AU$1*(AU98-AU97)/$BE97</f>
        <v>0.12426282184998333</v>
      </c>
      <c r="BY98" s="58">
        <f t="shared" ref="BY98" si="1295">+AV$1*(AV98-AV97)/$BE97</f>
        <v>0.64277597024104283</v>
      </c>
      <c r="BZ98" s="58">
        <f t="shared" ref="BZ98" si="1296">+AW$1*(AW98-AW97)/$BE97</f>
        <v>0.10753126568510823</v>
      </c>
      <c r="CA98" s="58">
        <f t="shared" ref="CA98" si="1297">+AX$1*(AX98-AX97)/$BE97</f>
        <v>0.27269378062304506</v>
      </c>
      <c r="CB98" s="58">
        <f t="shared" ref="CB98" si="1298">+AY$1*(AY98-AY97)/$BE97</f>
        <v>0.57137582441956347</v>
      </c>
      <c r="CC98" s="58">
        <f t="shared" ref="CC98" si="1299">+AZ$1*(AZ98-AZ97)/$BE97</f>
        <v>7.7890780272932281E-2</v>
      </c>
      <c r="CD98" s="58">
        <f t="shared" ref="CD98" si="1300">+BA$1*(BA98-BA97)/$BE97</f>
        <v>0.25460655710275415</v>
      </c>
      <c r="CE98" s="58">
        <f t="shared" ref="CE98" si="1301">+BB$1*(BB98-BB97)/$BE97</f>
        <v>0.16507873885736926</v>
      </c>
      <c r="CF98" s="58">
        <f t="shared" ref="CF98" si="1302">+BC$1*(BC98-BC97)/$BE97</f>
        <v>0.3166983924115887</v>
      </c>
      <c r="CG98" s="58">
        <f t="shared" ref="CG98" si="1303">+BD$1*(BD98-BD97)/$BE97</f>
        <v>9.7942458548520989E-2</v>
      </c>
      <c r="CH98" s="58">
        <f t="shared" ref="CH98" si="1304">+SUM(BV98:CG98)</f>
        <v>2.8369723319936409</v>
      </c>
      <c r="CI98" s="50">
        <f t="shared" ref="CI98" si="1305">100*(H98/H97-1)</f>
        <v>2.8471275512901739</v>
      </c>
      <c r="CK98" s="58">
        <f t="shared" ref="CK98" si="1306">+BG98-BV99</f>
        <v>0.21727255349437119</v>
      </c>
      <c r="CL98" s="58">
        <f t="shared" ref="CL98" si="1307">+BH98-BW98</f>
        <v>9.7867862622829094E-3</v>
      </c>
      <c r="CM98" s="58">
        <f t="shared" ref="CM98" si="1308">+BI98-BX98</f>
        <v>2.9449597286100526E-2</v>
      </c>
      <c r="CN98" s="58">
        <f t="shared" ref="CN98" si="1309">+BJ98-BY98</f>
        <v>-7.2064548763253522E-2</v>
      </c>
      <c r="CO98" s="58">
        <f t="shared" ref="CO98" si="1310">+BK98-BZ98</f>
        <v>-4.3609457208309096E-2</v>
      </c>
      <c r="CP98" s="58">
        <f t="shared" ref="CP98" si="1311">+BL98-CA98</f>
        <v>-0.13703169470729246</v>
      </c>
      <c r="CQ98" s="58">
        <f t="shared" ref="CQ98" si="1312">+BM98-CB98</f>
        <v>-0.24022979078104567</v>
      </c>
      <c r="CR98" s="58">
        <f t="shared" ref="CR98" si="1313">+BN98-CC98</f>
        <v>1.0577654077027099E-2</v>
      </c>
      <c r="CS98" s="58">
        <f t="shared" ref="CS98" si="1314">+BO98-CD98</f>
        <v>-3.0766917577145142E-2</v>
      </c>
      <c r="CT98" s="58">
        <f t="shared" ref="CT98" si="1315">+BP98-CE98</f>
        <v>-9.0367644742194927E-2</v>
      </c>
      <c r="CU98" s="58">
        <f t="shared" ref="CU98" si="1316">+BQ98-CF98</f>
        <v>-0.13117941679309017</v>
      </c>
      <c r="CV98" s="58">
        <f t="shared" ref="CV98" si="1317">+BR98-CG98</f>
        <v>-2.956091119282922E-2</v>
      </c>
      <c r="CW98" s="58">
        <f t="shared" si="1046"/>
        <v>-0.38388477998006465</v>
      </c>
      <c r="CX98" s="106">
        <f t="shared" ref="CX98" si="1318">+BT98-CI98</f>
        <v>-0.53213733928467732</v>
      </c>
      <c r="DB98" s="67"/>
    </row>
    <row r="99" spans="1:107" ht="15" thickBot="1" x14ac:dyDescent="0.25">
      <c r="A99" s="56">
        <f>+'Indice PondENGHO'!A98</f>
        <v>45627</v>
      </c>
      <c r="B99" s="50">
        <f>+'Indice PondENGHO'!B98</f>
        <v>12</v>
      </c>
      <c r="C99" s="50">
        <f>+'Indice PondENGHO'!C98</f>
        <v>2024</v>
      </c>
      <c r="D99" s="57">
        <f>+'Indice PondENGHO'!BL98</f>
        <v>7711.6767578125</v>
      </c>
      <c r="E99" s="57">
        <f>+'Indice PondENGHO'!BM98</f>
        <v>7699.73876953125</v>
      </c>
      <c r="F99" s="57">
        <f>+'Indice PondENGHO'!BN98</f>
        <v>7719.74072265625</v>
      </c>
      <c r="G99" s="57">
        <f>+'Indice PondENGHO'!BO98</f>
        <v>7724.0712890625</v>
      </c>
      <c r="H99" s="57">
        <f>+'Indice PondENGHO'!BP98</f>
        <v>7703.0888671875</v>
      </c>
      <c r="I99" s="57">
        <f>+'Indice PondENGHO'!CD98</f>
        <v>7711.23583984375</v>
      </c>
      <c r="K99" s="58">
        <f t="shared" ref="K99" si="1319">100*D$1*(D99-D98)/$I98</f>
        <v>0.32423989959574251</v>
      </c>
      <c r="L99" s="58">
        <f t="shared" ref="L99" si="1320">100*E$1*(E99-E98)/$I98</f>
        <v>0.41907041803696221</v>
      </c>
      <c r="M99" s="58">
        <f t="shared" ref="M99" si="1321">100*F$1*(F99-F98)/$I98</f>
        <v>0.48115925612920968</v>
      </c>
      <c r="N99" s="58">
        <f t="shared" ref="N99" si="1322">100*G$1*(G99-G98)/$I98</f>
        <v>0.61079749854911425</v>
      </c>
      <c r="O99" s="58">
        <f t="shared" ref="O99" si="1323">100*H$1*(H99-H98)/$I98</f>
        <v>0.90142198079790747</v>
      </c>
      <c r="P99" s="58">
        <f t="shared" ref="P99" si="1324">+SUM(K99:O99)</f>
        <v>2.7366890531089361</v>
      </c>
      <c r="Q99" s="58">
        <f t="shared" ref="Q99" si="1325">100*(I99/I98-1)</f>
        <v>2.7366696652053824</v>
      </c>
      <c r="S99" s="57">
        <f>+'Indice PondENGHO'!D98</f>
        <v>8057.408203125</v>
      </c>
      <c r="T99" s="57">
        <f>+'Indice PondENGHO'!P98</f>
        <v>8093.61279296875</v>
      </c>
      <c r="U99" s="57">
        <f>+'Indice PondENGHO'!AB98</f>
        <v>8120.2060546875</v>
      </c>
      <c r="V99" s="57">
        <f>+'Indice PondENGHO'!AN98</f>
        <v>8133.89404296875</v>
      </c>
      <c r="W99" s="57">
        <f>+'Indice PondENGHO'!AZ98</f>
        <v>8148.65869140625</v>
      </c>
      <c r="Y99" s="58">
        <f t="shared" ref="Y99" si="1326">+S$1*(S99-S98)/D98</f>
        <v>0.86654671173821851</v>
      </c>
      <c r="Z99" s="58">
        <f t="shared" ref="Z99" si="1327">+T$1*(T99-T98)/E98</f>
        <v>0.6997214537721137</v>
      </c>
      <c r="AA99" s="58">
        <f t="shared" ref="AA99" si="1328">+U$1*(U99-U98)/F98</f>
        <v>0.63779045966083447</v>
      </c>
      <c r="AB99" s="58">
        <f t="shared" ref="AB99" si="1329">+V$1*(V99-V98)/G98</f>
        <v>0.52723289721935396</v>
      </c>
      <c r="AC99" s="58">
        <f t="shared" ref="AC99" si="1330">+W$1*(W99-W98)/H98</f>
        <v>0.39160226292214573</v>
      </c>
      <c r="AE99" s="57">
        <f>+'Indice PondENGHO'!D98</f>
        <v>8057.408203125</v>
      </c>
      <c r="AF99" s="57">
        <f>+'Indice PondENGHO'!E98</f>
        <v>5986.5302734375</v>
      </c>
      <c r="AG99" s="57">
        <f>+'Indice PondENGHO'!F98</f>
        <v>6679.55419921875</v>
      </c>
      <c r="AH99" s="57">
        <f>+'Indice PondENGHO'!G98</f>
        <v>7799.5859375</v>
      </c>
      <c r="AI99" s="57">
        <f>+'Indice PondENGHO'!H98</f>
        <v>7088.5908203125</v>
      </c>
      <c r="AJ99" s="57">
        <f>+'Indice PondENGHO'!I98</f>
        <v>8968.54296875</v>
      </c>
      <c r="AK99" s="57">
        <f>+'Indice PondENGHO'!J98</f>
        <v>8217.0927734375</v>
      </c>
      <c r="AL99" s="57">
        <f>+'Indice PondENGHO'!K98</f>
        <v>6984.02587890625</v>
      </c>
      <c r="AM99" s="57">
        <f>+'Indice PondENGHO'!L98</f>
        <v>6935.11328125</v>
      </c>
      <c r="AN99" s="57">
        <f>+'Indice PondENGHO'!M98</f>
        <v>5885.06396484375</v>
      </c>
      <c r="AO99" s="57">
        <f>+'Indice PondENGHO'!N98</f>
        <v>8693.619140625</v>
      </c>
      <c r="AP99" s="57">
        <f>+'Indice PondENGHO'!O98</f>
        <v>7524.810546875</v>
      </c>
      <c r="AQ99" s="57">
        <f t="shared" ref="AQ99" si="1331">+D99</f>
        <v>7711.6767578125</v>
      </c>
      <c r="AR99" s="57"/>
      <c r="AS99" s="57">
        <f>+'Indice PondENGHO'!AZ98</f>
        <v>8148.65869140625</v>
      </c>
      <c r="AT99" s="57">
        <f>+'Indice PondENGHO'!BA98</f>
        <v>5989.50244140625</v>
      </c>
      <c r="AU99" s="57">
        <f>+'Indice PondENGHO'!BB98</f>
        <v>6889.1650390625</v>
      </c>
      <c r="AV99" s="57">
        <f>+'Indice PondENGHO'!BC98</f>
        <v>7355.783203125</v>
      </c>
      <c r="AW99" s="57">
        <f>+'Indice PondENGHO'!BD98</f>
        <v>7075.10400390625</v>
      </c>
      <c r="AX99" s="57">
        <f>+'Indice PondENGHO'!BE98</f>
        <v>8721.9951171875</v>
      </c>
      <c r="AY99" s="57">
        <f>+'Indice PondENGHO'!BF98</f>
        <v>8100.509765625</v>
      </c>
      <c r="AZ99" s="57">
        <f>+'Indice PondENGHO'!BG98</f>
        <v>6925.966796875</v>
      </c>
      <c r="BA99" s="57">
        <f>+'Indice PondENGHO'!BH98</f>
        <v>7006.3134765625</v>
      </c>
      <c r="BB99" s="57">
        <f>+'Indice PondENGHO'!BI98</f>
        <v>6193.55859375</v>
      </c>
      <c r="BC99" s="57">
        <f>+'Indice PondENGHO'!BJ98</f>
        <v>8667.7421875</v>
      </c>
      <c r="BD99" s="57">
        <f>+'Indice PondENGHO'!BK98</f>
        <v>7464.6689453125</v>
      </c>
      <c r="BE99" s="57">
        <f t="shared" ref="BE99" si="1332">+H99</f>
        <v>7703.0888671875</v>
      </c>
      <c r="BG99" s="58">
        <f t="shared" ref="BG99" si="1333">+AE$1*(AE99-AE98)/$AQ98</f>
        <v>0.86654671173821851</v>
      </c>
      <c r="BH99" s="58">
        <f t="shared" ref="BH99" si="1334">+AF$1*(AF99-AF98)/$AQ98</f>
        <v>3.0893649307401121E-2</v>
      </c>
      <c r="BI99" s="58">
        <f t="shared" ref="BI99" si="1335">+AG$1*(AG99-AG98)/$AQ98</f>
        <v>0.12580372293375949</v>
      </c>
      <c r="BJ99" s="58">
        <f t="shared" ref="BJ99" si="1336">+AH$1*(AH99-AH98)/$AQ98</f>
        <v>0.69306758746494213</v>
      </c>
      <c r="BK99" s="58">
        <f t="shared" ref="BK99" si="1337">+AI$1*(AI99-AI98)/$AQ98</f>
        <v>3.6348037213212267E-2</v>
      </c>
      <c r="BL99" s="58">
        <f t="shared" ref="BL99" si="1338">+AJ$1*(AJ99-AJ98)/$AQ98</f>
        <v>9.7070385657194988E-2</v>
      </c>
      <c r="BM99" s="58">
        <f t="shared" ref="BM99" si="1339">+AK$1*(AK99-AK98)/$AQ98</f>
        <v>0.27950811677983212</v>
      </c>
      <c r="BN99" s="58">
        <f t="shared" ref="BN99" si="1340">+AL$1*(AL99-AL98)/$AQ98</f>
        <v>0.19062741866509036</v>
      </c>
      <c r="BO99" s="58">
        <f t="shared" ref="BO99" si="1341">+AM$1*(AM99-AM98)/$AQ98</f>
        <v>0.17780764323399598</v>
      </c>
      <c r="BP99" s="58">
        <f t="shared" ref="BP99" si="1342">+AN$1*(AN99-AN98)/$AQ98</f>
        <v>6.2358241675406892E-2</v>
      </c>
      <c r="BQ99" s="58">
        <f t="shared" ref="BQ99" si="1343">+AO$1*(AO99-AO98)/$AQ98</f>
        <v>0.21017407731090973</v>
      </c>
      <c r="BR99" s="58">
        <f t="shared" ref="BR99" si="1344">+AP$1*(AP99-AP98)/$AQ98</f>
        <v>6.1660013697507676E-2</v>
      </c>
      <c r="BS99" s="58">
        <f t="shared" ref="BS99" si="1345">+SUM(BG99:BR99)</f>
        <v>2.8318656056774709</v>
      </c>
      <c r="BT99" s="58">
        <f t="shared" ref="BT99" si="1346">100*(D99/D98-1)</f>
        <v>2.6525323242908572</v>
      </c>
      <c r="BV99" s="58">
        <f t="shared" ref="BV99" si="1347">+AS$1*(AS98-AS97)/$BE97</f>
        <v>0.27945856659755797</v>
      </c>
      <c r="BW99" s="58">
        <f t="shared" ref="BW99" si="1348">+AT$1*(AT99-AT98)/$BE98</f>
        <v>2.7990385889564269E-2</v>
      </c>
      <c r="BX99" s="58">
        <f t="shared" ref="BX99" si="1349">+AU$1*(AU99-AU98)/$BE98</f>
        <v>9.7839269645916035E-2</v>
      </c>
      <c r="BY99" s="58">
        <f t="shared" ref="BY99" si="1350">+AV$1*(AV99-AV98)/$BE98</f>
        <v>0.73649403181555495</v>
      </c>
      <c r="BZ99" s="58">
        <f t="shared" ref="BZ99" si="1351">+AW$1*(AW99-AW98)/$BE98</f>
        <v>5.4271855165875391E-2</v>
      </c>
      <c r="CA99" s="58">
        <f t="shared" ref="CA99" si="1352">+AX$1*(AX99-AX98)/$BE98</f>
        <v>0.20089586066786599</v>
      </c>
      <c r="CB99" s="58">
        <f t="shared" ref="CB99" si="1353">+AY$1*(AY99-AY98)/$BE98</f>
        <v>0.34029763336458835</v>
      </c>
      <c r="CC99" s="58">
        <f t="shared" ref="CC99" si="1354">+AZ$1*(AZ99-AZ98)/$BE98</f>
        <v>0.17491632838479859</v>
      </c>
      <c r="CD99" s="58">
        <f t="shared" ref="CD99" si="1355">+BA$1*(BA99-BA98)/$BE98</f>
        <v>0.25712279066974703</v>
      </c>
      <c r="CE99" s="58">
        <f t="shared" ref="CE99" si="1356">+BB$1*(BB99-BB98)/$BE98</f>
        <v>0.14242505662948546</v>
      </c>
      <c r="CF99" s="58">
        <f t="shared" ref="CF99" si="1357">+BC$1*(BC99-BC98)/$BE98</f>
        <v>0.41337570937289264</v>
      </c>
      <c r="CG99" s="58">
        <f t="shared" ref="CG99" si="1358">+BD$1*(BD99-BD98)/$BE98</f>
        <v>8.2851285377971068E-2</v>
      </c>
      <c r="CH99" s="58">
        <f t="shared" ref="CH99" si="1359">+SUM(BV99:CG99)</f>
        <v>2.8079387735818178</v>
      </c>
      <c r="CI99" s="50">
        <f t="shared" ref="CI99" si="1360">100*(H99/H98-1)</f>
        <v>2.7937807385861602</v>
      </c>
      <c r="CK99" s="58">
        <f t="shared" ref="CK99" si="1361">+BG99-BV100</f>
        <v>0.47494444881607278</v>
      </c>
      <c r="CL99" s="58">
        <f t="shared" ref="CL99" si="1362">+BH99-BW99</f>
        <v>2.9032634178368516E-3</v>
      </c>
      <c r="CM99" s="58">
        <f t="shared" ref="CM99" si="1363">+BI99-BX99</f>
        <v>2.7964453287843458E-2</v>
      </c>
      <c r="CN99" s="58">
        <f t="shared" ref="CN99" si="1364">+BJ99-BY99</f>
        <v>-4.3426444350612825E-2</v>
      </c>
      <c r="CO99" s="58">
        <f t="shared" ref="CO99" si="1365">+BK99-BZ99</f>
        <v>-1.7923817952663124E-2</v>
      </c>
      <c r="CP99" s="58">
        <f t="shared" ref="CP99" si="1366">+BL99-CA99</f>
        <v>-0.10382547501067101</v>
      </c>
      <c r="CQ99" s="58">
        <f t="shared" ref="CQ99" si="1367">+BM99-CB99</f>
        <v>-6.0789516584756231E-2</v>
      </c>
      <c r="CR99" s="58">
        <f t="shared" ref="CR99" si="1368">+BN99-CC99</f>
        <v>1.5711090280291773E-2</v>
      </c>
      <c r="CS99" s="58">
        <f t="shared" ref="CS99" si="1369">+BO99-CD99</f>
        <v>-7.9315147435751049E-2</v>
      </c>
      <c r="CT99" s="58">
        <f t="shared" ref="CT99" si="1370">+BP99-CE99</f>
        <v>-8.0066814954078566E-2</v>
      </c>
      <c r="CU99" s="58">
        <f t="shared" ref="CU99" si="1371">+BQ99-CF99</f>
        <v>-0.20320163206198291</v>
      </c>
      <c r="CV99" s="58">
        <f t="shared" ref="CV99" si="1372">+BR99-CG99</f>
        <v>-2.1191271680463392E-2</v>
      </c>
      <c r="CW99" s="58">
        <f t="shared" ref="CW99" si="1373">+BS99-CH99</f>
        <v>2.3926832095653161E-2</v>
      </c>
      <c r="CX99" s="106">
        <f t="shared" ref="CX99" si="1374">+BT99-CI99</f>
        <v>-0.14124841429530299</v>
      </c>
      <c r="DB99" s="67"/>
    </row>
    <row r="100" spans="1:107" ht="15" thickBot="1" x14ac:dyDescent="0.25">
      <c r="A100" s="56">
        <f>+'Indice PondENGHO'!A99</f>
        <v>45658</v>
      </c>
      <c r="B100" s="50">
        <f>+'Indice PondENGHO'!B99</f>
        <v>1</v>
      </c>
      <c r="C100" s="50">
        <f>+'Indice PondENGHO'!C99</f>
        <v>2025</v>
      </c>
      <c r="D100" s="57">
        <f>+'Indice PondENGHO'!BL99</f>
        <v>7868.9296875</v>
      </c>
      <c r="E100" s="57">
        <f>+'Indice PondENGHO'!BM99</f>
        <v>7860.71142578125</v>
      </c>
      <c r="F100" s="57">
        <f>+'Indice PondENGHO'!BN99</f>
        <v>7884.72021484375</v>
      </c>
      <c r="G100" s="57">
        <f>+'Indice PondENGHO'!BO99</f>
        <v>7893.4541015625</v>
      </c>
      <c r="H100" s="57">
        <f>+'Indice PondENGHO'!BP99</f>
        <v>7881.3056640625</v>
      </c>
      <c r="I100" s="57">
        <f>+'Indice PondENGHO'!CD99</f>
        <v>7879.904296875</v>
      </c>
      <c r="K100" s="58">
        <f t="shared" ref="K100" si="1375">100*D$1*(D100-D99)/$I99</f>
        <v>0.24905764834585772</v>
      </c>
      <c r="L100" s="58">
        <f t="shared" ref="L100" si="1376">100*E$1*(E100-E99)/$I99</f>
        <v>0.32402907177457202</v>
      </c>
      <c r="M100" s="58">
        <f t="shared" ref="M100" si="1377">100*F$1*(F100-F99)/$I99</f>
        <v>0.37807955513544506</v>
      </c>
      <c r="N100" s="58">
        <f t="shared" ref="N100" si="1378">100*G$1*(G100-G99)/$I99</f>
        <v>0.48929920467691101</v>
      </c>
      <c r="O100" s="58">
        <f t="shared" ref="O100" si="1379">100*H$1*(H100-H99)/$I99</f>
        <v>0.74689732997222202</v>
      </c>
      <c r="P100" s="58">
        <f t="shared" ref="P100" si="1380">+SUM(K100:O100)</f>
        <v>2.1873628099050078</v>
      </c>
      <c r="Q100" s="58">
        <f t="shared" ref="Q100" si="1381">100*(I100/I99-1)</f>
        <v>2.1873077225798898</v>
      </c>
      <c r="S100" s="57">
        <f>+'Indice PondENGHO'!D99</f>
        <v>8160.30908203125</v>
      </c>
      <c r="T100" s="57">
        <f>+'Indice PondENGHO'!P99</f>
        <v>8193.025390625</v>
      </c>
      <c r="U100" s="57">
        <f>+'Indice PondENGHO'!AB99</f>
        <v>8218.0400390625</v>
      </c>
      <c r="V100" s="57">
        <f>+'Indice PondENGHO'!AN99</f>
        <v>8231.4677734375</v>
      </c>
      <c r="W100" s="57">
        <f>+'Indice PondENGHO'!AZ99</f>
        <v>8243.9755859375</v>
      </c>
      <c r="Y100" s="58">
        <f t="shared" ref="Y100" si="1382">+S$1*(S100-S99)/D99</f>
        <v>0.46001788259960508</v>
      </c>
      <c r="Z100" s="58">
        <f t="shared" ref="Z100" si="1383">+T$1*(T100-T99)/E99</f>
        <v>0.35756200347642525</v>
      </c>
      <c r="AA100" s="58">
        <f t="shared" ref="AA100" si="1384">+U$1*(U100-U99)/F99</f>
        <v>0.32159283457029686</v>
      </c>
      <c r="AB100" s="58">
        <f t="shared" ref="AB100" si="1385">+V$1*(V100-V99)/G99</f>
        <v>0.26629982207967812</v>
      </c>
      <c r="AC100" s="58">
        <f t="shared" ref="AC100" si="1386">+W$1*(W100-W99)/H99</f>
        <v>0.1942509498405417</v>
      </c>
      <c r="AE100" s="57">
        <f>+'Indice PondENGHO'!D99</f>
        <v>8160.30908203125</v>
      </c>
      <c r="AF100" s="57">
        <f>+'Indice PondENGHO'!E99</f>
        <v>6075.58056640625</v>
      </c>
      <c r="AG100" s="57">
        <f>+'Indice PondENGHO'!F99</f>
        <v>6794.53857421875</v>
      </c>
      <c r="AH100" s="57">
        <f>+'Indice PondENGHO'!G99</f>
        <v>8140.7373046875</v>
      </c>
      <c r="AI100" s="57">
        <f>+'Indice PondENGHO'!H99</f>
        <v>7201.8935546875</v>
      </c>
      <c r="AJ100" s="57">
        <f>+'Indice PondENGHO'!I99</f>
        <v>9180.115234375</v>
      </c>
      <c r="AK100" s="57">
        <f>+'Indice PondENGHO'!J99</f>
        <v>8339.494140625</v>
      </c>
      <c r="AL100" s="57">
        <f>+'Indice PondENGHO'!K99</f>
        <v>6986.1083984375</v>
      </c>
      <c r="AM100" s="57">
        <f>+'Indice PondENGHO'!L99</f>
        <v>7100.52685546875</v>
      </c>
      <c r="AN100" s="57">
        <f>+'Indice PondENGHO'!M99</f>
        <v>6164.06787109375</v>
      </c>
      <c r="AO100" s="57">
        <f>+'Indice PondENGHO'!N99</f>
        <v>9147.6796875</v>
      </c>
      <c r="AP100" s="57">
        <f>+'Indice PondENGHO'!O99</f>
        <v>7669.97705078125</v>
      </c>
      <c r="AQ100" s="57">
        <f t="shared" ref="AQ100" si="1387">+D100</f>
        <v>7868.9296875</v>
      </c>
      <c r="AR100" s="57"/>
      <c r="AS100" s="57">
        <f>+'Indice PondENGHO'!AZ99</f>
        <v>8243.9755859375</v>
      </c>
      <c r="AT100" s="57">
        <f>+'Indice PondENGHO'!BA99</f>
        <v>6077.9892578125</v>
      </c>
      <c r="AU100" s="57">
        <f>+'Indice PondENGHO'!BB99</f>
        <v>7001.544921875</v>
      </c>
      <c r="AV100" s="57">
        <f>+'Indice PondENGHO'!BC99</f>
        <v>7631.88134765625</v>
      </c>
      <c r="AW100" s="57">
        <f>+'Indice PondENGHO'!BD99</f>
        <v>7184.486328125</v>
      </c>
      <c r="AX100" s="57">
        <f>+'Indice PondENGHO'!BE99</f>
        <v>8933.7353515625</v>
      </c>
      <c r="AY100" s="57">
        <f>+'Indice PondENGHO'!BF99</f>
        <v>8194.4677734375</v>
      </c>
      <c r="AZ100" s="57">
        <f>+'Indice PondENGHO'!BG99</f>
        <v>6945.98779296875</v>
      </c>
      <c r="BA100" s="57">
        <f>+'Indice PondENGHO'!BH99</f>
        <v>7182.73291015625</v>
      </c>
      <c r="BB100" s="57">
        <f>+'Indice PondENGHO'!BI99</f>
        <v>6443.39990234375</v>
      </c>
      <c r="BC100" s="57">
        <f>+'Indice PondENGHO'!BJ99</f>
        <v>9118.103515625</v>
      </c>
      <c r="BD100" s="57">
        <f>+'Indice PondENGHO'!BK99</f>
        <v>7623.158203125</v>
      </c>
      <c r="BE100" s="57">
        <f t="shared" ref="BE100" si="1388">+H100</f>
        <v>7881.3056640625</v>
      </c>
      <c r="BG100" s="58">
        <f t="shared" ref="BG100" si="1389">+AE$1*(AE100-AE99)/$AQ99</f>
        <v>0.46001788259960508</v>
      </c>
      <c r="BH100" s="58">
        <f t="shared" ref="BH100" si="1390">+AF$1*(AF100-AF99)/$AQ99</f>
        <v>2.5677133308955529E-2</v>
      </c>
      <c r="BI100" s="58">
        <f t="shared" ref="BI100" si="1391">+AG$1*(AG100-AG99)/$AQ99</f>
        <v>0.11916850899182158</v>
      </c>
      <c r="BJ100" s="58">
        <f t="shared" ref="BJ100" si="1392">+AH$1*(AH100-AH99)/$AQ99</f>
        <v>0.62779543998163223</v>
      </c>
      <c r="BK100" s="58">
        <f t="shared" ref="BK100" si="1393">+AI$1*(AI100-AI99)/$AQ99</f>
        <v>6.0522855161083786E-2</v>
      </c>
      <c r="BL100" s="58">
        <f t="shared" ref="BL100" si="1394">+AJ$1*(AJ100-AJ99)/$AQ99</f>
        <v>0.11483354161410482</v>
      </c>
      <c r="BM100" s="58">
        <f t="shared" ref="BM100" si="1395">+AK$1*(AK100-AK99)/$AQ99</f>
        <v>0.16489471256369906</v>
      </c>
      <c r="BN100" s="58">
        <f t="shared" ref="BN100" si="1396">+AL$1*(AL100-AL99)/$AQ99</f>
        <v>1.3544848751862735E-3</v>
      </c>
      <c r="BO100" s="58">
        <f t="shared" ref="BO100" si="1397">+AM$1*(AM100-AM99)/$AQ99</f>
        <v>0.16520979754040066</v>
      </c>
      <c r="BP100" s="58">
        <f t="shared" ref="BP100" si="1398">+AN$1*(AN100-AN99)/$AQ99</f>
        <v>5.9631096998544339E-2</v>
      </c>
      <c r="BQ100" s="58">
        <f t="shared" ref="BQ100" si="1399">+AO$1*(AO100-AO99)/$AQ99</f>
        <v>0.25840869433268865</v>
      </c>
      <c r="BR100" s="58">
        <f t="shared" ref="BR100" si="1400">+AP$1*(AP100-AP99)/$AQ99</f>
        <v>6.9068613536365828E-2</v>
      </c>
      <c r="BS100" s="58">
        <f t="shared" ref="BS100" si="1401">+SUM(BG100:BR100)</f>
        <v>2.1265827615040878</v>
      </c>
      <c r="BT100" s="58">
        <f t="shared" ref="BT100" si="1402">100*(D100/D99-1)</f>
        <v>2.039153541130867</v>
      </c>
      <c r="BV100" s="58">
        <f t="shared" ref="BV100" si="1403">+AS$1*(AS99-AS98)/$BE98</f>
        <v>0.39160226292214573</v>
      </c>
      <c r="BW100" s="58">
        <f t="shared" ref="BW100" si="1404">+AT$1*(AT100-AT99)/$BE99</f>
        <v>2.1140728385359301E-2</v>
      </c>
      <c r="BX100" s="58">
        <f t="shared" ref="BX100" si="1405">+AU$1*(AU100-AU99)/$BE99</f>
        <v>8.709032656558531E-2</v>
      </c>
      <c r="BY100" s="58">
        <f t="shared" ref="BY100" si="1406">+AV$1*(AV100-AV99)/$BE99</f>
        <v>0.524001625376595</v>
      </c>
      <c r="BZ100" s="58">
        <f t="shared" ref="BZ100" si="1407">+AW$1*(AW100-AW99)/$BE99</f>
        <v>9.9332991738780324E-2</v>
      </c>
      <c r="CA100" s="58">
        <f t="shared" ref="CA100" si="1408">+AX$1*(AX100-AX99)/$BE99</f>
        <v>0.21980674417299786</v>
      </c>
      <c r="CB100" s="58">
        <f t="shared" ref="CB100" si="1409">+AY$1*(AY100-AY99)/$BE99</f>
        <v>0.19082518086037811</v>
      </c>
      <c r="CC100" s="58">
        <f t="shared" ref="CC100" si="1410">+AZ$1*(AZ100-AZ99)/$BE99</f>
        <v>1.1840478041045176E-2</v>
      </c>
      <c r="CD100" s="58">
        <f t="shared" ref="CD100" si="1411">+BA$1*(BA100-BA99)/$BE99</f>
        <v>0.22321300502887345</v>
      </c>
      <c r="CE100" s="58">
        <f t="shared" ref="CE100" si="1412">+BB$1*(BB100-BB99)/$BE99</f>
        <v>0.12207795737749975</v>
      </c>
      <c r="CF100" s="58">
        <f t="shared" ref="CF100" si="1413">+BC$1*(BC100-BC99)/$BE99</f>
        <v>0.47716335141941935</v>
      </c>
      <c r="CG100" s="58">
        <f t="shared" ref="CG100" si="1414">+BD$1*(BD100-BD99)/$BE99</f>
        <v>0.10303930365253559</v>
      </c>
      <c r="CH100" s="58">
        <f t="shared" ref="CH100" si="1415">+SUM(BV100:CG100)</f>
        <v>2.4711339555412146</v>
      </c>
      <c r="CI100" s="50">
        <f t="shared" ref="CI100" si="1416">100*(H100/H99-1)</f>
        <v>2.3135757609410668</v>
      </c>
      <c r="CK100" s="107">
        <f t="shared" ref="CK100" si="1417">+BG100-BV101</f>
        <v>0.26576693275906338</v>
      </c>
      <c r="CL100" s="107">
        <f t="shared" ref="CL100" si="1418">+BH100-BW100</f>
        <v>4.5364049235962281E-3</v>
      </c>
      <c r="CM100" s="107">
        <f t="shared" ref="CM100" si="1419">+BI100-BX100</f>
        <v>3.2078182426236265E-2</v>
      </c>
      <c r="CN100" s="107">
        <f t="shared" ref="CN100" si="1420">+BJ100-BY100</f>
        <v>0.10379381460503723</v>
      </c>
      <c r="CO100" s="107">
        <f t="shared" ref="CO100" si="1421">+BK100-BZ100</f>
        <v>-3.8810136577696538E-2</v>
      </c>
      <c r="CP100" s="107">
        <f t="shared" ref="CP100" si="1422">+BL100-CA100</f>
        <v>-0.10497320255889304</v>
      </c>
      <c r="CQ100" s="107">
        <f t="shared" ref="CQ100" si="1423">+BM100-CB100</f>
        <v>-2.5930468296679055E-2</v>
      </c>
      <c r="CR100" s="107">
        <f t="shared" ref="CR100" si="1424">+BN100-CC100</f>
        <v>-1.0485993165858902E-2</v>
      </c>
      <c r="CS100" s="107">
        <f t="shared" ref="CS100" si="1425">+BO100-CD100</f>
        <v>-5.8003207488472791E-2</v>
      </c>
      <c r="CT100" s="107">
        <f t="shared" ref="CT100" si="1426">+BP100-CE100</f>
        <v>-6.2446860378955416E-2</v>
      </c>
      <c r="CU100" s="107">
        <f t="shared" ref="CU100" si="1427">+BQ100-CF100</f>
        <v>-0.2187546570867307</v>
      </c>
      <c r="CV100" s="107">
        <f t="shared" ref="CV100" si="1428">+BR100-CG100</f>
        <v>-3.3970690116169766E-2</v>
      </c>
      <c r="CW100" s="58">
        <f t="shared" ref="CW100" si="1429">+BS100-CH100</f>
        <v>-0.34455119403712686</v>
      </c>
      <c r="CX100" s="106">
        <f t="shared" ref="CX100" si="1430">+BT100-CI100</f>
        <v>-0.27442221981019976</v>
      </c>
      <c r="DB100" s="67"/>
    </row>
    <row r="101" spans="1:107" ht="15" thickBot="1" x14ac:dyDescent="0.25">
      <c r="A101" s="56">
        <f>+'Indice PondENGHO'!A100</f>
        <v>45689</v>
      </c>
      <c r="B101" s="50">
        <f>+'Indice PondENGHO'!B100</f>
        <v>2</v>
      </c>
      <c r="C101" s="50">
        <f>+'Indice PondENGHO'!C100</f>
        <v>2025</v>
      </c>
      <c r="D101" s="57">
        <f>+'Indice PondENGHO'!BL100</f>
        <v>8037.16357421875</v>
      </c>
      <c r="E101" s="57">
        <f>+'Indice PondENGHO'!BM100</f>
        <v>8029.72607421875</v>
      </c>
      <c r="F101" s="57">
        <f>+'Indice PondENGHO'!BN100</f>
        <v>8055.84423828125</v>
      </c>
      <c r="G101" s="57">
        <f>+'Indice PondENGHO'!BO100</f>
        <v>8065.0068359375</v>
      </c>
      <c r="H101" s="57">
        <f>+'Indice PondENGHO'!BP100</f>
        <v>8053.9501953125</v>
      </c>
      <c r="I101" s="57">
        <f>+'Indice PondENGHO'!CD100</f>
        <v>8050.9345703125</v>
      </c>
      <c r="K101" s="58">
        <f t="shared" ref="K101" si="1431">100*D$1*(D101-D100)/$I100</f>
        <v>0.26074600264333508</v>
      </c>
      <c r="L101" s="58">
        <f t="shared" ref="L101" si="1432">100*E$1*(E101-E100)/$I100</f>
        <v>0.33293484849933463</v>
      </c>
      <c r="M101" s="58">
        <f t="shared" ref="M101" si="1433">100*F$1*(F101-F100)/$I100</f>
        <v>0.38376667233340622</v>
      </c>
      <c r="N101" s="58">
        <f t="shared" ref="N101" si="1434">100*G$1*(G101-G100)/$I100</f>
        <v>0.48495993135031057</v>
      </c>
      <c r="O101" s="58">
        <f t="shared" ref="O101" si="1435">100*H$1*(H101-H100)/$I100</f>
        <v>0.70805687181007027</v>
      </c>
      <c r="P101" s="58">
        <f t="shared" ref="P101" si="1436">+SUM(K101:O101)</f>
        <v>2.1704643266364569</v>
      </c>
      <c r="Q101" s="58">
        <f t="shared" ref="Q101" si="1437">100*(I101/I100-1)</f>
        <v>2.170461302497384</v>
      </c>
      <c r="S101" s="57">
        <f>+'Indice PondENGHO'!D100</f>
        <v>8327.0390625</v>
      </c>
      <c r="T101" s="57">
        <f>+'Indice PondENGHO'!P100</f>
        <v>8358.1943359375</v>
      </c>
      <c r="U101" s="57">
        <f>+'Indice PondENGHO'!AB100</f>
        <v>8381.783203125</v>
      </c>
      <c r="V101" s="57">
        <f>+'Indice PondENGHO'!AN100</f>
        <v>8395.693359375</v>
      </c>
      <c r="W101" s="57">
        <f>+'Indice PondENGHO'!AZ100</f>
        <v>8406.2138671875</v>
      </c>
      <c r="Y101" s="58">
        <f t="shared" ref="Y101" si="1438">+S$1*(S101-S100)/D100</f>
        <v>0.73047016489153227</v>
      </c>
      <c r="Z101" s="58">
        <f t="shared" ref="Z101" si="1439">+T$1*(T101-T100)/E100</f>
        <v>0.58190551520370903</v>
      </c>
      <c r="AA101" s="58">
        <f t="shared" ref="AA101" si="1440">+U$1*(U101-U100)/F100</f>
        <v>0.526982541826999</v>
      </c>
      <c r="AB101" s="58">
        <f t="shared" ref="AB101" si="1441">+V$1*(V101-V100)/G100</f>
        <v>0.43858923953809142</v>
      </c>
      <c r="AC101" s="58">
        <f t="shared" ref="AC101" si="1442">+W$1*(W101-W100)/H100</f>
        <v>0.3231568307967424</v>
      </c>
      <c r="AE101" s="57">
        <f>+'Indice PondENGHO'!D100</f>
        <v>8327.0390625</v>
      </c>
      <c r="AF101" s="57">
        <f>+'Indice PondENGHO'!E100</f>
        <v>6153.044921875</v>
      </c>
      <c r="AG101" s="57">
        <f>+'Indice PondENGHO'!F100</f>
        <v>6909.25048828125</v>
      </c>
      <c r="AH101" s="57">
        <f>+'Indice PondENGHO'!G100</f>
        <v>8443.546875</v>
      </c>
      <c r="AI101" s="57">
        <f>+'Indice PondENGHO'!H100</f>
        <v>7283.64990234375</v>
      </c>
      <c r="AJ101" s="57">
        <f>+'Indice PondENGHO'!I100</f>
        <v>9369.7451171875</v>
      </c>
      <c r="AK101" s="57">
        <f>+'Indice PondENGHO'!J100</f>
        <v>8488.1845703125</v>
      </c>
      <c r="AL101" s="57">
        <f>+'Indice PondENGHO'!K100</f>
        <v>7022.138671875</v>
      </c>
      <c r="AM101" s="57">
        <f>+'Indice PondENGHO'!L100</f>
        <v>7295.7421875</v>
      </c>
      <c r="AN101" s="57">
        <f>+'Indice PondENGHO'!M100</f>
        <v>6423.23583984375</v>
      </c>
      <c r="AO101" s="57">
        <f>+'Indice PondENGHO'!N100</f>
        <v>9349.595703125</v>
      </c>
      <c r="AP101" s="57">
        <f>+'Indice PondENGHO'!O100</f>
        <v>7880.08251953125</v>
      </c>
      <c r="AQ101" s="57">
        <f t="shared" ref="AQ101" si="1443">+D101</f>
        <v>8037.16357421875</v>
      </c>
      <c r="AR101" s="57"/>
      <c r="AS101" s="57">
        <f>+'Indice PondENGHO'!AZ100</f>
        <v>8406.2138671875</v>
      </c>
      <c r="AT101" s="57">
        <f>+'Indice PondENGHO'!BA100</f>
        <v>6160.45068359375</v>
      </c>
      <c r="AU101" s="57">
        <f>+'Indice PondENGHO'!BB100</f>
        <v>7128.79833984375</v>
      </c>
      <c r="AV101" s="57">
        <f>+'Indice PondENGHO'!BC100</f>
        <v>7931.94873046875</v>
      </c>
      <c r="AW101" s="57">
        <f>+'Indice PondENGHO'!BD100</f>
        <v>7274.98486328125</v>
      </c>
      <c r="AX101" s="57">
        <f>+'Indice PondENGHO'!BE100</f>
        <v>9115.47265625</v>
      </c>
      <c r="AY101" s="57">
        <f>+'Indice PondENGHO'!BF100</f>
        <v>8331.892578125</v>
      </c>
      <c r="AZ101" s="57">
        <f>+'Indice PondENGHO'!BG100</f>
        <v>6978.8525390625</v>
      </c>
      <c r="BA101" s="57">
        <f>+'Indice PondENGHO'!BH100</f>
        <v>7395.7666015625</v>
      </c>
      <c r="BB101" s="57">
        <f>+'Indice PondENGHO'!BI100</f>
        <v>6684.98486328125</v>
      </c>
      <c r="BC101" s="57">
        <f>+'Indice PondENGHO'!BJ100</f>
        <v>9319.1181640625</v>
      </c>
      <c r="BD101" s="57">
        <f>+'Indice PondENGHO'!BK100</f>
        <v>7839.28857421875</v>
      </c>
      <c r="BE101" s="57">
        <f t="shared" ref="BE101" si="1444">+H101</f>
        <v>8053.9501953125</v>
      </c>
      <c r="BG101" s="58">
        <f t="shared" ref="BG101" si="1445">+AE$1*(AE101-AE100)/$AQ100</f>
        <v>0.73047016489153227</v>
      </c>
      <c r="BH101" s="58">
        <f t="shared" ref="BH101" si="1446">+AF$1*(AF101-AF100)/$AQ100</f>
        <v>2.1890024502691712E-2</v>
      </c>
      <c r="BI101" s="58">
        <f t="shared" ref="BI101" si="1447">+AG$1*(AG101-AG100)/$AQ100</f>
        <v>0.11651030944919563</v>
      </c>
      <c r="BJ101" s="58">
        <f t="shared" ref="BJ101" si="1448">+AH$1*(AH101-AH100)/$AQ100</f>
        <v>0.54610202937920493</v>
      </c>
      <c r="BK101" s="58">
        <f t="shared" ref="BK101" si="1449">+AI$1*(AI101-AI100)/$AQ100</f>
        <v>4.2799002888725977E-2</v>
      </c>
      <c r="BL101" s="58">
        <f t="shared" ref="BL101" si="1450">+AJ$1*(AJ101-AJ100)/$AQ100</f>
        <v>0.10086719688171687</v>
      </c>
      <c r="BM101" s="58">
        <f t="shared" ref="BM101" si="1451">+AK$1*(AK101-AK100)/$AQ100</f>
        <v>0.19630738161895392</v>
      </c>
      <c r="BN101" s="58">
        <f t="shared" ref="BN101" si="1452">+AL$1*(AL101-AL100)/$AQ100</f>
        <v>2.2966022576069018E-2</v>
      </c>
      <c r="BO101" s="58">
        <f t="shared" ref="BO101" si="1453">+AM$1*(AM101-AM100)/$AQ100</f>
        <v>0.19107845874370211</v>
      </c>
      <c r="BP101" s="58">
        <f t="shared" ref="BP101" si="1454">+AN$1*(AN101-AN100)/$AQ100</f>
        <v>5.428464383830852E-2</v>
      </c>
      <c r="BQ101" s="58">
        <f t="shared" ref="BQ101" si="1455">+AO$1*(AO101-AO100)/$AQ100</f>
        <v>0.11261526790060578</v>
      </c>
      <c r="BR101" s="58">
        <f t="shared" ref="BR101" si="1456">+AP$1*(AP101-AP100)/$AQ100</f>
        <v>9.7968132582281223E-2</v>
      </c>
      <c r="BS101" s="58">
        <f t="shared" ref="BS101" si="1457">+SUM(BG101:BR101)</f>
        <v>2.2338586352529881</v>
      </c>
      <c r="BT101" s="58">
        <f t="shared" ref="BT101" si="1458">100*(D101/D100-1)</f>
        <v>2.1379513275610273</v>
      </c>
      <c r="BV101" s="58">
        <f t="shared" ref="BV101" si="1459">+AS$1*(AS100-AS99)/$BE99</f>
        <v>0.1942509498405417</v>
      </c>
      <c r="BW101" s="58">
        <f t="shared" ref="BW101" si="1460">+AT$1*(AT101-AT100)/$BE100</f>
        <v>1.9255684109561425E-2</v>
      </c>
      <c r="BX101" s="58">
        <f t="shared" ref="BX101" si="1461">+AU$1*(AU101-AU100)/$BE100</f>
        <v>9.6386794462182568E-2</v>
      </c>
      <c r="BY101" s="58">
        <f t="shared" ref="BY101" si="1462">+AV$1*(AV101-AV100)/$BE100</f>
        <v>0.5566147020665243</v>
      </c>
      <c r="BZ101" s="58">
        <f t="shared" ref="BZ101" si="1463">+AW$1*(AW101-AW100)/$BE100</f>
        <v>8.0325725188802419E-2</v>
      </c>
      <c r="CA101" s="58">
        <f t="shared" ref="CA101" si="1464">+AX$1*(AX101-AX100)/$BE100</f>
        <v>0.18439470407084455</v>
      </c>
      <c r="CB101" s="58">
        <f t="shared" ref="CB101" si="1465">+AY$1*(AY101-AY100)/$BE100</f>
        <v>0.2727933305040201</v>
      </c>
      <c r="CC101" s="58">
        <f t="shared" ref="CC101" si="1466">+AZ$1*(AZ101-AZ100)/$BE100</f>
        <v>1.8996805406850344E-2</v>
      </c>
      <c r="CD101" s="58">
        <f t="shared" ref="CD101" si="1467">+BA$1*(BA101-BA100)/$BE100</f>
        <v>0.26344387180535833</v>
      </c>
      <c r="CE101" s="58">
        <f t="shared" ref="CE101" si="1468">+BB$1*(BB101-BB100)/$BE100</f>
        <v>0.11537444906800377</v>
      </c>
      <c r="CF101" s="58">
        <f t="shared" ref="CF101" si="1469">+BC$1*(BC101-BC100)/$BE100</f>
        <v>0.20816151145459746</v>
      </c>
      <c r="CG101" s="58">
        <f t="shared" ref="CG101" si="1470">+BD$1*(BD101-BD100)/$BE100</f>
        <v>0.13733638746718935</v>
      </c>
      <c r="CH101" s="58">
        <f t="shared" ref="CH101" si="1471">+SUM(BV101:CG101)</f>
        <v>2.1473349154444765</v>
      </c>
      <c r="CI101" s="50">
        <f t="shared" ref="CI101" si="1472">100*(H101/H100-1)</f>
        <v>2.1905574863976041</v>
      </c>
      <c r="CK101" s="107">
        <f t="shared" ref="CK101" si="1473">+BG101-BV102</f>
        <v>0.40731333409478987</v>
      </c>
      <c r="CL101" s="107">
        <f t="shared" ref="CL101" si="1474">+BH101-BW101</f>
        <v>2.6343403931302876E-3</v>
      </c>
      <c r="CM101" s="107">
        <f t="shared" ref="CM101" si="1475">+BI101-BX101</f>
        <v>2.0123514987013064E-2</v>
      </c>
      <c r="CN101" s="107">
        <f t="shared" ref="CN101" si="1476">+BJ101-BY101</f>
        <v>-1.0512672687319369E-2</v>
      </c>
      <c r="CO101" s="107">
        <f t="shared" ref="CO101" si="1477">+BK101-BZ101</f>
        <v>-3.7526722300076441E-2</v>
      </c>
      <c r="CP101" s="107">
        <f t="shared" ref="CP101" si="1478">+BL101-CA101</f>
        <v>-8.3527507189127673E-2</v>
      </c>
      <c r="CQ101" s="107">
        <f t="shared" ref="CQ101" si="1479">+BM101-CB101</f>
        <v>-7.6485948885066185E-2</v>
      </c>
      <c r="CR101" s="107">
        <f t="shared" ref="CR101" si="1480">+BN101-CC101</f>
        <v>3.9692171692186744E-3</v>
      </c>
      <c r="CS101" s="107">
        <f t="shared" ref="CS101" si="1481">+BO101-CD101</f>
        <v>-7.2365413061656225E-2</v>
      </c>
      <c r="CT101" s="107">
        <f t="shared" ref="CT101" si="1482">+BP101-CE101</f>
        <v>-6.1089805229695253E-2</v>
      </c>
      <c r="CU101" s="107">
        <f t="shared" ref="CU101" si="1483">+BQ101-CF101</f>
        <v>-9.5546243553991689E-2</v>
      </c>
      <c r="CV101" s="107">
        <f t="shared" ref="CV101" si="1484">+BR101-CG101</f>
        <v>-3.9368254884908124E-2</v>
      </c>
      <c r="CW101" s="58">
        <f t="shared" ref="CW101" si="1485">+BS101-CH101</f>
        <v>8.652371980851159E-2</v>
      </c>
      <c r="CX101" s="106">
        <f t="shared" ref="CX101" si="1486">+BT101-CI101</f>
        <v>-5.2606158836576711E-2</v>
      </c>
      <c r="DB101" s="67"/>
    </row>
    <row r="102" spans="1:107" ht="15" thickBot="1" x14ac:dyDescent="0.25">
      <c r="A102" s="56">
        <f>+'Indice PondENGHO'!A101</f>
        <v>45717</v>
      </c>
      <c r="B102" s="50">
        <f>+'Indice PondENGHO'!B101</f>
        <v>3</v>
      </c>
      <c r="C102" s="50">
        <f>+'Indice PondENGHO'!C101</f>
        <v>2025</v>
      </c>
      <c r="D102" s="57">
        <f>+'Indice PondENGHO'!BL101</f>
        <v>8280.00390625</v>
      </c>
      <c r="E102" s="57">
        <f>+'Indice PondENGHO'!BM101</f>
        <v>8258.76953125</v>
      </c>
      <c r="F102" s="57">
        <f>+'Indice PondENGHO'!BN101</f>
        <v>8281.52734375</v>
      </c>
      <c r="G102" s="57">
        <f>+'Indice PondENGHO'!BO101</f>
        <v>8281.255859375</v>
      </c>
      <c r="H102" s="57">
        <f>+'Indice PondENGHO'!BP101</f>
        <v>8259.1181640625</v>
      </c>
      <c r="I102" s="57">
        <f>+'Indice PondENGHO'!CD101</f>
        <v>8270.509765625</v>
      </c>
      <c r="K102" s="58">
        <f t="shared" ref="K102" si="1487">100*D$1*(D102-D101)/$I101</f>
        <v>0.36838305435160534</v>
      </c>
      <c r="L102" s="58">
        <f t="shared" ref="L102" si="1488">100*E$1*(E102-E101)/$I101</f>
        <v>0.44159835283684157</v>
      </c>
      <c r="M102" s="58">
        <f t="shared" ref="M102" si="1489">100*F$1*(F102-F101)/$I101</f>
        <v>0.49537030428167272</v>
      </c>
      <c r="N102" s="58">
        <f t="shared" ref="N102" si="1490">100*G$1*(G102-G101)/$I101</f>
        <v>0.59832481273373994</v>
      </c>
      <c r="O102" s="58">
        <f t="shared" ref="O102" si="1491">100*H$1*(H102-H101)/$I101</f>
        <v>0.82356810794196611</v>
      </c>
      <c r="P102" s="58">
        <f t="shared" ref="P102" si="1492">+SUM(K102:O102)</f>
        <v>2.7272446321458257</v>
      </c>
      <c r="Q102" s="58">
        <f t="shared" ref="Q102" si="1493">100*(I102/I101-1)</f>
        <v>2.7273255470510849</v>
      </c>
      <c r="S102" s="57">
        <f>+'Indice PondENGHO'!D101</f>
        <v>8694.09765625</v>
      </c>
      <c r="T102" s="57">
        <f>+'Indice PondENGHO'!P101</f>
        <v>8724.919921875</v>
      </c>
      <c r="U102" s="57">
        <f>+'Indice PondENGHO'!AB101</f>
        <v>8748.0576171875</v>
      </c>
      <c r="V102" s="57">
        <f>+'Indice PondENGHO'!AN101</f>
        <v>8760.2841796875</v>
      </c>
      <c r="W102" s="57">
        <f>+'Indice PondENGHO'!AZ101</f>
        <v>8772.63671875</v>
      </c>
      <c r="Y102" s="58">
        <f t="shared" ref="Y102" si="1494">+S$1*(S102-S101)/D101</f>
        <v>1.5744795963722813</v>
      </c>
      <c r="Z102" s="58">
        <f t="shared" ref="Z102" si="1495">+T$1*(T102-T101)/E101</f>
        <v>1.2648132661564342</v>
      </c>
      <c r="AA102" s="58">
        <f t="shared" ref="AA102" si="1496">+U$1*(U102-U101)/F101</f>
        <v>1.1537583544826753</v>
      </c>
      <c r="AB102" s="58">
        <f t="shared" ref="AB102" si="1497">+V$1*(V102-V101)/G101</f>
        <v>0.95298316853857057</v>
      </c>
      <c r="AC102" s="58">
        <f t="shared" ref="AC102" si="1498">+W$1*(W102-W101)/H101</f>
        <v>0.71421963481166351</v>
      </c>
      <c r="AE102" s="57">
        <f>+'Indice PondENGHO'!D101</f>
        <v>8694.09765625</v>
      </c>
      <c r="AF102" s="57">
        <f>+'Indice PondENGHO'!E101</f>
        <v>6149.0791015625</v>
      </c>
      <c r="AG102" s="57">
        <f>+'Indice PondENGHO'!F101</f>
        <v>7022.78515625</v>
      </c>
      <c r="AH102" s="57">
        <f>+'Indice PondENGHO'!G101</f>
        <v>8676.498046875</v>
      </c>
      <c r="AI102" s="57">
        <f>+'Indice PondENGHO'!H101</f>
        <v>7403.3544921875</v>
      </c>
      <c r="AJ102" s="57">
        <f>+'Indice PondENGHO'!I101</f>
        <v>9545.6376953125</v>
      </c>
      <c r="AK102" s="57">
        <f>+'Indice PondENGHO'!J101</f>
        <v>8631.2587890625</v>
      </c>
      <c r="AL102" s="57">
        <f>+'Indice PondENGHO'!K101</f>
        <v>7172.73486328125</v>
      </c>
      <c r="AM102" s="57">
        <f>+'Indice PondENGHO'!L101</f>
        <v>7319.60546875</v>
      </c>
      <c r="AN102" s="57">
        <f>+'Indice PondENGHO'!M101</f>
        <v>6675.71044921875</v>
      </c>
      <c r="AO102" s="57">
        <f>+'Indice PondENGHO'!N101</f>
        <v>9734.9130859375</v>
      </c>
      <c r="AP102" s="57">
        <f>+'Indice PondENGHO'!O101</f>
        <v>8103.70166015625</v>
      </c>
      <c r="AQ102" s="57">
        <f t="shared" ref="AQ102" si="1499">+D102</f>
        <v>8280.00390625</v>
      </c>
      <c r="AR102" s="57"/>
      <c r="AS102" s="57">
        <f>+'Indice PondENGHO'!AZ101</f>
        <v>8772.63671875</v>
      </c>
      <c r="AT102" s="57">
        <f>+'Indice PondENGHO'!BA101</f>
        <v>6161.017578125</v>
      </c>
      <c r="AU102" s="57">
        <f>+'Indice PondENGHO'!BB101</f>
        <v>7221.873046875</v>
      </c>
      <c r="AV102" s="57">
        <f>+'Indice PondENGHO'!BC101</f>
        <v>8172.9853515625</v>
      </c>
      <c r="AW102" s="57">
        <f>+'Indice PondENGHO'!BD101</f>
        <v>7399.3291015625</v>
      </c>
      <c r="AX102" s="57">
        <f>+'Indice PondENGHO'!BE101</f>
        <v>9283.099609375</v>
      </c>
      <c r="AY102" s="57">
        <f>+'Indice PondENGHO'!BF101</f>
        <v>8475.8974609375</v>
      </c>
      <c r="AZ102" s="57">
        <f>+'Indice PondENGHO'!BG101</f>
        <v>7148.47265625</v>
      </c>
      <c r="BA102" s="57">
        <f>+'Indice PondENGHO'!BH101</f>
        <v>7406.123046875</v>
      </c>
      <c r="BB102" s="57">
        <f>+'Indice PondENGHO'!BI101</f>
        <v>6823.65625</v>
      </c>
      <c r="BC102" s="57">
        <f>+'Indice PondENGHO'!BJ101</f>
        <v>9679.7783203125</v>
      </c>
      <c r="BD102" s="57">
        <f>+'Indice PondENGHO'!BK101</f>
        <v>8085.9267578125</v>
      </c>
      <c r="BE102" s="57">
        <f t="shared" ref="BE102" si="1500">+H102</f>
        <v>8259.1181640625</v>
      </c>
      <c r="BG102" s="58">
        <f t="shared" ref="BG102" si="1501">+AE$1*(AE102-AE101)/$AQ101</f>
        <v>1.5744795963722813</v>
      </c>
      <c r="BH102" s="58">
        <f t="shared" ref="BH102" si="1502">+AF$1*(AF102-AF101)/$AQ101</f>
        <v>-1.0972111851717669E-3</v>
      </c>
      <c r="BI102" s="58">
        <f t="shared" ref="BI102" si="1503">+AG$1*(AG102-AG101)/$AQ101</f>
        <v>0.11290084203531904</v>
      </c>
      <c r="BJ102" s="58">
        <f t="shared" ref="BJ102" si="1504">+AH$1*(AH102-AH101)/$AQ101</f>
        <v>0.41132201099180343</v>
      </c>
      <c r="BK102" s="58">
        <f t="shared" ref="BK102" si="1505">+AI$1*(AI102-AI101)/$AQ101</f>
        <v>6.1353003713375938E-2</v>
      </c>
      <c r="BL102" s="58">
        <f t="shared" ref="BL102" si="1506">+AJ$1*(AJ102-AJ101)/$AQ101</f>
        <v>9.1601702860955231E-2</v>
      </c>
      <c r="BM102" s="58">
        <f t="shared" ref="BM102" si="1507">+AK$1*(AK102-AK101)/$AQ101</f>
        <v>0.18493872299101574</v>
      </c>
      <c r="BN102" s="58">
        <f t="shared" ref="BN102" si="1508">+AL$1*(AL102-AL101)/$AQ101</f>
        <v>9.3982084955316431E-2</v>
      </c>
      <c r="BO102" s="58">
        <f t="shared" ref="BO102" si="1509">+AM$1*(AM102-AM101)/$AQ101</f>
        <v>2.2868665549864768E-2</v>
      </c>
      <c r="BP102" s="58">
        <f t="shared" ref="BP102" si="1510">+AN$1*(AN102-AN101)/$AQ101</f>
        <v>5.1775730401545553E-2</v>
      </c>
      <c r="BQ102" s="58">
        <f t="shared" ref="BQ102" si="1511">+AO$1*(AO102-AO101)/$AQ101</f>
        <v>0.2104059251926082</v>
      </c>
      <c r="BR102" s="58">
        <f t="shared" ref="BR102" si="1512">+AP$1*(AP102-AP101)/$AQ101</f>
        <v>0.10208673278972738</v>
      </c>
      <c r="BS102" s="58">
        <f t="shared" ref="BS102" si="1513">+SUM(BG102:BR102)</f>
        <v>2.9166178066686412</v>
      </c>
      <c r="BT102" s="58">
        <f t="shared" ref="BT102" si="1514">100*(D102/D101-1)</f>
        <v>3.0214680812298278</v>
      </c>
      <c r="BV102" s="58">
        <f t="shared" ref="BV102" si="1515">+AS$1*(AS101-AS100)/$BE100</f>
        <v>0.3231568307967424</v>
      </c>
      <c r="BW102" s="58">
        <f t="shared" ref="BW102" si="1516">+AT$1*(AT102-AT101)/$BE101</f>
        <v>1.2953872320962487E-4</v>
      </c>
      <c r="BX102" s="58">
        <f t="shared" ref="BX102" si="1517">+AU$1*(AU102-AU101)/$BE101</f>
        <v>6.8987274984111446E-2</v>
      </c>
      <c r="BY102" s="58">
        <f t="shared" ref="BY102" si="1518">+AV$1*(AV102-AV101)/$BE101</f>
        <v>0.43753031099605216</v>
      </c>
      <c r="BZ102" s="58">
        <f t="shared" ref="BZ102" si="1519">+AW$1*(AW102-AW101)/$BE101</f>
        <v>0.10800105635720145</v>
      </c>
      <c r="CA102" s="58">
        <f t="shared" ref="CA102" si="1520">+AX$1*(AX102-AX101)/$BE101</f>
        <v>0.16643223434358889</v>
      </c>
      <c r="CB102" s="58">
        <f t="shared" ref="CB102" si="1521">+AY$1*(AY102-AY101)/$BE101</f>
        <v>0.27972743909259268</v>
      </c>
      <c r="CC102" s="58">
        <f t="shared" ref="CC102" si="1522">+AZ$1*(AZ102-AZ101)/$BE101</f>
        <v>9.5943792902328656E-2</v>
      </c>
      <c r="CD102" s="58">
        <f t="shared" ref="CD102" si="1523">+BA$1*(BA102-BA101)/$BE101</f>
        <v>1.2532558933965928E-2</v>
      </c>
      <c r="CE102" s="58">
        <f t="shared" ref="CE102" si="1524">+BB$1*(BB102-BB101)/$BE101</f>
        <v>6.4806092315973812E-2</v>
      </c>
      <c r="CF102" s="58">
        <f t="shared" ref="CF102" si="1525">+BC$1*(BC102-BC101)/$BE101</f>
        <v>0.36547706116119222</v>
      </c>
      <c r="CG102" s="58">
        <f t="shared" ref="CG102" si="1526">+BD$1*(BD102-BD101)/$BE101</f>
        <v>0.15336256557803618</v>
      </c>
      <c r="CH102" s="58">
        <f t="shared" ref="CH102" si="1527">+SUM(BV102:CG102)</f>
        <v>2.0760867561849956</v>
      </c>
      <c r="CI102" s="50">
        <f t="shared" ref="CI102" si="1528">100*(H102/H101-1)</f>
        <v>2.5474203809878304</v>
      </c>
      <c r="CK102" s="107">
        <f t="shared" ref="CK102" si="1529">+BG102-BV103</f>
        <v>0.86025996156061779</v>
      </c>
      <c r="CL102" s="107">
        <f t="shared" ref="CL102" si="1530">+BH102-BW102</f>
        <v>-1.2267499083813917E-3</v>
      </c>
      <c r="CM102" s="107">
        <f t="shared" ref="CM102" si="1531">+BI102-BX102</f>
        <v>4.3913567051207594E-2</v>
      </c>
      <c r="CN102" s="107">
        <f t="shared" ref="CN102" si="1532">+BJ102-BY102</f>
        <v>-2.620830000424873E-2</v>
      </c>
      <c r="CO102" s="107">
        <f t="shared" ref="CO102" si="1533">+BK102-BZ102</f>
        <v>-4.6648052643825509E-2</v>
      </c>
      <c r="CP102" s="107">
        <f t="shared" ref="CP102" si="1534">+BL102-CA102</f>
        <v>-7.4830531482633661E-2</v>
      </c>
      <c r="CQ102" s="107">
        <f t="shared" ref="CQ102" si="1535">+BM102-CB102</f>
        <v>-9.4788716101576936E-2</v>
      </c>
      <c r="CR102" s="107">
        <f t="shared" ref="CR102" si="1536">+BN102-CC102</f>
        <v>-1.9617079470122256E-3</v>
      </c>
      <c r="CS102" s="107">
        <f t="shared" ref="CS102" si="1537">+BO102-CD102</f>
        <v>1.033610661589884E-2</v>
      </c>
      <c r="CT102" s="107">
        <f t="shared" ref="CT102" si="1538">+BP102-CE102</f>
        <v>-1.303036191442826E-2</v>
      </c>
      <c r="CU102" s="107">
        <f t="shared" ref="CU102" si="1539">+BQ102-CF102</f>
        <v>-0.15507113596858402</v>
      </c>
      <c r="CV102" s="107">
        <f t="shared" ref="CV102" si="1540">+BR102-CG102</f>
        <v>-5.1275832788308801E-2</v>
      </c>
      <c r="CW102" s="58">
        <f t="shared" ref="CW102" si="1541">+BS102-CH102</f>
        <v>0.84053105048364563</v>
      </c>
      <c r="CX102" s="106">
        <f t="shared" ref="CX102" si="1542">+BT102-CI102</f>
        <v>0.47404770024199738</v>
      </c>
      <c r="DB102" s="58" t="s">
        <v>113</v>
      </c>
      <c r="DC102" s="58">
        <f>+CX107</f>
        <v>-0.24524660343909765</v>
      </c>
    </row>
    <row r="103" spans="1:107" ht="15" thickBot="1" x14ac:dyDescent="0.25">
      <c r="A103" s="56">
        <f>+'Indice PondENGHO'!A102</f>
        <v>45748</v>
      </c>
      <c r="B103" s="50">
        <f>+'Indice PondENGHO'!B102</f>
        <v>4</v>
      </c>
      <c r="C103" s="50">
        <f>+'Indice PondENGHO'!C102</f>
        <v>2025</v>
      </c>
      <c r="D103" s="57">
        <f>+'Indice PondENGHO'!BL102</f>
        <v>8498.1279296875</v>
      </c>
      <c r="E103" s="57">
        <f>+'Indice PondENGHO'!BM102</f>
        <v>8474.00390625</v>
      </c>
      <c r="F103" s="57">
        <f>+'Indice PondENGHO'!BN102</f>
        <v>8496.841796875</v>
      </c>
      <c r="G103" s="57">
        <f>+'Indice PondENGHO'!BO102</f>
        <v>8495.138671875</v>
      </c>
      <c r="H103" s="57">
        <f>+'Indice PondENGHO'!BP102</f>
        <v>8472.94140625</v>
      </c>
      <c r="I103" s="57">
        <f>+'Indice PondENGHO'!CD102</f>
        <v>8485.3544921875</v>
      </c>
      <c r="K103" s="58">
        <f t="shared" ref="K103" si="1543">100*D$1*(D103-D102)/$I102</f>
        <v>0.32210416808330167</v>
      </c>
      <c r="L103" s="58">
        <f t="shared" ref="L103" si="1544">100*E$1*(E103-E102)/$I102</f>
        <v>0.40395706367774509</v>
      </c>
      <c r="M103" s="58">
        <f t="shared" ref="M103" si="1545">100*F$1*(F103-F102)/$I102</f>
        <v>0.46006386207358713</v>
      </c>
      <c r="N103" s="58">
        <f t="shared" ref="N103" si="1546">100*G$1*(G103-G102)/$I102</f>
        <v>0.57606668956416818</v>
      </c>
      <c r="O103" s="58">
        <f t="shared" ref="O103" si="1547">100*H$1*(H103-H102)/$I102</f>
        <v>0.83552392551438137</v>
      </c>
      <c r="P103" s="58">
        <f t="shared" ref="P103" si="1548">+SUM(K103:O103)</f>
        <v>2.5977157089131833</v>
      </c>
      <c r="Q103" s="58">
        <f t="shared" ref="Q103" si="1549">100*(I103/I102-1)</f>
        <v>2.5977204870184289</v>
      </c>
      <c r="S103" s="57">
        <f>+'Indice PondENGHO'!D102</f>
        <v>8950.2314453125</v>
      </c>
      <c r="T103" s="57">
        <f>+'Indice PondENGHO'!P102</f>
        <v>8978.5263671875</v>
      </c>
      <c r="U103" s="57">
        <f>+'Indice PondENGHO'!AB102</f>
        <v>9000.4716796875</v>
      </c>
      <c r="V103" s="57">
        <f>+'Indice PondENGHO'!AN102</f>
        <v>9011.837890625</v>
      </c>
      <c r="W103" s="57">
        <f>+'Indice PondENGHO'!AZ102</f>
        <v>9020.4775390625</v>
      </c>
      <c r="Y103" s="58">
        <f t="shared" ref="Y103" si="1550">+S$1*(S103-S102)/D102</f>
        <v>1.0664506919769305</v>
      </c>
      <c r="Z103" s="58">
        <f t="shared" ref="Z103" si="1551">+T$1*(T103-T102)/E102</f>
        <v>0.85041491974703964</v>
      </c>
      <c r="AA103" s="58">
        <f t="shared" ref="AA103" si="1552">+U$1*(U103-U102)/F102</f>
        <v>0.77343254653497917</v>
      </c>
      <c r="AB103" s="58">
        <f t="shared" ref="AB103" si="1553">+V$1*(V103-V102)/G102</f>
        <v>0.64035199349439464</v>
      </c>
      <c r="AC103" s="58">
        <f t="shared" ref="AC103" si="1554">+W$1*(W103-W102)/H102</f>
        <v>0.47108289254753383</v>
      </c>
      <c r="AE103" s="57">
        <f>+'Indice PondENGHO'!D102</f>
        <v>8950.2314453125</v>
      </c>
      <c r="AF103" s="57">
        <f>+'Indice PondENGHO'!E102</f>
        <v>6382.59375</v>
      </c>
      <c r="AG103" s="57">
        <f>+'Indice PondENGHO'!F102</f>
        <v>7108.064453125</v>
      </c>
      <c r="AH103" s="57">
        <f>+'Indice PondENGHO'!G102</f>
        <v>8837.02734375</v>
      </c>
      <c r="AI103" s="57">
        <f>+'Indice PondENGHO'!H102</f>
        <v>7473.82177734375</v>
      </c>
      <c r="AJ103" s="57">
        <f>+'Indice PondENGHO'!I102</f>
        <v>9774.6611328125</v>
      </c>
      <c r="AK103" s="57">
        <f>+'Indice PondENGHO'!J102</f>
        <v>8781.89453125</v>
      </c>
      <c r="AL103" s="57">
        <f>+'Indice PondENGHO'!K102</f>
        <v>7362.5205078125</v>
      </c>
      <c r="AM103" s="57">
        <f>+'Indice PondENGHO'!L102</f>
        <v>7620.54150390625</v>
      </c>
      <c r="AN103" s="57">
        <f>+'Indice PondENGHO'!M102</f>
        <v>6897.90576171875</v>
      </c>
      <c r="AO103" s="57">
        <f>+'Indice PondENGHO'!N102</f>
        <v>10134.5166015625</v>
      </c>
      <c r="AP103" s="57">
        <f>+'Indice PondENGHO'!O102</f>
        <v>8341.61328125</v>
      </c>
      <c r="AQ103" s="57">
        <f t="shared" ref="AQ103" si="1555">+D103</f>
        <v>8498.1279296875</v>
      </c>
      <c r="AR103" s="57"/>
      <c r="AS103" s="57">
        <f>+'Indice PondENGHO'!AZ102</f>
        <v>9020.4775390625</v>
      </c>
      <c r="AT103" s="57">
        <f>+'Indice PondENGHO'!BA102</f>
        <v>6402.8408203125</v>
      </c>
      <c r="AU103" s="57">
        <f>+'Indice PondENGHO'!BB102</f>
        <v>7310.1796875</v>
      </c>
      <c r="AV103" s="57">
        <f>+'Indice PondENGHO'!BC102</f>
        <v>8331.919921875</v>
      </c>
      <c r="AW103" s="57">
        <f>+'Indice PondENGHO'!BD102</f>
        <v>7478.736328125</v>
      </c>
      <c r="AX103" s="57">
        <f>+'Indice PondENGHO'!BE102</f>
        <v>9525.1142578125</v>
      </c>
      <c r="AY103" s="57">
        <f>+'Indice PondENGHO'!BF102</f>
        <v>8619.796875</v>
      </c>
      <c r="AZ103" s="57">
        <f>+'Indice PondENGHO'!BG102</f>
        <v>7319.880859375</v>
      </c>
      <c r="BA103" s="57">
        <f>+'Indice PondENGHO'!BH102</f>
        <v>7686.52294921875</v>
      </c>
      <c r="BB103" s="57">
        <f>+'Indice PondENGHO'!BI102</f>
        <v>7020.072265625</v>
      </c>
      <c r="BC103" s="57">
        <f>+'Indice PondENGHO'!BJ102</f>
        <v>10075.22265625</v>
      </c>
      <c r="BD103" s="57">
        <f>+'Indice PondENGHO'!BK102</f>
        <v>8328.3740234375</v>
      </c>
      <c r="BE103" s="57">
        <f t="shared" ref="BE103" si="1556">+H103</f>
        <v>8472.94140625</v>
      </c>
      <c r="BG103" s="58">
        <f t="shared" ref="BG103" si="1557">+AE$1*(AE103-AE102)/$AQ102</f>
        <v>1.0664506919769305</v>
      </c>
      <c r="BH103" s="58">
        <f t="shared" ref="BH103" si="1558">+AF$1*(AF103-AF102)/$AQ102</f>
        <v>6.2710980072588893E-2</v>
      </c>
      <c r="BI103" s="58">
        <f t="shared" ref="BI103" si="1559">+AG$1*(AG103-AG102)/$AQ102</f>
        <v>8.2316057780436935E-2</v>
      </c>
      <c r="BJ103" s="58">
        <f t="shared" ref="BJ103" si="1560">+AH$1*(AH103-AH102)/$AQ102</f>
        <v>0.275133593181147</v>
      </c>
      <c r="BK103" s="58">
        <f t="shared" ref="BK103" si="1561">+AI$1*(AI103-AI102)/$AQ102</f>
        <v>3.5057813994592152E-2</v>
      </c>
      <c r="BL103" s="58">
        <f t="shared" ref="BL103" si="1562">+AJ$1*(AJ103-AJ102)/$AQ102</f>
        <v>0.11577325055715292</v>
      </c>
      <c r="BM103" s="58">
        <f t="shared" ref="BM103" si="1563">+AK$1*(AK103-AK102)/$AQ102</f>
        <v>0.18900216044312379</v>
      </c>
      <c r="BN103" s="58">
        <f t="shared" ref="BN103" si="1564">+AL$1*(AL103-AL102)/$AQ102</f>
        <v>0.11496528268046621</v>
      </c>
      <c r="BO103" s="58">
        <f t="shared" ref="BO103" si="1565">+AM$1*(AM103-AM102)/$AQ102</f>
        <v>0.27993494997847851</v>
      </c>
      <c r="BP103" s="58">
        <f t="shared" ref="BP103" si="1566">+AN$1*(AN103-AN102)/$AQ102</f>
        <v>4.4229872105808553E-2</v>
      </c>
      <c r="BQ103" s="58">
        <f t="shared" ref="BQ103" si="1567">+AO$1*(AO103-AO102)/$AQ102</f>
        <v>0.21180730284985569</v>
      </c>
      <c r="BR103" s="58">
        <f t="shared" ref="BR103" si="1568">+AP$1*(AP103-AP102)/$AQ102</f>
        <v>0.10542612703860968</v>
      </c>
      <c r="BS103" s="58">
        <f t="shared" ref="BS103" si="1569">+SUM(BG103:BR103)</f>
        <v>2.582808082659191</v>
      </c>
      <c r="BT103" s="58">
        <f t="shared" ref="BT103" si="1570">100*(D103/D102-1)</f>
        <v>2.6343468663445169</v>
      </c>
      <c r="BV103" s="58">
        <f t="shared" ref="BV103" si="1571">+AS$1*(AS102-AS101)/$BE101</f>
        <v>0.71421963481166351</v>
      </c>
      <c r="BW103" s="58">
        <f t="shared" ref="BW103" si="1572">+AT$1*(AT103-AT102)/$BE102</f>
        <v>5.3885342085913411E-2</v>
      </c>
      <c r="BX103" s="58">
        <f t="shared" ref="BX103" si="1573">+AU$1*(AU103-AU102)/$BE102</f>
        <v>6.3827221048432178E-2</v>
      </c>
      <c r="BY103" s="58">
        <f t="shared" ref="BY103" si="1574">+AV$1*(AV103-AV102)/$BE102</f>
        <v>0.28133174933083949</v>
      </c>
      <c r="BZ103" s="58">
        <f t="shared" ref="BZ103" si="1575">+AW$1*(AW103-AW102)/$BE102</f>
        <v>6.725702062600819E-2</v>
      </c>
      <c r="CA103" s="58">
        <f t="shared" ref="CA103" si="1576">+AX$1*(AX103-AX102)/$BE102</f>
        <v>0.23432061893749589</v>
      </c>
      <c r="CB103" s="58">
        <f t="shared" ref="CB103" si="1577">+AY$1*(AY103-AY102)/$BE102</f>
        <v>0.27257883865390459</v>
      </c>
      <c r="CC103" s="58">
        <f t="shared" ref="CC103" si="1578">+AZ$1*(AZ103-AZ102)/$BE102</f>
        <v>9.4546702490854465E-2</v>
      </c>
      <c r="CD103" s="58">
        <f t="shared" ref="CD103" si="1579">+BA$1*(BA103-BA102)/$BE102</f>
        <v>0.33088886861996641</v>
      </c>
      <c r="CE103" s="58">
        <f t="shared" ref="CE103" si="1580">+BB$1*(BB103-BB102)/$BE102</f>
        <v>8.9511973762456523E-2</v>
      </c>
      <c r="CF103" s="58">
        <f t="shared" ref="CF103" si="1581">+BC$1*(BC103-BC102)/$BE102</f>
        <v>0.39077122555264632</v>
      </c>
      <c r="CG103" s="58">
        <f t="shared" ref="CG103" si="1582">+BD$1*(BD103-BD102)/$BE102</f>
        <v>0.14701159933295654</v>
      </c>
      <c r="CH103" s="58">
        <f t="shared" ref="CH103" si="1583">+SUM(BV103:CG103)</f>
        <v>2.7401507952531374</v>
      </c>
      <c r="CI103" s="50">
        <f t="shared" ref="CI103" si="1584">100*(H103/H102-1)</f>
        <v>2.5889355006191606</v>
      </c>
      <c r="CK103" s="107">
        <f t="shared" ref="CK103" si="1585">+BG103-BV104</f>
        <v>0.59536779942939666</v>
      </c>
      <c r="CL103" s="107">
        <f t="shared" ref="CL103" si="1586">+BH103-BW103</f>
        <v>8.8256379866754817E-3</v>
      </c>
      <c r="CM103" s="107">
        <f t="shared" ref="CM103" si="1587">+BI103-BX103</f>
        <v>1.8488836732004757E-2</v>
      </c>
      <c r="CN103" s="107">
        <f t="shared" ref="CN103" si="1588">+BJ103-BY103</f>
        <v>-6.1981561496924908E-3</v>
      </c>
      <c r="CO103" s="107">
        <f t="shared" ref="CO103" si="1589">+BK103-BZ103</f>
        <v>-3.2199206631416039E-2</v>
      </c>
      <c r="CP103" s="107">
        <f t="shared" ref="CP103" si="1590">+BL103-CA103</f>
        <v>-0.11854736838034298</v>
      </c>
      <c r="CQ103" s="107">
        <f t="shared" ref="CQ103" si="1591">+BM103-CB103</f>
        <v>-8.3576678210780797E-2</v>
      </c>
      <c r="CR103" s="107">
        <f t="shared" ref="CR103" si="1592">+BN103-CC103</f>
        <v>2.0418580189611749E-2</v>
      </c>
      <c r="CS103" s="107">
        <f t="shared" ref="CS103" si="1593">+BO103-CD103</f>
        <v>-5.0953918641487905E-2</v>
      </c>
      <c r="CT103" s="107">
        <f t="shared" ref="CT103" si="1594">+BP103-CE103</f>
        <v>-4.528210165664797E-2</v>
      </c>
      <c r="CU103" s="107">
        <f t="shared" ref="CU103" si="1595">+BQ103-CF103</f>
        <v>-0.17896392270279063</v>
      </c>
      <c r="CV103" s="107">
        <f t="shared" ref="CV103" si="1596">+BR103-CG103</f>
        <v>-4.1585472294346865E-2</v>
      </c>
      <c r="CW103" s="58">
        <f t="shared" ref="CW103" si="1597">+BS103-CH103</f>
        <v>-0.15734271259394639</v>
      </c>
      <c r="CX103" s="106">
        <f t="shared" ref="CX103" si="1598">+BT103-CI103</f>
        <v>4.5411365725356312E-2</v>
      </c>
      <c r="DB103" s="65" t="s">
        <v>95</v>
      </c>
      <c r="DC103" s="50">
        <v>-0.20671412208618628</v>
      </c>
    </row>
    <row r="104" spans="1:107" ht="15" thickBot="1" x14ac:dyDescent="0.25">
      <c r="A104" s="56">
        <f>+'Indice PondENGHO'!A103</f>
        <v>45778</v>
      </c>
      <c r="B104" s="50">
        <f>+'Indice PondENGHO'!B103</f>
        <v>5</v>
      </c>
      <c r="C104" s="50">
        <f>+'Indice PondENGHO'!C103</f>
        <v>2025</v>
      </c>
      <c r="D104" s="57">
        <f>+'Indice PondENGHO'!BL103</f>
        <v>8662.509765625</v>
      </c>
      <c r="E104" s="57">
        <f>+'Indice PondENGHO'!BM103</f>
        <v>8640.44921875</v>
      </c>
      <c r="F104" s="57">
        <f>+'Indice PondENGHO'!BN103</f>
        <v>8668.720703125</v>
      </c>
      <c r="G104" s="57">
        <f>+'Indice PondENGHO'!BO103</f>
        <v>8667.2021484375</v>
      </c>
      <c r="H104" s="57">
        <f>+'Indice PondENGHO'!BP103</f>
        <v>8649.51171875</v>
      </c>
      <c r="I104" s="57">
        <f>+'Indice PondENGHO'!CD103</f>
        <v>8657.029296875</v>
      </c>
      <c r="K104" s="58">
        <f t="shared" ref="K104" si="1599">100*D$1*(D104-D103)/$I103</f>
        <v>0.23659685079750298</v>
      </c>
      <c r="L104" s="58">
        <f t="shared" ref="L104" si="1600">100*E$1*(E104-E103)/$I103</f>
        <v>0.30447906009198661</v>
      </c>
      <c r="M104" s="58">
        <f t="shared" ref="M104" si="1601">100*F$1*(F104-F103)/$I103</f>
        <v>0.35795613271116927</v>
      </c>
      <c r="N104" s="58">
        <f t="shared" ref="N104" si="1602">100*G$1*(G104-G103)/$I103</f>
        <v>0.45169767891047197</v>
      </c>
      <c r="O104" s="58">
        <f t="shared" ref="O104" si="1603">100*H$1*(H104-H103)/$I103</f>
        <v>0.67248709404352169</v>
      </c>
      <c r="P104" s="58">
        <f t="shared" ref="P104" si="1604">+SUM(K104:O104)</f>
        <v>2.0232168165546525</v>
      </c>
      <c r="Q104" s="58">
        <f t="shared" ref="Q104" si="1605">100*(I104/I103-1)</f>
        <v>2.0231895419992485</v>
      </c>
      <c r="S104" s="57">
        <f>+'Indice PondENGHO'!D103</f>
        <v>9110.873046875</v>
      </c>
      <c r="T104" s="57">
        <f>+'Indice PondENGHO'!P103</f>
        <v>9140.5302734375</v>
      </c>
      <c r="U104" s="57">
        <f>+'Indice PondENGHO'!AB103</f>
        <v>9163.5400390625</v>
      </c>
      <c r="V104" s="57">
        <f>+'Indice PondENGHO'!AN103</f>
        <v>9176.1318359375</v>
      </c>
      <c r="W104" s="57">
        <f>+'Indice PondENGHO'!AZ103</f>
        <v>9187.234375</v>
      </c>
      <c r="Y104" s="58">
        <f t="shared" ref="Y104" si="1606">+S$1*(S104-S103)/D103</f>
        <v>0.65168722638275478</v>
      </c>
      <c r="Z104" s="58">
        <f t="shared" ref="Z104" si="1607">+T$1*(T104-T103)/E103</f>
        <v>0.52944732394017679</v>
      </c>
      <c r="AA104" s="58">
        <f t="shared" ref="AA104" si="1608">+U$1*(U104-U103)/F103</f>
        <v>0.48700285430110263</v>
      </c>
      <c r="AB104" s="58">
        <f t="shared" ref="AB104" si="1609">+V$1*(V104-V103)/G103</f>
        <v>0.40769494488218078</v>
      </c>
      <c r="AC104" s="58">
        <f t="shared" ref="AC104" si="1610">+W$1*(W104-W103)/H103</f>
        <v>0.30896381422287145</v>
      </c>
      <c r="AE104" s="57">
        <f>+'Indice PondENGHO'!D103</f>
        <v>9110.873046875</v>
      </c>
      <c r="AF104" s="57">
        <f>+'Indice PondENGHO'!E103</f>
        <v>6465.06787109375</v>
      </c>
      <c r="AG104" s="57">
        <f>+'Indice PondENGHO'!F103</f>
        <v>7233.20556640625</v>
      </c>
      <c r="AH104" s="57">
        <f>+'Indice PondENGHO'!G103</f>
        <v>9039.36328125</v>
      </c>
      <c r="AI104" s="57">
        <f>+'Indice PondENGHO'!H103</f>
        <v>7594.3173828125</v>
      </c>
      <c r="AJ104" s="57">
        <f>+'Indice PondENGHO'!I103</f>
        <v>10052.4443359375</v>
      </c>
      <c r="AK104" s="57">
        <f>+'Indice PondENGHO'!J103</f>
        <v>8813.490234375</v>
      </c>
      <c r="AL104" s="57">
        <f>+'Indice PondENGHO'!K103</f>
        <v>7667.6513671875</v>
      </c>
      <c r="AM104" s="57">
        <f>+'Indice PondENGHO'!L103</f>
        <v>7757.7978515625</v>
      </c>
      <c r="AN104" s="57">
        <f>+'Indice PondENGHO'!M103</f>
        <v>7139.54345703125</v>
      </c>
      <c r="AO104" s="57">
        <f>+'Indice PondENGHO'!N103</f>
        <v>10412.7119140625</v>
      </c>
      <c r="AP104" s="57">
        <f>+'Indice PondENGHO'!O103</f>
        <v>8599.3818359375</v>
      </c>
      <c r="AQ104" s="57">
        <f t="shared" ref="AQ104" si="1611">+D104</f>
        <v>8662.509765625</v>
      </c>
      <c r="AR104" s="57"/>
      <c r="AS104" s="57">
        <f>+'Indice PondENGHO'!AZ103</f>
        <v>9187.234375</v>
      </c>
      <c r="AT104" s="57">
        <f>+'Indice PondENGHO'!BA103</f>
        <v>6487.0986328125</v>
      </c>
      <c r="AU104" s="57">
        <f>+'Indice PondENGHO'!BB103</f>
        <v>7423.61376953125</v>
      </c>
      <c r="AV104" s="57">
        <f>+'Indice PondENGHO'!BC103</f>
        <v>8549.4072265625</v>
      </c>
      <c r="AW104" s="57">
        <f>+'Indice PondENGHO'!BD103</f>
        <v>7602.3955078125</v>
      </c>
      <c r="AX104" s="57">
        <f>+'Indice PondENGHO'!BE103</f>
        <v>9778.7490234375</v>
      </c>
      <c r="AY104" s="57">
        <f>+'Indice PondENGHO'!BF103</f>
        <v>8654.7841796875</v>
      </c>
      <c r="AZ104" s="57">
        <f>+'Indice PondENGHO'!BG103</f>
        <v>7621.5625</v>
      </c>
      <c r="BA104" s="57">
        <f>+'Indice PondENGHO'!BH103</f>
        <v>7813.84423828125</v>
      </c>
      <c r="BB104" s="57">
        <f>+'Indice PondENGHO'!BI103</f>
        <v>7242.5224609375</v>
      </c>
      <c r="BC104" s="57">
        <f>+'Indice PondENGHO'!BJ103</f>
        <v>10393.8759765625</v>
      </c>
      <c r="BD104" s="57">
        <f>+'Indice PondENGHO'!BK103</f>
        <v>8604.58203125</v>
      </c>
      <c r="BE104" s="57">
        <f t="shared" ref="BE104" si="1612">+H104</f>
        <v>8649.51171875</v>
      </c>
      <c r="BG104" s="58">
        <f t="shared" ref="BG104" si="1613">+AE$1*(AE104-AE103)/$AQ103</f>
        <v>0.65168722638275478</v>
      </c>
      <c r="BH104" s="58">
        <f t="shared" ref="BH104" si="1614">+AF$1*(AF104-AF103)/$AQ103</f>
        <v>2.1580148661160748E-2</v>
      </c>
      <c r="BI104" s="58">
        <f t="shared" ref="BI104" si="1615">+AG$1*(AG104-AG103)/$AQ103</f>
        <v>0.11769235245251905</v>
      </c>
      <c r="BJ104" s="58">
        <f t="shared" ref="BJ104" si="1616">+AH$1*(AH104-AH103)/$AQ103</f>
        <v>0.33788555031656303</v>
      </c>
      <c r="BK104" s="58">
        <f t="shared" ref="BK104" si="1617">+AI$1*(AI104-AI103)/$AQ103</f>
        <v>5.840846295668721E-2</v>
      </c>
      <c r="BL104" s="58">
        <f t="shared" ref="BL104" si="1618">+AJ$1*(AJ104-AJ103)/$AQ103</f>
        <v>0.13681747046792397</v>
      </c>
      <c r="BM104" s="58">
        <f t="shared" ref="BM104" si="1619">+AK$1*(AK104-AK103)/$AQ103</f>
        <v>3.8625493257791181E-2</v>
      </c>
      <c r="BN104" s="58">
        <f t="shared" ref="BN104" si="1620">+AL$1*(AL104-AL103)/$AQ103</f>
        <v>0.18009297056129778</v>
      </c>
      <c r="BO104" s="58">
        <f t="shared" ref="BO104" si="1621">+AM$1*(AM104-AM103)/$AQ103</f>
        <v>0.12440064845706517</v>
      </c>
      <c r="BP104" s="58">
        <f t="shared" ref="BP104" si="1622">+AN$1*(AN104-AN103)/$AQ103</f>
        <v>4.6865445829390354E-2</v>
      </c>
      <c r="BQ104" s="58">
        <f t="shared" ref="BQ104" si="1623">+AO$1*(AO104-AO103)/$AQ103</f>
        <v>0.14367086767450354</v>
      </c>
      <c r="BR104" s="58">
        <f t="shared" ref="BR104" si="1624">+AP$1*(AP104-AP103)/$AQ103</f>
        <v>0.11129350237398905</v>
      </c>
      <c r="BS104" s="58">
        <f t="shared" ref="BS104" si="1625">+SUM(BG104:BR104)</f>
        <v>1.9690201393916458</v>
      </c>
      <c r="BT104" s="58">
        <f t="shared" ref="BT104" si="1626">100*(D104/D103-1)</f>
        <v>1.9343299759379429</v>
      </c>
      <c r="BV104" s="58">
        <f t="shared" ref="BV104" si="1627">+AS$1*(AS103-AS102)/$BE102</f>
        <v>0.47108289254753383</v>
      </c>
      <c r="BW104" s="58">
        <f t="shared" ref="BW104" si="1628">+AT$1*(AT104-AT103)/$BE103</f>
        <v>1.8301313522732218E-2</v>
      </c>
      <c r="BX104" s="58">
        <f t="shared" ref="BX104" si="1629">+AU$1*(AU104-AU103)/$BE103</f>
        <v>7.992002481607173E-2</v>
      </c>
      <c r="BY104" s="58">
        <f t="shared" ref="BY104" si="1630">+AV$1*(AV104-AV103)/$BE103</f>
        <v>0.37526128572420037</v>
      </c>
      <c r="BZ104" s="58">
        <f t="shared" ref="BZ104" si="1631">+AW$1*(AW104-AW103)/$BE103</f>
        <v>0.10209475584200255</v>
      </c>
      <c r="CA104" s="58">
        <f t="shared" ref="CA104" si="1632">+AX$1*(AX104-AX103)/$BE103</f>
        <v>0.23937407379478279</v>
      </c>
      <c r="CB104" s="58">
        <f t="shared" ref="CB104" si="1633">+AY$1*(AY104-AY103)/$BE103</f>
        <v>6.4601570332131222E-2</v>
      </c>
      <c r="CC104" s="58">
        <f t="shared" ref="CC104" si="1634">+AZ$1*(AZ104-AZ103)/$BE103</f>
        <v>0.16220459095036627</v>
      </c>
      <c r="CD104" s="58">
        <f t="shared" ref="CD104" si="1635">+BA$1*(BA104-BA103)/$BE103</f>
        <v>0.14645520223569181</v>
      </c>
      <c r="CE104" s="58">
        <f t="shared" ref="CE104" si="1636">+BB$1*(BB104-BB103)/$BE103</f>
        <v>9.881810117925191E-2</v>
      </c>
      <c r="CF104" s="58">
        <f t="shared" ref="CF104" si="1637">+BC$1*(BC104-BC103)/$BE103</f>
        <v>0.30694116857287179</v>
      </c>
      <c r="CG104" s="58">
        <f t="shared" ref="CG104" si="1638">+BD$1*(BD104-BD103)/$BE103</f>
        <v>0.16325633923440033</v>
      </c>
      <c r="CH104" s="58">
        <f t="shared" ref="CH104" si="1639">+SUM(BV104:CG104)</f>
        <v>2.2283113187520365</v>
      </c>
      <c r="CI104" s="50">
        <f t="shared" ref="CI104" si="1640">100*(H104/H103-1)</f>
        <v>2.0839317072316232</v>
      </c>
      <c r="CK104" s="107">
        <f t="shared" ref="CK104:CK109" si="1641">+BG104-BV104</f>
        <v>0.18060433383522095</v>
      </c>
      <c r="CL104" s="107">
        <f t="shared" ref="CL104" si="1642">+BH104-BW104</f>
        <v>3.2788351384285298E-3</v>
      </c>
      <c r="CM104" s="107">
        <f t="shared" ref="CM104" si="1643">+BI104-BX104</f>
        <v>3.777232763644732E-2</v>
      </c>
      <c r="CN104" s="107">
        <f t="shared" ref="CN104" si="1644">+BJ104-BY104</f>
        <v>-3.7375735407637334E-2</v>
      </c>
      <c r="CO104" s="107">
        <f t="shared" ref="CO104" si="1645">+BK104-BZ104</f>
        <v>-4.3686292885315336E-2</v>
      </c>
      <c r="CP104" s="107">
        <f t="shared" ref="CP104" si="1646">+BL104-CA104</f>
        <v>-0.10255660332685881</v>
      </c>
      <c r="CQ104" s="107">
        <f t="shared" ref="CQ104" si="1647">+BM104-CB104</f>
        <v>-2.5976077074340041E-2</v>
      </c>
      <c r="CR104" s="107">
        <f t="shared" ref="CR104" si="1648">+BN104-CC104</f>
        <v>1.788837961093151E-2</v>
      </c>
      <c r="CS104" s="107">
        <f t="shared" ref="CS104" si="1649">+BO104-CD104</f>
        <v>-2.205455377862664E-2</v>
      </c>
      <c r="CT104" s="107">
        <f t="shared" ref="CT104" si="1650">+BP104-CE104</f>
        <v>-5.1952655349861557E-2</v>
      </c>
      <c r="CU104" s="107">
        <f t="shared" ref="CU104" si="1651">+BQ104-CF104</f>
        <v>-0.16327030089836825</v>
      </c>
      <c r="CV104" s="107">
        <f t="shared" ref="CV104" si="1652">+BR104-CG104</f>
        <v>-5.1962836860411282E-2</v>
      </c>
      <c r="CW104" s="58">
        <f t="shared" ref="CW104" si="1653">+BS104-CH104</f>
        <v>-0.2592911793603907</v>
      </c>
      <c r="CX104" s="106">
        <f t="shared" ref="CX104" si="1654">+BT104-CI104</f>
        <v>-0.14960173129368037</v>
      </c>
      <c r="DB104" s="66" t="s">
        <v>99</v>
      </c>
      <c r="DC104" s="50">
        <v>-0.11646511251858385</v>
      </c>
    </row>
    <row r="105" spans="1:107" ht="15" thickBot="1" x14ac:dyDescent="0.25">
      <c r="A105" s="56">
        <f>+'Indice PondENGHO'!A104</f>
        <v>45809</v>
      </c>
      <c r="B105" s="50">
        <f>+'Indice PondENGHO'!B104</f>
        <v>6</v>
      </c>
      <c r="C105" s="50">
        <f>+'Indice PondENGHO'!C104</f>
        <v>2025</v>
      </c>
      <c r="D105" s="57">
        <f>+'Indice PondENGHO'!BL104</f>
        <v>8839.21484375</v>
      </c>
      <c r="E105" s="57">
        <f>+'Indice PondENGHO'!BM104</f>
        <v>8824.498046875</v>
      </c>
      <c r="F105" s="57">
        <f>+'Indice PondENGHO'!BN104</f>
        <v>8856.3662109375</v>
      </c>
      <c r="G105" s="57">
        <f>+'Indice PondENGHO'!BO104</f>
        <v>8859.150390625</v>
      </c>
      <c r="H105" s="57">
        <f>+'Indice PondENGHO'!BP104</f>
        <v>8850.8310546875</v>
      </c>
      <c r="I105" s="57">
        <f>+'Indice PondENGHO'!CD104</f>
        <v>8848.1533203125</v>
      </c>
      <c r="K105" s="58">
        <f t="shared" ref="K105" si="1655">100*D$1*(D105-D104)/$I104</f>
        <v>0.24929023482463789</v>
      </c>
      <c r="L105" s="58">
        <f t="shared" ref="L105" si="1656">100*E$1*(E105-E104)/$I104</f>
        <v>0.33000462098316974</v>
      </c>
      <c r="M105" s="58">
        <f t="shared" ref="M105" si="1657">100*F$1*(F105-F104)/$I104</f>
        <v>0.3830420925404377</v>
      </c>
      <c r="N105" s="58">
        <f t="shared" ref="N105" si="1658">100*G$1*(G105-G104)/$I104</f>
        <v>0.49390612037871834</v>
      </c>
      <c r="O105" s="58">
        <f t="shared" ref="O105" si="1659">100*H$1*(H105-H104)/$I104</f>
        <v>0.75154131589216178</v>
      </c>
      <c r="P105" s="58">
        <f t="shared" ref="P105" si="1660">+SUM(K105:O105)</f>
        <v>2.2077843846191252</v>
      </c>
      <c r="Q105" s="58">
        <f t="shared" ref="Q105" si="1661">100*(I105/I104-1)</f>
        <v>2.2077322010044753</v>
      </c>
      <c r="S105" s="57">
        <f>+'Indice PondENGHO'!D104</f>
        <v>9262.33203125</v>
      </c>
      <c r="T105" s="57">
        <f>+'Indice PondENGHO'!P104</f>
        <v>9299.6787109375</v>
      </c>
      <c r="U105" s="57">
        <f>+'Indice PondENGHO'!AB104</f>
        <v>9329.2998046875</v>
      </c>
      <c r="V105" s="57">
        <f>+'Indice PondENGHO'!AN104</f>
        <v>9347.2041015625</v>
      </c>
      <c r="W105" s="57">
        <f>+'Indice PondENGHO'!AZ104</f>
        <v>9368.1923828125</v>
      </c>
      <c r="Y105" s="58">
        <f t="shared" ref="Y105" si="1662">+S$1*(S105-S104)/D104</f>
        <v>0.60277572061403784</v>
      </c>
      <c r="Z105" s="58">
        <f t="shared" ref="Z105" si="1663">+T$1*(T105-T104)/E104</f>
        <v>0.51009608225319292</v>
      </c>
      <c r="AA105" s="58">
        <f t="shared" ref="AA105" si="1664">+U$1*(U105-U104)/F104</f>
        <v>0.48522531462048585</v>
      </c>
      <c r="AB105" s="58">
        <f t="shared" ref="AB105" si="1665">+V$1*(V105-V104)/G104</f>
        <v>0.41608774189583042</v>
      </c>
      <c r="AC105" s="58">
        <f t="shared" ref="AC105" si="1666">+W$1*(W105-W104)/H104</f>
        <v>0.32843118693928691</v>
      </c>
      <c r="AE105" s="57">
        <f>+'Indice PondENGHO'!D104</f>
        <v>9262.33203125</v>
      </c>
      <c r="AF105" s="57">
        <f>+'Indice PondENGHO'!E104</f>
        <v>6681.966796875</v>
      </c>
      <c r="AG105" s="57">
        <f>+'Indice PondENGHO'!F104</f>
        <v>7385.7177734375</v>
      </c>
      <c r="AH105" s="57">
        <f>+'Indice PondENGHO'!G104</f>
        <v>9322.1201171875</v>
      </c>
      <c r="AI105" s="57">
        <f>+'Indice PondENGHO'!H104</f>
        <v>7752.8857421875</v>
      </c>
      <c r="AJ105" s="57">
        <f>+'Indice PondENGHO'!I104</f>
        <v>10270.1455078125</v>
      </c>
      <c r="AK105" s="57">
        <f>+'Indice PondENGHO'!J104</f>
        <v>8955.859375</v>
      </c>
      <c r="AL105" s="57">
        <f>+'Indice PondENGHO'!K104</f>
        <v>7833.73974609375</v>
      </c>
      <c r="AM105" s="57">
        <f>+'Indice PondENGHO'!L104</f>
        <v>7926.95947265625</v>
      </c>
      <c r="AN105" s="57">
        <f>+'Indice PondENGHO'!M104</f>
        <v>7420.72900390625</v>
      </c>
      <c r="AO105" s="57">
        <f>+'Indice PondENGHO'!N104</f>
        <v>10635.3212890625</v>
      </c>
      <c r="AP105" s="57">
        <f>+'Indice PondENGHO'!O104</f>
        <v>8777.0498046875</v>
      </c>
      <c r="AQ105" s="57">
        <f t="shared" ref="AQ105" si="1667">+D105</f>
        <v>8839.21484375</v>
      </c>
      <c r="AR105" s="57"/>
      <c r="AS105" s="57">
        <f>+'Indice PondENGHO'!AZ104</f>
        <v>9368.1923828125</v>
      </c>
      <c r="AT105" s="57">
        <f>+'Indice PondENGHO'!BA104</f>
        <v>6709.76123046875</v>
      </c>
      <c r="AU105" s="57">
        <f>+'Indice PondENGHO'!BB104</f>
        <v>7579.3857421875</v>
      </c>
      <c r="AV105" s="57">
        <f>+'Indice PondENGHO'!BC104</f>
        <v>8862.1943359375</v>
      </c>
      <c r="AW105" s="57">
        <f>+'Indice PondENGHO'!BD104</f>
        <v>7777.55712890625</v>
      </c>
      <c r="AX105" s="57">
        <f>+'Indice PondENGHO'!BE104</f>
        <v>9990.015625</v>
      </c>
      <c r="AY105" s="57">
        <f>+'Indice PondENGHO'!BF104</f>
        <v>8802.1650390625</v>
      </c>
      <c r="AZ105" s="57">
        <f>+'Indice PondENGHO'!BG104</f>
        <v>7800.35107421875</v>
      </c>
      <c r="BA105" s="57">
        <f>+'Indice PondENGHO'!BH104</f>
        <v>8017.06884765625</v>
      </c>
      <c r="BB105" s="57">
        <f>+'Indice PondENGHO'!BI104</f>
        <v>7536.0830078125</v>
      </c>
      <c r="BC105" s="57">
        <f>+'Indice PondENGHO'!BJ104</f>
        <v>10616.60546875</v>
      </c>
      <c r="BD105" s="57">
        <f>+'Indice PondENGHO'!BK104</f>
        <v>8791.0458984375</v>
      </c>
      <c r="BE105" s="57">
        <f t="shared" ref="BE105" si="1668">+H105</f>
        <v>8850.8310546875</v>
      </c>
      <c r="BG105" s="58">
        <f t="shared" ref="BG105" si="1669">+AE$1*(AE105-AE104)/$AQ104</f>
        <v>0.60277572061403784</v>
      </c>
      <c r="BH105" s="58">
        <f t="shared" ref="BH105" si="1670">+AF$1*(AF105-AF104)/$AQ104</f>
        <v>5.5676722840377425E-2</v>
      </c>
      <c r="BI105" s="58">
        <f t="shared" ref="BI105" si="1671">+AG$1*(AG105-AG104)/$AQ104</f>
        <v>0.14071239749180084</v>
      </c>
      <c r="BJ105" s="58">
        <f t="shared" ref="BJ105" si="1672">+AH$1*(AH105-AH104)/$AQ104</f>
        <v>0.46322206065635457</v>
      </c>
      <c r="BK105" s="58">
        <f t="shared" ref="BK105" si="1673">+AI$1*(AI105-AI104)/$AQ104</f>
        <v>7.5405084274288159E-2</v>
      </c>
      <c r="BL105" s="58">
        <f t="shared" ref="BL105" si="1674">+AJ$1*(AJ105-AJ104)/$AQ104</f>
        <v>0.10519034258573101</v>
      </c>
      <c r="BM105" s="58">
        <f t="shared" ref="BM105" si="1675">+AK$1*(AK105-AK104)/$AQ104</f>
        <v>0.17074240914198699</v>
      </c>
      <c r="BN105" s="58">
        <f t="shared" ref="BN105" si="1676">+AL$1*(AL105-AL104)/$AQ104</f>
        <v>9.61677384698712E-2</v>
      </c>
      <c r="BO105" s="58">
        <f t="shared" ref="BO105" si="1677">+AM$1*(AM105-AM104)/$AQ104</f>
        <v>0.15040822001179499</v>
      </c>
      <c r="BP105" s="58">
        <f t="shared" ref="BP105" si="1678">+AN$1*(AN105-AN104)/$AQ104</f>
        <v>5.3500838574930196E-2</v>
      </c>
      <c r="BQ105" s="58">
        <f t="shared" ref="BQ105" si="1679">+AO$1*(AO105-AO104)/$AQ104</f>
        <v>0.11278254340880593</v>
      </c>
      <c r="BR105" s="58">
        <f t="shared" ref="BR105" si="1680">+AP$1*(AP105-AP104)/$AQ104</f>
        <v>7.5253817844456131E-2</v>
      </c>
      <c r="BS105" s="58">
        <f t="shared" ref="BS105" si="1681">+SUM(BG105:BR105)</f>
        <v>2.1018378959144353</v>
      </c>
      <c r="BT105" s="58">
        <f t="shared" ref="BT105" si="1682">100*(D105/D104-1)</f>
        <v>2.0398831621086355</v>
      </c>
      <c r="BV105" s="58">
        <f t="shared" ref="BV105" si="1683">+AS$1*(AS104-AS103)/$BE103</f>
        <v>0.30896381422287145</v>
      </c>
      <c r="BW105" s="58">
        <f t="shared" ref="BW105" si="1684">+AT$1*(AT105-AT104)/$BE104</f>
        <v>4.7376389910935443E-2</v>
      </c>
      <c r="BX105" s="58">
        <f t="shared" ref="BX105" si="1685">+AU$1*(AU105-AU104)/$BE104</f>
        <v>0.10750879165435015</v>
      </c>
      <c r="BY105" s="58">
        <f t="shared" ref="BY105" si="1686">+AV$1*(AV105-AV104)/$BE104</f>
        <v>0.52867808638824854</v>
      </c>
      <c r="BZ105" s="58">
        <f t="shared" ref="BZ105" si="1687">+AW$1*(AW105-AW104)/$BE104</f>
        <v>0.14166371976933151</v>
      </c>
      <c r="CA105" s="58">
        <f t="shared" ref="CA105" si="1688">+AX$1*(AX105-AX104)/$BE104</f>
        <v>0.19531778342268577</v>
      </c>
      <c r="CB105" s="58">
        <f t="shared" ref="CB105" si="1689">+AY$1*(AY105-AY104)/$BE104</f>
        <v>0.26657307645242545</v>
      </c>
      <c r="CC105" s="58">
        <f t="shared" ref="CC105" si="1690">+AZ$1*(AZ105-AZ104)/$BE104</f>
        <v>9.4166544409994793E-2</v>
      </c>
      <c r="CD105" s="58">
        <f t="shared" ref="CD105" si="1691">+BA$1*(BA105-BA104)/$BE104</f>
        <v>0.2289932521783847</v>
      </c>
      <c r="CE105" s="58">
        <f t="shared" ref="CE105" si="1692">+BB$1*(BB105-BB104)/$BE104</f>
        <v>0.12774503007518548</v>
      </c>
      <c r="CF105" s="58">
        <f t="shared" ref="CF105" si="1693">+BC$1*(BC105-BC104)/$BE104</f>
        <v>0.21016337429255991</v>
      </c>
      <c r="CG105" s="58">
        <f t="shared" ref="CG105" si="1694">+BD$1*(BD105-BD104)/$BE104</f>
        <v>0.10796204124374709</v>
      </c>
      <c r="CH105" s="58">
        <f t="shared" ref="CH105" si="1695">+SUM(BV105:CG105)</f>
        <v>2.3651119040207202</v>
      </c>
      <c r="CI105" s="50">
        <f t="shared" ref="CI105" si="1696">100*(H105/H104-1)</f>
        <v>2.3275225525284826</v>
      </c>
      <c r="CK105" s="107">
        <f t="shared" si="1641"/>
        <v>0.29381190639116639</v>
      </c>
      <c r="CL105" s="107">
        <f t="shared" ref="CL105" si="1697">+BH105-BW105</f>
        <v>8.3003329294419823E-3</v>
      </c>
      <c r="CM105" s="107">
        <f t="shared" ref="CM105" si="1698">+BI105-BX105</f>
        <v>3.3203605837450689E-2</v>
      </c>
      <c r="CN105" s="107">
        <f t="shared" ref="CN105" si="1699">+BJ105-BY105</f>
        <v>-6.5456025731893963E-2</v>
      </c>
      <c r="CO105" s="107">
        <f t="shared" ref="CO105" si="1700">+BK105-BZ105</f>
        <v>-6.625863549504335E-2</v>
      </c>
      <c r="CP105" s="107">
        <f t="shared" ref="CP105" si="1701">+BL105-CA105</f>
        <v>-9.0127440836954759E-2</v>
      </c>
      <c r="CQ105" s="107">
        <f t="shared" ref="CQ105" si="1702">+BM105-CB105</f>
        <v>-9.5830667310438461E-2</v>
      </c>
      <c r="CR105" s="107">
        <f t="shared" ref="CR105" si="1703">+BN105-CC105</f>
        <v>2.0011940598764072E-3</v>
      </c>
      <c r="CS105" s="107">
        <f t="shared" ref="CS105" si="1704">+BO105-CD105</f>
        <v>-7.8585032166589713E-2</v>
      </c>
      <c r="CT105" s="107">
        <f t="shared" ref="CT105" si="1705">+BP105-CE105</f>
        <v>-7.4244191500255283E-2</v>
      </c>
      <c r="CU105" s="107">
        <f t="shared" ref="CU105" si="1706">+BQ105-CF105</f>
        <v>-9.7380830883753974E-2</v>
      </c>
      <c r="CV105" s="107">
        <f t="shared" ref="CV105" si="1707">+BR105-CG105</f>
        <v>-3.2708223399290956E-2</v>
      </c>
      <c r="CW105" s="58">
        <f t="shared" ref="CW105" si="1708">+BS105-CH105</f>
        <v>-0.26327400810628498</v>
      </c>
      <c r="CX105" s="106">
        <f t="shared" ref="CX105" si="1709">+BT105-CI105</f>
        <v>-0.2876393904198471</v>
      </c>
      <c r="DB105" s="66" t="s">
        <v>89</v>
      </c>
      <c r="DC105" s="50">
        <v>-0.10036987652905893</v>
      </c>
    </row>
    <row r="106" spans="1:107" ht="15" thickBot="1" x14ac:dyDescent="0.25">
      <c r="A106" s="56">
        <f>+'Indice PondENGHO'!A105</f>
        <v>45839</v>
      </c>
      <c r="B106" s="50">
        <f>+'Indice PondENGHO'!B105</f>
        <v>7</v>
      </c>
      <c r="C106" s="50">
        <f>+'Indice PondENGHO'!C105</f>
        <v>2025</v>
      </c>
      <c r="D106" s="57">
        <f>+'Indice PondENGHO'!BL105</f>
        <v>9050.896484375</v>
      </c>
      <c r="E106" s="57">
        <f>+'Indice PondENGHO'!BM105</f>
        <v>9037.30078125</v>
      </c>
      <c r="F106" s="57">
        <f>+'Indice PondENGHO'!BN105</f>
        <v>9070.4013671875</v>
      </c>
      <c r="G106" s="57">
        <f>+'Indice PondENGHO'!BO105</f>
        <v>9073.8388671875</v>
      </c>
      <c r="H106" s="57">
        <f>+'Indice PondENGHO'!BP105</f>
        <v>9064.4267578125</v>
      </c>
      <c r="I106" s="57">
        <f>+'Indice PondENGHO'!CD105</f>
        <v>9061.712890625</v>
      </c>
      <c r="K106" s="58">
        <f t="shared" ref="K106" si="1710">100*D$1*(D106-D105)/$I105</f>
        <v>0.292183493165523</v>
      </c>
      <c r="L106" s="58">
        <f t="shared" ref="L106" si="1711">100*E$1*(E106-E105)/$I105</f>
        <v>0.37331927741107873</v>
      </c>
      <c r="M106" s="58">
        <f t="shared" ref="M106" si="1712">100*F$1*(F106-F105)/$I105</f>
        <v>0.42747398632824557</v>
      </c>
      <c r="N106" s="58">
        <f t="shared" ref="N106" si="1713">100*G$1*(G106-G105)/$I105</f>
        <v>0.54048699750375728</v>
      </c>
      <c r="O106" s="58">
        <f t="shared" ref="O106" si="1714">100*H$1*(H106-H105)/$I105</f>
        <v>0.78014644041649472</v>
      </c>
      <c r="P106" s="58">
        <f t="shared" ref="P106" si="1715">+SUM(K106:O106)</f>
        <v>2.413610194825099</v>
      </c>
      <c r="Q106" s="58">
        <f t="shared" ref="Q106" si="1716">100*(I106/I105-1)</f>
        <v>2.4136061230114025</v>
      </c>
      <c r="S106" s="57">
        <f>+'Indice PondENGHO'!D105</f>
        <v>9502.2041015625</v>
      </c>
      <c r="T106" s="57">
        <f>+'Indice PondENGHO'!P105</f>
        <v>9545.8095703125</v>
      </c>
      <c r="U106" s="57">
        <f>+'Indice PondENGHO'!AB105</f>
        <v>9579.4375</v>
      </c>
      <c r="V106" s="57">
        <f>+'Indice PondENGHO'!AN105</f>
        <v>9597.9443359375</v>
      </c>
      <c r="W106" s="57">
        <f>+'Indice PondENGHO'!AZ105</f>
        <v>9621.0517578125</v>
      </c>
      <c r="Y106" s="58">
        <f t="shared" ref="Y106" si="1717">+S$1*(S106-S105)/D105</f>
        <v>0.93555740689030342</v>
      </c>
      <c r="Z106" s="58">
        <f t="shared" ref="Z106" si="1718">+T$1*(T106-T105)/E105</f>
        <v>0.77243507778830733</v>
      </c>
      <c r="AA106" s="58">
        <f t="shared" ref="AA106" si="1719">+U$1*(U106-U105)/F105</f>
        <v>0.71670909343503519</v>
      </c>
      <c r="AB106" s="58">
        <f t="shared" ref="AB106" si="1720">+V$1*(V106-V105)/G105</f>
        <v>0.59664525838804894</v>
      </c>
      <c r="AC106" s="58">
        <f t="shared" ref="AC106" si="1721">+W$1*(W106-W105)/H105</f>
        <v>0.44849043372665071</v>
      </c>
      <c r="AE106" s="57">
        <f>+'Indice PondENGHO'!D105</f>
        <v>9502.2041015625</v>
      </c>
      <c r="AF106" s="57">
        <f>+'Indice PondENGHO'!E105</f>
        <v>6768.71337890625</v>
      </c>
      <c r="AG106" s="57">
        <f>+'Indice PondENGHO'!F105</f>
        <v>7494.55322265625</v>
      </c>
      <c r="AH106" s="57">
        <f>+'Indice PondENGHO'!G105</f>
        <v>9488.04296875</v>
      </c>
      <c r="AI106" s="57">
        <f>+'Indice PondENGHO'!H105</f>
        <v>7857.650390625</v>
      </c>
      <c r="AJ106" s="57">
        <f>+'Indice PondENGHO'!I105</f>
        <v>10378.5771484375</v>
      </c>
      <c r="AK106" s="57">
        <f>+'Indice PondENGHO'!J105</f>
        <v>9205</v>
      </c>
      <c r="AL106" s="57">
        <f>+'Indice PondENGHO'!K105</f>
        <v>8083.6572265625</v>
      </c>
      <c r="AM106" s="57">
        <f>+'Indice PondENGHO'!L105</f>
        <v>8292.4189453125</v>
      </c>
      <c r="AN106" s="57">
        <f>+'Indice PondENGHO'!M105</f>
        <v>7665.869140625</v>
      </c>
      <c r="AO106" s="57">
        <f>+'Indice PondENGHO'!N105</f>
        <v>10939.423828125</v>
      </c>
      <c r="AP106" s="57">
        <f>+'Indice PondENGHO'!O105</f>
        <v>8979.80859375</v>
      </c>
      <c r="AQ106" s="57">
        <f t="shared" ref="AQ106" si="1722">+D106</f>
        <v>9050.896484375</v>
      </c>
      <c r="AR106" s="57"/>
      <c r="AS106" s="57">
        <f>+'Indice PondENGHO'!AZ105</f>
        <v>9621.0517578125</v>
      </c>
      <c r="AT106" s="57">
        <f>+'Indice PondENGHO'!BA105</f>
        <v>6788.09033203125</v>
      </c>
      <c r="AU106" s="57">
        <f>+'Indice PondENGHO'!BB105</f>
        <v>7698.46240234375</v>
      </c>
      <c r="AV106" s="57">
        <f>+'Indice PondENGHO'!BC105</f>
        <v>8981.52734375</v>
      </c>
      <c r="AW106" s="57">
        <f>+'Indice PondENGHO'!BD105</f>
        <v>7889.89453125</v>
      </c>
      <c r="AX106" s="57">
        <f>+'Indice PondENGHO'!BE105</f>
        <v>10111.1064453125</v>
      </c>
      <c r="AY106" s="57">
        <f>+'Indice PondENGHO'!BF105</f>
        <v>9058.4033203125</v>
      </c>
      <c r="AZ106" s="57">
        <f>+'Indice PondENGHO'!BG105</f>
        <v>8063.78173828125</v>
      </c>
      <c r="BA106" s="57">
        <f>+'Indice PondENGHO'!BH105</f>
        <v>8404.5986328125</v>
      </c>
      <c r="BB106" s="57">
        <f>+'Indice PondENGHO'!BI105</f>
        <v>7788.43896484375</v>
      </c>
      <c r="BC106" s="57">
        <f>+'Indice PondENGHO'!BJ105</f>
        <v>10908.9453125</v>
      </c>
      <c r="BD106" s="57">
        <f>+'Indice PondENGHO'!BK105</f>
        <v>9028.064453125</v>
      </c>
      <c r="BE106" s="57">
        <f t="shared" ref="BE106" si="1723">+H106</f>
        <v>9064.4267578125</v>
      </c>
      <c r="BG106" s="58">
        <f t="shared" ref="BG106" si="1724">+AE$1*(AE106-AE105)/$AQ105</f>
        <v>0.93555740689030342</v>
      </c>
      <c r="BH106" s="58">
        <f t="shared" ref="BH106" si="1725">+AF$1*(AF106-AF105)/$AQ105</f>
        <v>2.1822207580066734E-2</v>
      </c>
      <c r="BI106" s="58">
        <f t="shared" ref="BI106" si="1726">+AG$1*(AG106-AG105)/$AQ105</f>
        <v>9.8407495343881893E-2</v>
      </c>
      <c r="BJ106" s="58">
        <f t="shared" ref="BJ106" si="1727">+AH$1*(AH106-AH105)/$AQ105</f>
        <v>0.26638659780983276</v>
      </c>
      <c r="BK106" s="58">
        <f t="shared" ref="BK106" si="1728">+AI$1*(AI106-AI105)/$AQ105</f>
        <v>4.882349941337738E-2</v>
      </c>
      <c r="BL106" s="58">
        <f t="shared" ref="BL106" si="1729">+AJ$1*(AJ106-AJ105)/$AQ105</f>
        <v>5.1345357134015189E-2</v>
      </c>
      <c r="BM106" s="58">
        <f t="shared" ref="BM106" si="1730">+AK$1*(AK106-AK105)/$AQ105</f>
        <v>0.29281959682867975</v>
      </c>
      <c r="BN106" s="58">
        <f t="shared" ref="BN106" si="1731">+AL$1*(AL106-AL105)/$AQ105</f>
        <v>0.14181325915274226</v>
      </c>
      <c r="BO106" s="58">
        <f t="shared" ref="BO106" si="1732">+AM$1*(AM106-AM105)/$AQ105</f>
        <v>0.31844835063534388</v>
      </c>
      <c r="BP106" s="58">
        <f t="shared" ref="BP106" si="1733">+AN$1*(AN106-AN105)/$AQ105</f>
        <v>4.5710088975034563E-2</v>
      </c>
      <c r="BQ106" s="58">
        <f t="shared" ref="BQ106" si="1734">+AO$1*(AO106-AO105)/$AQ105</f>
        <v>0.15099011906723281</v>
      </c>
      <c r="BR106" s="58">
        <f t="shared" ref="BR106" si="1735">+AP$1*(AP106-AP105)/$AQ105</f>
        <v>8.4164536649980581E-2</v>
      </c>
      <c r="BS106" s="58">
        <f t="shared" ref="BS106" si="1736">+SUM(BG106:BR106)</f>
        <v>2.456288515480491</v>
      </c>
      <c r="BT106" s="58">
        <f t="shared" ref="BT106" si="1737">100*(D106/D105-1)</f>
        <v>2.3948013977132199</v>
      </c>
      <c r="BV106" s="58">
        <f t="shared" ref="BV106" si="1738">+AS$1*(AS105-AS104)/$BE104</f>
        <v>0.32843118693928691</v>
      </c>
      <c r="BW106" s="58">
        <f t="shared" ref="BW106" si="1739">+AT$1*(AT106-AT105)/$BE105</f>
        <v>1.628716059278501E-2</v>
      </c>
      <c r="BX106" s="58">
        <f t="shared" ref="BX106" si="1740">+AU$1*(AU106-AU105)/$BE105</f>
        <v>8.0313554353801525E-2</v>
      </c>
      <c r="BY106" s="58">
        <f t="shared" ref="BY106" si="1741">+AV$1*(AV106-AV105)/$BE105</f>
        <v>0.19711087710465652</v>
      </c>
      <c r="BZ106" s="58">
        <f t="shared" ref="BZ106" si="1742">+AW$1*(AW106-AW105)/$BE105</f>
        <v>8.8787454052002113E-2</v>
      </c>
      <c r="CA106" s="58">
        <f t="shared" ref="CA106" si="1743">+AX$1*(AX106-AX105)/$BE105</f>
        <v>0.10940311870759782</v>
      </c>
      <c r="CB106" s="58">
        <f t="shared" ref="CB106" si="1744">+AY$1*(AY106-AY105)/$BE105</f>
        <v>0.45292547926306415</v>
      </c>
      <c r="CC106" s="58">
        <f t="shared" ref="CC106" si="1745">+AZ$1*(AZ106-AZ105)/$BE105</f>
        <v>0.13559096126164144</v>
      </c>
      <c r="CD106" s="58">
        <f t="shared" ref="CD106" si="1746">+BA$1*(BA106-BA105)/$BE105</f>
        <v>0.42673573816361116</v>
      </c>
      <c r="CE106" s="58">
        <f t="shared" ref="CE106" si="1747">+BB$1*(BB106-BB105)/$BE105</f>
        <v>0.10731672882421518</v>
      </c>
      <c r="CF106" s="58">
        <f t="shared" ref="CF106" si="1748">+BC$1*(BC106-BC105)/$BE105</f>
        <v>0.26957204715334493</v>
      </c>
      <c r="CG106" s="58">
        <f t="shared" ref="CG106" si="1749">+BD$1*(BD106-BD105)/$BE105</f>
        <v>0.13411158216016386</v>
      </c>
      <c r="CH106" s="58">
        <f t="shared" ref="CH106" si="1750">+SUM(BV106:CG106)</f>
        <v>2.3465858885761706</v>
      </c>
      <c r="CI106" s="50">
        <f t="shared" ref="CI106" si="1751">100*(H106/H105-1)</f>
        <v>2.4132841515698944</v>
      </c>
      <c r="CK106" s="107">
        <f t="shared" si="1641"/>
        <v>0.60712621995101657</v>
      </c>
      <c r="CL106" s="107">
        <f t="shared" ref="CL106" si="1752">+BH106-BW106</f>
        <v>5.5350469872817235E-3</v>
      </c>
      <c r="CM106" s="107">
        <f t="shared" ref="CM106" si="1753">+BI106-BX106</f>
        <v>1.8093940990080368E-2</v>
      </c>
      <c r="CN106" s="107">
        <f t="shared" ref="CN106" si="1754">+BJ106-BY106</f>
        <v>6.9275720705176236E-2</v>
      </c>
      <c r="CO106" s="107">
        <f t="shared" ref="CO106" si="1755">+BK106-BZ106</f>
        <v>-3.9963954638624732E-2</v>
      </c>
      <c r="CP106" s="107">
        <f t="shared" ref="CP106" si="1756">+BL106-CA106</f>
        <v>-5.8057761573582632E-2</v>
      </c>
      <c r="CQ106" s="107">
        <f t="shared" ref="CQ106" si="1757">+BM106-CB106</f>
        <v>-0.16010588243438439</v>
      </c>
      <c r="CR106" s="107">
        <f t="shared" ref="CR106" si="1758">+BN106-CC106</f>
        <v>6.2222978911008198E-3</v>
      </c>
      <c r="CS106" s="107">
        <f t="shared" ref="CS106" si="1759">+BO106-CD106</f>
        <v>-0.10828738752826728</v>
      </c>
      <c r="CT106" s="107">
        <f t="shared" ref="CT106" si="1760">+BP106-CE106</f>
        <v>-6.1606639849180619E-2</v>
      </c>
      <c r="CU106" s="107">
        <f t="shared" ref="CU106" si="1761">+BQ106-CF106</f>
        <v>-0.11858192808611212</v>
      </c>
      <c r="CV106" s="107">
        <f t="shared" ref="CV106" si="1762">+BR106-CG106</f>
        <v>-4.994704551018328E-2</v>
      </c>
      <c r="CW106" s="58">
        <f t="shared" ref="CW106" si="1763">+BS106-CH106</f>
        <v>0.10970262690432042</v>
      </c>
      <c r="CX106" s="106">
        <f t="shared" ref="CX106" si="1764">+BT106-CI106</f>
        <v>-1.8482753856674528E-2</v>
      </c>
      <c r="DB106" s="66" t="s">
        <v>94</v>
      </c>
      <c r="DC106" s="50">
        <v>-6.9772831393595983E-2</v>
      </c>
    </row>
    <row r="107" spans="1:107" ht="15" thickBot="1" x14ac:dyDescent="0.25">
      <c r="A107" s="56">
        <f>+'Indice PondENGHO'!A106</f>
        <v>45870</v>
      </c>
      <c r="B107" s="50">
        <f>+'Indice PondENGHO'!B106</f>
        <v>8</v>
      </c>
      <c r="C107" s="50">
        <f>+'Indice PondENGHO'!C106</f>
        <v>2025</v>
      </c>
      <c r="D107" s="57">
        <f>+'Indice PondENGHO'!BL106</f>
        <v>9215.6982421875</v>
      </c>
      <c r="E107" s="57">
        <f>+'Indice PondENGHO'!BM106</f>
        <v>9214.439453125</v>
      </c>
      <c r="F107" s="57">
        <f>+'Indice PondENGHO'!BN106</f>
        <v>9249.7041015625</v>
      </c>
      <c r="G107" s="57">
        <f>+'Indice PondENGHO'!BO106</f>
        <v>9259.138671875</v>
      </c>
      <c r="H107" s="57">
        <f>+'Indice PondENGHO'!BP106</f>
        <v>9251.705078125</v>
      </c>
      <c r="I107" s="57">
        <f>+'Indice PondENGHO'!CD106</f>
        <v>9242.8193359375</v>
      </c>
      <c r="K107" s="58">
        <f t="shared" ref="K107" si="1765">100*D$1*(D107-D106)/$I106</f>
        <v>0.22211437435437317</v>
      </c>
      <c r="L107" s="58">
        <f t="shared" ref="L107" si="1766">100*E$1*(E107-E106)/$I106</f>
        <v>0.30343029417631179</v>
      </c>
      <c r="M107" s="58">
        <f t="shared" ref="M107" si="1767">100*F$1*(F107-F106)/$I106</f>
        <v>0.3496663427775315</v>
      </c>
      <c r="N107" s="58">
        <f t="shared" ref="N107" si="1768">100*G$1*(G107-G106)/$I106</f>
        <v>0.45550570365625842</v>
      </c>
      <c r="O107" s="58">
        <f t="shared" ref="O107" si="1769">100*H$1*(H107-H106)/$I106</f>
        <v>0.66790311123663382</v>
      </c>
      <c r="P107" s="58">
        <f t="shared" ref="P107" si="1770">+SUM(K107:O107)</f>
        <v>1.9986198262011088</v>
      </c>
      <c r="Q107" s="58">
        <f t="shared" ref="Q107" si="1771">100*(I107/I106-1)</f>
        <v>1.9985895326684711</v>
      </c>
      <c r="S107" s="57">
        <f>+'Indice PondENGHO'!D106</f>
        <v>9619.255859375</v>
      </c>
      <c r="T107" s="57">
        <f>+'Indice PondENGHO'!P106</f>
        <v>9668.2587890625</v>
      </c>
      <c r="U107" s="57">
        <f>+'Indice PondENGHO'!AB106</f>
        <v>9705.240234375</v>
      </c>
      <c r="V107" s="57">
        <f>+'Indice PondENGHO'!AN106</f>
        <v>9726.150390625</v>
      </c>
      <c r="W107" s="57">
        <f>+'Indice PondENGHO'!AZ106</f>
        <v>9753.6806640625</v>
      </c>
      <c r="Y107" s="58">
        <f t="shared" ref="Y107" si="1772">+S$1*(S107-S106)/D106</f>
        <v>0.44585207277684036</v>
      </c>
      <c r="Z107" s="58">
        <f t="shared" ref="Z107" si="1773">+T$1*(T107-T106)/E106</f>
        <v>0.37523488976042302</v>
      </c>
      <c r="AA107" s="58">
        <f t="shared" ref="AA107" si="1774">+U$1*(U107-U106)/F106</f>
        <v>0.3519515746933885</v>
      </c>
      <c r="AB107" s="58">
        <f t="shared" ref="AB107" si="1775">+V$1*(V107-V106)/G106</f>
        <v>0.29785281794881929</v>
      </c>
      <c r="AC107" s="58">
        <f t="shared" ref="AC107" si="1776">+W$1*(W107-W106)/H106</f>
        <v>0.22969736800587079</v>
      </c>
      <c r="AE107" s="57">
        <f>+'Indice PondENGHO'!D106</f>
        <v>9619.255859375</v>
      </c>
      <c r="AF107" s="57">
        <f>+'Indice PondENGHO'!E106</f>
        <v>7030.87255859375</v>
      </c>
      <c r="AG107" s="57">
        <f>+'Indice PondENGHO'!F106</f>
        <v>7547.953125</v>
      </c>
      <c r="AH107" s="57">
        <f>+'Indice PondENGHO'!G106</f>
        <v>9753.0478515625</v>
      </c>
      <c r="AI107" s="57">
        <f>+'Indice PondENGHO'!H106</f>
        <v>7914.26123046875</v>
      </c>
      <c r="AJ107" s="57">
        <f>+'Indice PondENGHO'!I106</f>
        <v>10557.701171875</v>
      </c>
      <c r="AK107" s="57">
        <f>+'Indice PondENGHO'!J106</f>
        <v>9516.7978515625</v>
      </c>
      <c r="AL107" s="57">
        <f>+'Indice PondENGHO'!K106</f>
        <v>8361.04296875</v>
      </c>
      <c r="AM107" s="57">
        <f>+'Indice PondENGHO'!L106</f>
        <v>8354.8876953125</v>
      </c>
      <c r="AN107" s="57">
        <f>+'Indice PondENGHO'!M106</f>
        <v>7868.740234375</v>
      </c>
      <c r="AO107" s="57">
        <f>+'Indice PondENGHO'!N106</f>
        <v>11345.2978515625</v>
      </c>
      <c r="AP107" s="57">
        <f>+'Indice PondENGHO'!O106</f>
        <v>9170.287109375</v>
      </c>
      <c r="AQ107" s="57">
        <f t="shared" ref="AQ107" si="1777">+D107</f>
        <v>9215.6982421875</v>
      </c>
      <c r="AR107" s="57"/>
      <c r="AS107" s="57">
        <f>+'Indice PondENGHO'!AZ106</f>
        <v>9753.6806640625</v>
      </c>
      <c r="AT107" s="57">
        <f>+'Indice PondENGHO'!BA106</f>
        <v>7066.66943359375</v>
      </c>
      <c r="AU107" s="57">
        <f>+'Indice PondENGHO'!BB106</f>
        <v>7767.33251953125</v>
      </c>
      <c r="AV107" s="57">
        <f>+'Indice PondENGHO'!BC106</f>
        <v>9215.515625</v>
      </c>
      <c r="AW107" s="57">
        <f>+'Indice PondENGHO'!BD106</f>
        <v>7953.96044921875</v>
      </c>
      <c r="AX107" s="57">
        <f>+'Indice PondENGHO'!BE106</f>
        <v>10283.685546875</v>
      </c>
      <c r="AY107" s="57">
        <f>+'Indice PondENGHO'!BF106</f>
        <v>9386.7314453125</v>
      </c>
      <c r="AZ107" s="57">
        <f>+'Indice PondENGHO'!BG106</f>
        <v>8347.1103515625</v>
      </c>
      <c r="BA107" s="57">
        <f>+'Indice PondENGHO'!BH106</f>
        <v>8441.111328125</v>
      </c>
      <c r="BB107" s="57">
        <f>+'Indice PondENGHO'!BI106</f>
        <v>7941.84619140625</v>
      </c>
      <c r="BC107" s="57">
        <f>+'Indice PondENGHO'!BJ106</f>
        <v>11259.013671875</v>
      </c>
      <c r="BD107" s="57">
        <f>+'Indice PondENGHO'!BK106</f>
        <v>9223.8515625</v>
      </c>
      <c r="BE107" s="57">
        <f t="shared" ref="BE107" si="1778">+H107</f>
        <v>9251.705078125</v>
      </c>
      <c r="BG107" s="58">
        <f t="shared" ref="BG107" si="1779">+AE$1*(AE107-AE106)/$AQ106</f>
        <v>0.44585207277684036</v>
      </c>
      <c r="BH107" s="58">
        <f t="shared" ref="BH107" si="1780">+AF$1*(AF107-AF106)/$AQ106</f>
        <v>6.440705954583692E-2</v>
      </c>
      <c r="BI107" s="58">
        <f t="shared" ref="BI107" si="1781">+AG$1*(AG107-AG106)/$AQ106</f>
        <v>4.71541975911118E-2</v>
      </c>
      <c r="BJ107" s="58">
        <f t="shared" ref="BJ107" si="1782">+AH$1*(AH107-AH106)/$AQ106</f>
        <v>0.41551062766028157</v>
      </c>
      <c r="BK107" s="58">
        <f t="shared" ref="BK107" si="1783">+AI$1*(AI107-AI106)/$AQ106</f>
        <v>2.5765337406132575E-2</v>
      </c>
      <c r="BL107" s="58">
        <f t="shared" ref="BL107" si="1784">+AJ$1*(AJ107-AJ106)/$AQ106</f>
        <v>8.2836373520708551E-2</v>
      </c>
      <c r="BM107" s="58">
        <f t="shared" ref="BM107" si="1785">+AK$1*(AK107-AK106)/$AQ106</f>
        <v>0.35789101807104956</v>
      </c>
      <c r="BN107" s="58">
        <f t="shared" ref="BN107" si="1786">+AL$1*(AL107-AL106)/$AQ106</f>
        <v>0.15371860355230507</v>
      </c>
      <c r="BO107" s="58">
        <f t="shared" ref="BO107" si="1787">+AM$1*(AM107-AM106)/$AQ106</f>
        <v>5.3159965257978031E-2</v>
      </c>
      <c r="BP107" s="58">
        <f t="shared" ref="BP107" si="1788">+AN$1*(AN107-AN106)/$AQ106</f>
        <v>3.6943658863091887E-2</v>
      </c>
      <c r="BQ107" s="58">
        <f t="shared" ref="BQ107" si="1789">+AO$1*(AO107-AO106)/$AQ106</f>
        <v>0.19680758402275653</v>
      </c>
      <c r="BR107" s="58">
        <f t="shared" ref="BR107" si="1790">+AP$1*(AP107-AP106)/$AQ106</f>
        <v>7.7217820268705634E-2</v>
      </c>
      <c r="BS107" s="58">
        <f t="shared" ref="BS107" si="1791">+SUM(BG107:BR107)</f>
        <v>1.9572643185367984</v>
      </c>
      <c r="BT107" s="58">
        <f t="shared" ref="BT107" si="1792">100*(D107/D106-1)</f>
        <v>1.8208335284466637</v>
      </c>
      <c r="BV107" s="58">
        <f t="shared" ref="BV107" si="1793">+AS$1*(AS106-AS105)/$BE105</f>
        <v>0.44849043372665071</v>
      </c>
      <c r="BW107" s="58">
        <f t="shared" ref="BW107" si="1794">+AT$1*(AT107-AT106)/$BE106</f>
        <v>5.6560660662767215E-2</v>
      </c>
      <c r="BX107" s="58">
        <f t="shared" ref="BX107" si="1795">+AU$1*(AU107-AU106)/$BE106</f>
        <v>4.5356207151462005E-2</v>
      </c>
      <c r="BY107" s="58">
        <f t="shared" ref="BY107" si="1796">+AV$1*(AV107-AV106)/$BE106</f>
        <v>0.37738776611550923</v>
      </c>
      <c r="BZ107" s="58">
        <f t="shared" ref="BZ107" si="1797">+AW$1*(AW107-AW106)/$BE106</f>
        <v>4.9442222640890654E-2</v>
      </c>
      <c r="CA107" s="58">
        <f t="shared" ref="CA107" si="1798">+AX$1*(AX107-AX106)/$BE106</f>
        <v>0.1522475777413371</v>
      </c>
      <c r="CB107" s="58">
        <f t="shared" ref="CB107" si="1799">+AY$1*(AY107-AY106)/$BE106</f>
        <v>0.56667562637485924</v>
      </c>
      <c r="CC107" s="58">
        <f t="shared" ref="CC107" si="1800">+AZ$1*(AZ107-AZ106)/$BE106</f>
        <v>0.14239625115581783</v>
      </c>
      <c r="CD107" s="58">
        <f t="shared" ref="CD107" si="1801">+BA$1*(BA107-BA106)/$BE106</f>
        <v>3.9259207446994168E-2</v>
      </c>
      <c r="CE107" s="58">
        <f t="shared" ref="CE107" si="1802">+BB$1*(BB107-BB106)/$BE106</f>
        <v>6.3700580567749451E-2</v>
      </c>
      <c r="CF107" s="58">
        <f t="shared" ref="CF107" si="1803">+BC$1*(BC107-BC106)/$BE106</f>
        <v>0.31519797033891961</v>
      </c>
      <c r="CG107" s="58">
        <f t="shared" ref="CG107" si="1804">+BD$1*(BD107-BD106)/$BE106</f>
        <v>0.10817122347555942</v>
      </c>
      <c r="CH107" s="58">
        <f t="shared" ref="CH107" si="1805">+SUM(BV107:CG107)</f>
        <v>2.3648857273985167</v>
      </c>
      <c r="CI107" s="50">
        <f t="shared" ref="CI107" si="1806">100*(H107/H106-1)</f>
        <v>2.0660801318857613</v>
      </c>
      <c r="CK107" s="107">
        <f t="shared" si="1641"/>
        <v>-2.6383609498103477E-3</v>
      </c>
      <c r="CL107" s="107">
        <f t="shared" ref="CL107" si="1807">+BH107-BW107</f>
        <v>7.8463988830697051E-3</v>
      </c>
      <c r="CM107" s="107">
        <f t="shared" ref="CM107" si="1808">+BI107-BX107</f>
        <v>1.797990439649795E-3</v>
      </c>
      <c r="CN107" s="107">
        <f t="shared" ref="CN107" si="1809">+BJ107-BY107</f>
        <v>3.8122861544772346E-2</v>
      </c>
      <c r="CO107" s="107">
        <f t="shared" ref="CO107" si="1810">+BK107-BZ107</f>
        <v>-2.3676885234758079E-2</v>
      </c>
      <c r="CP107" s="107">
        <f t="shared" ref="CP107" si="1811">+BL107-CA107</f>
        <v>-6.9411204220628547E-2</v>
      </c>
      <c r="CQ107" s="107">
        <f t="shared" ref="CQ107" si="1812">+BM107-CB107</f>
        <v>-0.20878460830380968</v>
      </c>
      <c r="CR107" s="107">
        <f t="shared" ref="CR107" si="1813">+BN107-CC107</f>
        <v>1.132235239648724E-2</v>
      </c>
      <c r="CS107" s="107">
        <f t="shared" ref="CS107" si="1814">+BO107-CD107</f>
        <v>1.3900757810983863E-2</v>
      </c>
      <c r="CT107" s="107">
        <f t="shared" ref="CT107" si="1815">+BP107-CE107</f>
        <v>-2.6756921704657564E-2</v>
      </c>
      <c r="CU107" s="107">
        <f t="shared" ref="CU107" si="1816">+BQ107-CF107</f>
        <v>-0.11839038631616308</v>
      </c>
      <c r="CV107" s="107">
        <f t="shared" ref="CV107" si="1817">+BR107-CG107</f>
        <v>-3.0953403206853788E-2</v>
      </c>
      <c r="CW107" s="58">
        <f t="shared" ref="CW107" si="1818">+BS107-CH107</f>
        <v>-0.40762140886171827</v>
      </c>
      <c r="CX107" s="106">
        <f t="shared" ref="CX107" si="1819">+BT107-CI107</f>
        <v>-0.24524660343909765</v>
      </c>
      <c r="DB107" s="66" t="s">
        <v>100</v>
      </c>
      <c r="DC107" s="50">
        <v>-2.9125947180416945E-2</v>
      </c>
    </row>
    <row r="108" spans="1:107" ht="15" thickBot="1" x14ac:dyDescent="0.25">
      <c r="A108" s="56">
        <f>+'Indice PondENGHO'!A107</f>
        <v>45901</v>
      </c>
      <c r="B108" s="50">
        <f>+'Indice PondENGHO'!B107</f>
        <v>9</v>
      </c>
      <c r="C108" s="50">
        <f>+'Indice PondENGHO'!C107</f>
        <v>2025</v>
      </c>
      <c r="D108" s="57">
        <f>+'Indice PondENGHO'!BL107</f>
        <v>9365.1318359375</v>
      </c>
      <c r="E108" s="57">
        <f>+'Indice PondENGHO'!BM107</f>
        <v>9371.607421875</v>
      </c>
      <c r="F108" s="57">
        <f>+'Indice PondENGHO'!BN107</f>
        <v>9410.462890625</v>
      </c>
      <c r="G108" s="57">
        <f>+'Indice PondENGHO'!BO107</f>
        <v>9423.7626953125</v>
      </c>
      <c r="H108" s="57">
        <f>+'Indice PondENGHO'!BP107</f>
        <v>9418.8076171875</v>
      </c>
      <c r="I108" s="57">
        <f>+'Indice PondENGHO'!CD107</f>
        <v>9404.5458984375</v>
      </c>
      <c r="K108" s="58">
        <f t="shared" ref="K108" si="1820">100*D$1*(D108-D107)/$I107</f>
        <v>0.1974553477301631</v>
      </c>
      <c r="L108" s="58">
        <f t="shared" ref="L108" si="1821">100*E$1*(E108-E107)/$I107</f>
        <v>0.26394620861906315</v>
      </c>
      <c r="M108" s="58">
        <f t="shared" ref="M108" si="1822">100*F$1*(F108-F107)/$I107</f>
        <v>0.3073600926806348</v>
      </c>
      <c r="N108" s="58">
        <f t="shared" ref="N108" si="1823">100*G$1*(G108-G107)/$I107</f>
        <v>0.39675088420608484</v>
      </c>
      <c r="O108" s="58">
        <f t="shared" ref="O108" si="1824">100*H$1*(H108-H107)/$I107</f>
        <v>0.58427168981805722</v>
      </c>
      <c r="P108" s="58">
        <f t="shared" ref="P108" si="1825">+SUM(K108:O108)</f>
        <v>1.7497842230540028</v>
      </c>
      <c r="Q108" s="58">
        <f t="shared" ref="Q108" si="1826">100*(I108/I107-1)</f>
        <v>1.7497535829915201</v>
      </c>
      <c r="S108" s="57">
        <f>+'Indice PondENGHO'!D107</f>
        <v>9755.3994140625</v>
      </c>
      <c r="T108" s="57">
        <f>+'Indice PondENGHO'!P107</f>
        <v>9808.2724609375</v>
      </c>
      <c r="U108" s="57">
        <f>+'Indice PondENGHO'!AB107</f>
        <v>9846.228515625</v>
      </c>
      <c r="V108" s="57">
        <f>+'Indice PondENGHO'!AN107</f>
        <v>9867.7373046875</v>
      </c>
      <c r="W108" s="57">
        <f>+'Indice PondENGHO'!AZ107</f>
        <v>9897.107421875</v>
      </c>
      <c r="Y108" s="58">
        <f t="shared" ref="Y108" si="1827">+S$1*(S108-S107)/D107</f>
        <v>0.50929954455460502</v>
      </c>
      <c r="Z108" s="58">
        <f t="shared" ref="Z108" si="1828">+T$1*(T108-T107)/E107</f>
        <v>0.42081136017593829</v>
      </c>
      <c r="AA108" s="58">
        <f t="shared" ref="AA108" si="1829">+U$1*(U108-U107)/F107</f>
        <v>0.38678935513550361</v>
      </c>
      <c r="AB108" s="58">
        <f t="shared" ref="AB108" si="1830">+V$1*(V108-V107)/G107</f>
        <v>0.32235674966151817</v>
      </c>
      <c r="AC108" s="58">
        <f t="shared" ref="AC108" si="1831">+W$1*(W108-W107)/H107</f>
        <v>0.24336973880271734</v>
      </c>
      <c r="AE108" s="57">
        <f>+'Indice PondENGHO'!D107</f>
        <v>9755.3994140625</v>
      </c>
      <c r="AF108" s="57">
        <f>+'Indice PondENGHO'!E107</f>
        <v>7095.33837890625</v>
      </c>
      <c r="AG108" s="57">
        <f>+'Indice PondENGHO'!F107</f>
        <v>7498.5927734375</v>
      </c>
      <c r="AH108" s="57">
        <f>+'Indice PondENGHO'!G107</f>
        <v>10050.5947265625</v>
      </c>
      <c r="AI108" s="57">
        <f>+'Indice PondENGHO'!H107</f>
        <v>8046.3662109375</v>
      </c>
      <c r="AJ108" s="57">
        <f>+'Indice PondENGHO'!I107</f>
        <v>10801.2509765625</v>
      </c>
      <c r="AK108" s="57">
        <f>+'Indice PondENGHO'!J107</f>
        <v>9798.6201171875</v>
      </c>
      <c r="AL108" s="57">
        <f>+'Indice PondENGHO'!K107</f>
        <v>8646.9873046875</v>
      </c>
      <c r="AM108" s="57">
        <f>+'Indice PondENGHO'!L107</f>
        <v>8461.6044921875</v>
      </c>
      <c r="AN108" s="57">
        <f>+'Indice PondENGHO'!M107</f>
        <v>8200.349609375</v>
      </c>
      <c r="AO108" s="57">
        <f>+'Indice PondENGHO'!N107</f>
        <v>11484.158203125</v>
      </c>
      <c r="AP108" s="57">
        <f>+'Indice PondENGHO'!O107</f>
        <v>9340.1083984375</v>
      </c>
      <c r="AQ108" s="57">
        <f t="shared" ref="AQ108" si="1832">+D108</f>
        <v>9365.1318359375</v>
      </c>
      <c r="AR108" s="57"/>
      <c r="AS108" s="57">
        <f>+'Indice PondENGHO'!AZ107</f>
        <v>9897.107421875</v>
      </c>
      <c r="AT108" s="57">
        <f>+'Indice PondENGHO'!BA107</f>
        <v>7135.3896484375</v>
      </c>
      <c r="AU108" s="57">
        <f>+'Indice PondENGHO'!BB107</f>
        <v>7684.537109375</v>
      </c>
      <c r="AV108" s="57">
        <f>+'Indice PondENGHO'!BC107</f>
        <v>9508.15234375</v>
      </c>
      <c r="AW108" s="57">
        <f>+'Indice PondENGHO'!BD107</f>
        <v>8099.92333984375</v>
      </c>
      <c r="AX108" s="57">
        <f>+'Indice PondENGHO'!BE107</f>
        <v>10512.5693359375</v>
      </c>
      <c r="AY108" s="57">
        <f>+'Indice PondENGHO'!BF107</f>
        <v>9672.5703125</v>
      </c>
      <c r="AZ108" s="57">
        <f>+'Indice PondENGHO'!BG107</f>
        <v>8619.453125</v>
      </c>
      <c r="BA108" s="57">
        <f>+'Indice PondENGHO'!BH107</f>
        <v>8556.2158203125</v>
      </c>
      <c r="BB108" s="57">
        <f>+'Indice PondENGHO'!BI107</f>
        <v>8260.423828125</v>
      </c>
      <c r="BC108" s="57">
        <f>+'Indice PondENGHO'!BJ107</f>
        <v>11378.33203125</v>
      </c>
      <c r="BD108" s="57">
        <f>+'Indice PondENGHO'!BK107</f>
        <v>9414.3701171875</v>
      </c>
      <c r="BE108" s="57">
        <f t="shared" ref="BE108" si="1833">+H108</f>
        <v>9418.8076171875</v>
      </c>
      <c r="BG108" s="58">
        <f t="shared" ref="BG108" si="1834">+AE$1*(AE108-AE107)/$AQ107</f>
        <v>0.50929954455460502</v>
      </c>
      <c r="BH108" s="58">
        <f t="shared" ref="BH108" si="1835">+AF$1*(AF108-AF107)/$AQ107</f>
        <v>1.5554686704620841E-2</v>
      </c>
      <c r="BI108" s="58">
        <f t="shared" ref="BI108" si="1836">+AG$1*(AG108-AG107)/$AQ107</f>
        <v>-4.2807660383091473E-2</v>
      </c>
      <c r="BJ108" s="58">
        <f t="shared" ref="BJ108" si="1837">+AH$1*(AH108-AH107)/$AQ107</f>
        <v>0.45819147631329837</v>
      </c>
      <c r="BK108" s="58">
        <f t="shared" ref="BK108" si="1838">+AI$1*(AI108-AI107)/$AQ107</f>
        <v>5.9049847377193744E-2</v>
      </c>
      <c r="BL108" s="58">
        <f t="shared" ref="BL108" si="1839">+AJ$1*(AJ108-AJ107)/$AQ107</f>
        <v>0.11061610949368689</v>
      </c>
      <c r="BM108" s="58">
        <f t="shared" ref="BM108" si="1840">+AK$1*(AK108-AK107)/$AQ107</f>
        <v>0.31769935620380746</v>
      </c>
      <c r="BN108" s="58">
        <f t="shared" ref="BN108" si="1841">+AL$1*(AL108-AL107)/$AQ107</f>
        <v>0.15562778868260577</v>
      </c>
      <c r="BO108" s="58">
        <f t="shared" ref="BO108" si="1842">+AM$1*(AM108-AM107)/$AQ107</f>
        <v>8.9190378309977877E-2</v>
      </c>
      <c r="BP108" s="58">
        <f t="shared" ref="BP108" si="1843">+AN$1*(AN108-AN107)/$AQ107</f>
        <v>5.9307536774823602E-2</v>
      </c>
      <c r="BQ108" s="58">
        <f t="shared" ref="BQ108" si="1844">+AO$1*(AO108-AO107)/$AQ107</f>
        <v>6.6129035096876246E-2</v>
      </c>
      <c r="BR108" s="58">
        <f t="shared" ref="BR108" si="1845">+AP$1*(AP108-AP107)/$AQ107</f>
        <v>6.7612504794406725E-2</v>
      </c>
      <c r="BS108" s="58">
        <f t="shared" ref="BS108" si="1846">+SUM(BG108:BR108)</f>
        <v>1.8654706039228113</v>
      </c>
      <c r="BT108" s="58">
        <f t="shared" ref="BT108" si="1847">100*(D108/D107-1)</f>
        <v>1.6215113583680996</v>
      </c>
      <c r="BV108" s="58">
        <f t="shared" ref="BV108" si="1848">+AS$1*(AS107-AS106)/$BE106</f>
        <v>0.22969736800587079</v>
      </c>
      <c r="BW108" s="58">
        <f t="shared" ref="BW108" si="1849">+AT$1*(AT108-AT107)/$BE107</f>
        <v>1.3670015684995688E-2</v>
      </c>
      <c r="BX108" s="58">
        <f t="shared" ref="BX108" si="1850">+AU$1*(AU108-AU107)/$BE107</f>
        <v>-5.3423302821060857E-2</v>
      </c>
      <c r="BY108" s="58">
        <f t="shared" ref="BY108" si="1851">+AV$1*(AV108-AV107)/$BE107</f>
        <v>0.46242477368774476</v>
      </c>
      <c r="BZ108" s="58">
        <f t="shared" ref="BZ108" si="1852">+AW$1*(AW108-AW107)/$BE107</f>
        <v>0.11036514854476291</v>
      </c>
      <c r="CA108" s="58">
        <f t="shared" ref="CA108" si="1853">+AX$1*(AX108-AX107)/$BE107</f>
        <v>0.1978316560358038</v>
      </c>
      <c r="CB108" s="58">
        <f t="shared" ref="CB108" si="1854">+AY$1*(AY108-AY107)/$BE107</f>
        <v>0.48335508622109441</v>
      </c>
      <c r="CC108" s="58">
        <f t="shared" ref="CC108" si="1855">+AZ$1*(AZ108-AZ107)/$BE107</f>
        <v>0.13410424941888655</v>
      </c>
      <c r="CD108" s="58">
        <f t="shared" ref="CD108" si="1856">+BA$1*(BA108-BA107)/$BE107</f>
        <v>0.12125746149436384</v>
      </c>
      <c r="CE108" s="58">
        <f t="shared" ref="CE108" si="1857">+BB$1*(BB108-BB107)/$BE107</f>
        <v>0.12960788462641687</v>
      </c>
      <c r="CF108" s="58">
        <f t="shared" ref="CF108" si="1858">+BC$1*(BC108-BC107)/$BE107</f>
        <v>0.10525830939488053</v>
      </c>
      <c r="CG108" s="58">
        <f t="shared" ref="CG108" si="1859">+BD$1*(BD108-BD107)/$BE107</f>
        <v>0.10312963713371996</v>
      </c>
      <c r="CH108" s="58">
        <f t="shared" ref="CH108" si="1860">+SUM(BV108:CG108)</f>
        <v>2.0372782874274789</v>
      </c>
      <c r="CI108" s="50">
        <f t="shared" ref="CI108" si="1861">100*(H108/H107-1)</f>
        <v>1.8061809974639464</v>
      </c>
      <c r="CK108" s="107">
        <f t="shared" si="1641"/>
        <v>0.2796021765487342</v>
      </c>
      <c r="CL108" s="107">
        <f t="shared" ref="CL108" si="1862">+BH108-BW108</f>
        <v>1.8846710196251532E-3</v>
      </c>
      <c r="CM108" s="107">
        <f t="shared" ref="CM108" si="1863">+BI108-BX108</f>
        <v>1.0615642437969385E-2</v>
      </c>
      <c r="CN108" s="107">
        <f t="shared" ref="CN108" si="1864">+BJ108-BY108</f>
        <v>-4.2332973744463875E-3</v>
      </c>
      <c r="CO108" s="107">
        <f t="shared" ref="CO108" si="1865">+BK108-BZ108</f>
        <v>-5.1315301167569168E-2</v>
      </c>
      <c r="CP108" s="107">
        <f t="shared" ref="CP108" si="1866">+BL108-CA108</f>
        <v>-8.7215546542116912E-2</v>
      </c>
      <c r="CQ108" s="107">
        <f t="shared" ref="CQ108" si="1867">+BM108-CB108</f>
        <v>-0.16565573001728695</v>
      </c>
      <c r="CR108" s="107">
        <f t="shared" ref="CR108" si="1868">+BN108-CC108</f>
        <v>2.1523539263719221E-2</v>
      </c>
      <c r="CS108" s="107">
        <f t="shared" ref="CS108" si="1869">+BO108-CD108</f>
        <v>-3.2067083184385961E-2</v>
      </c>
      <c r="CT108" s="107">
        <f t="shared" ref="CT108" si="1870">+BP108-CE108</f>
        <v>-7.0300347851593267E-2</v>
      </c>
      <c r="CU108" s="107">
        <f t="shared" ref="CU108" si="1871">+BQ108-CF108</f>
        <v>-3.912927429800428E-2</v>
      </c>
      <c r="CV108" s="107">
        <f t="shared" ref="CV108" si="1872">+BR108-CG108</f>
        <v>-3.5517132339313237E-2</v>
      </c>
      <c r="CW108" s="58">
        <f t="shared" ref="CW108" si="1873">+BS108-CH108</f>
        <v>-0.17180768350466757</v>
      </c>
      <c r="CX108" s="106">
        <f t="shared" ref="CX108" si="1874">+BT108-CI108</f>
        <v>-0.18466963909584688</v>
      </c>
      <c r="DB108" s="66" t="s">
        <v>98</v>
      </c>
      <c r="DC108" s="50">
        <v>-2.8516079984395523E-2</v>
      </c>
    </row>
    <row r="109" spans="1:107" ht="15" thickBot="1" x14ac:dyDescent="0.25">
      <c r="A109" s="56">
        <f>+'Indice PondENGHO'!A108</f>
        <v>45931</v>
      </c>
      <c r="B109" s="50">
        <f>+'Indice PondENGHO'!B108</f>
        <v>10</v>
      </c>
      <c r="C109" s="50">
        <f>+'Indice PondENGHO'!C108</f>
        <v>2025</v>
      </c>
      <c r="D109" s="57">
        <f>+'Indice PondENGHO'!BL108</f>
        <v>9565.0478515625</v>
      </c>
      <c r="E109" s="57">
        <f>+'Indice PondENGHO'!BM108</f>
        <v>9576.7177734375</v>
      </c>
      <c r="F109" s="57">
        <f>+'Indice PondENGHO'!BN108</f>
        <v>9616.8623046875</v>
      </c>
      <c r="G109" s="57">
        <f>+'Indice PondENGHO'!BO108</f>
        <v>9632.8173828125</v>
      </c>
      <c r="H109" s="57">
        <f>+'Indice PondENGHO'!BP108</f>
        <v>9628.0576171875</v>
      </c>
      <c r="I109" s="57">
        <f>+'Indice PondENGHO'!CD108</f>
        <v>9611.46484375</v>
      </c>
      <c r="K109" s="58">
        <f t="shared" ref="K109" si="1875">100*D$1*(D109-D108)/$I108</f>
        <v>0.25961804834627317</v>
      </c>
      <c r="L109" s="58">
        <f t="shared" ref="L109" si="1876">100*E$1*(E109-E108)/$I108</f>
        <v>0.33853657851596197</v>
      </c>
      <c r="M109" s="58">
        <f t="shared" ref="M109" si="1877">100*F$1*(F109-F108)/$I108</f>
        <v>0.38783575641756735</v>
      </c>
      <c r="N109" s="58">
        <f t="shared" ref="N109" si="1878">100*G$1*(G109-G108)/$I108</f>
        <v>0.49516647734594427</v>
      </c>
      <c r="O109" s="58">
        <f t="shared" ref="O109" si="1879">100*H$1*(H109-H108)/$I108</f>
        <v>0.71905795494961289</v>
      </c>
      <c r="P109" s="58">
        <f t="shared" ref="P109" si="1880">+SUM(K109:O109)</f>
        <v>2.2002148155753596</v>
      </c>
      <c r="Q109" s="58">
        <f t="shared" ref="Q109" si="1881">100*(I109/I108-1)</f>
        <v>2.2002013446165147</v>
      </c>
      <c r="S109" s="57">
        <f>+'Indice PondENGHO'!D108</f>
        <v>9954.0771484375</v>
      </c>
      <c r="T109" s="57">
        <f>+'Indice PondENGHO'!P108</f>
        <v>10007.1015625</v>
      </c>
      <c r="U109" s="57">
        <f>+'Indice PondENGHO'!AB108</f>
        <v>10042.9375</v>
      </c>
      <c r="V109" s="57">
        <f>+'Indice PondENGHO'!AN108</f>
        <v>10061.4130859375</v>
      </c>
      <c r="W109" s="57">
        <f>+'Indice PondENGHO'!AZ108</f>
        <v>10087.521484375</v>
      </c>
      <c r="Y109" s="58">
        <f t="shared" ref="Y109" si="1882">+S$1*(S109-S108)/D108</f>
        <v>0.73137439397466186</v>
      </c>
      <c r="Z109" s="58">
        <f t="shared" ref="Z109" si="1883">+T$1*(T109-T108)/E108</f>
        <v>0.58755941998302175</v>
      </c>
      <c r="AA109" s="58">
        <f t="shared" ref="AA109" si="1884">+U$1*(U109-U108)/F108</f>
        <v>0.53043545678095261</v>
      </c>
      <c r="AB109" s="58">
        <f t="shared" ref="AB109" si="1885">+V$1*(V109-V108)/G108</f>
        <v>0.43324665213775448</v>
      </c>
      <c r="AC109" s="58">
        <f t="shared" ref="AC109" si="1886">+W$1*(W109-W108)/H108</f>
        <v>0.31736663516507796</v>
      </c>
      <c r="AE109" s="57">
        <f>+'Indice PondENGHO'!D108</f>
        <v>9954.0771484375</v>
      </c>
      <c r="AF109" s="57">
        <f>+'Indice PondENGHO'!E108</f>
        <v>7272.5400390625</v>
      </c>
      <c r="AG109" s="57">
        <f>+'Indice PondENGHO'!F108</f>
        <v>7589.1943359375</v>
      </c>
      <c r="AH109" s="57">
        <f>+'Indice PondENGHO'!G108</f>
        <v>10332.9404296875</v>
      </c>
      <c r="AI109" s="57">
        <f>+'Indice PondENGHO'!H108</f>
        <v>8144.16650390625</v>
      </c>
      <c r="AJ109" s="57">
        <f>+'Indice PondENGHO'!I108</f>
        <v>11000.533203125</v>
      </c>
      <c r="AK109" s="57">
        <f>+'Indice PondENGHO'!J108</f>
        <v>10121.0166015625</v>
      </c>
      <c r="AL109" s="57">
        <f>+'Indice PondENGHO'!K108</f>
        <v>8902.8603515625</v>
      </c>
      <c r="AM109" s="57">
        <f>+'Indice PondENGHO'!L108</f>
        <v>8603.5966796875</v>
      </c>
      <c r="AN109" s="57">
        <f>+'Indice PondENGHO'!M108</f>
        <v>8475.7998046875</v>
      </c>
      <c r="AO109" s="57">
        <f>+'Indice PondENGHO'!N108</f>
        <v>11738.88671875</v>
      </c>
      <c r="AP109" s="57">
        <f>+'Indice PondENGHO'!O108</f>
        <v>9518.5546875</v>
      </c>
      <c r="AQ109" s="57">
        <f t="shared" ref="AQ109" si="1887">+D109</f>
        <v>9565.0478515625</v>
      </c>
      <c r="AR109" s="57"/>
      <c r="AS109" s="57">
        <f>+'Indice PondENGHO'!AZ108</f>
        <v>10087.521484375</v>
      </c>
      <c r="AT109" s="57">
        <f>+'Indice PondENGHO'!BA108</f>
        <v>7305.54443359375</v>
      </c>
      <c r="AU109" s="57">
        <f>+'Indice PondENGHO'!BB108</f>
        <v>7789.0830078125</v>
      </c>
      <c r="AV109" s="57">
        <f>+'Indice PondENGHO'!BC108</f>
        <v>9782.0703125</v>
      </c>
      <c r="AW109" s="57">
        <f>+'Indice PondENGHO'!BD108</f>
        <v>8211.33203125</v>
      </c>
      <c r="AX109" s="57">
        <f>+'Indice PondENGHO'!BE108</f>
        <v>10696.81640625</v>
      </c>
      <c r="AY109" s="57">
        <f>+'Indice PondENGHO'!BF108</f>
        <v>10009.443359375</v>
      </c>
      <c r="AZ109" s="57">
        <f>+'Indice PondENGHO'!BG108</f>
        <v>8865.58984375</v>
      </c>
      <c r="BA109" s="57">
        <f>+'Indice PondENGHO'!BH108</f>
        <v>8689.34375</v>
      </c>
      <c r="BB109" s="57">
        <f>+'Indice PondENGHO'!BI108</f>
        <v>8568.5810546875</v>
      </c>
      <c r="BC109" s="57">
        <f>+'Indice PondENGHO'!BJ108</f>
        <v>11645.96484375</v>
      </c>
      <c r="BD109" s="57">
        <f>+'Indice PondENGHO'!BK108</f>
        <v>9588.8330078125</v>
      </c>
      <c r="BE109" s="57">
        <f t="shared" ref="BE109" si="1888">+H109</f>
        <v>9628.0576171875</v>
      </c>
      <c r="BG109" s="58">
        <f t="shared" ref="BG109" si="1889">+AE$1*(AE109-AE108)/$AQ108</f>
        <v>0.73137439397466186</v>
      </c>
      <c r="BH109" s="58">
        <f t="shared" ref="BH109" si="1890">+AF$1*(AF109-AF108)/$AQ108</f>
        <v>4.2074008617987289E-2</v>
      </c>
      <c r="BI109" s="58">
        <f t="shared" ref="BI109" si="1891">+AG$1*(AG109-AG108)/$AQ108</f>
        <v>7.7320256508016258E-2</v>
      </c>
      <c r="BJ109" s="58">
        <f t="shared" ref="BJ109" si="1892">+AH$1*(AH109-AH108)/$AQ108</f>
        <v>0.42784567440221083</v>
      </c>
      <c r="BK109" s="58">
        <f t="shared" ref="BK109" si="1893">+AI$1*(AI109-AI108)/$AQ108</f>
        <v>4.3018384242058186E-2</v>
      </c>
      <c r="BL109" s="58">
        <f t="shared" ref="BL109" si="1894">+AJ$1*(AJ109-AJ108)/$AQ108</f>
        <v>8.9066320540598543E-2</v>
      </c>
      <c r="BM109" s="58">
        <f t="shared" ref="BM109" si="1895">+AK$1*(AK109-AK108)/$AQ108</f>
        <v>0.35763966589151824</v>
      </c>
      <c r="BN109" s="58">
        <f t="shared" ref="BN109" si="1896">+AL$1*(AL109-AL108)/$AQ108</f>
        <v>0.1370391130960652</v>
      </c>
      <c r="BO109" s="58">
        <f t="shared" ref="BO109" si="1897">+AM$1*(AM109-AM108)/$AQ108</f>
        <v>0.11677880450283819</v>
      </c>
      <c r="BP109" s="58">
        <f t="shared" ref="BP109" si="1898">+AN$1*(AN109-AN108)/$AQ108</f>
        <v>4.84775342370386E-2</v>
      </c>
      <c r="BQ109" s="58">
        <f t="shared" ref="BQ109" si="1899">+AO$1*(AO109-AO108)/$AQ108</f>
        <v>0.11937292639982917</v>
      </c>
      <c r="BR109" s="58">
        <f t="shared" ref="BR109" si="1900">+AP$1*(AP109-AP108)/$AQ108</f>
        <v>6.9912810850892529E-2</v>
      </c>
      <c r="BS109" s="58">
        <f t="shared" ref="BS109" si="1901">+SUM(BG109:BR109)</f>
        <v>2.259919893263715</v>
      </c>
      <c r="BT109" s="58">
        <f t="shared" ref="BT109" si="1902">100*(D109/D108-1)</f>
        <v>2.1346844777758278</v>
      </c>
      <c r="BV109" s="58">
        <f t="shared" ref="BV109" si="1903">+AS$1*(AS108-AS107)/$BE107</f>
        <v>0.24336973880271734</v>
      </c>
      <c r="BW109" s="58">
        <f t="shared" ref="BW109" si="1904">+AT$1*(AT109-AT108)/$BE108</f>
        <v>3.3247157823801506E-2</v>
      </c>
      <c r="BX109" s="58">
        <f t="shared" ref="BX109" si="1905">+AU$1*(AU109-AU108)/$BE108</f>
        <v>6.6260899186517105E-2</v>
      </c>
      <c r="BY109" s="58">
        <f t="shared" ref="BY109" si="1906">+AV$1*(AV109-AV108)/$BE108</f>
        <v>0.42516612050342573</v>
      </c>
      <c r="BZ109" s="58">
        <f t="shared" ref="BZ109" si="1907">+AW$1*(AW109-AW108)/$BE108</f>
        <v>8.2743602147970663E-2</v>
      </c>
      <c r="CA109" s="58">
        <f t="shared" ref="CA109" si="1908">+AX$1*(AX109-AX108)/$BE108</f>
        <v>0.1564253720886786</v>
      </c>
      <c r="CB109" s="58">
        <f t="shared" ref="CB109" si="1909">+AY$1*(AY109-AY108)/$BE108</f>
        <v>0.55954771835970585</v>
      </c>
      <c r="CC109" s="58">
        <f t="shared" ref="CC109" si="1910">+AZ$1*(AZ109-AZ108)/$BE108</f>
        <v>0.1190498751623716</v>
      </c>
      <c r="CD109" s="58">
        <f t="shared" ref="CD109" si="1911">+BA$1*(BA109-BA108)/$BE108</f>
        <v>0.13775622428784884</v>
      </c>
      <c r="CE109" s="58">
        <f t="shared" ref="CE109" si="1912">+BB$1*(BB109-BB108)/$BE108</f>
        <v>0.12314430915149403</v>
      </c>
      <c r="CF109" s="58">
        <f t="shared" ref="CF109" si="1913">+BC$1*(BC109-BC108)/$BE108</f>
        <v>0.23190725154306435</v>
      </c>
      <c r="CG109" s="58">
        <f t="shared" ref="CG109" si="1914">+BD$1*(BD109-BD108)/$BE108</f>
        <v>9.2763073388517844E-2</v>
      </c>
      <c r="CH109" s="58">
        <f t="shared" ref="CH109" si="1915">+SUM(BV109:CG109)</f>
        <v>2.2713813424461131</v>
      </c>
      <c r="CI109" s="50">
        <f t="shared" ref="CI109" si="1916">100*(H109/H108-1)</f>
        <v>2.2216187919387842</v>
      </c>
      <c r="CK109" s="107">
        <f t="shared" si="1641"/>
        <v>0.48800465517194452</v>
      </c>
      <c r="CL109" s="107">
        <f t="shared" ref="CL109" si="1917">+BH109-BW109</f>
        <v>8.8268507941857838E-3</v>
      </c>
      <c r="CM109" s="107">
        <f t="shared" ref="CM109" si="1918">+BI109-BX109</f>
        <v>1.1059357321499153E-2</v>
      </c>
      <c r="CN109" s="107">
        <f t="shared" ref="CN109" si="1919">+BJ109-BY109</f>
        <v>2.6795538987851031E-3</v>
      </c>
      <c r="CO109" s="107">
        <f t="shared" ref="CO109" si="1920">+BK109-BZ109</f>
        <v>-3.9725217905912477E-2</v>
      </c>
      <c r="CP109" s="107">
        <f t="shared" ref="CP109" si="1921">+BL109-CA109</f>
        <v>-6.7359051548080057E-2</v>
      </c>
      <c r="CQ109" s="107">
        <f t="shared" ref="CQ109" si="1922">+BM109-CB109</f>
        <v>-0.2019080524681876</v>
      </c>
      <c r="CR109" s="107">
        <f t="shared" ref="CR109" si="1923">+BN109-CC109</f>
        <v>1.79892379336936E-2</v>
      </c>
      <c r="CS109" s="107">
        <f t="shared" ref="CS109" si="1924">+BO109-CD109</f>
        <v>-2.0977419785010651E-2</v>
      </c>
      <c r="CT109" s="107">
        <f t="shared" ref="CT109" si="1925">+BP109-CE109</f>
        <v>-7.4666774914455433E-2</v>
      </c>
      <c r="CU109" s="107">
        <f t="shared" ref="CU109" si="1926">+BQ109-CF109</f>
        <v>-0.11253432514323518</v>
      </c>
      <c r="CV109" s="107">
        <f t="shared" ref="CV109" si="1927">+BR109-CG109</f>
        <v>-2.2850262537625315E-2</v>
      </c>
      <c r="CW109" s="58">
        <f t="shared" ref="CW109" si="1928">+BS109-CH109</f>
        <v>-1.1461449182398109E-2</v>
      </c>
      <c r="CX109" s="106">
        <f t="shared" ref="CX109" si="1929">+BT109-CI109</f>
        <v>-8.6934314162956383E-2</v>
      </c>
      <c r="DB109" s="66" t="s">
        <v>93</v>
      </c>
      <c r="DC109" s="50">
        <v>-2.399217615107898E-2</v>
      </c>
    </row>
    <row r="110" spans="1:107" ht="15" thickBot="1" x14ac:dyDescent="0.25">
      <c r="A110" s="56">
        <f>+'Indice PondENGHO'!A109</f>
        <v>45962</v>
      </c>
      <c r="B110" s="50">
        <f>+'Indice PondENGHO'!B109</f>
        <v>11</v>
      </c>
      <c r="C110" s="50">
        <f>+'Indice PondENGHO'!C109</f>
        <v>2025</v>
      </c>
      <c r="D110" s="57">
        <f>+'Indice PondENGHO'!BL109</f>
        <v>9830.5341796875</v>
      </c>
      <c r="E110" s="57">
        <f>+'Indice PondENGHO'!BM109</f>
        <v>9838.2568359375</v>
      </c>
      <c r="F110" s="57">
        <f>+'Indice PondENGHO'!BN109</f>
        <v>9877.837890625</v>
      </c>
      <c r="G110" s="57">
        <f>+'Indice PondENGHO'!BO109</f>
        <v>9890.8056640625</v>
      </c>
      <c r="H110" s="57">
        <f>+'Indice PondENGHO'!BP109</f>
        <v>9880.6142578125</v>
      </c>
      <c r="I110" s="57">
        <f>+'Indice PondENGHO'!CD109</f>
        <v>9869.6943359375</v>
      </c>
      <c r="K110" s="58">
        <f t="shared" ref="K110" si="1930">100*D$1*(D110-D109)/$I109</f>
        <v>0.33734766054866555</v>
      </c>
      <c r="L110" s="58">
        <f t="shared" ref="L110" si="1931">100*E$1*(E110-E109)/$I109</f>
        <v>0.42237950107469924</v>
      </c>
      <c r="M110" s="58">
        <f t="shared" ref="M110" si="1932">100*F$1*(F110-F109)/$I109</f>
        <v>0.47983013105756112</v>
      </c>
      <c r="N110" s="58">
        <f t="shared" ref="N110" si="1933">100*G$1*(G110-G109)/$I109</f>
        <v>0.59791514385599676</v>
      </c>
      <c r="O110" s="58">
        <f t="shared" ref="O110" si="1934">100*H$1*(H110-H109)/$I109</f>
        <v>0.84919116937978378</v>
      </c>
      <c r="P110" s="58">
        <f t="shared" ref="P110" si="1935">+SUM(K110:O110)</f>
        <v>2.6866636059167064</v>
      </c>
      <c r="Q110" s="58">
        <f t="shared" ref="Q110" si="1936">100*(I110/I109-1)</f>
        <v>2.686681961443349</v>
      </c>
      <c r="S110" s="57">
        <f>+'Indice PondENGHO'!D109</f>
        <v>10310.3349609375</v>
      </c>
      <c r="T110" s="57">
        <f>+'Indice PondENGHO'!P109</f>
        <v>10361.4384765625</v>
      </c>
      <c r="U110" s="57">
        <f>+'Indice PondENGHO'!AB109</f>
        <v>10393.2607421875</v>
      </c>
      <c r="V110" s="57">
        <f>+'Indice PondENGHO'!AN109</f>
        <v>10407.4482421875</v>
      </c>
      <c r="W110" s="57">
        <f>+'Indice PondENGHO'!AZ109</f>
        <v>10431.4150390625</v>
      </c>
      <c r="Y110" s="58">
        <f t="shared" ref="Y110" si="1937">+S$1*(S110-S109)/D109</f>
        <v>1.2840492979225091</v>
      </c>
      <c r="Z110" s="58">
        <f t="shared" ref="Z110" si="1938">+T$1*(T110-T109)/E109</f>
        <v>1.0246738207661332</v>
      </c>
      <c r="AA110" s="58">
        <f t="shared" ref="AA110" si="1939">+U$1*(U110-U109)/F109</f>
        <v>0.92438925936554672</v>
      </c>
      <c r="AB110" s="58">
        <f t="shared" ref="AB110" si="1940">+V$1*(V110-V109)/G109</f>
        <v>0.75727067178963847</v>
      </c>
      <c r="AC110" s="58">
        <f t="shared" ref="AC110" si="1941">+W$1*(W110-W109)/H109</f>
        <v>0.56071675104970986</v>
      </c>
      <c r="AE110" s="57">
        <f>+'Indice PondENGHO'!D109</f>
        <v>10310.3349609375</v>
      </c>
      <c r="AF110" s="57">
        <f>+'Indice PondENGHO'!E109</f>
        <v>7319.15283203125</v>
      </c>
      <c r="AG110" s="57">
        <f>+'Indice PondENGHO'!F109</f>
        <v>7648.38232421875</v>
      </c>
      <c r="AH110" s="57">
        <f>+'Indice PondENGHO'!G109</f>
        <v>10679.3037109375</v>
      </c>
      <c r="AI110" s="57">
        <f>+'Indice PondENGHO'!H109</f>
        <v>8239.8759765625</v>
      </c>
      <c r="AJ110" s="57">
        <f>+'Indice PondENGHO'!I109</f>
        <v>11256.43359375</v>
      </c>
      <c r="AK110" s="57">
        <f>+'Indice PondENGHO'!J109</f>
        <v>10413.21484375</v>
      </c>
      <c r="AL110" s="57">
        <f>+'Indice PondENGHO'!K109</f>
        <v>9170.2314453125</v>
      </c>
      <c r="AM110" s="57">
        <f>+'Indice PondENGHO'!L109</f>
        <v>8797.9609375</v>
      </c>
      <c r="AN110" s="57">
        <f>+'Indice PondENGHO'!M109</f>
        <v>8782.6884765625</v>
      </c>
      <c r="AO110" s="57">
        <f>+'Indice PondENGHO'!N109</f>
        <v>11999.134765625</v>
      </c>
      <c r="AP110" s="57">
        <f>+'Indice PondENGHO'!O109</f>
        <v>9713.455078125</v>
      </c>
      <c r="AQ110" s="57">
        <f t="shared" ref="AQ110" si="1942">+D110</f>
        <v>9830.5341796875</v>
      </c>
      <c r="AR110" s="57"/>
      <c r="AS110" s="57">
        <f>+'Indice PondENGHO'!AZ109</f>
        <v>10431.4150390625</v>
      </c>
      <c r="AT110" s="57">
        <f>+'Indice PondENGHO'!BA109</f>
        <v>7358.076171875</v>
      </c>
      <c r="AU110" s="57">
        <f>+'Indice PondENGHO'!BB109</f>
        <v>7850.67138671875</v>
      </c>
      <c r="AV110" s="57">
        <f>+'Indice PondENGHO'!BC109</f>
        <v>10127.8134765625</v>
      </c>
      <c r="AW110" s="57">
        <f>+'Indice PondENGHO'!BD109</f>
        <v>8314.20703125</v>
      </c>
      <c r="AX110" s="57">
        <f>+'Indice PondENGHO'!BE109</f>
        <v>10955.6650390625</v>
      </c>
      <c r="AY110" s="57">
        <f>+'Indice PondENGHO'!BF109</f>
        <v>10309.7080078125</v>
      </c>
      <c r="AZ110" s="57">
        <f>+'Indice PondENGHO'!BG109</f>
        <v>9141.0166015625</v>
      </c>
      <c r="BA110" s="57">
        <f>+'Indice PondENGHO'!BH109</f>
        <v>8908.1123046875</v>
      </c>
      <c r="BB110" s="57">
        <f>+'Indice PondENGHO'!BI109</f>
        <v>8881.986328125</v>
      </c>
      <c r="BC110" s="57">
        <f>+'Indice PondENGHO'!BJ109</f>
        <v>11943.7763671875</v>
      </c>
      <c r="BD110" s="57">
        <f>+'Indice PondENGHO'!BK109</f>
        <v>9788.8037109375</v>
      </c>
      <c r="BE110" s="57">
        <f t="shared" ref="BE110" si="1943">+H110</f>
        <v>9880.6142578125</v>
      </c>
      <c r="BG110" s="58">
        <f t="shared" ref="BG110" si="1944">+AE$1*(AE110-AE109)/$AQ109</f>
        <v>1.2840492979225091</v>
      </c>
      <c r="BH110" s="58">
        <f t="shared" ref="BH110" si="1945">+AF$1*(AF110-AF109)/$AQ109</f>
        <v>1.0836224141749895E-2</v>
      </c>
      <c r="BI110" s="58">
        <f t="shared" ref="BI110" si="1946">+AG$1*(AG110-AG109)/$AQ109</f>
        <v>4.9455879114761313E-2</v>
      </c>
      <c r="BJ110" s="58">
        <f t="shared" ref="BJ110" si="1947">+AH$1*(AH110-AH109)/$AQ109</f>
        <v>0.51388336157728787</v>
      </c>
      <c r="BK110" s="58">
        <f t="shared" ref="BK110" si="1948">+AI$1*(AI110-AI109)/$AQ109</f>
        <v>4.1218825279247133E-2</v>
      </c>
      <c r="BL110" s="58">
        <f t="shared" ref="BL110" si="1949">+AJ$1*(AJ110-AJ109)/$AQ109</f>
        <v>0.11198056172546957</v>
      </c>
      <c r="BM110" s="58">
        <f t="shared" ref="BM110" si="1950">+AK$1*(AK110-AK109)/$AQ109</f>
        <v>0.31736551214600506</v>
      </c>
      <c r="BN110" s="58">
        <f t="shared" ref="BN110" si="1951">+AL$1*(AL110-AL109)/$AQ109</f>
        <v>0.14020425682030394</v>
      </c>
      <c r="BO110" s="58">
        <f t="shared" ref="BO110" si="1952">+AM$1*(AM110-AM109)/$AQ109</f>
        <v>0.15651022932391995</v>
      </c>
      <c r="BP110" s="58">
        <f t="shared" ref="BP110" si="1953">+AN$1*(AN110-AN109)/$AQ109</f>
        <v>5.2881655573860598E-2</v>
      </c>
      <c r="BQ110" s="58">
        <f t="shared" ref="BQ110" si="1954">+AO$1*(AO110-AO109)/$AQ109</f>
        <v>0.11941049621385035</v>
      </c>
      <c r="BR110" s="58">
        <f t="shared" ref="BR110" si="1955">+AP$1*(AP110-AP109)/$AQ109</f>
        <v>7.4763340942572865E-2</v>
      </c>
      <c r="BS110" s="58">
        <f t="shared" ref="BS110" si="1956">+SUM(BG110:BR110)</f>
        <v>2.8725596407815375</v>
      </c>
      <c r="BT110" s="58">
        <f t="shared" ref="BT110" si="1957">100*(D110/D109-1)</f>
        <v>2.7755880811576983</v>
      </c>
      <c r="BV110" s="58">
        <f t="shared" ref="BV110" si="1958">+AS$1*(AS109-AS108)/$BE108</f>
        <v>0.31736663516507796</v>
      </c>
      <c r="BW110" s="58">
        <f t="shared" ref="BW110" si="1959">+AT$1*(AT110-AT109)/$BE109</f>
        <v>1.0041286894565541E-2</v>
      </c>
      <c r="BX110" s="58">
        <f t="shared" ref="BX110" si="1960">+AU$1*(AU110-AU109)/$BE109</f>
        <v>3.8186191374833721E-2</v>
      </c>
      <c r="BY110" s="58">
        <f t="shared" ref="BY110" si="1961">+AV$1*(AV110-AV109)/$BE109</f>
        <v>0.52498751550954692</v>
      </c>
      <c r="BZ110" s="58">
        <f t="shared" ref="BZ110" si="1962">+AW$1*(AW110-AW109)/$BE109</f>
        <v>7.4745051319784331E-2</v>
      </c>
      <c r="CA110" s="58">
        <f t="shared" ref="CA110" si="1963">+AX$1*(AX110-AX109)/$BE109</f>
        <v>0.21498577609303587</v>
      </c>
      <c r="CB110" s="58">
        <f t="shared" ref="CB110" si="1964">+AY$1*(AY110-AY109)/$BE109</f>
        <v>0.48790168061668604</v>
      </c>
      <c r="CC110" s="58">
        <f t="shared" ref="CC110" si="1965">+AZ$1*(AZ110-AZ109)/$BE109</f>
        <v>0.13032145294641889</v>
      </c>
      <c r="CD110" s="58">
        <f t="shared" ref="CD110" si="1966">+BA$1*(BA110-BA109)/$BE109</f>
        <v>0.22145434007766543</v>
      </c>
      <c r="CE110" s="58">
        <f t="shared" ref="CE110" si="1967">+BB$1*(BB110-BB109)/$BE109</f>
        <v>0.12251959017021408</v>
      </c>
      <c r="CF110" s="58">
        <f t="shared" ref="CF110" si="1968">+BC$1*(BC110-BC109)/$BE109</f>
        <v>0.25244903495939225</v>
      </c>
      <c r="CG110" s="58">
        <f t="shared" ref="CG110" si="1969">+BD$1*(BD110-BD109)/$BE109</f>
        <v>0.10401493083340049</v>
      </c>
      <c r="CH110" s="58">
        <f t="shared" ref="CH110" si="1970">+SUM(BV110:CG110)</f>
        <v>2.4989734859606214</v>
      </c>
      <c r="CI110" s="50">
        <f t="shared" ref="CI110" si="1971">100*(H110/H109-1)</f>
        <v>2.623131795287037</v>
      </c>
      <c r="CK110" s="107">
        <f t="shared" ref="CK110" si="1972">+BG110-BV110</f>
        <v>0.9666826627574312</v>
      </c>
      <c r="CL110" s="107">
        <f t="shared" ref="CL110" si="1973">+BH110-BW110</f>
        <v>7.9493724718435362E-4</v>
      </c>
      <c r="CM110" s="107">
        <f t="shared" ref="CM110" si="1974">+BI110-BX110</f>
        <v>1.1269687739927592E-2</v>
      </c>
      <c r="CN110" s="107">
        <f t="shared" ref="CN110" si="1975">+BJ110-BY110</f>
        <v>-1.1104153932259053E-2</v>
      </c>
      <c r="CO110" s="107">
        <f t="shared" ref="CO110" si="1976">+BK110-BZ110</f>
        <v>-3.3526226040537198E-2</v>
      </c>
      <c r="CP110" s="107">
        <f t="shared" ref="CP110" si="1977">+BL110-CA110</f>
        <v>-0.10300521436756631</v>
      </c>
      <c r="CQ110" s="107">
        <f t="shared" ref="CQ110" si="1978">+BM110-CB110</f>
        <v>-0.17053616847068098</v>
      </c>
      <c r="CR110" s="107">
        <f t="shared" ref="CR110" si="1979">+BN110-CC110</f>
        <v>9.8828038738850432E-3</v>
      </c>
      <c r="CS110" s="107">
        <f t="shared" ref="CS110" si="1980">+BO110-CD110</f>
        <v>-6.4944110753745482E-2</v>
      </c>
      <c r="CT110" s="107">
        <f t="shared" ref="CT110" si="1981">+BP110-CE110</f>
        <v>-6.9637934596353479E-2</v>
      </c>
      <c r="CU110" s="107">
        <f t="shared" ref="CU110" si="1982">+BQ110-CF110</f>
        <v>-0.13303853874554189</v>
      </c>
      <c r="CV110" s="107">
        <f t="shared" ref="CV110" si="1983">+BR110-CG110</f>
        <v>-2.9251589890827628E-2</v>
      </c>
      <c r="CW110" s="58">
        <f t="shared" ref="CW110" si="1984">+BS110-CH110</f>
        <v>0.37358615482091606</v>
      </c>
      <c r="CX110" s="106">
        <f t="shared" ref="CX110" si="1985">+BT110-CI110</f>
        <v>0.15245628587066129</v>
      </c>
      <c r="DB110" s="66" t="s">
        <v>91</v>
      </c>
      <c r="DC110" s="50">
        <v>-9.5888903918551933E-3</v>
      </c>
    </row>
    <row r="111" spans="1:107" ht="15" thickBot="1" x14ac:dyDescent="0.25">
      <c r="A111" s="56">
        <f>+'Indice PondENGHO'!A110</f>
        <v>45992</v>
      </c>
      <c r="B111" s="50">
        <f>+'Indice PondENGHO'!B110</f>
        <v>12</v>
      </c>
      <c r="C111" s="50">
        <f>+'Indice PondENGHO'!C110</f>
        <v>2025</v>
      </c>
      <c r="D111" s="57">
        <f>+'Indice PondENGHO'!BL110</f>
        <v>10118.927734375</v>
      </c>
      <c r="E111" s="57">
        <f>+'Indice PondENGHO'!BM110</f>
        <v>10123.6796875</v>
      </c>
      <c r="F111" s="57">
        <f>+'Indice PondENGHO'!BN110</f>
        <v>10160.6982421875</v>
      </c>
      <c r="G111" s="57">
        <f>+'Indice PondENGHO'!BO110</f>
        <v>10174.3701171875</v>
      </c>
      <c r="H111" s="57">
        <f>+'Indice PondENGHO'!BP110</f>
        <v>10159.53125</v>
      </c>
      <c r="I111" s="57">
        <f>+'Indice PondENGHO'!CD110</f>
        <v>10152.5126953125</v>
      </c>
      <c r="K111" s="58">
        <f t="shared" ref="K111" si="1986">100*D$1*(D111-D110)/$I110</f>
        <v>0.35686747732256374</v>
      </c>
      <c r="L111" s="58">
        <f t="shared" ref="L111" si="1987">100*E$1*(E111-E110)/$I110</f>
        <v>0.44889099144626071</v>
      </c>
      <c r="M111" s="58">
        <f t="shared" ref="M111" si="1988">100*F$1*(F111-F110)/$I110</f>
        <v>0.50646051300648531</v>
      </c>
      <c r="N111" s="58">
        <f t="shared" ref="N111" si="1989">100*G$1*(G111-G110)/$I110</f>
        <v>0.63999597247284423</v>
      </c>
      <c r="O111" s="58">
        <f t="shared" ref="O111" si="1990">100*H$1*(H111-H110)/$I110</f>
        <v>0.9132875330699628</v>
      </c>
      <c r="P111" s="58">
        <f t="shared" ref="P111" si="1991">+SUM(K111:O111)</f>
        <v>2.8655024873181167</v>
      </c>
      <c r="Q111" s="58">
        <f t="shared" ref="Q111" si="1992">100*(I111/I110-1)</f>
        <v>2.8655229812457605</v>
      </c>
      <c r="S111" s="57">
        <f>+'Indice PondENGHO'!D110</f>
        <v>10671.26171875</v>
      </c>
      <c r="T111" s="57">
        <f>+'Indice PondENGHO'!P110</f>
        <v>10714.080078125</v>
      </c>
      <c r="U111" s="57">
        <f>+'Indice PondENGHO'!AB110</f>
        <v>10740.603515625</v>
      </c>
      <c r="V111" s="57">
        <f>+'Indice PondENGHO'!AN110</f>
        <v>10750.212890625</v>
      </c>
      <c r="W111" s="57">
        <f>+'Indice PondENGHO'!AZ110</f>
        <v>10764.3134765625</v>
      </c>
      <c r="Y111" s="58">
        <f t="shared" ref="Y111" si="1993">+S$1*(S111-S110)/D110</f>
        <v>1.2657455540789566</v>
      </c>
      <c r="Z111" s="58">
        <f t="shared" ref="Z111" si="1994">+T$1*(T111-T110)/E110</f>
        <v>0.99266182449883245</v>
      </c>
      <c r="AA111" s="58">
        <f t="shared" ref="AA111" si="1995">+U$1*(U111-U110)/F110</f>
        <v>0.89230989742946976</v>
      </c>
      <c r="AB111" s="58">
        <f t="shared" ref="AB111" si="1996">+V$1*(V111-V110)/G110</f>
        <v>0.73054772958889402</v>
      </c>
      <c r="AC111" s="58">
        <f t="shared" ref="AC111" si="1997">+W$1*(W111-W110)/H110</f>
        <v>0.52891512567309495</v>
      </c>
      <c r="AE111" s="57">
        <f>+'Indice PondENGHO'!D110</f>
        <v>10671.26171875</v>
      </c>
      <c r="AF111" s="57">
        <f>+'Indice PondENGHO'!E110</f>
        <v>7470.84033203125</v>
      </c>
      <c r="AG111" s="57">
        <f>+'Indice PondENGHO'!F110</f>
        <v>7725.61962890625</v>
      </c>
      <c r="AH111" s="57">
        <f>+'Indice PondENGHO'!G110</f>
        <v>11031.1513671875</v>
      </c>
      <c r="AI111" s="57">
        <f>+'Indice PondENGHO'!H110</f>
        <v>8390.0927734375</v>
      </c>
      <c r="AJ111" s="57">
        <f>+'Indice PondENGHO'!I110</f>
        <v>11481.2783203125</v>
      </c>
      <c r="AK111" s="57">
        <f>+'Indice PondENGHO'!J110</f>
        <v>10813.494140625</v>
      </c>
      <c r="AL111" s="57">
        <f>+'Indice PondENGHO'!K110</f>
        <v>9383.8369140625</v>
      </c>
      <c r="AM111" s="57">
        <f>+'Indice PondENGHO'!L110</f>
        <v>9013.5146484375</v>
      </c>
      <c r="AN111" s="57">
        <f>+'Indice PondENGHO'!M110</f>
        <v>9053.11328125</v>
      </c>
      <c r="AO111" s="57">
        <f>+'Indice PondENGHO'!N110</f>
        <v>12357.255859375</v>
      </c>
      <c r="AP111" s="57">
        <f>+'Indice PondENGHO'!O110</f>
        <v>9913.2587890625</v>
      </c>
      <c r="AQ111" s="57">
        <f t="shared" ref="AQ111" si="1998">+D111</f>
        <v>10118.927734375</v>
      </c>
      <c r="AR111" s="57"/>
      <c r="AS111" s="57">
        <f>+'Indice PondENGHO'!AZ110</f>
        <v>10764.3134765625</v>
      </c>
      <c r="AT111" s="57">
        <f>+'Indice PondENGHO'!BA110</f>
        <v>7522.85205078125</v>
      </c>
      <c r="AU111" s="57">
        <f>+'Indice PondENGHO'!BB110</f>
        <v>7945.91015625</v>
      </c>
      <c r="AV111" s="57">
        <f>+'Indice PondENGHO'!BC110</f>
        <v>10476.529296875</v>
      </c>
      <c r="AW111" s="57">
        <f>+'Indice PondENGHO'!BD110</f>
        <v>8473.1455078125</v>
      </c>
      <c r="AX111" s="57">
        <f>+'Indice PondENGHO'!BE110</f>
        <v>11194.0068359375</v>
      </c>
      <c r="AY111" s="57">
        <f>+'Indice PondENGHO'!BF110</f>
        <v>10723.037109375</v>
      </c>
      <c r="AZ111" s="57">
        <f>+'Indice PondENGHO'!BG110</f>
        <v>9383.59765625</v>
      </c>
      <c r="BA111" s="57">
        <f>+'Indice PondENGHO'!BH110</f>
        <v>9136.9716796875</v>
      </c>
      <c r="BB111" s="57">
        <f>+'Indice PondENGHO'!BI110</f>
        <v>9121.1416015625</v>
      </c>
      <c r="BC111" s="57">
        <f>+'Indice PondENGHO'!BJ110</f>
        <v>12299.974609375</v>
      </c>
      <c r="BD111" s="57">
        <f>+'Indice PondENGHO'!BK110</f>
        <v>10010.5849609375</v>
      </c>
      <c r="BE111" s="57">
        <f t="shared" ref="BE111" si="1999">+H111</f>
        <v>10159.53125</v>
      </c>
      <c r="BG111" s="58">
        <f t="shared" ref="BG111" si="2000">+AE$1*(AE111-AE110)/$AQ110</f>
        <v>1.2657455540789566</v>
      </c>
      <c r="BH111" s="58">
        <f t="shared" ref="BH111" si="2001">+AF$1*(AF111-AF110)/$AQ110</f>
        <v>3.4310944775028857E-2</v>
      </c>
      <c r="BI111" s="58">
        <f t="shared" ref="BI111" si="2002">+AG$1*(AG111-AG110)/$AQ110</f>
        <v>6.2794482622972672E-2</v>
      </c>
      <c r="BJ111" s="58">
        <f t="shared" ref="BJ111" si="2003">+AH$1*(AH111-AH110)/$AQ110</f>
        <v>0.50792244317600999</v>
      </c>
      <c r="BK111" s="58">
        <f t="shared" ref="BK111" si="2004">+AI$1*(AI111-AI110)/$AQ110</f>
        <v>6.2946155994341141E-2</v>
      </c>
      <c r="BL111" s="58">
        <f t="shared" ref="BL111" si="2005">+AJ$1*(AJ111-AJ110)/$AQ110</f>
        <v>9.5733608381875196E-2</v>
      </c>
      <c r="BM111" s="58">
        <f t="shared" ref="BM111" si="2006">+AK$1*(AK111-AK110)/$AQ110</f>
        <v>0.42301453413938062</v>
      </c>
      <c r="BN111" s="58">
        <f t="shared" ref="BN111" si="2007">+AL$1*(AL111-AL110)/$AQ110</f>
        <v>0.10898560613199165</v>
      </c>
      <c r="BO111" s="58">
        <f t="shared" ref="BO111" si="2008">+AM$1*(AM111-AM110)/$AQ110</f>
        <v>0.1688853028538565</v>
      </c>
      <c r="BP111" s="58">
        <f t="shared" ref="BP111" si="2009">+AN$1*(AN111-AN110)/$AQ110</f>
        <v>4.5339918981129143E-2</v>
      </c>
      <c r="BQ111" s="58">
        <f t="shared" ref="BQ111" si="2010">+AO$1*(AO111-AO110)/$AQ110</f>
        <v>0.15988030052301758</v>
      </c>
      <c r="BR111" s="58">
        <f t="shared" ref="BR111" si="2011">+AP$1*(AP111-AP110)/$AQ110</f>
        <v>7.4574366103779127E-2</v>
      </c>
      <c r="BS111" s="58">
        <f t="shared" ref="BS111" si="2012">+SUM(BG111:BR111)</f>
        <v>3.010133217762339</v>
      </c>
      <c r="BT111" s="58">
        <f t="shared" ref="BT111" si="2013">100*(D111/D110-1)</f>
        <v>2.9336509025460478</v>
      </c>
      <c r="BV111" s="58">
        <f t="shared" ref="BV111" si="2014">+AS$1*(AS110-AS109)/$BE109</f>
        <v>0.56071675104970986</v>
      </c>
      <c r="BW111" s="58">
        <f t="shared" ref="BW111" si="2015">+AT$1*(AT111-AT110)/$BE110</f>
        <v>3.069134891684663E-2</v>
      </c>
      <c r="BX111" s="58">
        <f t="shared" ref="BX111" si="2016">+AU$1*(AU111-AU110)/$BE110</f>
        <v>5.7540824877593676E-2</v>
      </c>
      <c r="BY111" s="58">
        <f t="shared" ref="BY111" si="2017">+AV$1*(AV111-AV110)/$BE110</f>
        <v>0.51596680289479668</v>
      </c>
      <c r="BZ111" s="58">
        <f t="shared" ref="BZ111" si="2018">+AW$1*(AW111-AW110)/$BE110</f>
        <v>0.11252690606281027</v>
      </c>
      <c r="CA111" s="58">
        <f t="shared" ref="CA111" si="2019">+AX$1*(AX111-AX110)/$BE110</f>
        <v>0.19289403448406767</v>
      </c>
      <c r="CB111" s="58">
        <f t="shared" ref="CB111" si="2020">+AY$1*(AY111-AY110)/$BE110</f>
        <v>0.65445355381946801</v>
      </c>
      <c r="CC111" s="58">
        <f t="shared" ref="CC111" si="2021">+AZ$1*(AZ111-AZ110)/$BE110</f>
        <v>0.11184624270919986</v>
      </c>
      <c r="CD111" s="58">
        <f t="shared" ref="CD111" si="2022">+BA$1*(BA111-BA110)/$BE110</f>
        <v>0.22574739210412428</v>
      </c>
      <c r="CE111" s="58">
        <f t="shared" ref="CE111" si="2023">+BB$1*(BB111-BB110)/$BE110</f>
        <v>9.1103263221658848E-2</v>
      </c>
      <c r="CF111" s="58">
        <f t="shared" ref="CF111" si="2024">+BC$1*(BC111-BC110)/$BE110</f>
        <v>0.29422442614941618</v>
      </c>
      <c r="CG111" s="58">
        <f t="shared" ref="CG111" si="2025">+BD$1*(BD111-BD110)/$BE110</f>
        <v>0.11241101618193144</v>
      </c>
      <c r="CH111" s="58">
        <f t="shared" ref="CH111" si="2026">+SUM(BV111:CG111)</f>
        <v>2.9601225624716236</v>
      </c>
      <c r="CI111" s="50">
        <f t="shared" ref="CI111" si="2027">100*(H111/H110-1)</f>
        <v>2.8228709765383497</v>
      </c>
      <c r="CK111" s="107">
        <f t="shared" ref="CK111" si="2028">+BG111-BV111</f>
        <v>0.70502880302924675</v>
      </c>
      <c r="CL111" s="107">
        <f t="shared" ref="CL111" si="2029">+BH111-BW111</f>
        <v>3.6195958581822264E-3</v>
      </c>
      <c r="CM111" s="107">
        <f t="shared" ref="CM111" si="2030">+BI111-BX111</f>
        <v>5.2536577453789965E-3</v>
      </c>
      <c r="CN111" s="107">
        <f t="shared" ref="CN111" si="2031">+BJ111-BY111</f>
        <v>-8.0443597187866978E-3</v>
      </c>
      <c r="CO111" s="107">
        <f t="shared" ref="CO111" si="2032">+BK111-BZ111</f>
        <v>-4.9580750068469126E-2</v>
      </c>
      <c r="CP111" s="107">
        <f t="shared" ref="CP111" si="2033">+BL111-CA111</f>
        <v>-9.7160426102192471E-2</v>
      </c>
      <c r="CQ111" s="107">
        <f t="shared" ref="CQ111" si="2034">+BM111-CB111</f>
        <v>-0.2314390196800874</v>
      </c>
      <c r="CR111" s="107">
        <f t="shared" ref="CR111" si="2035">+BN111-CC111</f>
        <v>-2.8606365772082115E-3</v>
      </c>
      <c r="CS111" s="107">
        <f t="shared" ref="CS111" si="2036">+BO111-CD111</f>
        <v>-5.6862089250267783E-2</v>
      </c>
      <c r="CT111" s="107">
        <f t="shared" ref="CT111" si="2037">+BP111-CE111</f>
        <v>-4.5763344240529705E-2</v>
      </c>
      <c r="CU111" s="107">
        <f t="shared" ref="CU111" si="2038">+BQ111-CF111</f>
        <v>-0.13434412562639861</v>
      </c>
      <c r="CV111" s="107">
        <f t="shared" ref="CV111" si="2039">+BR111-CG111</f>
        <v>-3.7836650078152317E-2</v>
      </c>
      <c r="CW111" s="58">
        <f t="shared" ref="CW111" si="2040">+BS111-CH111</f>
        <v>5.0010655290715356E-2</v>
      </c>
      <c r="CX111" s="106">
        <f t="shared" ref="CX111" si="2041">+BT111-CI111</f>
        <v>0.11077992600769804</v>
      </c>
      <c r="DB111" s="66" t="s">
        <v>91</v>
      </c>
      <c r="DC111" s="50">
        <v>-9.5888903918551933E-3</v>
      </c>
    </row>
    <row r="112" spans="1:107" ht="15" thickBot="1" x14ac:dyDescent="0.25">
      <c r="A112" s="56">
        <f>+'Indice PondENGHO'!A111</f>
        <v>46023</v>
      </c>
      <c r="B112" s="50">
        <f>+'Indice PondENGHO'!B111</f>
        <v>1</v>
      </c>
      <c r="C112" s="50">
        <f>+'Indice PondENGHO'!C111</f>
        <v>2026</v>
      </c>
      <c r="D112" s="57">
        <f>+'Indice PondENGHO'!BL111</f>
        <v>10427.8271484375</v>
      </c>
      <c r="E112" s="57">
        <f>+'Indice PondENGHO'!BM111</f>
        <v>10418.2451171875</v>
      </c>
      <c r="F112" s="57">
        <f>+'Indice PondENGHO'!BN111</f>
        <v>10453.43359375</v>
      </c>
      <c r="G112" s="57">
        <f>+'Indice PondENGHO'!BO111</f>
        <v>10459.630859375</v>
      </c>
      <c r="H112" s="57">
        <f>+'Indice PondENGHO'!BP111</f>
        <v>10434.3330078125</v>
      </c>
      <c r="I112" s="57">
        <f>+'Indice PondENGHO'!CD111</f>
        <v>10440.05078125</v>
      </c>
      <c r="K112" s="58">
        <f t="shared" ref="K112" si="2042">100*D$1*(D112-D111)/$I111</f>
        <v>0.37159397763649882</v>
      </c>
      <c r="L112" s="58">
        <f t="shared" ref="L112" si="2043">100*E$1*(E112-E111)/$I111</f>
        <v>0.45036443501335249</v>
      </c>
      <c r="M112" s="58">
        <f t="shared" ref="M112" si="2044">100*F$1*(F112-F111)/$I111</f>
        <v>0.50954066267641196</v>
      </c>
      <c r="N112" s="58">
        <f t="shared" ref="N112" si="2045">100*G$1*(G112-G111)/$I111</f>
        <v>0.62588943739358394</v>
      </c>
      <c r="O112" s="58">
        <f t="shared" ref="O112" si="2046">100*H$1*(H112-H111)/$I111</f>
        <v>0.87474652145082232</v>
      </c>
      <c r="P112" s="58">
        <f t="shared" ref="P112" si="2047">+SUM(K112:O112)</f>
        <v>2.8321350341706699</v>
      </c>
      <c r="Q112" s="58">
        <f t="shared" ref="Q112" si="2048">100*(I112/I111-1)</f>
        <v>2.8321864209069902</v>
      </c>
      <c r="S112" s="57">
        <f>+'Indice PondENGHO'!D111</f>
        <v>11097.9296875</v>
      </c>
      <c r="T112" s="57">
        <f>+'Indice PondENGHO'!P111</f>
        <v>11140.734375</v>
      </c>
      <c r="U112" s="57">
        <f>+'Indice PondENGHO'!AB111</f>
        <v>11168.0419921875</v>
      </c>
      <c r="V112" s="57">
        <f>+'Indice PondENGHO'!AN111</f>
        <v>11177.1748046875</v>
      </c>
      <c r="W112" s="57">
        <f>+'Indice PondENGHO'!AZ111</f>
        <v>11190.5283203125</v>
      </c>
      <c r="Y112" s="58">
        <f t="shared" ref="Y112" si="2049">+S$1*(S112-S111)/D111</f>
        <v>1.4536504724784125</v>
      </c>
      <c r="Z112" s="58">
        <f t="shared" ref="Z112" si="2050">+T$1*(T112-T111)/E111</f>
        <v>1.1671418966995852</v>
      </c>
      <c r="AA112" s="58">
        <f t="shared" ref="AA112" si="2051">+U$1*(U112-U111)/F111</f>
        <v>1.0675037188226921</v>
      </c>
      <c r="AB112" s="58">
        <f t="shared" ref="AB112" si="2052">+V$1*(V112-V111)/G111</f>
        <v>0.88463851785680225</v>
      </c>
      <c r="AC112" s="58">
        <f t="shared" ref="AC112" si="2053">+W$1*(W112-W111)/H111</f>
        <v>0.65858688062065407</v>
      </c>
      <c r="AE112" s="57">
        <f>+'Indice PondENGHO'!D111</f>
        <v>11097.9296875</v>
      </c>
      <c r="AF112" s="57">
        <f>+'Indice PondENGHO'!E111</f>
        <v>7518.1904296875</v>
      </c>
      <c r="AG112" s="57">
        <f>+'Indice PondENGHO'!F111</f>
        <v>7853.9208984375</v>
      </c>
      <c r="AH112" s="57">
        <f>+'Indice PondENGHO'!G111</f>
        <v>11427.98828125</v>
      </c>
      <c r="AI112" s="57">
        <f>+'Indice PondENGHO'!H111</f>
        <v>8537.5908203125</v>
      </c>
      <c r="AJ112" s="57">
        <f>+'Indice PondENGHO'!I111</f>
        <v>11756.126953125</v>
      </c>
      <c r="AK112" s="57">
        <f>+'Indice PondENGHO'!J111</f>
        <v>11030.3583984375</v>
      </c>
      <c r="AL112" s="57">
        <f>+'Indice PondENGHO'!K111</f>
        <v>9509.94140625</v>
      </c>
      <c r="AM112" s="57">
        <f>+'Indice PondENGHO'!L111</f>
        <v>9120.8876953125</v>
      </c>
      <c r="AN112" s="57">
        <f>+'Indice PondENGHO'!M111</f>
        <v>9486.55859375</v>
      </c>
      <c r="AO112" s="57">
        <f>+'Indice PondENGHO'!N111</f>
        <v>12830.7236328125</v>
      </c>
      <c r="AP112" s="57">
        <f>+'Indice PondENGHO'!O111</f>
        <v>10139.6787109375</v>
      </c>
      <c r="AQ112" s="57">
        <f t="shared" ref="AQ112" si="2054">+D112</f>
        <v>10427.8271484375</v>
      </c>
      <c r="AR112" s="57"/>
      <c r="AS112" s="57">
        <f>+'Indice PondENGHO'!AZ111</f>
        <v>11190.5283203125</v>
      </c>
      <c r="AT112" s="57">
        <f>+'Indice PondENGHO'!BA111</f>
        <v>7566.06689453125</v>
      </c>
      <c r="AU112" s="57">
        <f>+'Indice PondENGHO'!BB111</f>
        <v>8092.60791015625</v>
      </c>
      <c r="AV112" s="57">
        <f>+'Indice PondENGHO'!BC111</f>
        <v>10773.1748046875</v>
      </c>
      <c r="AW112" s="57">
        <f>+'Indice PondENGHO'!BD111</f>
        <v>8614.3388671875</v>
      </c>
      <c r="AX112" s="57">
        <f>+'Indice PondENGHO'!BE111</f>
        <v>11452.638671875</v>
      </c>
      <c r="AY112" s="57">
        <f>+'Indice PondENGHO'!BF111</f>
        <v>10921.4033203125</v>
      </c>
      <c r="AZ112" s="57">
        <f>+'Indice PondENGHO'!BG111</f>
        <v>9533.728515625</v>
      </c>
      <c r="BA112" s="57">
        <f>+'Indice PondENGHO'!BH111</f>
        <v>9228.384765625</v>
      </c>
      <c r="BB112" s="57">
        <f>+'Indice PondENGHO'!BI111</f>
        <v>9519.34375</v>
      </c>
      <c r="BC112" s="57">
        <f>+'Indice PondENGHO'!BJ111</f>
        <v>12811.8935546875</v>
      </c>
      <c r="BD112" s="57">
        <f>+'Indice PondENGHO'!BK111</f>
        <v>10230.6845703125</v>
      </c>
      <c r="BE112" s="57">
        <f t="shared" ref="BE112" si="2055">+H112</f>
        <v>10434.3330078125</v>
      </c>
      <c r="BG112" s="58">
        <f t="shared" ref="BG112" si="2056">+AE$1*(AE112-AE111)/$AQ111</f>
        <v>1.4536504724784125</v>
      </c>
      <c r="BH112" s="58">
        <f t="shared" ref="BH112" si="2057">+AF$1*(AF112-AF111)/$AQ111</f>
        <v>1.0405103040948023E-2</v>
      </c>
      <c r="BI112" s="58">
        <f t="shared" ref="BI112" si="2058">+AG$1*(AG112-AG111)/$AQ111</f>
        <v>0.10133697904879771</v>
      </c>
      <c r="BJ112" s="58">
        <f t="shared" ref="BJ112" si="2059">+AH$1*(AH112-AH111)/$AQ111</f>
        <v>0.55654133775164472</v>
      </c>
      <c r="BK112" s="58">
        <f t="shared" ref="BK112" si="2060">+AI$1*(AI112-AI111)/$AQ111</f>
        <v>6.0045381613192179E-2</v>
      </c>
      <c r="BL112" s="58">
        <f t="shared" ref="BL112" si="2061">+AJ$1*(AJ112-AJ111)/$AQ111</f>
        <v>0.11368886389373273</v>
      </c>
      <c r="BM112" s="58">
        <f t="shared" ref="BM112" si="2062">+AK$1*(AK112-AK111)/$AQ111</f>
        <v>0.22265003335505279</v>
      </c>
      <c r="BN112" s="58">
        <f t="shared" ref="BN112" si="2063">+AL$1*(AL112-AL111)/$AQ111</f>
        <v>6.2507187355345079E-2</v>
      </c>
      <c r="BO112" s="58">
        <f t="shared" ref="BO112" si="2064">+AM$1*(AM112-AM111)/$AQ111</f>
        <v>8.1728636442034014E-2</v>
      </c>
      <c r="BP112" s="58">
        <f t="shared" ref="BP112" si="2065">+AN$1*(AN112-AN111)/$AQ111</f>
        <v>7.0601048175222628E-2</v>
      </c>
      <c r="BQ112" s="58">
        <f t="shared" ref="BQ112" si="2066">+AO$1*(AO112-AO111)/$AQ111</f>
        <v>0.20535160471740138</v>
      </c>
      <c r="BR112" s="58">
        <f t="shared" ref="BR112" si="2067">+AP$1*(AP112-AP111)/$AQ111</f>
        <v>8.2100023185793375E-2</v>
      </c>
      <c r="BS112" s="58">
        <f t="shared" ref="BS112" si="2068">+SUM(BG112:BR112)</f>
        <v>3.0206066710575774</v>
      </c>
      <c r="BT112" s="58">
        <f t="shared" ref="BT112" si="2069">100*(D112/D111-1)</f>
        <v>3.0526891995990679</v>
      </c>
      <c r="BV112" s="58">
        <f t="shared" ref="BV112" si="2070">+AS$1*(AS111-AS110)/$BE110</f>
        <v>0.52891512567309495</v>
      </c>
      <c r="BW112" s="58">
        <f t="shared" ref="BW112" si="2071">+AT$1*(AT112-AT111)/$BE111</f>
        <v>7.82826575850867E-3</v>
      </c>
      <c r="BX112" s="58">
        <f t="shared" ref="BX112" si="2072">+AU$1*(AU112-AU111)/$BE111</f>
        <v>8.6197773123771637E-2</v>
      </c>
      <c r="BY112" s="58">
        <f t="shared" ref="BY112" si="2073">+AV$1*(AV112-AV111)/$BE111</f>
        <v>0.42687248250410009</v>
      </c>
      <c r="BZ112" s="58">
        <f t="shared" ref="BZ112" si="2074">+AW$1*(AW112-AW111)/$BE111</f>
        <v>9.7219162976348888E-2</v>
      </c>
      <c r="CA112" s="58">
        <f t="shared" ref="CA112" si="2075">+AX$1*(AX112-AX111)/$BE111</f>
        <v>0.20356862552567023</v>
      </c>
      <c r="CB112" s="58">
        <f t="shared" ref="CB112" si="2076">+AY$1*(AY112-AY111)/$BE111</f>
        <v>0.30546455125451866</v>
      </c>
      <c r="CC112" s="58">
        <f t="shared" ref="CC112" si="2077">+AZ$1*(AZ112-AZ111)/$BE111</f>
        <v>6.7320101799075854E-2</v>
      </c>
      <c r="CD112" s="58">
        <f t="shared" ref="CD112" si="2078">+BA$1*(BA112-BA111)/$BE111</f>
        <v>8.7694565096200841E-2</v>
      </c>
      <c r="CE112" s="58">
        <f t="shared" ref="CE112" si="2079">+BB$1*(BB112-BB111)/$BE111</f>
        <v>0.14752575453995367</v>
      </c>
      <c r="CF112" s="58">
        <f t="shared" ref="CF112" si="2080">+BC$1*(BC112-BC111)/$BE111</f>
        <v>0.41124291518097139</v>
      </c>
      <c r="CG112" s="58">
        <f t="shared" ref="CG112" si="2081">+BD$1*(BD112-BD111)/$BE111</f>
        <v>0.10849596646294775</v>
      </c>
      <c r="CH112" s="58">
        <f t="shared" ref="CH112" si="2082">+SUM(BV112:CG112)</f>
        <v>2.478345289895163</v>
      </c>
      <c r="CI112" s="50">
        <f t="shared" ref="CI112" si="2083">100*(H112/H111-1)</f>
        <v>2.7048665046677245</v>
      </c>
      <c r="CK112" s="107">
        <f t="shared" ref="CK112" si="2084">+BG112-BV112</f>
        <v>0.92473534680531755</v>
      </c>
      <c r="CL112" s="107">
        <f t="shared" ref="CL112" si="2085">+BH112-BW112</f>
        <v>2.5768372824393534E-3</v>
      </c>
      <c r="CM112" s="107">
        <f t="shared" ref="CM112" si="2086">+BI112-BX112</f>
        <v>1.5139205925026072E-2</v>
      </c>
      <c r="CN112" s="107">
        <f t="shared" ref="CN112" si="2087">+BJ112-BY112</f>
        <v>0.12966885524754462</v>
      </c>
      <c r="CO112" s="107">
        <f t="shared" ref="CO112" si="2088">+BK112-BZ112</f>
        <v>-3.7173781363156709E-2</v>
      </c>
      <c r="CP112" s="107">
        <f t="shared" ref="CP112" si="2089">+BL112-CA112</f>
        <v>-8.9879761631937505E-2</v>
      </c>
      <c r="CQ112" s="107">
        <f t="shared" ref="CQ112" si="2090">+BM112-CB112</f>
        <v>-8.2814517899465867E-2</v>
      </c>
      <c r="CR112" s="107">
        <f t="shared" ref="CR112" si="2091">+BN112-CC112</f>
        <v>-4.8129144437307758E-3</v>
      </c>
      <c r="CS112" s="107">
        <f t="shared" ref="CS112" si="2092">+BO112-CD112</f>
        <v>-5.9659286541668272E-3</v>
      </c>
      <c r="CT112" s="107">
        <f t="shared" ref="CT112" si="2093">+BP112-CE112</f>
        <v>-7.6924706364731046E-2</v>
      </c>
      <c r="CU112" s="107">
        <f t="shared" ref="CU112" si="2094">+BQ112-CF112</f>
        <v>-0.20589131046357001</v>
      </c>
      <c r="CV112" s="107">
        <f t="shared" ref="CV112" si="2095">+BR112-CG112</f>
        <v>-2.6395943277154374E-2</v>
      </c>
      <c r="CW112" s="58">
        <f t="shared" ref="CW112" si="2096">+BS112-CH112</f>
        <v>0.5422613811624144</v>
      </c>
      <c r="CX112" s="106">
        <f t="shared" ref="CX112" si="2097">+BT112-CI112</f>
        <v>0.34782269493134343</v>
      </c>
      <c r="DB112" s="66" t="s">
        <v>91</v>
      </c>
      <c r="DC112" s="50">
        <v>-9.5888903918551933E-3</v>
      </c>
    </row>
    <row r="113" spans="1:107" ht="15" thickBot="1" x14ac:dyDescent="0.25">
      <c r="A113" s="56">
        <f>+'Indice PondENGHO'!A112</f>
        <v>46054</v>
      </c>
      <c r="B113" s="50">
        <f>+'Indice PondENGHO'!B112</f>
        <v>2</v>
      </c>
      <c r="C113" s="50">
        <f>+'Indice PondENGHO'!C112</f>
        <v>2026</v>
      </c>
      <c r="D113" s="57">
        <f>+'Indice PondENGHO'!BL112</f>
        <v>10707.2392578125</v>
      </c>
      <c r="E113" s="57">
        <f>+'Indice PondENGHO'!BM112</f>
        <v>10693.6708984375</v>
      </c>
      <c r="F113" s="57">
        <f>+'Indice PondENGHO'!BN112</f>
        <v>10727.59375</v>
      </c>
      <c r="G113" s="57">
        <f>+'Indice PondENGHO'!BO112</f>
        <v>10731.01953125</v>
      </c>
      <c r="H113" s="57">
        <f>+'Indice PondENGHO'!BP112</f>
        <v>10708.44921875</v>
      </c>
      <c r="I113" s="57">
        <f>+'Indice PondENGHO'!CD112</f>
        <v>10714.4189453125</v>
      </c>
      <c r="K113" s="58">
        <f t="shared" ref="K113" si="2098">100*D$1*(D113-D112)/$I112</f>
        <v>0.32686448569834731</v>
      </c>
      <c r="L113" s="58">
        <f t="shared" ref="L113" si="2099">100*E$1*(E113-E112)/$I112</f>
        <v>0.40950370067280978</v>
      </c>
      <c r="M113" s="58">
        <f t="shared" ref="M113" si="2100">100*F$1*(F113-F112)/$I112</f>
        <v>0.4640651382703827</v>
      </c>
      <c r="N113" s="58">
        <f t="shared" ref="N113" si="2101">100*G$1*(G113-G112)/$I112</f>
        <v>0.57905292585131063</v>
      </c>
      <c r="O113" s="58">
        <f t="shared" ref="O113" si="2102">100*H$1*(H113-H112)/$I112</f>
        <v>0.84853227873510884</v>
      </c>
      <c r="P113" s="58">
        <f t="shared" ref="P113" si="2103">+SUM(K113:O113)</f>
        <v>2.6280185292279592</v>
      </c>
      <c r="Q113" s="58">
        <f t="shared" ref="Q113" si="2104">100*(I113/I112-1)</f>
        <v>2.6280347654559</v>
      </c>
      <c r="S113" s="57">
        <f>+'Indice PondENGHO'!D112</f>
        <v>11359.5107421875</v>
      </c>
      <c r="T113" s="57">
        <f>+'Indice PondENGHO'!P112</f>
        <v>11385.931640625</v>
      </c>
      <c r="U113" s="57">
        <f>+'Indice PondENGHO'!AB112</f>
        <v>11402.3974609375</v>
      </c>
      <c r="V113" s="57">
        <f>+'Indice PondENGHO'!AN112</f>
        <v>11403.490234375</v>
      </c>
      <c r="W113" s="57">
        <f>+'Indice PondENGHO'!AZ112</f>
        <v>11402.134765625</v>
      </c>
      <c r="Y113" s="58">
        <f t="shared" ref="Y113" si="2105">+S$1*(S113-S112)/D112</f>
        <v>0.86480244870303002</v>
      </c>
      <c r="Z113" s="58">
        <f t="shared" ref="Z113" si="2106">+T$1*(T113-T112)/E112</f>
        <v>0.65178893365563995</v>
      </c>
      <c r="AA113" s="58">
        <f t="shared" ref="AA113" si="2107">+U$1*(U113-U112)/F112</f>
        <v>0.56889938547111607</v>
      </c>
      <c r="AB113" s="58">
        <f t="shared" ref="AB113" si="2108">+V$1*(V113-V112)/G112</f>
        <v>0.45612307848622236</v>
      </c>
      <c r="AC113" s="58">
        <f t="shared" ref="AC113" si="2109">+W$1*(W113-W112)/H112</f>
        <v>0.31836284247864077</v>
      </c>
      <c r="AE113" s="57">
        <f>+'Indice PondENGHO'!D112</f>
        <v>11359.5107421875</v>
      </c>
      <c r="AF113" s="57">
        <f>+'Indice PondENGHO'!E112</f>
        <v>7570.76953125</v>
      </c>
      <c r="AG113" s="57">
        <f>+'Indice PondENGHO'!F112</f>
        <v>7962.8837890625</v>
      </c>
      <c r="AH113" s="57">
        <f>+'Indice PondENGHO'!G112</f>
        <v>12210.8193359375</v>
      </c>
      <c r="AI113" s="57">
        <f>+'Indice PondENGHO'!H112</f>
        <v>8763.8330078125</v>
      </c>
      <c r="AJ113" s="57">
        <f>+'Indice PondENGHO'!I112</f>
        <v>12045.59375</v>
      </c>
      <c r="AK113" s="57">
        <f>+'Indice PondENGHO'!J112</f>
        <v>11264.1943359375</v>
      </c>
      <c r="AL113" s="57">
        <f>+'Indice PondENGHO'!K112</f>
        <v>9499.265625</v>
      </c>
      <c r="AM113" s="57">
        <f>+'Indice PondENGHO'!L112</f>
        <v>9338.8369140625</v>
      </c>
      <c r="AN113" s="57">
        <f>+'Indice PondENGHO'!M112</f>
        <v>9754.51171875</v>
      </c>
      <c r="AO113" s="57">
        <f>+'Indice PondENGHO'!N112</f>
        <v>13218</v>
      </c>
      <c r="AP113" s="57">
        <f>+'Indice PondENGHO'!O112</f>
        <v>10443.33203125</v>
      </c>
      <c r="AQ113" s="57">
        <f t="shared" ref="AQ113" si="2110">+D113</f>
        <v>10707.2392578125</v>
      </c>
      <c r="AR113" s="57"/>
      <c r="AS113" s="57">
        <f>+'Indice PondENGHO'!AZ112</f>
        <v>11402.134765625</v>
      </c>
      <c r="AT113" s="57">
        <f>+'Indice PondENGHO'!BA112</f>
        <v>7612.916015625</v>
      </c>
      <c r="AU113" s="57">
        <f>+'Indice PondENGHO'!BB112</f>
        <v>8199.888671875</v>
      </c>
      <c r="AV113" s="57">
        <f>+'Indice PondENGHO'!BC112</f>
        <v>11507.216796875</v>
      </c>
      <c r="AW113" s="57">
        <f>+'Indice PondENGHO'!BD112</f>
        <v>8854.3828125</v>
      </c>
      <c r="AX113" s="57">
        <f>+'Indice PondENGHO'!BE112</f>
        <v>11732.740234375</v>
      </c>
      <c r="AY113" s="57">
        <f>+'Indice PondENGHO'!BF112</f>
        <v>11127.9052734375</v>
      </c>
      <c r="AZ113" s="57">
        <f>+'Indice PondENGHO'!BG112</f>
        <v>9519.34375</v>
      </c>
      <c r="BA113" s="57">
        <f>+'Indice PondENGHO'!BH112</f>
        <v>9437.6494140625</v>
      </c>
      <c r="BB113" s="57">
        <f>+'Indice PondENGHO'!BI112</f>
        <v>9798.4775390625</v>
      </c>
      <c r="BC113" s="57">
        <f>+'Indice PondENGHO'!BJ112</f>
        <v>13181.32421875</v>
      </c>
      <c r="BD113" s="57">
        <f>+'Indice PondENGHO'!BK112</f>
        <v>10552.7060546875</v>
      </c>
      <c r="BE113" s="57">
        <f t="shared" ref="BE113" si="2111">+H113</f>
        <v>10708.44921875</v>
      </c>
      <c r="BG113" s="58">
        <f t="shared" ref="BG113" si="2112">+AE$1*(AE113-AE112)/$AQ112</f>
        <v>0.86480244870303002</v>
      </c>
      <c r="BH113" s="58">
        <f t="shared" ref="BH113" si="2113">+AF$1*(AF113-AF112)/$AQ112</f>
        <v>1.1211903156505084E-2</v>
      </c>
      <c r="BI113" s="58">
        <f t="shared" ref="BI113" si="2114">+AG$1*(AG113-AG112)/$AQ112</f>
        <v>8.3513423311526877E-2</v>
      </c>
      <c r="BJ113" s="58">
        <f t="shared" ref="BJ113" si="2115">+AH$1*(AH113-AH112)/$AQ112</f>
        <v>1.0653543417978064</v>
      </c>
      <c r="BK113" s="58">
        <f t="shared" ref="BK113" si="2116">+AI$1*(AI113-AI112)/$AQ112</f>
        <v>8.9373260411922228E-2</v>
      </c>
      <c r="BL113" s="58">
        <f t="shared" ref="BL113" si="2117">+AJ$1*(AJ113-AJ112)/$AQ112</f>
        <v>0.11618866765357595</v>
      </c>
      <c r="BM113" s="58">
        <f t="shared" ref="BM113" si="2118">+AK$1*(AK113-AK112)/$AQ112</f>
        <v>0.23296287227071774</v>
      </c>
      <c r="BN113" s="58">
        <f t="shared" ref="BN113" si="2119">+AL$1*(AL113-AL112)/$AQ112</f>
        <v>-5.1349915912656781E-3</v>
      </c>
      <c r="BO113" s="58">
        <f t="shared" ref="BO113" si="2120">+AM$1*(AM113-AM112)/$AQ112</f>
        <v>0.16098112697927403</v>
      </c>
      <c r="BP113" s="58">
        <f t="shared" ref="BP113" si="2121">+AN$1*(AN113-AN112)/$AQ112</f>
        <v>4.2352235144943184E-2</v>
      </c>
      <c r="BQ113" s="58">
        <f t="shared" ref="BQ113" si="2122">+AO$1*(AO113-AO112)/$AQ112</f>
        <v>0.16299314637115037</v>
      </c>
      <c r="BR113" s="58">
        <f t="shared" ref="BR113" si="2123">+AP$1*(AP113-AP112)/$AQ112</f>
        <v>0.10684331357648648</v>
      </c>
      <c r="BS113" s="58">
        <f t="shared" ref="BS113" si="2124">+SUM(BG113:BR113)</f>
        <v>2.9314417477856733</v>
      </c>
      <c r="BT113" s="58">
        <f t="shared" ref="BT113" si="2125">100*(D113/D112-1)</f>
        <v>2.6794854325607798</v>
      </c>
      <c r="BV113" s="58">
        <f t="shared" ref="BV113" si="2126">+AS$1*(AS112-AS111)/$BE111</f>
        <v>0.65858688062065407</v>
      </c>
      <c r="BW113" s="58">
        <f t="shared" ref="BW113" si="2127">+AT$1*(AT113-AT112)/$BE112</f>
        <v>8.263100581655889E-3</v>
      </c>
      <c r="BX113" s="58">
        <f t="shared" ref="BX113" si="2128">+AU$1*(AU113-AU112)/$BE112</f>
        <v>6.1376682123439268E-2</v>
      </c>
      <c r="BY113" s="58">
        <f t="shared" ref="BY113" si="2129">+AV$1*(AV113-AV112)/$BE112</f>
        <v>1.0284667756294734</v>
      </c>
      <c r="BZ113" s="58">
        <f t="shared" ref="BZ113" si="2130">+AW$1*(AW113-AW112)/$BE112</f>
        <v>0.1609301217800421</v>
      </c>
      <c r="CA113" s="58">
        <f t="shared" ref="CA113" si="2131">+AX$1*(AX113-AX112)/$BE112</f>
        <v>0.21466110995417989</v>
      </c>
      <c r="CB113" s="58">
        <f t="shared" ref="CB113" si="2132">+AY$1*(AY113-AY112)/$BE112</f>
        <v>0.30961804325476711</v>
      </c>
      <c r="CC113" s="58">
        <f t="shared" ref="CC113" si="2133">+AZ$1*(AZ113-AZ112)/$BE112</f>
        <v>-6.2803892451667211E-3</v>
      </c>
      <c r="CD113" s="58">
        <f t="shared" ref="CD113" si="2134">+BA$1*(BA113-BA112)/$BE112</f>
        <v>0.19546506767048458</v>
      </c>
      <c r="CE113" s="58">
        <f t="shared" ref="CE113" si="2135">+BB$1*(BB113-BB112)/$BE112</f>
        <v>0.10068983615608731</v>
      </c>
      <c r="CF113" s="58">
        <f t="shared" ref="CF113" si="2136">+BC$1*(BC113-BC112)/$BE112</f>
        <v>0.28896094227878655</v>
      </c>
      <c r="CG113" s="58">
        <f t="shared" ref="CG113" si="2137">+BD$1*(BD113-BD112)/$BE112</f>
        <v>0.15455681024233928</v>
      </c>
      <c r="CH113" s="58">
        <f t="shared" ref="CH113" si="2138">+SUM(BV113:CG113)</f>
        <v>3.1752949810467435</v>
      </c>
      <c r="CI113" s="50">
        <f t="shared" ref="CI113" si="2139">100*(H113/H112-1)</f>
        <v>2.6270602129744303</v>
      </c>
      <c r="CK113" s="107">
        <f t="shared" ref="CK113" si="2140">+BG113-BV113</f>
        <v>0.20621556808237596</v>
      </c>
      <c r="CL113" s="107">
        <f t="shared" ref="CL113" si="2141">+BH113-BW113</f>
        <v>2.9488025748491947E-3</v>
      </c>
      <c r="CM113" s="107">
        <f t="shared" ref="CM113" si="2142">+BI113-BX113</f>
        <v>2.2136741188087609E-2</v>
      </c>
      <c r="CN113" s="107">
        <f t="shared" ref="CN113" si="2143">+BJ113-BY113</f>
        <v>3.6887566168332997E-2</v>
      </c>
      <c r="CO113" s="107">
        <f t="shared" ref="CO113" si="2144">+BK113-BZ113</f>
        <v>-7.1556861368119867E-2</v>
      </c>
      <c r="CP113" s="107">
        <f t="shared" ref="CP113" si="2145">+BL113-CA113</f>
        <v>-9.8472442300603938E-2</v>
      </c>
      <c r="CQ113" s="107">
        <f t="shared" ref="CQ113" si="2146">+BM113-CB113</f>
        <v>-7.6655170984049364E-2</v>
      </c>
      <c r="CR113" s="107">
        <f t="shared" ref="CR113" si="2147">+BN113-CC113</f>
        <v>1.1453976539010429E-3</v>
      </c>
      <c r="CS113" s="107">
        <f t="shared" ref="CS113" si="2148">+BO113-CD113</f>
        <v>-3.4483940691210552E-2</v>
      </c>
      <c r="CT113" s="107">
        <f t="shared" ref="CT113" si="2149">+BP113-CE113</f>
        <v>-5.833760101114413E-2</v>
      </c>
      <c r="CU113" s="107">
        <f t="shared" ref="CU113" si="2150">+BQ113-CF113</f>
        <v>-0.12596779590763618</v>
      </c>
      <c r="CV113" s="107">
        <f t="shared" ref="CV113" si="2151">+BR113-CG113</f>
        <v>-4.7713496665852798E-2</v>
      </c>
      <c r="CW113" s="58">
        <f t="shared" ref="CW113" si="2152">+BS113-CH113</f>
        <v>-0.24385323326107011</v>
      </c>
      <c r="CX113" s="106">
        <f t="shared" ref="CX113" si="2153">+BT113-CI113</f>
        <v>5.2425219586349492E-2</v>
      </c>
      <c r="DB113" s="66" t="s">
        <v>91</v>
      </c>
      <c r="DC113" s="50">
        <v>-9.5888903918551933E-3</v>
      </c>
    </row>
    <row r="114" spans="1:107" ht="15" thickBot="1" x14ac:dyDescent="0.25">
      <c r="A114" s="56">
        <f>+'Indice PondENGHO'!A113</f>
        <v>46082</v>
      </c>
      <c r="B114" s="50">
        <f>+'Indice PondENGHO'!B113</f>
        <v>3</v>
      </c>
      <c r="C114" s="50">
        <f>+'Indice PondENGHO'!C113</f>
        <v>2026</v>
      </c>
      <c r="D114" s="57">
        <f>+'Indice PondENGHO'!BL113</f>
        <v>10971.3095703125</v>
      </c>
      <c r="E114" s="57">
        <f>+'Indice PondENGHO'!BM113</f>
        <v>10950.634765625</v>
      </c>
      <c r="F114" s="57">
        <f>+'Indice PondENGHO'!BN113</f>
        <v>10977.80078125</v>
      </c>
      <c r="G114" s="57">
        <f>+'Indice PondENGHO'!BO113</f>
        <v>10984.5244140625</v>
      </c>
      <c r="H114" s="57">
        <f>+'Indice PondENGHO'!BP113</f>
        <v>10961.6142578125</v>
      </c>
      <c r="I114" s="57">
        <f>+'Indice PondENGHO'!CD113</f>
        <v>10969.0595703125</v>
      </c>
      <c r="K114" s="58">
        <f t="shared" ref="K114" si="2154">100*D$1*(D114-D113)/$I113</f>
        <v>0.30100664225992341</v>
      </c>
      <c r="L114" s="58">
        <f t="shared" ref="L114" si="2155">100*E$1*(E114-E113)/$I113</f>
        <v>0.37227107018824673</v>
      </c>
      <c r="M114" s="58">
        <f t="shared" ref="M114" si="2156">100*F$1*(F114-F113)/$I113</f>
        <v>0.41267494563326518</v>
      </c>
      <c r="N114" s="58">
        <f t="shared" ref="N114" si="2157">100*G$1*(G114-G113)/$I113</f>
        <v>0.52704398455246559</v>
      </c>
      <c r="O114" s="58">
        <f t="shared" ref="O114" si="2158">100*H$1*(H114-H113)/$I113</f>
        <v>0.76360957701359022</v>
      </c>
      <c r="P114" s="58">
        <f t="shared" ref="P114" si="2159">+SUM(K114:O114)</f>
        <v>2.3766062196474911</v>
      </c>
      <c r="Q114" s="58">
        <f t="shared" ref="Q114" si="2160">100*(I114/I113-1)</f>
        <v>2.3766162803574575</v>
      </c>
      <c r="S114" s="57">
        <f>+'Indice PondENGHO'!D113</f>
        <v>11606.61328125</v>
      </c>
      <c r="T114" s="57">
        <f>+'Indice PondENGHO'!P113</f>
        <v>11617.224609375</v>
      </c>
      <c r="U114" s="57">
        <f>+'Indice PondENGHO'!AB113</f>
        <v>11622.89453125</v>
      </c>
      <c r="V114" s="57">
        <f>+'Indice PondENGHO'!AN113</f>
        <v>11618.5615234375</v>
      </c>
      <c r="W114" s="57">
        <f>+'Indice PondENGHO'!AZ113</f>
        <v>11608.0703125</v>
      </c>
      <c r="Y114" s="58">
        <f t="shared" ref="Y114" si="2161">+S$1*(S114-S113)/D113</f>
        <v>0.79561717287683631</v>
      </c>
      <c r="Z114" s="58">
        <f t="shared" ref="Z114" si="2162">+T$1*(T114-T113)/E113</f>
        <v>0.59899272411843696</v>
      </c>
      <c r="AA114" s="58">
        <f t="shared" ref="AA114" si="2163">+U$1*(U114-U113)/F113</f>
        <v>0.52157869317594419</v>
      </c>
      <c r="AB114" s="58">
        <f t="shared" ref="AB114" si="2164">+V$1*(V114-V113)/G113</f>
        <v>0.42249900755032493</v>
      </c>
      <c r="AC114" s="58">
        <f t="shared" ref="AC114" si="2165">+W$1*(W114-W113)/H113</f>
        <v>0.30189985935247643</v>
      </c>
      <c r="AE114" s="57">
        <f>+'Indice PondENGHO'!D113</f>
        <v>11606.61328125</v>
      </c>
      <c r="AF114" s="57">
        <f>+'Indice PondENGHO'!E113</f>
        <v>7675.451171875</v>
      </c>
      <c r="AG114" s="57">
        <f>+'Indice PondENGHO'!F113</f>
        <v>7988.35302734375</v>
      </c>
      <c r="AH114" s="57">
        <f>+'Indice PondENGHO'!G113</f>
        <v>12727.0546875</v>
      </c>
      <c r="AI114" s="57">
        <f>+'Indice PondENGHO'!H113</f>
        <v>8890.033203125</v>
      </c>
      <c r="AJ114" s="57">
        <f>+'Indice PondENGHO'!I113</f>
        <v>12352.5087890625</v>
      </c>
      <c r="AK114" s="57">
        <f>+'Indice PondENGHO'!J113</f>
        <v>11731.5869140625</v>
      </c>
      <c r="AL114" s="57">
        <f>+'Indice PondENGHO'!K113</f>
        <v>9759.59375</v>
      </c>
      <c r="AM114" s="57">
        <f>+'Indice PondENGHO'!L113</f>
        <v>9669.0693359375</v>
      </c>
      <c r="AN114" s="57">
        <f>+'Indice PondENGHO'!M113</f>
        <v>9373.1875</v>
      </c>
      <c r="AO114" s="57">
        <f>+'Indice PondENGHO'!N113</f>
        <v>13690.5166015625</v>
      </c>
      <c r="AP114" s="57">
        <f>+'Indice PondENGHO'!O113</f>
        <v>10605.447265625</v>
      </c>
      <c r="AQ114" s="57">
        <f t="shared" ref="AQ114" si="2166">+D114</f>
        <v>10971.3095703125</v>
      </c>
      <c r="AR114" s="57"/>
      <c r="AS114" s="57">
        <f>+'Indice PondENGHO'!AZ113</f>
        <v>11608.0703125</v>
      </c>
      <c r="AT114" s="57">
        <f>+'Indice PondENGHO'!BA113</f>
        <v>7708.40869140625</v>
      </c>
      <c r="AU114" s="57">
        <f>+'Indice PondENGHO'!BB113</f>
        <v>8181.10986328125</v>
      </c>
      <c r="AV114" s="57">
        <f>+'Indice PondENGHO'!BC113</f>
        <v>11898.3671875</v>
      </c>
      <c r="AW114" s="57">
        <f>+'Indice PondENGHO'!BD113</f>
        <v>8979.4521484375</v>
      </c>
      <c r="AX114" s="57">
        <f>+'Indice PondENGHO'!BE113</f>
        <v>12056.34375</v>
      </c>
      <c r="AY114" s="57">
        <f>+'Indice PondENGHO'!BF113</f>
        <v>11589.23828125</v>
      </c>
      <c r="AZ114" s="57">
        <f>+'Indice PondENGHO'!BG113</f>
        <v>9778.2978515625</v>
      </c>
      <c r="BA114" s="57">
        <f>+'Indice PondENGHO'!BH113</f>
        <v>9767.6103515625</v>
      </c>
      <c r="BB114" s="57">
        <f>+'Indice PondENGHO'!BI113</f>
        <v>9333.0107421875</v>
      </c>
      <c r="BC114" s="57">
        <f>+'Indice PondENGHO'!BJ113</f>
        <v>13623.9892578125</v>
      </c>
      <c r="BD114" s="57">
        <f>+'Indice PondENGHO'!BK113</f>
        <v>10702.2607421875</v>
      </c>
      <c r="BE114" s="57">
        <f t="shared" ref="BE114" si="2167">+H114</f>
        <v>10961.6142578125</v>
      </c>
      <c r="BG114" s="58">
        <f t="shared" ref="BG114" si="2168">+AE$1*(AE114-AE113)/$AQ113</f>
        <v>0.79561717287683631</v>
      </c>
      <c r="BH114" s="58">
        <f t="shared" ref="BH114" si="2169">+AF$1*(AF114-AF113)/$AQ113</f>
        <v>2.1739673329805604E-2</v>
      </c>
      <c r="BI114" s="58">
        <f t="shared" ref="BI114" si="2170">+AG$1*(AG114-AG113)/$AQ113</f>
        <v>1.9011218062604085E-2</v>
      </c>
      <c r="BJ114" s="58">
        <f t="shared" ref="BJ114" si="2171">+AH$1*(AH114-AH113)/$AQ113</f>
        <v>0.68421106365900752</v>
      </c>
      <c r="BK114" s="58">
        <f t="shared" ref="BK114" si="2172">+AI$1*(AI114-AI113)/$AQ113</f>
        <v>4.8552361028551032E-2</v>
      </c>
      <c r="BL114" s="58">
        <f t="shared" ref="BL114" si="2173">+AJ$1*(AJ114-AJ113)/$AQ113</f>
        <v>0.11997741550414698</v>
      </c>
      <c r="BM114" s="58">
        <f t="shared" ref="BM114" si="2174">+AK$1*(AK114-AK113)/$AQ113</f>
        <v>0.4534961277863474</v>
      </c>
      <c r="BN114" s="58">
        <f t="shared" ref="BN114" si="2175">+AL$1*(AL114-AL113)/$AQ113</f>
        <v>0.12194878485626365</v>
      </c>
      <c r="BO114" s="58">
        <f t="shared" ref="BO114" si="2176">+AM$1*(AM114-AM113)/$AQ113</f>
        <v>0.23755034901819308</v>
      </c>
      <c r="BP114" s="58">
        <f t="shared" ref="BP114" si="2177">+AN$1*(AN114-AN113)/$AQ113</f>
        <v>-5.8698663696184462E-2</v>
      </c>
      <c r="BQ114" s="58">
        <f t="shared" ref="BQ114" si="2178">+AO$1*(AO114-AO113)/$AQ113</f>
        <v>0.19367864395312928</v>
      </c>
      <c r="BR114" s="58">
        <f t="shared" ref="BR114" si="2179">+AP$1*(AP114-AP113)/$AQ113</f>
        <v>5.5553248444246521E-2</v>
      </c>
      <c r="BS114" s="58">
        <f t="shared" ref="BS114" si="2180">+SUM(BG114:BR114)</f>
        <v>2.6926373948229472</v>
      </c>
      <c r="BT114" s="58">
        <f t="shared" ref="BT114" si="2181">100*(D114/D113-1)</f>
        <v>2.4662782454153431</v>
      </c>
      <c r="BV114" s="58">
        <f t="shared" ref="BV114" si="2182">+AS$1*(AS113-AS112)/$BE112</f>
        <v>0.31836284247864077</v>
      </c>
      <c r="BW114" s="58">
        <f t="shared" ref="BW114" si="2183">+AT$1*(AT114-AT113)/$BE113</f>
        <v>1.6411556250341849E-2</v>
      </c>
      <c r="BX114" s="58">
        <f t="shared" ref="BX114" si="2184">+AU$1*(AU114-AU113)/$BE113</f>
        <v>-1.0468578310253166E-2</v>
      </c>
      <c r="BY114" s="58">
        <f t="shared" ref="BY114" si="2185">+AV$1*(AV114-AV113)/$BE113</f>
        <v>0.53401227621483283</v>
      </c>
      <c r="BZ114" s="58">
        <f t="shared" ref="BZ114" si="2186">+AW$1*(AW114-AW113)/$BE113</f>
        <v>8.1702536409510612E-2</v>
      </c>
      <c r="CA114" s="58">
        <f t="shared" ref="CA114" si="2187">+AX$1*(AX114-AX113)/$BE113</f>
        <v>0.24165132554583399</v>
      </c>
      <c r="CB114" s="58">
        <f t="shared" ref="CB114" si="2188">+AY$1*(AY114-AY113)/$BE113</f>
        <v>0.67399199489804162</v>
      </c>
      <c r="CC114" s="58">
        <f t="shared" ref="CC114" si="2189">+AZ$1*(AZ114-AZ113)/$BE113</f>
        <v>0.11016526326286977</v>
      </c>
      <c r="CD114" s="58">
        <f t="shared" ref="CD114" si="2190">+BA$1*(BA114-BA113)/$BE113</f>
        <v>0.3003128574938066</v>
      </c>
      <c r="CE114" s="58">
        <f t="shared" ref="CE114" si="2191">+BB$1*(BB114-BB113)/$BE113</f>
        <v>-0.16360630698876574</v>
      </c>
      <c r="CF114" s="58">
        <f t="shared" ref="CF114" si="2192">+BC$1*(BC114-BC113)/$BE113</f>
        <v>0.33738015946323308</v>
      </c>
      <c r="CG114" s="58">
        <f t="shared" ref="CG114" si="2193">+BD$1*(BD114-BD113)/$BE113</f>
        <v>6.9942546411163195E-2</v>
      </c>
      <c r="CH114" s="58">
        <f t="shared" ref="CH114" si="2194">+SUM(BV114:CG114)</f>
        <v>2.5098584731292557</v>
      </c>
      <c r="CI114" s="50">
        <f t="shared" ref="CI114" si="2195">100*(H114/H113-1)</f>
        <v>2.3641615502945079</v>
      </c>
      <c r="CK114" s="107">
        <f t="shared" ref="CK114" si="2196">+BG114-BV114</f>
        <v>0.47725433039819554</v>
      </c>
      <c r="CL114" s="107">
        <f t="shared" ref="CL114" si="2197">+BH114-BW114</f>
        <v>5.3281170794637553E-3</v>
      </c>
      <c r="CM114" s="107">
        <f t="shared" ref="CM114" si="2198">+BI114-BX114</f>
        <v>2.9479796372857251E-2</v>
      </c>
      <c r="CN114" s="107">
        <f t="shared" ref="CN114" si="2199">+BJ114-BY114</f>
        <v>0.1501987874441747</v>
      </c>
      <c r="CO114" s="107">
        <f t="shared" ref="CO114" si="2200">+BK114-BZ114</f>
        <v>-3.315017538095958E-2</v>
      </c>
      <c r="CP114" s="107">
        <f t="shared" ref="CP114" si="2201">+BL114-CA114</f>
        <v>-0.12167391004168701</v>
      </c>
      <c r="CQ114" s="107">
        <f t="shared" ref="CQ114" si="2202">+BM114-CB114</f>
        <v>-0.22049586711169422</v>
      </c>
      <c r="CR114" s="107">
        <f t="shared" ref="CR114" si="2203">+BN114-CC114</f>
        <v>1.1783521593393881E-2</v>
      </c>
      <c r="CS114" s="107">
        <f t="shared" ref="CS114" si="2204">+BO114-CD114</f>
        <v>-6.2762508475613515E-2</v>
      </c>
      <c r="CT114" s="107">
        <f t="shared" ref="CT114" si="2205">+BP114-CE114</f>
        <v>0.10490764329258129</v>
      </c>
      <c r="CU114" s="107">
        <f t="shared" ref="CU114" si="2206">+BQ114-CF114</f>
        <v>-0.14370151551010379</v>
      </c>
      <c r="CV114" s="107">
        <f t="shared" ref="CV114" si="2207">+BR114-CG114</f>
        <v>-1.4389297966916674E-2</v>
      </c>
      <c r="CW114" s="58">
        <f t="shared" ref="CW114" si="2208">+BS114-CH114</f>
        <v>0.18277892169369148</v>
      </c>
      <c r="CX114" s="106">
        <f t="shared" ref="CX114" si="2209">+BT114-CI114</f>
        <v>0.10211669512083521</v>
      </c>
      <c r="DB114" s="66" t="s">
        <v>91</v>
      </c>
      <c r="DC114" s="50">
        <v>-9.5888903918551933E-3</v>
      </c>
    </row>
    <row r="115" spans="1:107" ht="15" thickBot="1" x14ac:dyDescent="0.25">
      <c r="A115" s="56">
        <f>+'Indice PondENGHO'!A114</f>
        <v>46113</v>
      </c>
      <c r="B115" s="50">
        <f>+'Indice PondENGHO'!B114</f>
        <v>4</v>
      </c>
      <c r="C115" s="50">
        <f>+'Indice PondENGHO'!C114</f>
        <v>2026</v>
      </c>
      <c r="D115" s="57">
        <f>+'Indice PondENGHO'!BL114</f>
        <v>11211.9990234375</v>
      </c>
      <c r="E115" s="57">
        <f>+'Indice PondENGHO'!BM114</f>
        <v>11207.0751953125</v>
      </c>
      <c r="F115" s="57">
        <f>+'Indice PondENGHO'!BN114</f>
        <v>11238.033203125</v>
      </c>
      <c r="G115" s="57">
        <f>+'Indice PondENGHO'!BO114</f>
        <v>11255.9599609375</v>
      </c>
      <c r="H115" s="57">
        <f>+'Indice PondENGHO'!BP114</f>
        <v>11244.6748046875</v>
      </c>
      <c r="I115" s="57">
        <f>+'Indice PondENGHO'!CD114</f>
        <v>11236.1826171875</v>
      </c>
      <c r="K115" s="58">
        <f t="shared" ref="K115" si="2210">100*D$1*(D115-D114)/$I114</f>
        <v>0.26798642099985465</v>
      </c>
      <c r="L115" s="58">
        <f t="shared" ref="L115" si="2211">100*E$1*(E115-E114)/$I114</f>
        <v>0.36288828882064145</v>
      </c>
      <c r="M115" s="58">
        <f t="shared" ref="M115" si="2212">100*F$1*(F115-F114)/$I114</f>
        <v>0.4192462870191761</v>
      </c>
      <c r="N115" s="58">
        <f t="shared" ref="N115" si="2213">100*G$1*(G115-G114)/$I114</f>
        <v>0.55122192383936008</v>
      </c>
      <c r="O115" s="58">
        <f t="shared" ref="O115" si="2214">100*H$1*(H115-H114)/$I114</f>
        <v>0.83396189072902416</v>
      </c>
      <c r="P115" s="58">
        <f t="shared" ref="P115" si="2215">+SUM(K115:O115)</f>
        <v>2.4353048114080567</v>
      </c>
      <c r="Q115" s="58">
        <f t="shared" ref="Q115" si="2216">100*(I115/I114-1)</f>
        <v>2.4352410994098461</v>
      </c>
      <c r="S115" s="57">
        <f>+'Indice PondENGHO'!D114</f>
        <v>11778.271484375</v>
      </c>
      <c r="T115" s="57">
        <f>+'Indice PondENGHO'!P114</f>
        <v>11780.6806640625</v>
      </c>
      <c r="U115" s="57">
        <f>+'Indice PondENGHO'!AB114</f>
        <v>11786.4384765625</v>
      </c>
      <c r="V115" s="57">
        <f>+'Indice PondENGHO'!AN114</f>
        <v>11782.62890625</v>
      </c>
      <c r="W115" s="57">
        <f>+'Indice PondENGHO'!AZ114</f>
        <v>11768.4384765625</v>
      </c>
      <c r="Y115" s="58">
        <f t="shared" ref="Y115" si="2217">+S$1*(S115-S114)/D114</f>
        <v>0.53939950123315072</v>
      </c>
      <c r="Z115" s="58">
        <f t="shared" ref="Z115" si="2218">+T$1*(T115-T114)/E114</f>
        <v>0.41337827527343218</v>
      </c>
      <c r="AA115" s="58">
        <f t="shared" ref="AA115" si="2219">+U$1*(U115-U114)/F114</f>
        <v>0.37804061602833888</v>
      </c>
      <c r="AB115" s="58">
        <f t="shared" ref="AB115" si="2220">+V$1*(V115-V114)/G114</f>
        <v>0.314865612273178</v>
      </c>
      <c r="AC115" s="58">
        <f t="shared" ref="AC115" si="2221">+W$1*(W115-W114)/H114</f>
        <v>0.22966870260850175</v>
      </c>
      <c r="AE115" s="57">
        <f>+'Indice PondENGHO'!D114</f>
        <v>11778.271484375</v>
      </c>
      <c r="AF115" s="57">
        <f>+'Indice PondENGHO'!E114</f>
        <v>7896.33056640625</v>
      </c>
      <c r="AG115" s="57">
        <f>+'Indice PondENGHO'!F114</f>
        <v>8027.46142578125</v>
      </c>
      <c r="AH115" s="57">
        <f>+'Indice PondENGHO'!G114</f>
        <v>13155.908203125</v>
      </c>
      <c r="AI115" s="57">
        <f>+'Indice PondENGHO'!H114</f>
        <v>9140.6044921875</v>
      </c>
      <c r="AJ115" s="57">
        <f>+'Indice PondENGHO'!I114</f>
        <v>12658.0771484375</v>
      </c>
      <c r="AK115" s="57">
        <f>+'Indice PondENGHO'!J114</f>
        <v>12287.638671875</v>
      </c>
      <c r="AL115" s="57">
        <f>+'Indice PondENGHO'!K114</f>
        <v>10115.8203125</v>
      </c>
      <c r="AM115" s="57">
        <f>+'Indice PondENGHO'!L114</f>
        <v>9765.4697265625</v>
      </c>
      <c r="AN115" s="57">
        <f>+'Indice PondENGHO'!M114</f>
        <v>9826.11328125</v>
      </c>
      <c r="AO115" s="57">
        <f>+'Indice PondENGHO'!N114</f>
        <v>14066.115234375</v>
      </c>
      <c r="AP115" s="57">
        <f>+'Indice PondENGHO'!O114</f>
        <v>10895.8720703125</v>
      </c>
      <c r="AQ115" s="57">
        <f t="shared" ref="AQ115" si="2222">+D115</f>
        <v>11211.9990234375</v>
      </c>
      <c r="AR115" s="57"/>
      <c r="AS115" s="57">
        <f>+'Indice PondENGHO'!AZ114</f>
        <v>11768.4384765625</v>
      </c>
      <c r="AT115" s="57">
        <f>+'Indice PondENGHO'!BA114</f>
        <v>7933.43408203125</v>
      </c>
      <c r="AU115" s="57">
        <f>+'Indice PondENGHO'!BB114</f>
        <v>8232.509765625</v>
      </c>
      <c r="AV115" s="57">
        <f>+'Indice PondENGHO'!BC114</f>
        <v>12333.1396484375</v>
      </c>
      <c r="AW115" s="57">
        <f>+'Indice PondENGHO'!BD114</f>
        <v>9256.21875</v>
      </c>
      <c r="AX115" s="57">
        <f>+'Indice PondENGHO'!BE114</f>
        <v>12364.77734375</v>
      </c>
      <c r="AY115" s="57">
        <f>+'Indice PondENGHO'!BF114</f>
        <v>12091.9755859375</v>
      </c>
      <c r="AZ115" s="57">
        <f>+'Indice PondENGHO'!BG114</f>
        <v>10132.3505859375</v>
      </c>
      <c r="BA115" s="57">
        <f>+'Indice PondENGHO'!BH114</f>
        <v>9865.04296875</v>
      </c>
      <c r="BB115" s="57">
        <f>+'Indice PondENGHO'!BI114</f>
        <v>9850.2607421875</v>
      </c>
      <c r="BC115" s="57">
        <f>+'Indice PondENGHO'!BJ114</f>
        <v>13969.255859375</v>
      </c>
      <c r="BD115" s="57">
        <f>+'Indice PondENGHO'!BK114</f>
        <v>11029.212890625</v>
      </c>
      <c r="BE115" s="57">
        <f t="shared" ref="BE115" si="2223">+H115</f>
        <v>11244.6748046875</v>
      </c>
      <c r="BG115" s="58">
        <f t="shared" ref="BG115" si="2224">+AE$1*(AE115-AE114)/$AQ114</f>
        <v>0.53939950123315072</v>
      </c>
      <c r="BH115" s="58">
        <f t="shared" ref="BH115" si="2225">+AF$1*(AF115-AF114)/$AQ114</f>
        <v>4.476687039605963E-2</v>
      </c>
      <c r="BI115" s="58">
        <f t="shared" ref="BI115" si="2226">+AG$1*(AG115-AG114)/$AQ114</f>
        <v>2.8489383788690047E-2</v>
      </c>
      <c r="BJ115" s="58">
        <f t="shared" ref="BJ115" si="2227">+AH$1*(AH115-AH114)/$AQ114</f>
        <v>0.55471557944238459</v>
      </c>
      <c r="BK115" s="58">
        <f t="shared" ref="BK115" si="2228">+AI$1*(AI115-AI114)/$AQ114</f>
        <v>9.4080728549213122E-2</v>
      </c>
      <c r="BL115" s="58">
        <f t="shared" ref="BL115" si="2229">+AJ$1*(AJ115-AJ114)/$AQ114</f>
        <v>0.11657589352800721</v>
      </c>
      <c r="BM115" s="58">
        <f t="shared" ref="BM115" si="2230">+AK$1*(AK115-AK114)/$AQ114</f>
        <v>0.52653352347940841</v>
      </c>
      <c r="BN115" s="58">
        <f t="shared" ref="BN115" si="2231">+AL$1*(AL115-AL114)/$AQ114</f>
        <v>0.16285523542741329</v>
      </c>
      <c r="BO115" s="58">
        <f t="shared" ref="BO115" si="2232">+AM$1*(AM115-AM114)/$AQ114</f>
        <v>6.7675861786442623E-2</v>
      </c>
      <c r="BP115" s="58">
        <f t="shared" ref="BP115" si="2233">+AN$1*(AN115-AN114)/$AQ114</f>
        <v>6.804244410849683E-2</v>
      </c>
      <c r="BQ115" s="58">
        <f t="shared" ref="BQ115" si="2234">+AO$1*(AO115-AO114)/$AQ114</f>
        <v>0.15024765572698903</v>
      </c>
      <c r="BR115" s="58">
        <f t="shared" ref="BR115" si="2235">+AP$1*(AP115-AP114)/$AQ114</f>
        <v>9.7126642109045161E-2</v>
      </c>
      <c r="BS115" s="58">
        <f t="shared" ref="BS115" si="2236">+SUM(BG115:BR115)</f>
        <v>2.4505093195753007</v>
      </c>
      <c r="BT115" s="58">
        <f t="shared" ref="BT115" si="2237">100*(D115/D114-1)</f>
        <v>2.1938078730025623</v>
      </c>
      <c r="BV115" s="58">
        <f t="shared" ref="BV115" si="2238">+AS$1*(AS114-AS113)/$BE113</f>
        <v>0.30189985935247643</v>
      </c>
      <c r="BW115" s="58">
        <f t="shared" ref="BW115" si="2239">+AT$1*(AT115-AT114)/$BE114</f>
        <v>3.7780116567553715E-2</v>
      </c>
      <c r="BX115" s="58">
        <f t="shared" ref="BX115" si="2240">+AU$1*(AU115-AU114)/$BE114</f>
        <v>2.7992006551245733E-2</v>
      </c>
      <c r="BY115" s="58">
        <f t="shared" ref="BY115" si="2241">+AV$1*(AV115-AV114)/$BE114</f>
        <v>0.57985788433446261</v>
      </c>
      <c r="BZ115" s="58">
        <f t="shared" ref="BZ115" si="2242">+AW$1*(AW115-AW114)/$BE114</f>
        <v>0.17662429555626871</v>
      </c>
      <c r="CA115" s="58">
        <f t="shared" ref="CA115" si="2243">+AX$1*(AX115-AX114)/$BE114</f>
        <v>0.22500371627565624</v>
      </c>
      <c r="CB115" s="58">
        <f t="shared" ref="CB115" si="2244">+AY$1*(AY115-AY114)/$BE114</f>
        <v>0.717518971235793</v>
      </c>
      <c r="CC115" s="58">
        <f t="shared" ref="CC115" si="2245">+AZ$1*(AZ115-AZ114)/$BE114</f>
        <v>0.14714377770244974</v>
      </c>
      <c r="CD115" s="58">
        <f t="shared" ref="CD115" si="2246">+BA$1*(BA115-BA114)/$BE114</f>
        <v>8.6629903861446242E-2</v>
      </c>
      <c r="CE115" s="58">
        <f t="shared" ref="CE115" si="2247">+BB$1*(BB115-BB114)/$BE114</f>
        <v>0.177608563007746</v>
      </c>
      <c r="CF115" s="58">
        <f t="shared" ref="CF115" si="2248">+BC$1*(BC115-BC114)/$BE114</f>
        <v>0.25706973638809494</v>
      </c>
      <c r="CG115" s="58">
        <f t="shared" ref="CG115" si="2249">+BD$1*(BD115-BD114)/$BE114</f>
        <v>0.14937491527710356</v>
      </c>
      <c r="CH115" s="58">
        <f t="shared" ref="CH115" si="2250">+SUM(BV115:CG115)</f>
        <v>2.8845037461102967</v>
      </c>
      <c r="CI115" s="50">
        <f t="shared" ref="CI115" si="2251">100*(H115/H114-1)</f>
        <v>2.582288887544637</v>
      </c>
      <c r="CK115" s="107">
        <f t="shared" ref="CK115" si="2252">+BG115-BV115</f>
        <v>0.23749964188067429</v>
      </c>
      <c r="CL115" s="107">
        <f t="shared" ref="CL115" si="2253">+BH115-BW115</f>
        <v>6.986753828505915E-3</v>
      </c>
      <c r="CM115" s="107">
        <f t="shared" ref="CM115" si="2254">+BI115-BX115</f>
        <v>4.9737723744431445E-4</v>
      </c>
      <c r="CN115" s="107">
        <f t="shared" ref="CN115" si="2255">+BJ115-BY115</f>
        <v>-2.5142304892078027E-2</v>
      </c>
      <c r="CO115" s="107">
        <f t="shared" ref="CO115" si="2256">+BK115-BZ115</f>
        <v>-8.254356700705559E-2</v>
      </c>
      <c r="CP115" s="107">
        <f t="shared" ref="CP115" si="2257">+BL115-CA115</f>
        <v>-0.10842782274764903</v>
      </c>
      <c r="CQ115" s="107">
        <f t="shared" ref="CQ115" si="2258">+BM115-CB115</f>
        <v>-0.1909854477563846</v>
      </c>
      <c r="CR115" s="107">
        <f t="shared" ref="CR115" si="2259">+BN115-CC115</f>
        <v>1.5711457724963546E-2</v>
      </c>
      <c r="CS115" s="107">
        <f t="shared" ref="CS115" si="2260">+BO115-CD115</f>
        <v>-1.8954042075003619E-2</v>
      </c>
      <c r="CT115" s="107">
        <f t="shared" ref="CT115" si="2261">+BP115-CE115</f>
        <v>-0.10956611889924917</v>
      </c>
      <c r="CU115" s="107">
        <f t="shared" ref="CU115" si="2262">+BQ115-CF115</f>
        <v>-0.10682208066110591</v>
      </c>
      <c r="CV115" s="107">
        <f t="shared" ref="CV115" si="2263">+BR115-CG115</f>
        <v>-5.2248273168058398E-2</v>
      </c>
      <c r="CW115" s="58">
        <f t="shared" ref="CW115" si="2264">+BS115-CH115</f>
        <v>-0.43399442653499598</v>
      </c>
      <c r="CX115" s="106">
        <f t="shared" ref="CX115" si="2265">+BT115-CI115</f>
        <v>-0.38848101454207473</v>
      </c>
      <c r="DB115" s="66" t="s">
        <v>91</v>
      </c>
      <c r="DC115" s="50">
        <v>-9.5888903918551933E-3</v>
      </c>
    </row>
    <row r="116" spans="1:107" ht="15" thickBot="1" x14ac:dyDescent="0.25">
      <c r="A116" s="56">
        <f>+'Indice PondENGHO'!A115</f>
        <v>46143</v>
      </c>
      <c r="B116" s="50">
        <f>+'Indice PondENGHO'!B115</f>
        <v>5</v>
      </c>
      <c r="C116" s="50">
        <f>+'Indice PondENGHO'!C115</f>
        <v>2026</v>
      </c>
      <c r="D116" s="57">
        <f>+'Indice PondENGHO'!BL115</f>
        <v>11531.0185546875</v>
      </c>
      <c r="E116" s="57">
        <f>+'Indice PondENGHO'!BM115</f>
        <v>11513.87890625</v>
      </c>
      <c r="F116" s="57">
        <f>+'Indice PondENGHO'!BN115</f>
        <v>11541.5615234375</v>
      </c>
      <c r="G116" s="57">
        <f>+'Indice PondENGHO'!BO115</f>
        <v>11552.0966796875</v>
      </c>
      <c r="H116" s="57">
        <f>+'Indice PondENGHO'!BP115</f>
        <v>11530.2119140625</v>
      </c>
      <c r="I116" s="57">
        <f>+'Indice PondENGHO'!CD115</f>
        <v>11534.6552734375</v>
      </c>
      <c r="K116" s="58">
        <f t="shared" ref="K116" si="2266">100*D$1*(D116-D115)/$I115</f>
        <v>0.3467556986857907</v>
      </c>
      <c r="L116" s="58">
        <f t="shared" ref="L116" si="2267">100*E$1*(E116-E115)/$I115</f>
        <v>0.42383583310097217</v>
      </c>
      <c r="M116" s="58">
        <f t="shared" ref="M116" si="2268">100*F$1*(F116-F115)/$I115</f>
        <v>0.4773727738422609</v>
      </c>
      <c r="N116" s="58">
        <f t="shared" ref="N116" si="2269">100*G$1*(G116-G115)/$I115</f>
        <v>0.58708722037200833</v>
      </c>
      <c r="O116" s="58">
        <f t="shared" ref="O116" si="2270">100*H$1*(H116-H115)/$I115</f>
        <v>0.82125878562059118</v>
      </c>
      <c r="P116" s="58">
        <f t="shared" ref="P116" si="2271">+SUM(K116:O116)</f>
        <v>2.6563103116216231</v>
      </c>
      <c r="Q116" s="58">
        <f t="shared" ref="Q116" si="2272">100*(I116/I115-1)</f>
        <v>2.6563528416976734</v>
      </c>
      <c r="S116" s="57">
        <f>+'Indice PondENGHO'!D115</f>
        <v>12203.0625</v>
      </c>
      <c r="T116" s="57">
        <f>+'Indice PondENGHO'!P115</f>
        <v>12214.513671875</v>
      </c>
      <c r="U116" s="57">
        <f>+'Indice PondENGHO'!AB115</f>
        <v>12227.2587890625</v>
      </c>
      <c r="V116" s="57">
        <f>+'Indice PondENGHO'!AN115</f>
        <v>12228.2744140625</v>
      </c>
      <c r="W116" s="57">
        <f>+'Indice PondENGHO'!AZ115</f>
        <v>12225.2314453125</v>
      </c>
      <c r="Y116" s="58">
        <f t="shared" ref="Y116" si="2273">+S$1*(S116-S115)/D115</f>
        <v>1.3061610214802533</v>
      </c>
      <c r="Z116" s="58">
        <f t="shared" ref="Z116" si="2274">+T$1*(T116-T115)/E115</f>
        <v>1.0720529517877455</v>
      </c>
      <c r="AA116" s="58">
        <f t="shared" ref="AA116" si="2275">+U$1*(U116-U115)/F115</f>
        <v>0.99538392815668253</v>
      </c>
      <c r="AB116" s="58">
        <f t="shared" ref="AB116" si="2276">+V$1*(V116-V115)/G115</f>
        <v>0.83462470138117395</v>
      </c>
      <c r="AC116" s="58">
        <f t="shared" ref="AC116" si="2277">+W$1*(W116-W115)/H115</f>
        <v>0.63772095091554104</v>
      </c>
      <c r="AE116" s="57">
        <f>+'Indice PondENGHO'!D115</f>
        <v>12203.0625</v>
      </c>
      <c r="AF116" s="57">
        <f>+'Indice PondENGHO'!E115</f>
        <v>8004.6904296875</v>
      </c>
      <c r="AG116" s="57">
        <f>+'Indice PondENGHO'!F115</f>
        <v>8109.451171875</v>
      </c>
      <c r="AH116" s="57">
        <f>+'Indice PondENGHO'!G115</f>
        <v>13587.4150390625</v>
      </c>
      <c r="AI116" s="57">
        <f>+'Indice PondENGHO'!H115</f>
        <v>9297.9580078125</v>
      </c>
      <c r="AJ116" s="57">
        <f>+'Indice PondENGHO'!I115</f>
        <v>12983.6220703125</v>
      </c>
      <c r="AK116" s="57">
        <f>+'Indice PondENGHO'!J115</f>
        <v>12514.9560546875</v>
      </c>
      <c r="AL116" s="57">
        <f>+'Indice PondENGHO'!K115</f>
        <v>10465.453125</v>
      </c>
      <c r="AM116" s="57">
        <f>+'Indice PondENGHO'!L115</f>
        <v>10029.552734375</v>
      </c>
      <c r="AN116" s="57">
        <f>+'Indice PondENGHO'!M115</f>
        <v>10260.3232421875</v>
      </c>
      <c r="AO116" s="57">
        <f>+'Indice PondENGHO'!N115</f>
        <v>14337.791015625</v>
      </c>
      <c r="AP116" s="57">
        <f>+'Indice PondENGHO'!O115</f>
        <v>11213.9111328125</v>
      </c>
      <c r="AQ116" s="57">
        <f t="shared" ref="AQ116" si="2278">+D116</f>
        <v>11531.0185546875</v>
      </c>
      <c r="AR116" s="57"/>
      <c r="AS116" s="57">
        <f>+'Indice PondENGHO'!AZ115</f>
        <v>12225.2314453125</v>
      </c>
      <c r="AT116" s="57">
        <f>+'Indice PondENGHO'!BA115</f>
        <v>8056.72998046875</v>
      </c>
      <c r="AU116" s="57">
        <f>+'Indice PondENGHO'!BB115</f>
        <v>8310.994140625</v>
      </c>
      <c r="AV116" s="57">
        <f>+'Indice PondENGHO'!BC115</f>
        <v>12591.0361328125</v>
      </c>
      <c r="AW116" s="57">
        <f>+'Indice PondENGHO'!BD115</f>
        <v>9408.0673828125</v>
      </c>
      <c r="AX116" s="57">
        <f>+'Indice PondENGHO'!BE115</f>
        <v>12689.828125</v>
      </c>
      <c r="AY116" s="57">
        <f>+'Indice PondENGHO'!BF115</f>
        <v>12336.794921875</v>
      </c>
      <c r="AZ116" s="57">
        <f>+'Indice PondENGHO'!BG115</f>
        <v>10475.373046875</v>
      </c>
      <c r="BA116" s="57">
        <f>+'Indice PondENGHO'!BH115</f>
        <v>10139.279296875</v>
      </c>
      <c r="BB116" s="57">
        <f>+'Indice PondENGHO'!BI115</f>
        <v>10323.5947265625</v>
      </c>
      <c r="BC116" s="57">
        <f>+'Indice PondENGHO'!BJ115</f>
        <v>14234.1767578125</v>
      </c>
      <c r="BD116" s="57">
        <f>+'Indice PondENGHO'!BK115</f>
        <v>11351.6640625</v>
      </c>
      <c r="BE116" s="57">
        <f t="shared" ref="BE116" si="2279">+H116</f>
        <v>11530.2119140625</v>
      </c>
      <c r="BG116" s="58">
        <f t="shared" ref="BG116" si="2280">+AE$1*(AE116-AE115)/$AQ115</f>
        <v>1.3061610214802533</v>
      </c>
      <c r="BH116" s="58">
        <f t="shared" ref="BH116" si="2281">+AF$1*(AF116-AF115)/$AQ115</f>
        <v>2.1490444472588091E-2</v>
      </c>
      <c r="BI116" s="58">
        <f t="shared" ref="BI116" si="2282">+AG$1*(AG116-AG115)/$AQ115</f>
        <v>5.8445083613928257E-2</v>
      </c>
      <c r="BJ116" s="58">
        <f t="shared" ref="BJ116" si="2283">+AH$1*(AH116-AH115)/$AQ115</f>
        <v>0.5461657814896278</v>
      </c>
      <c r="BK116" s="58">
        <f t="shared" ref="BK116" si="2284">+AI$1*(AI116-AI115)/$AQ115</f>
        <v>5.7812431204095842E-2</v>
      </c>
      <c r="BL116" s="58">
        <f t="shared" ref="BL116" si="2285">+AJ$1*(AJ116-AJ115)/$AQ115</f>
        <v>0.12153089994516682</v>
      </c>
      <c r="BM116" s="58">
        <f t="shared" ref="BM116" si="2286">+AK$1*(AK116-AK115)/$AQ115</f>
        <v>0.21062934371579262</v>
      </c>
      <c r="BN116" s="58">
        <f t="shared" ref="BN116" si="2287">+AL$1*(AL116-AL115)/$AQ115</f>
        <v>0.15640946357234292</v>
      </c>
      <c r="BO116" s="58">
        <f t="shared" ref="BO116" si="2288">+AM$1*(AM116-AM115)/$AQ115</f>
        <v>0.18141403252821584</v>
      </c>
      <c r="BP116" s="58">
        <f t="shared" ref="BP116" si="2289">+AN$1*(AN116-AN115)/$AQ115</f>
        <v>6.3830473106855953E-2</v>
      </c>
      <c r="BQ116" s="58">
        <f t="shared" ref="BQ116" si="2290">+AO$1*(AO116-AO115)/$AQ115</f>
        <v>0.1063432783448111</v>
      </c>
      <c r="BR116" s="58">
        <f t="shared" ref="BR116" si="2291">+AP$1*(AP116-AP115)/$AQ115</f>
        <v>0.10407838659412325</v>
      </c>
      <c r="BS116" s="58">
        <f t="shared" ref="BS116" si="2292">+SUM(BG116:BR116)</f>
        <v>2.9343106400678014</v>
      </c>
      <c r="BT116" s="58">
        <f t="shared" ref="BT116" si="2293">100*(D116/D115-1)</f>
        <v>2.8453403410321654</v>
      </c>
      <c r="BV116" s="58">
        <f t="shared" ref="BV116" si="2294">+AS$1*(AS115-AS114)/$BE114</f>
        <v>0.22966870260850175</v>
      </c>
      <c r="BW116" s="58">
        <f t="shared" ref="BW116" si="2295">+AT$1*(AT116-AT115)/$BE115</f>
        <v>2.0179389065977733E-2</v>
      </c>
      <c r="BX116" s="58">
        <f t="shared" ref="BX116" si="2296">+AU$1*(AU116-AU115)/$BE115</f>
        <v>4.1666071646335685E-2</v>
      </c>
      <c r="BY116" s="58">
        <f t="shared" ref="BY116" si="2297">+AV$1*(AV116-AV115)/$BE115</f>
        <v>0.33529924532168398</v>
      </c>
      <c r="BZ116" s="58">
        <f t="shared" ref="BZ116" si="2298">+AW$1*(AW116-AW115)/$BE115</f>
        <v>9.4465942646121445E-2</v>
      </c>
      <c r="CA116" s="58">
        <f t="shared" ref="CA116" si="2299">+AX$1*(AX116-AX115)/$BE115</f>
        <v>0.23115689177343204</v>
      </c>
      <c r="CB116" s="58">
        <f t="shared" ref="CB116" si="2300">+AY$1*(AY116-AY115)/$BE115</f>
        <v>0.34061644064156327</v>
      </c>
      <c r="CC116" s="58">
        <f t="shared" ref="CC116" si="2301">+AZ$1*(AZ116-AZ115)/$BE115</f>
        <v>0.1389709806544262</v>
      </c>
      <c r="CD116" s="58">
        <f t="shared" ref="CD116" si="2302">+BA$1*(BA116-BA115)/$BE115</f>
        <v>0.23769282051986657</v>
      </c>
      <c r="CE116" s="58">
        <f t="shared" ref="CE116" si="2303">+BB$1*(BB116-BB115)/$BE115</f>
        <v>0.15843776341295449</v>
      </c>
      <c r="CF116" s="58">
        <f t="shared" ref="CF116" si="2304">+BC$1*(BC116-BC115)/$BE115</f>
        <v>0.19228270196852593</v>
      </c>
      <c r="CG116" s="58">
        <f t="shared" ref="CG116" si="2305">+BD$1*(BD116-BD115)/$BE115</f>
        <v>0.14361012194071818</v>
      </c>
      <c r="CH116" s="58">
        <f t="shared" ref="CH116" si="2306">+SUM(BV116:CG116)</f>
        <v>2.1640470722001073</v>
      </c>
      <c r="CI116" s="50">
        <f t="shared" ref="CI116" si="2307">100*(H116/H115-1)</f>
        <v>2.5393096228622847</v>
      </c>
      <c r="CK116" s="107">
        <f t="shared" ref="CK116" si="2308">+BG116-BV116</f>
        <v>1.0764923188717515</v>
      </c>
      <c r="CL116" s="107">
        <f t="shared" ref="CL116" si="2309">+BH116-BW116</f>
        <v>1.3110554066103584E-3</v>
      </c>
      <c r="CM116" s="107">
        <f t="shared" ref="CM116" si="2310">+BI116-BX116</f>
        <v>1.6779011967592572E-2</v>
      </c>
      <c r="CN116" s="107">
        <f t="shared" ref="CN116" si="2311">+BJ116-BY116</f>
        <v>0.21086653616794382</v>
      </c>
      <c r="CO116" s="107">
        <f t="shared" ref="CO116" si="2312">+BK116-BZ116</f>
        <v>-3.6653511442025603E-2</v>
      </c>
      <c r="CP116" s="107">
        <f t="shared" ref="CP116" si="2313">+BL116-CA116</f>
        <v>-0.10962599182826523</v>
      </c>
      <c r="CQ116" s="107">
        <f t="shared" ref="CQ116" si="2314">+BM116-CB116</f>
        <v>-0.12998709692577065</v>
      </c>
      <c r="CR116" s="107">
        <f t="shared" ref="CR116" si="2315">+BN116-CC116</f>
        <v>1.743848291791672E-2</v>
      </c>
      <c r="CS116" s="107">
        <f t="shared" ref="CS116" si="2316">+BO116-CD116</f>
        <v>-5.6278787991650731E-2</v>
      </c>
      <c r="CT116" s="107">
        <f t="shared" ref="CT116" si="2317">+BP116-CE116</f>
        <v>-9.4607290306098532E-2</v>
      </c>
      <c r="CU116" s="107">
        <f t="shared" ref="CU116" si="2318">+BQ116-CF116</f>
        <v>-8.5939423623714831E-2</v>
      </c>
      <c r="CV116" s="107">
        <f t="shared" ref="CV116" si="2319">+BR116-CG116</f>
        <v>-3.9531735346594932E-2</v>
      </c>
      <c r="CW116" s="58">
        <f t="shared" ref="CW116" si="2320">+BS116-CH116</f>
        <v>0.77026356786769412</v>
      </c>
      <c r="CX116" s="106">
        <f t="shared" ref="CX116" si="2321">+BT116-CI116</f>
        <v>0.3060307181698807</v>
      </c>
      <c r="DB116" s="66" t="s">
        <v>91</v>
      </c>
      <c r="DC116" s="50">
        <v>-9.5888903918551933E-3</v>
      </c>
    </row>
    <row r="117" spans="1:107" ht="15" thickBot="1" x14ac:dyDescent="0.25">
      <c r="A117" s="56">
        <f>+'Indice PondENGHO'!A116</f>
        <v>46174</v>
      </c>
      <c r="B117" s="50">
        <f>+'Indice PondENGHO'!B116</f>
        <v>6</v>
      </c>
      <c r="C117" s="50">
        <f>+'Indice PondENGHO'!C116</f>
        <v>2026</v>
      </c>
      <c r="D117" s="57">
        <f>+'Indice PondENGHO'!BL116</f>
        <v>11820.0205078125</v>
      </c>
      <c r="E117" s="57">
        <f>+'Indice PondENGHO'!BM116</f>
        <v>11798.859375</v>
      </c>
      <c r="F117" s="57">
        <f>+'Indice PondENGHO'!BN116</f>
        <v>11827.130859375</v>
      </c>
      <c r="G117" s="57">
        <f>+'Indice PondENGHO'!BO116</f>
        <v>11834.7958984375</v>
      </c>
      <c r="H117" s="57">
        <f>+'Indice PondENGHO'!BP116</f>
        <v>11813.515625</v>
      </c>
      <c r="I117" s="57">
        <f>+'Indice PondENGHO'!CD116</f>
        <v>11819.181640625</v>
      </c>
      <c r="K117" s="58">
        <f t="shared" ref="K117" si="2322">100*D$1*(D117-D116)/$I116</f>
        <v>0.30599989799329497</v>
      </c>
      <c r="L117" s="58">
        <f t="shared" ref="L117" si="2323">100*E$1*(E117-E116)/$I116</f>
        <v>0.38350084815095364</v>
      </c>
      <c r="M117" s="58">
        <f t="shared" ref="M117" si="2324">100*F$1*(F117-F116)/$I116</f>
        <v>0.43750615630764539</v>
      </c>
      <c r="N117" s="58">
        <f t="shared" ref="N117" si="2325">100*G$1*(G117-G116)/$I116</f>
        <v>0.54594531624265907</v>
      </c>
      <c r="O117" s="58">
        <f t="shared" ref="O117" si="2326">100*H$1*(H117-H116)/$I116</f>
        <v>0.79375030022224047</v>
      </c>
      <c r="P117" s="58">
        <f t="shared" ref="P117" si="2327">+SUM(K117:O117)</f>
        <v>2.4667025189167937</v>
      </c>
      <c r="Q117" s="58">
        <f t="shared" ref="Q117" si="2328">100*(I117/I116-1)</f>
        <v>2.4667088910989676</v>
      </c>
      <c r="S117" s="57">
        <f>+'Indice PondENGHO'!D116</f>
        <v>12517.03515625</v>
      </c>
      <c r="T117" s="57">
        <f>+'Indice PondENGHO'!P116</f>
        <v>12530.181640625</v>
      </c>
      <c r="U117" s="57">
        <f>+'Indice PondENGHO'!AB116</f>
        <v>12545.5537109375</v>
      </c>
      <c r="V117" s="57">
        <f>+'Indice PondENGHO'!AN116</f>
        <v>12547.7109375</v>
      </c>
      <c r="W117" s="57">
        <f>+'Indice PondENGHO'!AZ116</f>
        <v>12546.6142578125</v>
      </c>
      <c r="Y117" s="58">
        <f t="shared" ref="Y117" si="2329">+S$1*(S117-S116)/D116</f>
        <v>0.93870386077705648</v>
      </c>
      <c r="Z117" s="58">
        <f t="shared" ref="Z117" si="2330">+T$1*(T117-T116)/E116</f>
        <v>0.75926746247048005</v>
      </c>
      <c r="AA117" s="58">
        <f t="shared" ref="AA117" si="2331">+U$1*(U117-U116)/F116</f>
        <v>0.69981698019158678</v>
      </c>
      <c r="AB117" s="58">
        <f t="shared" ref="AB117" si="2332">+V$1*(V117-V116)/G116</f>
        <v>0.58291871124894601</v>
      </c>
      <c r="AC117" s="58">
        <f t="shared" ref="AC117" si="2333">+W$1*(W117-W116)/H116</f>
        <v>0.4375659635006664</v>
      </c>
      <c r="AE117" s="57">
        <f>+'Indice PondENGHO'!D116</f>
        <v>12517.03515625</v>
      </c>
      <c r="AF117" s="57">
        <f>+'Indice PondENGHO'!E116</f>
        <v>8227.1474609375</v>
      </c>
      <c r="AG117" s="57">
        <f>+'Indice PondENGHO'!F116</f>
        <v>8257.052734375</v>
      </c>
      <c r="AH117" s="57">
        <f>+'Indice PondENGHO'!G116</f>
        <v>14034.1240234375</v>
      </c>
      <c r="AI117" s="57">
        <f>+'Indice PondENGHO'!H116</f>
        <v>9473.759765625</v>
      </c>
      <c r="AJ117" s="57">
        <f>+'Indice PondENGHO'!I116</f>
        <v>13352.7451171875</v>
      </c>
      <c r="AK117" s="57">
        <f>+'Indice PondENGHO'!J116</f>
        <v>12730.03125</v>
      </c>
      <c r="AL117" s="57">
        <f>+'Indice PondENGHO'!K116</f>
        <v>10619.0703125</v>
      </c>
      <c r="AM117" s="57">
        <f>+'Indice PondENGHO'!L116</f>
        <v>10431.8125</v>
      </c>
      <c r="AN117" s="57">
        <f>+'Indice PondENGHO'!M116</f>
        <v>10468.533203125</v>
      </c>
      <c r="AO117" s="57">
        <f>+'Indice PondENGHO'!N116</f>
        <v>14579.412109375</v>
      </c>
      <c r="AP117" s="57">
        <f>+'Indice PondENGHO'!O116</f>
        <v>11547.46875</v>
      </c>
      <c r="AQ117" s="57">
        <f t="shared" ref="AQ117" si="2334">+D117</f>
        <v>11820.0205078125</v>
      </c>
      <c r="AR117" s="57"/>
      <c r="AS117" s="57">
        <f>+'Indice PondENGHO'!AZ116</f>
        <v>12546.6142578125</v>
      </c>
      <c r="AT117" s="57">
        <f>+'Indice PondENGHO'!BA116</f>
        <v>8272.7421875</v>
      </c>
      <c r="AU117" s="57">
        <f>+'Indice PondENGHO'!BB116</f>
        <v>8473.0029296875</v>
      </c>
      <c r="AV117" s="57">
        <f>+'Indice PondENGHO'!BC116</f>
        <v>13011.376953125</v>
      </c>
      <c r="AW117" s="57">
        <f>+'Indice PondENGHO'!BD116</f>
        <v>9586.8515625</v>
      </c>
      <c r="AX117" s="57">
        <f>+'Indice PondENGHO'!BE116</f>
        <v>13062.126953125</v>
      </c>
      <c r="AY117" s="57">
        <f>+'Indice PondENGHO'!BF116</f>
        <v>12536.8076171875</v>
      </c>
      <c r="AZ117" s="57">
        <f>+'Indice PondENGHO'!BG116</f>
        <v>10620.748046875</v>
      </c>
      <c r="BA117" s="57">
        <f>+'Indice PondENGHO'!BH116</f>
        <v>10569.1708984375</v>
      </c>
      <c r="BB117" s="57">
        <f>+'Indice PondENGHO'!BI116</f>
        <v>10509.4619140625</v>
      </c>
      <c r="BC117" s="57">
        <f>+'Indice PondENGHO'!BJ116</f>
        <v>14458.30078125</v>
      </c>
      <c r="BD117" s="57">
        <f>+'Indice PondENGHO'!BK116</f>
        <v>11706.96875</v>
      </c>
      <c r="BE117" s="57">
        <f t="shared" ref="BE117" si="2335">+H117</f>
        <v>11813.515625</v>
      </c>
      <c r="BG117" s="58">
        <f t="shared" ref="BG117" si="2336">+AE$1*(AE117-AE116)/$AQ116</f>
        <v>0.93870386077705648</v>
      </c>
      <c r="BH117" s="58">
        <f t="shared" ref="BH117" si="2337">+AF$1*(AF117-AF116)/$AQ116</f>
        <v>4.2898140455862759E-2</v>
      </c>
      <c r="BI117" s="58">
        <f t="shared" ref="BI117" si="2338">+AG$1*(AG117-AG116)/$AQ116</f>
        <v>0.10230450962574146</v>
      </c>
      <c r="BJ117" s="58">
        <f t="shared" ref="BJ117" si="2339">+AH$1*(AH117-AH116)/$AQ116</f>
        <v>0.54976473013916116</v>
      </c>
      <c r="BK117" s="58">
        <f t="shared" ref="BK117" si="2340">+AI$1*(AI117-AI116)/$AQ116</f>
        <v>6.2803431880314078E-2</v>
      </c>
      <c r="BL117" s="58">
        <f t="shared" ref="BL117" si="2341">+AJ$1*(AJ117-AJ116)/$AQ116</f>
        <v>0.13398689747684267</v>
      </c>
      <c r="BM117" s="58">
        <f t="shared" ref="BM117" si="2342">+AK$1*(AK117-AK116)/$AQ116</f>
        <v>0.19377240682323257</v>
      </c>
      <c r="BN117" s="58">
        <f t="shared" ref="BN117" si="2343">+AL$1*(AL117-AL116)/$AQ116</f>
        <v>6.6819932513547189E-2</v>
      </c>
      <c r="BO117" s="58">
        <f t="shared" ref="BO117" si="2344">+AM$1*(AM117-AM116)/$AQ116</f>
        <v>0.26869055214120957</v>
      </c>
      <c r="BP117" s="58">
        <f t="shared" ref="BP117" si="2345">+AN$1*(AN117-AN116)/$AQ116</f>
        <v>2.9760838578316684E-2</v>
      </c>
      <c r="BQ117" s="58">
        <f t="shared" ref="BQ117" si="2346">+AO$1*(AO117-AO116)/$AQ116</f>
        <v>9.1962198706904863E-2</v>
      </c>
      <c r="BR117" s="58">
        <f t="shared" ref="BR117" si="2347">+AP$1*(AP117-AP116)/$AQ116</f>
        <v>0.10613688310871257</v>
      </c>
      <c r="BS117" s="58">
        <f t="shared" ref="BS117" si="2348">+SUM(BG117:BR117)</f>
        <v>2.5876043822269015</v>
      </c>
      <c r="BT117" s="58">
        <f t="shared" ref="BT117" si="2349">100*(D117/D116-1)</f>
        <v>2.5063003042998133</v>
      </c>
      <c r="BV117" s="58">
        <f t="shared" ref="BV117" si="2350">+AS$1*(AS116-AS115)/$BE115</f>
        <v>0.63772095091554104</v>
      </c>
      <c r="BW117" s="58">
        <f t="shared" ref="BW117" si="2351">+AT$1*(AT117-AT116)/$BE116</f>
        <v>3.4478414723958871E-2</v>
      </c>
      <c r="BX117" s="58">
        <f t="shared" ref="BX117" si="2352">+AU$1*(AU117-AU116)/$BE116</f>
        <v>8.3877898099863693E-2</v>
      </c>
      <c r="BY117" s="58">
        <f t="shared" ref="BY117" si="2353">+AV$1*(AV117-AV116)/$BE116</f>
        <v>0.53296456150080351</v>
      </c>
      <c r="BZ117" s="58">
        <f t="shared" ref="BZ117" si="2354">+AW$1*(AW117-AW116)/$BE116</f>
        <v>0.10846835995068564</v>
      </c>
      <c r="CA117" s="58">
        <f t="shared" ref="CA117" si="2355">+AX$1*(AX117-AX116)/$BE116</f>
        <v>0.25820040078734108</v>
      </c>
      <c r="CB117" s="58">
        <f t="shared" ref="CB117" si="2356">+AY$1*(AY117-AY116)/$BE116</f>
        <v>0.27138576507098267</v>
      </c>
      <c r="CC117" s="58">
        <f t="shared" ref="CC117" si="2357">+AZ$1*(AZ117-AZ116)/$BE116</f>
        <v>5.7438210701390463E-2</v>
      </c>
      <c r="CD117" s="58">
        <f t="shared" ref="CD117" si="2358">+BA$1*(BA117-BA116)/$BE116</f>
        <v>0.36337885359943345</v>
      </c>
      <c r="CE117" s="58">
        <f t="shared" ref="CE117" si="2359">+BB$1*(BB117-BB116)/$BE116</f>
        <v>6.0674101576682286E-2</v>
      </c>
      <c r="CF117" s="58">
        <f t="shared" ref="CF117" si="2360">+BC$1*(BC117-BC116)/$BE116</f>
        <v>0.15864340335916019</v>
      </c>
      <c r="CG117" s="58">
        <f t="shared" ref="CG117" si="2361">+BD$1*(BD117-BD116)/$BE116</f>
        <v>0.15432334897809369</v>
      </c>
      <c r="CH117" s="58">
        <f t="shared" ref="CH117" si="2362">+SUM(BV117:CG117)</f>
        <v>2.7215542692639367</v>
      </c>
      <c r="CI117" s="50">
        <f t="shared" ref="CI117" si="2363">100*(H117/H116-1)</f>
        <v>2.4570555428558682</v>
      </c>
      <c r="CK117" s="107">
        <f t="shared" ref="CK117" si="2364">+BG117-BV117</f>
        <v>0.30098290986151544</v>
      </c>
      <c r="CL117" s="107">
        <f t="shared" ref="CL117" si="2365">+BH117-BW117</f>
        <v>8.4197257319038876E-3</v>
      </c>
      <c r="CM117" s="107">
        <f t="shared" ref="CM117" si="2366">+BI117-BX117</f>
        <v>1.8426611525877767E-2</v>
      </c>
      <c r="CN117" s="107">
        <f t="shared" ref="CN117" si="2367">+BJ117-BY117</f>
        <v>1.6800168638357649E-2</v>
      </c>
      <c r="CO117" s="107">
        <f t="shared" ref="CO117" si="2368">+BK117-BZ117</f>
        <v>-4.5664928070371563E-2</v>
      </c>
      <c r="CP117" s="107">
        <f t="shared" ref="CP117" si="2369">+BL117-CA117</f>
        <v>-0.12421350331049841</v>
      </c>
      <c r="CQ117" s="107">
        <f t="shared" ref="CQ117" si="2370">+BM117-CB117</f>
        <v>-7.7613358247750092E-2</v>
      </c>
      <c r="CR117" s="107">
        <f t="shared" ref="CR117" si="2371">+BN117-CC117</f>
        <v>9.3817218121567264E-3</v>
      </c>
      <c r="CS117" s="107">
        <f t="shared" ref="CS117" si="2372">+BO117-CD117</f>
        <v>-9.4688301458223878E-2</v>
      </c>
      <c r="CT117" s="107">
        <f t="shared" ref="CT117" si="2373">+BP117-CE117</f>
        <v>-3.0913262998365602E-2</v>
      </c>
      <c r="CU117" s="107">
        <f t="shared" ref="CU117" si="2374">+BQ117-CF117</f>
        <v>-6.6681204652255327E-2</v>
      </c>
      <c r="CV117" s="107">
        <f t="shared" ref="CV117" si="2375">+BR117-CG117</f>
        <v>-4.818646586938112E-2</v>
      </c>
      <c r="CW117" s="58">
        <f t="shared" ref="CW117" si="2376">+BS117-CH117</f>
        <v>-0.13394988703703525</v>
      </c>
      <c r="CX117" s="106">
        <f t="shared" ref="CX117" si="2377">+BT117-CI117</f>
        <v>4.9244761443945073E-2</v>
      </c>
      <c r="DB117" s="66" t="s">
        <v>91</v>
      </c>
      <c r="DC117" s="50">
        <v>-9.5888903918551933E-3</v>
      </c>
    </row>
    <row r="118" spans="1:107" ht="15" thickBot="1" x14ac:dyDescent="0.25">
      <c r="A118" s="56">
        <f>+'Indice PondENGHO'!A117</f>
        <v>46204</v>
      </c>
      <c r="B118" s="50">
        <f>+'Indice PondENGHO'!B117</f>
        <v>7</v>
      </c>
      <c r="C118" s="50">
        <f>+'Indice PondENGHO'!C117</f>
        <v>2026</v>
      </c>
      <c r="D118" s="57">
        <f>+'Indice PondENGHO'!BL117</f>
        <v>12123.0537109375</v>
      </c>
      <c r="E118" s="57">
        <f>+'Indice PondENGHO'!BM117</f>
        <v>12101.091796875</v>
      </c>
      <c r="F118" s="57">
        <f>+'Indice PondENGHO'!BN117</f>
        <v>12133.43359375</v>
      </c>
      <c r="G118" s="57">
        <f>+'Indice PondENGHO'!BO117</f>
        <v>12141.8017578125</v>
      </c>
      <c r="H118" s="57">
        <f>+'Indice PondENGHO'!BP117</f>
        <v>12125.123046875</v>
      </c>
      <c r="I118" s="57">
        <f>+'Indice PondENGHO'!CD117</f>
        <v>12126.3232421875</v>
      </c>
      <c r="K118" s="58">
        <f t="shared" ref="K118" si="2378">100*D$1*(D118-D117)/$I117</f>
        <v>0.3131323468437715</v>
      </c>
      <c r="L118" s="58">
        <f t="shared" ref="L118" si="2379">100*E$1*(E118-E117)/$I117</f>
        <v>0.39692595299283001</v>
      </c>
      <c r="M118" s="58">
        <f t="shared" ref="M118" si="2380">100*F$1*(F118-F117)/$I117</f>
        <v>0.4579738526077497</v>
      </c>
      <c r="N118" s="58">
        <f t="shared" ref="N118" si="2381">100*G$1*(G118-G117)/$I117</f>
        <v>0.57861330124644594</v>
      </c>
      <c r="O118" s="58">
        <f t="shared" ref="O118" si="2382">100*H$1*(H118-H117)/$I117</f>
        <v>0.85203344989941177</v>
      </c>
      <c r="P118" s="58">
        <f t="shared" ref="P118" si="2383">+SUM(K118:O118)</f>
        <v>2.5986789035902085</v>
      </c>
      <c r="Q118" s="58">
        <f t="shared" ref="Q118" si="2384">100*(I118/I117-1)</f>
        <v>2.5986706262876025</v>
      </c>
      <c r="S118" s="57">
        <f>+'Indice PondENGHO'!D117</f>
        <v>12848.8173828125</v>
      </c>
      <c r="T118" s="57">
        <f>+'Indice PondENGHO'!P117</f>
        <v>12867.640625</v>
      </c>
      <c r="U118" s="57">
        <f>+'Indice PondENGHO'!AB117</f>
        <v>12887.4638671875</v>
      </c>
      <c r="V118" s="57">
        <f>+'Indice PondENGHO'!AN117</f>
        <v>12892.630859375</v>
      </c>
      <c r="W118" s="57">
        <f>+'Indice PondENGHO'!AZ117</f>
        <v>12900.78125</v>
      </c>
      <c r="Y118" s="58">
        <f t="shared" ref="Y118" si="2385">+S$1*(S118-S117)/D117</f>
        <v>0.96769686732079396</v>
      </c>
      <c r="Z118" s="58">
        <f t="shared" ref="Z118" si="2386">+T$1*(T118-T117)/E117</f>
        <v>0.79207608531092921</v>
      </c>
      <c r="AA118" s="58">
        <f t="shared" ref="AA118" si="2387">+U$1*(U118-U117)/F117</f>
        <v>0.73358752344462963</v>
      </c>
      <c r="AB118" s="58">
        <f t="shared" ref="AB118" si="2388">+V$1*(V118-V117)/G117</f>
        <v>0.61438661675707895</v>
      </c>
      <c r="AC118" s="58">
        <f t="shared" ref="AC118" si="2389">+W$1*(W118-W117)/H117</f>
        <v>0.4706381171885981</v>
      </c>
      <c r="AE118" s="57">
        <f>+'Indice PondENGHO'!D117</f>
        <v>12848.8173828125</v>
      </c>
      <c r="AF118" s="57">
        <f>+'Indice PondENGHO'!E117</f>
        <v>8401.6416015625</v>
      </c>
      <c r="AG118" s="57">
        <f>+'Indice PondENGHO'!F117</f>
        <v>8368.8876953125</v>
      </c>
      <c r="AH118" s="57">
        <f>+'Indice PondENGHO'!G117</f>
        <v>14387.7138671875</v>
      </c>
      <c r="AI118" s="57">
        <f>+'Indice PondENGHO'!H117</f>
        <v>9661.87109375</v>
      </c>
      <c r="AJ118" s="57">
        <f>+'Indice PondENGHO'!I117</f>
        <v>13696.701171875</v>
      </c>
      <c r="AK118" s="57">
        <f>+'Indice PondENGHO'!J117</f>
        <v>12969.638671875</v>
      </c>
      <c r="AL118" s="57">
        <f>+'Indice PondENGHO'!K117</f>
        <v>10973.9423828125</v>
      </c>
      <c r="AM118" s="57">
        <f>+'Indice PondENGHO'!L117</f>
        <v>10941.10546875</v>
      </c>
      <c r="AN118" s="57">
        <f>+'Indice PondENGHO'!M117</f>
        <v>10828.626953125</v>
      </c>
      <c r="AO118" s="57">
        <f>+'Indice PondENGHO'!N117</f>
        <v>14943.4287109375</v>
      </c>
      <c r="AP118" s="57">
        <f>+'Indice PondENGHO'!O117</f>
        <v>11837.537109375</v>
      </c>
      <c r="AQ118" s="57">
        <f t="shared" ref="AQ118" si="2390">+D118</f>
        <v>12123.0537109375</v>
      </c>
      <c r="AR118" s="57"/>
      <c r="AS118" s="57">
        <f>+'Indice PondENGHO'!AZ117</f>
        <v>12900.78125</v>
      </c>
      <c r="AT118" s="57">
        <f>+'Indice PondENGHO'!BA117</f>
        <v>8445.1953125</v>
      </c>
      <c r="AU118" s="57">
        <f>+'Indice PondENGHO'!BB117</f>
        <v>8575.92578125</v>
      </c>
      <c r="AV118" s="57">
        <f>+'Indice PondENGHO'!BC117</f>
        <v>13279.3642578125</v>
      </c>
      <c r="AW118" s="57">
        <f>+'Indice PondENGHO'!BD117</f>
        <v>9782.21875</v>
      </c>
      <c r="AX118" s="57">
        <f>+'Indice PondENGHO'!BE117</f>
        <v>13391.2041015625</v>
      </c>
      <c r="AY118" s="57">
        <f>+'Indice PondENGHO'!BF117</f>
        <v>12778.671875</v>
      </c>
      <c r="AZ118" s="57">
        <f>+'Indice PondENGHO'!BG117</f>
        <v>10996.63671875</v>
      </c>
      <c r="BA118" s="57">
        <f>+'Indice PondENGHO'!BH117</f>
        <v>11098.0732421875</v>
      </c>
      <c r="BB118" s="57">
        <f>+'Indice PondENGHO'!BI117</f>
        <v>10893.9697265625</v>
      </c>
      <c r="BC118" s="57">
        <f>+'Indice PondENGHO'!BJ117</f>
        <v>14887.9326171875</v>
      </c>
      <c r="BD118" s="57">
        <f>+'Indice PondENGHO'!BK117</f>
        <v>12018.1376953125</v>
      </c>
      <c r="BE118" s="57">
        <f t="shared" ref="BE118" si="2391">+H118</f>
        <v>12125.123046875</v>
      </c>
      <c r="BG118" s="58">
        <f t="shared" ref="BG118" si="2392">+AE$1*(AE118-AE117)/$AQ117</f>
        <v>0.96769686732079396</v>
      </c>
      <c r="BH118" s="58">
        <f t="shared" ref="BH118" si="2393">+AF$1*(AF118-AF117)/$AQ117</f>
        <v>3.2826351752241786E-2</v>
      </c>
      <c r="BI118" s="58">
        <f t="shared" ref="BI118" si="2394">+AG$1*(AG118-AG117)/$AQ117</f>
        <v>7.5618986859330634E-2</v>
      </c>
      <c r="BJ118" s="58">
        <f t="shared" ref="BJ118" si="2395">+AH$1*(AH118-AH117)/$AQ117</f>
        <v>0.424523181511331</v>
      </c>
      <c r="BK118" s="58">
        <f t="shared" ref="BK118" si="2396">+AI$1*(AI118-AI117)/$AQ117</f>
        <v>6.5557827581182157E-2</v>
      </c>
      <c r="BL118" s="58">
        <f t="shared" ref="BL118" si="2397">+AJ$1*(AJ118-AJ117)/$AQ117</f>
        <v>0.12179895680897908</v>
      </c>
      <c r="BM118" s="58">
        <f t="shared" ref="BM118" si="2398">+AK$1*(AK118-AK117)/$AQ117</f>
        <v>0.2105965803321454</v>
      </c>
      <c r="BN118" s="58">
        <f t="shared" ref="BN118" si="2399">+AL$1*(AL118-AL117)/$AQ117</f>
        <v>0.15058700099117697</v>
      </c>
      <c r="BO118" s="58">
        <f t="shared" ref="BO118" si="2400">+AM$1*(AM118-AM117)/$AQ117</f>
        <v>0.33186612231626395</v>
      </c>
      <c r="BP118" s="58">
        <f t="shared" ref="BP118" si="2401">+AN$1*(AN118-AN117)/$AQ117</f>
        <v>5.0212134800332209E-2</v>
      </c>
      <c r="BQ118" s="58">
        <f t="shared" ref="BQ118" si="2402">+AO$1*(AO118-AO117)/$AQ117</f>
        <v>0.13515905044070994</v>
      </c>
      <c r="BR118" s="58">
        <f t="shared" ref="BR118" si="2403">+AP$1*(AP118-AP117)/$AQ117</f>
        <v>9.004202768467448E-2</v>
      </c>
      <c r="BS118" s="58">
        <f t="shared" ref="BS118" si="2404">+SUM(BG118:BR118)</f>
        <v>2.6564850883991622</v>
      </c>
      <c r="BT118" s="58">
        <f t="shared" ref="BT118" si="2405">100*(D118/D117-1)</f>
        <v>2.5637282348597301</v>
      </c>
      <c r="BV118" s="58">
        <f t="shared" ref="BV118" si="2406">+AS$1*(AS117-AS116)/$BE116</f>
        <v>0.4375659635006664</v>
      </c>
      <c r="BW118" s="58">
        <f t="shared" ref="BW118" si="2407">+AT$1*(AT118-AT117)/$BE117</f>
        <v>2.6865701983093623E-2</v>
      </c>
      <c r="BX118" s="58">
        <f t="shared" ref="BX118" si="2408">+AU$1*(AU118-AU117)/$BE117</f>
        <v>5.2009047779546853E-2</v>
      </c>
      <c r="BY118" s="58">
        <f t="shared" ref="BY118" si="2409">+AV$1*(AV118-AV117)/$BE117</f>
        <v>0.33164168644641068</v>
      </c>
      <c r="BZ118" s="58">
        <f t="shared" ref="BZ118" si="2410">+AW$1*(AW118-AW117)/$BE117</f>
        <v>0.11568678212492368</v>
      </c>
      <c r="CA118" s="58">
        <f t="shared" ref="CA118" si="2411">+AX$1*(AX118-AX117)/$BE117</f>
        <v>0.22275173603310966</v>
      </c>
      <c r="CB118" s="58">
        <f t="shared" ref="CB118" si="2412">+AY$1*(AY118-AY117)/$BE117</f>
        <v>0.32030175988890947</v>
      </c>
      <c r="CC118" s="58">
        <f t="shared" ref="CC118" si="2413">+AZ$1*(AZ118-AZ117)/$BE117</f>
        <v>0.14495344505764593</v>
      </c>
      <c r="CD118" s="58">
        <f t="shared" ref="CD118" si="2414">+BA$1*(BA118-BA117)/$BE117</f>
        <v>0.4363493270008979</v>
      </c>
      <c r="CE118" s="58">
        <f t="shared" ref="CE118" si="2415">+BB$1*(BB118-BB117)/$BE117</f>
        <v>0.12250785179909761</v>
      </c>
      <c r="CF118" s="58">
        <f t="shared" ref="CF118" si="2416">+BC$1*(BC118-BC117)/$BE117</f>
        <v>0.29681660443816171</v>
      </c>
      <c r="CG118" s="58">
        <f t="shared" ref="CG118" si="2417">+BD$1*(BD118-BD117)/$BE117</f>
        <v>0.13191223519637704</v>
      </c>
      <c r="CH118" s="58">
        <f t="shared" ref="CH118" si="2418">+SUM(BV118:CG118)</f>
        <v>2.6393621412488404</v>
      </c>
      <c r="CI118" s="50">
        <f t="shared" ref="CI118" si="2419">100*(H118/H117-1)</f>
        <v>2.6377196405070968</v>
      </c>
      <c r="CK118" s="107">
        <f t="shared" ref="CK118" si="2420">+BG118-BV118</f>
        <v>0.53013090382012762</v>
      </c>
      <c r="CL118" s="107">
        <f t="shared" ref="CL118" si="2421">+BH118-BW118</f>
        <v>5.9606497691481637E-3</v>
      </c>
      <c r="CM118" s="107">
        <f t="shared" ref="CM118" si="2422">+BI118-BX118</f>
        <v>2.360993907978378E-2</v>
      </c>
      <c r="CN118" s="107">
        <f t="shared" ref="CN118" si="2423">+BJ118-BY118</f>
        <v>9.2881495064920327E-2</v>
      </c>
      <c r="CO118" s="107">
        <f t="shared" ref="CO118" si="2424">+BK118-BZ118</f>
        <v>-5.0128954543741527E-2</v>
      </c>
      <c r="CP118" s="107">
        <f t="shared" ref="CP118" si="2425">+BL118-CA118</f>
        <v>-0.10095277922413058</v>
      </c>
      <c r="CQ118" s="107">
        <f t="shared" ref="CQ118" si="2426">+BM118-CB118</f>
        <v>-0.10970517955676407</v>
      </c>
      <c r="CR118" s="107">
        <f t="shared" ref="CR118" si="2427">+BN118-CC118</f>
        <v>5.6335559335310426E-3</v>
      </c>
      <c r="CS118" s="107">
        <f t="shared" ref="CS118" si="2428">+BO118-CD118</f>
        <v>-0.10448320468463396</v>
      </c>
      <c r="CT118" s="107">
        <f t="shared" ref="CT118" si="2429">+BP118-CE118</f>
        <v>-7.22957169987654E-2</v>
      </c>
      <c r="CU118" s="107">
        <f t="shared" ref="CU118" si="2430">+BQ118-CF118</f>
        <v>-0.16165755399745177</v>
      </c>
      <c r="CV118" s="107">
        <f t="shared" ref="CV118" si="2431">+BR118-CG118</f>
        <v>-4.1870207511702562E-2</v>
      </c>
      <c r="CW118" s="58">
        <f t="shared" ref="CW118" si="2432">+BS118-CH118</f>
        <v>1.712294715032181E-2</v>
      </c>
      <c r="CX118" s="106">
        <f t="shared" ref="CX118" si="2433">+BT118-CI118</f>
        <v>-7.3991405647366726E-2</v>
      </c>
      <c r="DB118" s="66" t="s">
        <v>91</v>
      </c>
      <c r="DC118" s="50">
        <v>-9.5888903918551933E-3</v>
      </c>
    </row>
    <row r="119" spans="1:107" ht="15" thickBot="1" x14ac:dyDescent="0.25">
      <c r="A119" s="56">
        <f>+'Indice PondENGHO'!A118</f>
        <v>46235</v>
      </c>
      <c r="B119" s="50">
        <f>+'Indice PondENGHO'!B118</f>
        <v>8</v>
      </c>
      <c r="C119" s="50">
        <f>+'Indice PondENGHO'!C118</f>
        <v>2026</v>
      </c>
      <c r="D119" s="57">
        <f>+'Indice PondENGHO'!BL118</f>
        <v>12333.822265625</v>
      </c>
      <c r="E119" s="57">
        <f>+'Indice PondENGHO'!BM118</f>
        <v>12313.4794921875</v>
      </c>
      <c r="F119" s="57">
        <f>+'Indice PondENGHO'!BN118</f>
        <v>12348.271484375</v>
      </c>
      <c r="G119" s="57">
        <f>+'Indice PondENGHO'!BO118</f>
        <v>12355.423828125</v>
      </c>
      <c r="H119" s="57">
        <f>+'Indice PondENGHO'!BP118</f>
        <v>12340.5869140625</v>
      </c>
      <c r="I119" s="57">
        <f>+'Indice PondENGHO'!CD118</f>
        <v>12340.2138671875</v>
      </c>
      <c r="K119" s="58">
        <f t="shared" ref="K119" si="2434">100*D$1*(D119-D118)/$I118</f>
        <v>0.21227644226465889</v>
      </c>
      <c r="L119" s="58">
        <f t="shared" ref="L119" si="2435">100*E$1*(E119-E118)/$I118</f>
        <v>0.27186672996877764</v>
      </c>
      <c r="M119" s="58">
        <f t="shared" ref="M119" si="2436">100*F$1*(F119-F118)/$I118</f>
        <v>0.31308261707450269</v>
      </c>
      <c r="N119" s="58">
        <f t="shared" ref="N119" si="2437">100*G$1*(G119-G118)/$I118</f>
        <v>0.39241548335722376</v>
      </c>
      <c r="O119" s="58">
        <f t="shared" ref="O119" si="2438">100*H$1*(H119-H118)/$I118</f>
        <v>0.57422430210682962</v>
      </c>
      <c r="P119" s="58">
        <f t="shared" ref="P119" si="2439">+SUM(K119:O119)</f>
        <v>1.7638655747719925</v>
      </c>
      <c r="Q119" s="58">
        <f t="shared" ref="Q119" si="2440">100*(I119/I118-1)</f>
        <v>1.7638538964215744</v>
      </c>
      <c r="S119" s="57">
        <f>+'Indice PondENGHO'!D118</f>
        <v>13064.2216796875</v>
      </c>
      <c r="T119" s="57">
        <f>+'Indice PondENGHO'!P118</f>
        <v>13079.8486328125</v>
      </c>
      <c r="U119" s="57">
        <f>+'Indice PondENGHO'!AB118</f>
        <v>13097.3056640625</v>
      </c>
      <c r="V119" s="57">
        <f>+'Indice PondENGHO'!AN118</f>
        <v>13102.1982421875</v>
      </c>
      <c r="W119" s="57">
        <f>+'Indice PondENGHO'!AZ118</f>
        <v>13109.2919921875</v>
      </c>
      <c r="Y119" s="58">
        <f t="shared" ref="Y119" si="2441">+S$1*(S119-S118)/D118</f>
        <v>0.61255738611416322</v>
      </c>
      <c r="Z119" s="58">
        <f t="shared" ref="Z119" si="2442">+T$1*(T119-T118)/E118</f>
        <v>0.48564972126918782</v>
      </c>
      <c r="AA119" s="58">
        <f t="shared" ref="AA119" si="2443">+U$1*(U119-U118)/F118</f>
        <v>0.43886163408204676</v>
      </c>
      <c r="AB119" s="58">
        <f t="shared" ref="AB119" si="2444">+V$1*(V119-V118)/G118</f>
        <v>0.36385202163454711</v>
      </c>
      <c r="AC119" s="58">
        <f t="shared" ref="AC119" si="2445">+W$1*(W119-W118)/H118</f>
        <v>0.26996064333643072</v>
      </c>
      <c r="AE119" s="57">
        <f>+'Indice PondENGHO'!D118</f>
        <v>13064.2216796875</v>
      </c>
      <c r="AF119" s="57">
        <f>+'Indice PondENGHO'!E118</f>
        <v>8617.09765625</v>
      </c>
      <c r="AG119" s="57">
        <f>+'Indice PondENGHO'!F118</f>
        <v>8419.255859375</v>
      </c>
      <c r="AH119" s="57">
        <f>+'Indice PondENGHO'!G118</f>
        <v>14799.2041015625</v>
      </c>
      <c r="AI119" s="57">
        <f>+'Indice PondENGHO'!H118</f>
        <v>9780.8720703125</v>
      </c>
      <c r="AJ119" s="57">
        <f>+'Indice PondENGHO'!I118</f>
        <v>14030.8037109375</v>
      </c>
      <c r="AK119" s="57">
        <f>+'Indice PondENGHO'!J118</f>
        <v>13142.517578125</v>
      </c>
      <c r="AL119" s="57">
        <f>+'Indice PondENGHO'!K118</f>
        <v>11395.8173828125</v>
      </c>
      <c r="AM119" s="57">
        <f>+'Indice PondENGHO'!L118</f>
        <v>10934.9814453125</v>
      </c>
      <c r="AN119" s="57">
        <f>+'Indice PondENGHO'!M118</f>
        <v>11078.533203125</v>
      </c>
      <c r="AO119" s="57">
        <f>+'Indice PondENGHO'!N118</f>
        <v>15233.3154296875</v>
      </c>
      <c r="AP119" s="57">
        <f>+'Indice PondENGHO'!O118</f>
        <v>12106.9501953125</v>
      </c>
      <c r="AQ119" s="57">
        <f t="shared" ref="AQ119" si="2446">+D119</f>
        <v>12333.822265625</v>
      </c>
      <c r="AR119" s="57"/>
      <c r="AS119" s="57">
        <f>+'Indice PondENGHO'!AZ118</f>
        <v>13109.2919921875</v>
      </c>
      <c r="AT119" s="57">
        <f>+'Indice PondENGHO'!BA118</f>
        <v>8673.4052734375</v>
      </c>
      <c r="AU119" s="57">
        <f>+'Indice PondENGHO'!BB118</f>
        <v>8621.06640625</v>
      </c>
      <c r="AV119" s="57">
        <f>+'Indice PondENGHO'!BC118</f>
        <v>13635.39453125</v>
      </c>
      <c r="AW119" s="57">
        <f>+'Indice PondENGHO'!BD118</f>
        <v>9914.3515625</v>
      </c>
      <c r="AX119" s="57">
        <f>+'Indice PondENGHO'!BE118</f>
        <v>13710.5986328125</v>
      </c>
      <c r="AY119" s="57">
        <f>+'Indice PondENGHO'!BF118</f>
        <v>12986.3076171875</v>
      </c>
      <c r="AZ119" s="57">
        <f>+'Indice PondENGHO'!BG118</f>
        <v>11419.36328125</v>
      </c>
      <c r="BA119" s="57">
        <f>+'Indice PondENGHO'!BH118</f>
        <v>11105.4072265625</v>
      </c>
      <c r="BB119" s="57">
        <f>+'Indice PondENGHO'!BI118</f>
        <v>11176.9560546875</v>
      </c>
      <c r="BC119" s="57">
        <f>+'Indice PondENGHO'!BJ118</f>
        <v>15157.25390625</v>
      </c>
      <c r="BD119" s="57">
        <f>+'Indice PondENGHO'!BK118</f>
        <v>12320.193359375</v>
      </c>
      <c r="BE119" s="57">
        <f t="shared" ref="BE119" si="2447">+H119</f>
        <v>12340.5869140625</v>
      </c>
      <c r="BG119" s="58">
        <f t="shared" ref="BG119" si="2448">+AE$1*(AE119-AE118)/$AQ118</f>
        <v>0.61255738611416322</v>
      </c>
      <c r="BH119" s="58">
        <f t="shared" ref="BH119" si="2449">+AF$1*(AF119-AF118)/$AQ118</f>
        <v>3.9519066230543555E-2</v>
      </c>
      <c r="BI119" s="58">
        <f t="shared" ref="BI119" si="2450">+AG$1*(AG119-AG118)/$AQ118</f>
        <v>3.3205925234235364E-2</v>
      </c>
      <c r="BJ119" s="58">
        <f t="shared" ref="BJ119" si="2451">+AH$1*(AH119-AH118)/$AQ118</f>
        <v>0.48168970207318934</v>
      </c>
      <c r="BK119" s="58">
        <f t="shared" ref="BK119" si="2452">+AI$1*(AI119-AI118)/$AQ118</f>
        <v>4.0435827033903138E-2</v>
      </c>
      <c r="BL119" s="58">
        <f t="shared" ref="BL119" si="2453">+AJ$1*(AJ119-AJ118)/$AQ118</f>
        <v>0.11535238723859256</v>
      </c>
      <c r="BM119" s="58">
        <f t="shared" ref="BM119" si="2454">+AK$1*(AK119-AK118)/$AQ118</f>
        <v>0.14814918120834775</v>
      </c>
      <c r="BN119" s="58">
        <f t="shared" ref="BN119" si="2455">+AL$1*(AL119-AL118)/$AQ118</f>
        <v>0.17454429360653667</v>
      </c>
      <c r="BO119" s="58">
        <f t="shared" ref="BO119" si="2456">+AM$1*(AM119-AM118)/$AQ118</f>
        <v>-3.8907944289112957E-3</v>
      </c>
      <c r="BP119" s="58">
        <f t="shared" ref="BP119" si="2457">+AN$1*(AN119-AN118)/$AQ118</f>
        <v>3.3976326463891746E-2</v>
      </c>
      <c r="BQ119" s="58">
        <f t="shared" ref="BQ119" si="2458">+AO$1*(AO119-AO118)/$AQ118</f>
        <v>0.10494420463452153</v>
      </c>
      <c r="BR119" s="58">
        <f t="shared" ref="BR119" si="2459">+AP$1*(AP119-AP118)/$AQ118</f>
        <v>8.1539828761030525E-2</v>
      </c>
      <c r="BS119" s="58">
        <f t="shared" ref="BS119" si="2460">+SUM(BG119:BR119)</f>
        <v>1.8620233341700441</v>
      </c>
      <c r="BT119" s="58">
        <f t="shared" ref="BT119" si="2461">100*(D119/D118-1)</f>
        <v>1.7385764322510822</v>
      </c>
      <c r="BV119" s="58">
        <f t="shared" ref="BV119" si="2462">+AS$1*(AS118-AS117)/$BE117</f>
        <v>0.4706381171885981</v>
      </c>
      <c r="BW119" s="58">
        <f t="shared" ref="BW119" si="2463">+AT$1*(AT119-AT118)/$BE118</f>
        <v>3.4638153018671569E-2</v>
      </c>
      <c r="BX119" s="58">
        <f t="shared" ref="BX119" si="2464">+AU$1*(AU119-AU118)/$BE118</f>
        <v>2.2224278238904067E-2</v>
      </c>
      <c r="BY119" s="58">
        <f t="shared" ref="BY119" si="2465">+AV$1*(AV119-AV118)/$BE118</f>
        <v>0.42927423948058901</v>
      </c>
      <c r="BZ119" s="58">
        <f t="shared" ref="BZ119" si="2466">+AW$1*(AW119-AW118)/$BE118</f>
        <v>7.6231734505889312E-2</v>
      </c>
      <c r="CA119" s="58">
        <f t="shared" ref="CA119" si="2467">+AX$1*(AX119-AX118)/$BE118</f>
        <v>0.21064145856981764</v>
      </c>
      <c r="CB119" s="58">
        <f t="shared" ref="CB119" si="2468">+AY$1*(AY119-AY118)/$BE118</f>
        <v>0.26790619174841385</v>
      </c>
      <c r="CC119" s="58">
        <f t="shared" ref="CC119" si="2469">+AZ$1*(AZ119-AZ118)/$BE118</f>
        <v>0.15882609108438828</v>
      </c>
      <c r="CD119" s="58">
        <f t="shared" ref="CD119" si="2470">+BA$1*(BA119-BA118)/$BE118</f>
        <v>5.895108527964054E-3</v>
      </c>
      <c r="CE119" s="58">
        <f t="shared" ref="CE119" si="2471">+BB$1*(BB119-BB118)/$BE118</f>
        <v>8.7845034088593593E-2</v>
      </c>
      <c r="CF119" s="58">
        <f t="shared" ref="CF119" si="2472">+BC$1*(BC119-BC118)/$BE118</f>
        <v>0.18128231022712452</v>
      </c>
      <c r="CG119" s="58">
        <f t="shared" ref="CG119" si="2473">+BD$1*(BD119-BD118)/$BE118</f>
        <v>0.12475811976980575</v>
      </c>
      <c r="CH119" s="58">
        <f t="shared" ref="CH119" si="2474">+SUM(BV119:CG119)</f>
        <v>2.0701608364487596</v>
      </c>
      <c r="CI119" s="50">
        <f t="shared" ref="CI119" si="2475">100*(H119/H118-1)</f>
        <v>1.77700355167143</v>
      </c>
      <c r="CK119" s="107">
        <f t="shared" ref="CK119" si="2476">+BG119-BV119</f>
        <v>0.14191926892556511</v>
      </c>
      <c r="CL119" s="107">
        <f t="shared" ref="CL119" si="2477">+BH119-BW119</f>
        <v>4.8809132118719858E-3</v>
      </c>
      <c r="CM119" s="107">
        <f t="shared" ref="CM119" si="2478">+BI119-BX119</f>
        <v>1.0981646995331298E-2</v>
      </c>
      <c r="CN119" s="107">
        <f t="shared" ref="CN119" si="2479">+BJ119-BY119</f>
        <v>5.2415462592600326E-2</v>
      </c>
      <c r="CO119" s="107">
        <f t="shared" ref="CO119" si="2480">+BK119-BZ119</f>
        <v>-3.5795907471986174E-2</v>
      </c>
      <c r="CP119" s="107">
        <f t="shared" ref="CP119" si="2481">+BL119-CA119</f>
        <v>-9.5289071331225078E-2</v>
      </c>
      <c r="CQ119" s="107">
        <f t="shared" ref="CQ119" si="2482">+BM119-CB119</f>
        <v>-0.1197570105400661</v>
      </c>
      <c r="CR119" s="107">
        <f t="shared" ref="CR119" si="2483">+BN119-CC119</f>
        <v>1.5718202522148395E-2</v>
      </c>
      <c r="CS119" s="107">
        <f t="shared" ref="CS119" si="2484">+BO119-CD119</f>
        <v>-9.7859029568753489E-3</v>
      </c>
      <c r="CT119" s="107">
        <f t="shared" ref="CT119" si="2485">+BP119-CE119</f>
        <v>-5.3868707624701848E-2</v>
      </c>
      <c r="CU119" s="107">
        <f t="shared" ref="CU119" si="2486">+BQ119-CF119</f>
        <v>-7.6338105592602984E-2</v>
      </c>
      <c r="CV119" s="107">
        <f t="shared" ref="CV119" si="2487">+BR119-CG119</f>
        <v>-4.3218291008775223E-2</v>
      </c>
      <c r="CW119" s="58">
        <f t="shared" ref="CW119" si="2488">+BS119-CH119</f>
        <v>-0.20813750227871552</v>
      </c>
      <c r="CX119" s="106">
        <f t="shared" ref="CX119" si="2489">+BT119-CI119</f>
        <v>-3.8427119420347822E-2</v>
      </c>
      <c r="DB119" s="66" t="s">
        <v>91</v>
      </c>
      <c r="DC119" s="50">
        <v>-9.5888903918551933E-3</v>
      </c>
    </row>
  </sheetData>
  <autoFilter ref="DB101:DC113" xr:uid="{F3BDB308-5D2E-4D98-B3C9-C4235010DAC5}">
    <sortState xmlns:xlrd2="http://schemas.microsoft.com/office/spreadsheetml/2017/richdata2" ref="DB102:DC114">
      <sortCondition ref="DC101:DC113"/>
    </sortState>
  </autoFilter>
  <sortState xmlns:xlrd2="http://schemas.microsoft.com/office/spreadsheetml/2017/richdata2" ref="DB84:DC95">
    <sortCondition ref="DB84:DB95"/>
  </sortState>
  <conditionalFormatting sqref="CK100:CV10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01:CV10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02:CV10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03:CV10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04:CV10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05:CV10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06:CV10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07:CV10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08:CV10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09:CV10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10:CV11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11:CV11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12:CV11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13:CV1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14:CV11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15:CV1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16:CV1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17:CV1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18:CV1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19:CV1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B5B9-4F35-43A8-B13A-8CC8B4232C9C}">
  <dimension ref="B2:I19"/>
  <sheetViews>
    <sheetView zoomScale="130" zoomScaleNormal="130" workbookViewId="0"/>
  </sheetViews>
  <sheetFormatPr baseColWidth="10" defaultColWidth="11.5" defaultRowHeight="15" x14ac:dyDescent="0.2"/>
  <cols>
    <col min="9" max="9" width="11.83203125" bestFit="1" customWidth="1"/>
  </cols>
  <sheetData>
    <row r="2" spans="2:9" x14ac:dyDescent="0.2">
      <c r="B2" s="105" t="s">
        <v>1</v>
      </c>
      <c r="C2" s="105">
        <f>+MONTH(MAX('Incidencia Mensual'!A3:A100000))</f>
        <v>8</v>
      </c>
    </row>
    <row r="3" spans="2:9" x14ac:dyDescent="0.2">
      <c r="B3" s="105" t="s">
        <v>114</v>
      </c>
      <c r="C3" s="105">
        <f>+YEAR(MAX('Incidencia Mensual'!A4:A100001))</f>
        <v>2026</v>
      </c>
      <c r="E3">
        <v>2</v>
      </c>
      <c r="F3">
        <f>+E3+1</f>
        <v>3</v>
      </c>
      <c r="G3">
        <f t="shared" ref="G3:I3" si="0">+F3+1</f>
        <v>4</v>
      </c>
      <c r="H3">
        <f t="shared" si="0"/>
        <v>5</v>
      </c>
      <c r="I3">
        <f t="shared" si="0"/>
        <v>6</v>
      </c>
    </row>
    <row r="6" spans="2:9" x14ac:dyDescent="0.2">
      <c r="E6" s="82" t="s">
        <v>115</v>
      </c>
      <c r="F6" s="82" t="s">
        <v>116</v>
      </c>
      <c r="G6" s="82" t="s">
        <v>117</v>
      </c>
      <c r="H6" s="82" t="s">
        <v>118</v>
      </c>
      <c r="I6" s="82" t="s">
        <v>119</v>
      </c>
    </row>
    <row r="7" spans="2:9" x14ac:dyDescent="0.2">
      <c r="B7">
        <f>+C2</f>
        <v>8</v>
      </c>
      <c r="C7">
        <f>+C3-1</f>
        <v>2025</v>
      </c>
      <c r="D7" s="81">
        <f>+DATE(C7,B7,1)</f>
        <v>45870</v>
      </c>
      <c r="E7" s="3">
        <f>+VLOOKUP($D7,'Infla Mensual PondENGHO'!$BL:$BQ,E$3,FALSE)</f>
        <v>1.8208335284466637E-2</v>
      </c>
      <c r="F7" s="3">
        <f>+VLOOKUP($D7,'Infla Mensual PondENGHO'!$BL:$BQ,F$3,FALSE)</f>
        <v>1.960083836564519E-2</v>
      </c>
      <c r="G7" s="3">
        <f>+VLOOKUP($D7,'Infla Mensual PondENGHO'!$BL:$BQ,G$3,FALSE)</f>
        <v>1.9767894177608714E-2</v>
      </c>
      <c r="H7" s="3">
        <f>+VLOOKUP($D7,'Infla Mensual PondENGHO'!$BL:$BQ,H$3,FALSE)</f>
        <v>2.0421324138515828E-2</v>
      </c>
      <c r="I7" s="3">
        <f>+VLOOKUP($D7,'Infla Mensual PondENGHO'!$BL:$BQ,I$3,FALSE)</f>
        <v>2.0660801318857613E-2</v>
      </c>
    </row>
    <row r="8" spans="2:9" x14ac:dyDescent="0.2">
      <c r="B8">
        <f>+C2+1</f>
        <v>9</v>
      </c>
      <c r="C8">
        <f>+C3-1</f>
        <v>2025</v>
      </c>
      <c r="D8" s="81">
        <f>+DATE(C8,B8,1)</f>
        <v>45901</v>
      </c>
      <c r="E8" s="3">
        <f>+VLOOKUP($D8,'Infla Mensual PondENGHO'!$BL:$BQ,E$3,FALSE)</f>
        <v>1.6215113583680996E-2</v>
      </c>
      <c r="F8" s="3">
        <f>+VLOOKUP($D8,'Infla Mensual PondENGHO'!$BL:$BQ,F$3,FALSE)</f>
        <v>1.7056704268288092E-2</v>
      </c>
      <c r="G8" s="3">
        <f>+VLOOKUP($D8,'Infla Mensual PondENGHO'!$BL:$BQ,G$3,FALSE)</f>
        <v>1.7379884512775279E-2</v>
      </c>
      <c r="H8" s="3">
        <f>+VLOOKUP($D8,'Infla Mensual PondENGHO'!$BL:$BQ,H$3,FALSE)</f>
        <v>1.7779626083099132E-2</v>
      </c>
      <c r="I8" s="3">
        <f>+VLOOKUP($D8,'Infla Mensual PondENGHO'!$BL:$BQ,I$3,FALSE)</f>
        <v>1.8061809974639464E-2</v>
      </c>
    </row>
    <row r="9" spans="2:9" x14ac:dyDescent="0.2">
      <c r="B9">
        <f t="shared" ref="B9:B16" si="1">+IF(B8=12,1,+B8+1)</f>
        <v>10</v>
      </c>
      <c r="C9">
        <f t="shared" ref="C9:C19" si="2">+IF(B9=1,+C8+1,C8)</f>
        <v>2025</v>
      </c>
      <c r="D9" s="81">
        <f t="shared" ref="D9:D19" si="3">+DATE(C9,B9,1)</f>
        <v>45931</v>
      </c>
      <c r="E9" s="3">
        <f>+VLOOKUP($D9,'Infla Mensual PondENGHO'!$BL:$BQ,E$3,FALSE)</f>
        <v>2.1346844777758278E-2</v>
      </c>
      <c r="F9" s="3">
        <f>+VLOOKUP($D9,'Infla Mensual PondENGHO'!$BL:$BQ,F$3,FALSE)</f>
        <v>2.188635762566582E-2</v>
      </c>
      <c r="G9" s="3">
        <f>+VLOOKUP($D9,'Infla Mensual PondENGHO'!$BL:$BQ,G$3,FALSE)</f>
        <v>2.1932971466060547E-2</v>
      </c>
      <c r="H9" s="3">
        <f>+VLOOKUP($D9,'Infla Mensual PondENGHO'!$BL:$BQ,H$3,FALSE)</f>
        <v>2.218378096511131E-2</v>
      </c>
      <c r="I9" s="3">
        <f>+VLOOKUP($D9,'Infla Mensual PondENGHO'!$BL:$BQ,I$3,FALSE)</f>
        <v>2.2216187919387842E-2</v>
      </c>
    </row>
    <row r="10" spans="2:9" x14ac:dyDescent="0.2">
      <c r="B10">
        <f t="shared" si="1"/>
        <v>11</v>
      </c>
      <c r="C10">
        <f t="shared" si="2"/>
        <v>2025</v>
      </c>
      <c r="D10" s="81">
        <f t="shared" si="3"/>
        <v>45962</v>
      </c>
      <c r="E10" s="3">
        <f>+VLOOKUP($D10,'Infla Mensual PondENGHO'!$BL:$BQ,E$3,FALSE)</f>
        <v>2.7755880811576983E-2</v>
      </c>
      <c r="F10" s="3">
        <f>+VLOOKUP($D10,'Infla Mensual PondENGHO'!$BL:$BQ,F$3,FALSE)</f>
        <v>2.7309885149316981E-2</v>
      </c>
      <c r="G10" s="3">
        <f>+VLOOKUP($D10,'Infla Mensual PondENGHO'!$BL:$BQ,G$3,FALSE)</f>
        <v>2.7137290487178278E-2</v>
      </c>
      <c r="H10" s="3">
        <f>+VLOOKUP($D10,'Infla Mensual PondENGHO'!$BL:$BQ,H$3,FALSE)</f>
        <v>2.6782224867079929E-2</v>
      </c>
      <c r="I10" s="3">
        <f>+VLOOKUP($D10,'Infla Mensual PondENGHO'!$BL:$BQ,I$3,FALSE)</f>
        <v>2.623131795287037E-2</v>
      </c>
    </row>
    <row r="11" spans="2:9" x14ac:dyDescent="0.2">
      <c r="B11">
        <f t="shared" si="1"/>
        <v>12</v>
      </c>
      <c r="C11">
        <f t="shared" si="2"/>
        <v>2025</v>
      </c>
      <c r="D11" s="81">
        <f t="shared" si="3"/>
        <v>45992</v>
      </c>
      <c r="E11" s="3">
        <f>+VLOOKUP($D11,'Infla Mensual PondENGHO'!$BL:$BQ,E$3,FALSE)</f>
        <v>2.9336509025460478E-2</v>
      </c>
      <c r="F11" s="3">
        <f>+VLOOKUP($D11,'Infla Mensual PondENGHO'!$BL:$BQ,F$3,FALSE)</f>
        <v>2.9011526769650686E-2</v>
      </c>
      <c r="G11" s="3">
        <f>+VLOOKUP($D11,'Infla Mensual PondENGHO'!$BL:$BQ,G$3,FALSE)</f>
        <v>2.8635856823582939E-2</v>
      </c>
      <c r="H11" s="3">
        <f>+VLOOKUP($D11,'Infla Mensual PondENGHO'!$BL:$BQ,H$3,FALSE)</f>
        <v>2.8669500014069538E-2</v>
      </c>
      <c r="I11" s="3">
        <f>+VLOOKUP($D11,'Infla Mensual PondENGHO'!$BL:$BQ,I$3,FALSE)</f>
        <v>2.8228709765383497E-2</v>
      </c>
    </row>
    <row r="12" spans="2:9" x14ac:dyDescent="0.2">
      <c r="B12">
        <f t="shared" si="1"/>
        <v>1</v>
      </c>
      <c r="C12">
        <f t="shared" si="2"/>
        <v>2026</v>
      </c>
      <c r="D12" s="81">
        <f t="shared" si="3"/>
        <v>46023</v>
      </c>
      <c r="E12" s="3">
        <f>+VLOOKUP($D12,'Infla Mensual PondENGHO'!$BL:$BQ,E$3,FALSE)</f>
        <v>3.0526891995990679E-2</v>
      </c>
      <c r="F12" s="3">
        <f>+VLOOKUP($D12,'Infla Mensual PondENGHO'!$BL:$BQ,F$3,FALSE)</f>
        <v>2.9096676186941117E-2</v>
      </c>
      <c r="G12" s="3">
        <f>+VLOOKUP($D12,'Infla Mensual PondENGHO'!$BL:$BQ,G$3,FALSE)</f>
        <v>2.8810554608053929E-2</v>
      </c>
      <c r="H12" s="3">
        <f>+VLOOKUP($D12,'Infla Mensual PondENGHO'!$BL:$BQ,H$3,FALSE)</f>
        <v>2.8037189418302244E-2</v>
      </c>
      <c r="I12" s="3">
        <f>+VLOOKUP($D12,'Infla Mensual PondENGHO'!$BL:$BQ,I$3,FALSE)</f>
        <v>2.7048665046677245E-2</v>
      </c>
    </row>
    <row r="13" spans="2:9" x14ac:dyDescent="0.2">
      <c r="B13">
        <f t="shared" si="1"/>
        <v>2</v>
      </c>
      <c r="C13">
        <f t="shared" si="2"/>
        <v>2026</v>
      </c>
      <c r="D13" s="81">
        <f t="shared" si="3"/>
        <v>46054</v>
      </c>
      <c r="E13" s="3">
        <f>+VLOOKUP($D13,'Infla Mensual PondENGHO'!$BL:$BQ,E$3,FALSE)</f>
        <v>2.6794854325607798E-2</v>
      </c>
      <c r="F13" s="3">
        <f>+VLOOKUP($D13,'Infla Mensual PondENGHO'!$BL:$BQ,F$3,FALSE)</f>
        <v>2.6436868988196194E-2</v>
      </c>
      <c r="G13" s="3">
        <f>+VLOOKUP($D13,'Infla Mensual PondENGHO'!$BL:$BQ,G$3,FALSE)</f>
        <v>2.6226804216168409E-2</v>
      </c>
      <c r="H13" s="3">
        <f>+VLOOKUP($D13,'Infla Mensual PondENGHO'!$BL:$BQ,H$3,FALSE)</f>
        <v>2.5946295383049156E-2</v>
      </c>
      <c r="I13" s="3">
        <f>+VLOOKUP($D13,'Infla Mensual PondENGHO'!$BL:$BQ,I$3,FALSE)</f>
        <v>2.6270602129744303E-2</v>
      </c>
    </row>
    <row r="14" spans="2:9" x14ac:dyDescent="0.2">
      <c r="B14">
        <f t="shared" si="1"/>
        <v>3</v>
      </c>
      <c r="C14">
        <f t="shared" si="2"/>
        <v>2026</v>
      </c>
      <c r="D14" s="81">
        <f t="shared" si="3"/>
        <v>46082</v>
      </c>
      <c r="E14" s="3">
        <f>+VLOOKUP($D14,'Infla Mensual PondENGHO'!$BL:$BQ,E$3,FALSE)</f>
        <v>2.4662782454153431E-2</v>
      </c>
      <c r="F14" s="3">
        <f>+VLOOKUP($D14,'Infla Mensual PondENGHO'!$BL:$BQ,F$3,FALSE)</f>
        <v>2.402952827219007E-2</v>
      </c>
      <c r="G14" s="3">
        <f>+VLOOKUP($D14,'Infla Mensual PondENGHO'!$BL:$BQ,G$3,FALSE)</f>
        <v>2.3323686287989753E-2</v>
      </c>
      <c r="H14" s="3">
        <f>+VLOOKUP($D14,'Infla Mensual PondENGHO'!$BL:$BQ,H$3,FALSE)</f>
        <v>2.3623559911922998E-2</v>
      </c>
      <c r="I14" s="3">
        <f>+VLOOKUP($D14,'Infla Mensual PondENGHO'!$BL:$BQ,I$3,FALSE)</f>
        <v>2.3641615502945079E-2</v>
      </c>
    </row>
    <row r="15" spans="2:9" x14ac:dyDescent="0.2">
      <c r="B15">
        <f t="shared" si="1"/>
        <v>4</v>
      </c>
      <c r="C15">
        <f t="shared" si="2"/>
        <v>2026</v>
      </c>
      <c r="D15" s="81">
        <f t="shared" si="3"/>
        <v>46113</v>
      </c>
      <c r="E15" s="3">
        <f>+VLOOKUP($D15,'Infla Mensual PondENGHO'!$BL:$BQ,E$3,FALSE)</f>
        <v>2.1938078730025623E-2</v>
      </c>
      <c r="F15" s="3">
        <f>+VLOOKUP($D15,'Infla Mensual PondENGHO'!$BL:$BQ,F$3,FALSE)</f>
        <v>2.3417859802290941E-2</v>
      </c>
      <c r="G15" s="3">
        <f>+VLOOKUP($D15,'Infla Mensual PondENGHO'!$BL:$BQ,G$3,FALSE)</f>
        <v>2.3705332885934238E-2</v>
      </c>
      <c r="H15" s="3">
        <f>+VLOOKUP($D15,'Infla Mensual PondENGHO'!$BL:$BQ,H$3,FALSE)</f>
        <v>2.4710723618357688E-2</v>
      </c>
      <c r="I15" s="3">
        <f>+VLOOKUP($D15,'Infla Mensual PondENGHO'!$BL:$BQ,I$3,FALSE)</f>
        <v>2.582288887544637E-2</v>
      </c>
    </row>
    <row r="16" spans="2:9" x14ac:dyDescent="0.2">
      <c r="B16">
        <f t="shared" si="1"/>
        <v>5</v>
      </c>
      <c r="C16">
        <f t="shared" si="2"/>
        <v>2026</v>
      </c>
      <c r="D16" s="81">
        <f t="shared" si="3"/>
        <v>46143</v>
      </c>
      <c r="E16" s="3">
        <f>+VLOOKUP($D16,'Infla Mensual PondENGHO'!$BL:$BQ,E$3,FALSE)</f>
        <v>2.8453403410321654E-2</v>
      </c>
      <c r="F16" s="3">
        <f>+VLOOKUP($D16,'Infla Mensual PondENGHO'!$BL:$BQ,F$3,FALSE)</f>
        <v>2.737589474422597E-2</v>
      </c>
      <c r="G16" s="3">
        <f>+VLOOKUP($D16,'Infla Mensual PondENGHO'!$BL:$BQ,G$3,FALSE)</f>
        <v>2.7009025051474067E-2</v>
      </c>
      <c r="H16" s="3">
        <f>+VLOOKUP($D16,'Infla Mensual PondENGHO'!$BL:$BQ,H$3,FALSE)</f>
        <v>2.6309325884039003E-2</v>
      </c>
      <c r="I16" s="3">
        <f>+VLOOKUP($D16,'Infla Mensual PondENGHO'!$BL:$BQ,I$3,FALSE)</f>
        <v>2.5393096228622847E-2</v>
      </c>
    </row>
    <row r="17" spans="2:9" x14ac:dyDescent="0.2">
      <c r="B17">
        <f>+IF(B16=12,1,+B16+1)</f>
        <v>6</v>
      </c>
      <c r="C17">
        <f t="shared" si="2"/>
        <v>2026</v>
      </c>
      <c r="D17" s="81">
        <f t="shared" si="3"/>
        <v>46174</v>
      </c>
      <c r="E17" s="3">
        <f>+VLOOKUP($D17,'Infla Mensual PondENGHO'!$BL:$BQ,E$3,FALSE)</f>
        <v>2.5063003042998133E-2</v>
      </c>
      <c r="F17" s="3">
        <f>+VLOOKUP($D17,'Infla Mensual PondENGHO'!$BL:$BQ,F$3,FALSE)</f>
        <v>2.4751039251881046E-2</v>
      </c>
      <c r="G17" s="3">
        <f>+VLOOKUP($D17,'Infla Mensual PondENGHO'!$BL:$BQ,G$3,FALSE)</f>
        <v>2.4742694942759158E-2</v>
      </c>
      <c r="H17" s="3">
        <f>+VLOOKUP($D17,'Infla Mensual PondENGHO'!$BL:$BQ,H$3,FALSE)</f>
        <v>2.4471680473993951E-2</v>
      </c>
      <c r="I17" s="3">
        <f>+VLOOKUP($D17,'Infla Mensual PondENGHO'!$BL:$BQ,I$3,FALSE)</f>
        <v>2.4570555428558682E-2</v>
      </c>
    </row>
    <row r="18" spans="2:9" x14ac:dyDescent="0.2">
      <c r="B18">
        <f t="shared" ref="B18:B19" si="4">+IF(B17=12,1,+B17+1)</f>
        <v>7</v>
      </c>
      <c r="C18">
        <f t="shared" si="2"/>
        <v>2026</v>
      </c>
      <c r="D18" s="81">
        <f t="shared" si="3"/>
        <v>46204</v>
      </c>
      <c r="E18" s="3">
        <f>+VLOOKUP($D18,'Infla Mensual PondENGHO'!$BL:$BQ,E$3,FALSE)</f>
        <v>2.5637282348597301E-2</v>
      </c>
      <c r="F18" s="3">
        <f>+VLOOKUP($D18,'Infla Mensual PondENGHO'!$BL:$BQ,F$3,FALSE)</f>
        <v>2.5615393172274237E-2</v>
      </c>
      <c r="G18" s="3">
        <f>+VLOOKUP($D18,'Infla Mensual PondENGHO'!$BL:$BQ,G$3,FALSE)</f>
        <v>2.5898312787517863E-2</v>
      </c>
      <c r="H18" s="3">
        <f>+VLOOKUP($D18,'Infla Mensual PondENGHO'!$BL:$BQ,H$3,FALSE)</f>
        <v>2.5940950905248172E-2</v>
      </c>
      <c r="I18" s="3">
        <f>+VLOOKUP($D18,'Infla Mensual PondENGHO'!$BL:$BQ,I$3,FALSE)</f>
        <v>2.6377196405070968E-2</v>
      </c>
    </row>
    <row r="19" spans="2:9" x14ac:dyDescent="0.2">
      <c r="B19">
        <f t="shared" si="4"/>
        <v>8</v>
      </c>
      <c r="C19">
        <f t="shared" si="2"/>
        <v>2026</v>
      </c>
      <c r="D19" s="81">
        <f t="shared" si="3"/>
        <v>46235</v>
      </c>
      <c r="E19" s="3">
        <f>+VLOOKUP($D19,'Infla Mensual PondENGHO'!$BL:$BQ,E$3,FALSE)</f>
        <v>1.7385764322510822E-2</v>
      </c>
      <c r="F19" s="3">
        <f>+VLOOKUP($D19,'Infla Mensual PondENGHO'!$BL:$BQ,F$3,FALSE)</f>
        <v>1.7551118434399937E-2</v>
      </c>
      <c r="G19" s="3">
        <f>+VLOOKUP($D19,'Infla Mensual PondENGHO'!$BL:$BQ,G$3,FALSE)</f>
        <v>1.7706273246153925E-2</v>
      </c>
      <c r="H19" s="3">
        <f>+VLOOKUP($D19,'Infla Mensual PondENGHO'!$BL:$BQ,H$3,FALSE)</f>
        <v>1.7593934950803192E-2</v>
      </c>
      <c r="I19" s="3">
        <f>+VLOOKUP($D19,'Infla Mensual PondENGHO'!$BL:$BQ,I$3,FALSE)</f>
        <v>1.77700355167143E-2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D07C-651E-49E1-903C-1EEB19FC96ED}">
  <sheetPr>
    <tabColor rgb="FF00B0F0"/>
  </sheetPr>
  <dimension ref="A1:DJ120"/>
  <sheetViews>
    <sheetView zoomScaleNormal="100" workbookViewId="0">
      <pane xSplit="3" ySplit="3" topLeftCell="D98" activePane="bottomRight" state="frozen"/>
      <selection pane="topRight" activeCell="D1" sqref="D1"/>
      <selection pane="bottomLeft" activeCell="A4" sqref="A4"/>
      <selection pane="bottomRight" activeCell="A121" sqref="A121"/>
    </sheetView>
  </sheetViews>
  <sheetFormatPr baseColWidth="10" defaultColWidth="11.5" defaultRowHeight="15" x14ac:dyDescent="0.2"/>
  <cols>
    <col min="1" max="1" width="7.5" bestFit="1" customWidth="1"/>
    <col min="3" max="3" width="7" customWidth="1"/>
    <col min="4" max="4" width="9.5" style="5" bestFit="1" customWidth="1"/>
    <col min="5" max="12" width="9.5" bestFit="1" customWidth="1"/>
    <col min="13" max="14" width="10.5" bestFit="1" customWidth="1"/>
    <col min="15" max="15" width="10.5" style="6" bestFit="1" customWidth="1"/>
    <col min="16" max="16" width="9.5" style="5" bestFit="1" customWidth="1"/>
    <col min="17" max="24" width="9.5" bestFit="1" customWidth="1"/>
    <col min="25" max="26" width="10.5" bestFit="1" customWidth="1"/>
    <col min="27" max="27" width="10.5" style="6" bestFit="1" customWidth="1"/>
    <col min="28" max="28" width="9.5" style="5" bestFit="1" customWidth="1"/>
    <col min="29" max="36" width="9.5" bestFit="1" customWidth="1"/>
    <col min="37" max="38" width="10.5" bestFit="1" customWidth="1"/>
    <col min="39" max="39" width="10.5" style="6" bestFit="1" customWidth="1"/>
    <col min="40" max="40" width="9.5" style="5" bestFit="1" customWidth="1"/>
    <col min="41" max="48" width="9.5" bestFit="1" customWidth="1"/>
    <col min="49" max="50" width="10.5" bestFit="1" customWidth="1"/>
    <col min="51" max="51" width="10.5" style="6" bestFit="1" customWidth="1"/>
    <col min="52" max="52" width="9.5" style="5" bestFit="1" customWidth="1"/>
    <col min="53" max="60" width="9.5" bestFit="1" customWidth="1"/>
    <col min="61" max="62" width="10.5" bestFit="1" customWidth="1"/>
    <col min="63" max="63" width="10.5" style="6" bestFit="1" customWidth="1"/>
    <col min="64" max="64" width="10.5" customWidth="1"/>
    <col min="65" max="65" width="11.5" style="5"/>
    <col min="69" max="69" width="11.5" style="6"/>
    <col min="70" max="70" width="8.5" style="5" bestFit="1" customWidth="1"/>
    <col min="71" max="78" width="8.5" bestFit="1" customWidth="1"/>
    <col min="79" max="80" width="9.5" bestFit="1" customWidth="1"/>
    <col min="81" max="81" width="9.5" style="6" bestFit="1" customWidth="1"/>
    <col min="82" max="82" width="10.5" bestFit="1" customWidth="1"/>
    <col min="83" max="83" width="9.83203125" bestFit="1" customWidth="1"/>
    <col min="84" max="85" width="9.83203125" customWidth="1"/>
  </cols>
  <sheetData>
    <row r="1" spans="1:114" s="4" customFormat="1" ht="33.75" customHeight="1" x14ac:dyDescent="0.2">
      <c r="D1" s="118" t="s">
        <v>83</v>
      </c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20"/>
      <c r="P1" s="118" t="s">
        <v>84</v>
      </c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20"/>
      <c r="AB1" s="118" t="s">
        <v>85</v>
      </c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20"/>
      <c r="AN1" s="118" t="s">
        <v>86</v>
      </c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20"/>
      <c r="AZ1" s="118" t="s">
        <v>87</v>
      </c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20"/>
      <c r="BL1" s="116"/>
      <c r="BM1" s="9" t="s">
        <v>83</v>
      </c>
      <c r="BN1" s="10" t="s">
        <v>84</v>
      </c>
      <c r="BO1" s="10" t="s">
        <v>85</v>
      </c>
      <c r="BP1" s="10" t="s">
        <v>86</v>
      </c>
      <c r="BQ1" s="11" t="s">
        <v>87</v>
      </c>
      <c r="BR1" s="9" t="s">
        <v>88</v>
      </c>
      <c r="BS1" s="10" t="s">
        <v>88</v>
      </c>
      <c r="BT1" s="10" t="s">
        <v>88</v>
      </c>
      <c r="BU1" s="10" t="s">
        <v>88</v>
      </c>
      <c r="BV1" s="10" t="s">
        <v>88</v>
      </c>
      <c r="BW1" s="10" t="s">
        <v>88</v>
      </c>
      <c r="BX1" s="10" t="s">
        <v>88</v>
      </c>
      <c r="BY1" s="10" t="s">
        <v>88</v>
      </c>
      <c r="BZ1" s="10" t="s">
        <v>88</v>
      </c>
      <c r="CA1" s="10" t="s">
        <v>88</v>
      </c>
      <c r="CB1" s="10" t="s">
        <v>88</v>
      </c>
      <c r="CC1" s="11" t="s">
        <v>88</v>
      </c>
      <c r="CD1" s="4" t="s">
        <v>88</v>
      </c>
      <c r="CE1" s="4" t="s">
        <v>88</v>
      </c>
      <c r="CT1" s="13" t="str">
        <f>+BM1</f>
        <v>QUINTIL 1</v>
      </c>
      <c r="CU1" s="13" t="str">
        <f>+BN1</f>
        <v>QUINTIL 2</v>
      </c>
      <c r="CV1" s="13" t="str">
        <f>+BO1</f>
        <v>QUINTIL 3</v>
      </c>
      <c r="CW1" s="13" t="str">
        <f>+BP1</f>
        <v>QUINTIL 4</v>
      </c>
      <c r="CX1" s="13" t="str">
        <f>+BQ1</f>
        <v>QUINTIL 5</v>
      </c>
      <c r="CY1" s="4" t="str">
        <f>+'[3]Infla Interanual PondENGHO'!BL1</f>
        <v>QUINTIL 1</v>
      </c>
      <c r="CZ1" s="4" t="str">
        <f>+'[3]Infla Interanual PondENGHO'!BM1</f>
        <v>QUINTIL 2</v>
      </c>
      <c r="DA1" s="4" t="str">
        <f>+'[3]Infla Interanual PondENGHO'!BN1</f>
        <v>QUINTIL 3</v>
      </c>
      <c r="DB1" s="4" t="str">
        <f>+'[3]Infla Interanual PondENGHO'!BO1</f>
        <v>QUINTIL 4</v>
      </c>
      <c r="DC1" s="4" t="str">
        <f>+'[3]Infla Interanual PondENGHO'!BP1</f>
        <v>QUINTIL 5</v>
      </c>
    </row>
    <row r="2" spans="1:114" s="13" customFormat="1" ht="78" x14ac:dyDescent="0.2">
      <c r="D2" s="12" t="s">
        <v>89</v>
      </c>
      <c r="E2" s="13" t="s">
        <v>90</v>
      </c>
      <c r="F2" s="13" t="s">
        <v>91</v>
      </c>
      <c r="G2" s="13" t="s">
        <v>92</v>
      </c>
      <c r="H2" s="13" t="s">
        <v>93</v>
      </c>
      <c r="I2" s="13" t="s">
        <v>94</v>
      </c>
      <c r="J2" s="13" t="s">
        <v>95</v>
      </c>
      <c r="K2" s="13" t="s">
        <v>96</v>
      </c>
      <c r="L2" s="13" t="s">
        <v>97</v>
      </c>
      <c r="M2" s="13" t="s">
        <v>98</v>
      </c>
      <c r="N2" s="13" t="s">
        <v>99</v>
      </c>
      <c r="O2" s="14" t="s">
        <v>100</v>
      </c>
      <c r="P2" s="12" t="s">
        <v>89</v>
      </c>
      <c r="Q2" s="13" t="s">
        <v>90</v>
      </c>
      <c r="R2" s="13" t="s">
        <v>91</v>
      </c>
      <c r="S2" s="13" t="s">
        <v>92</v>
      </c>
      <c r="T2" s="13" t="s">
        <v>93</v>
      </c>
      <c r="U2" s="13" t="s">
        <v>94</v>
      </c>
      <c r="V2" s="13" t="s">
        <v>95</v>
      </c>
      <c r="W2" s="13" t="s">
        <v>96</v>
      </c>
      <c r="X2" s="13" t="s">
        <v>97</v>
      </c>
      <c r="Y2" s="13" t="s">
        <v>98</v>
      </c>
      <c r="Z2" s="13" t="s">
        <v>99</v>
      </c>
      <c r="AA2" s="14" t="s">
        <v>100</v>
      </c>
      <c r="AB2" s="12" t="s">
        <v>89</v>
      </c>
      <c r="AC2" s="13" t="s">
        <v>90</v>
      </c>
      <c r="AD2" s="13" t="s">
        <v>91</v>
      </c>
      <c r="AE2" s="13" t="s">
        <v>92</v>
      </c>
      <c r="AF2" s="13" t="s">
        <v>93</v>
      </c>
      <c r="AG2" s="13" t="s">
        <v>94</v>
      </c>
      <c r="AH2" s="13" t="s">
        <v>95</v>
      </c>
      <c r="AI2" s="13" t="s">
        <v>96</v>
      </c>
      <c r="AJ2" s="13" t="s">
        <v>97</v>
      </c>
      <c r="AK2" s="13" t="s">
        <v>98</v>
      </c>
      <c r="AL2" s="13" t="s">
        <v>99</v>
      </c>
      <c r="AM2" s="14" t="s">
        <v>100</v>
      </c>
      <c r="AN2" s="12" t="s">
        <v>89</v>
      </c>
      <c r="AO2" s="13" t="s">
        <v>90</v>
      </c>
      <c r="AP2" s="13" t="s">
        <v>91</v>
      </c>
      <c r="AQ2" s="13" t="s">
        <v>92</v>
      </c>
      <c r="AR2" s="13" t="s">
        <v>93</v>
      </c>
      <c r="AS2" s="13" t="s">
        <v>94</v>
      </c>
      <c r="AT2" s="13" t="s">
        <v>95</v>
      </c>
      <c r="AU2" s="13" t="s">
        <v>96</v>
      </c>
      <c r="AV2" s="13" t="s">
        <v>97</v>
      </c>
      <c r="AW2" s="13" t="s">
        <v>98</v>
      </c>
      <c r="AX2" s="13" t="s">
        <v>99</v>
      </c>
      <c r="AY2" s="14" t="s">
        <v>100</v>
      </c>
      <c r="AZ2" s="12" t="s">
        <v>89</v>
      </c>
      <c r="BA2" s="13" t="s">
        <v>90</v>
      </c>
      <c r="BB2" s="13" t="s">
        <v>91</v>
      </c>
      <c r="BC2" s="13" t="s">
        <v>92</v>
      </c>
      <c r="BD2" s="13" t="s">
        <v>93</v>
      </c>
      <c r="BE2" s="13" t="s">
        <v>94</v>
      </c>
      <c r="BF2" s="13" t="s">
        <v>95</v>
      </c>
      <c r="BG2" s="13" t="s">
        <v>96</v>
      </c>
      <c r="BH2" s="13" t="s">
        <v>97</v>
      </c>
      <c r="BI2" s="13" t="s">
        <v>98</v>
      </c>
      <c r="BJ2" s="13" t="s">
        <v>99</v>
      </c>
      <c r="BK2" s="14" t="s">
        <v>100</v>
      </c>
      <c r="BM2" s="12" t="s">
        <v>101</v>
      </c>
      <c r="BN2" s="13" t="s">
        <v>101</v>
      </c>
      <c r="BO2" s="13" t="s">
        <v>101</v>
      </c>
      <c r="BP2" s="13" t="s">
        <v>101</v>
      </c>
      <c r="BQ2" s="14" t="s">
        <v>101</v>
      </c>
      <c r="BR2" s="12" t="s">
        <v>89</v>
      </c>
      <c r="BS2" s="13" t="s">
        <v>90</v>
      </c>
      <c r="BT2" s="13" t="s">
        <v>91</v>
      </c>
      <c r="BU2" s="13" t="s">
        <v>92</v>
      </c>
      <c r="BV2" s="13" t="s">
        <v>93</v>
      </c>
      <c r="BW2" s="13" t="s">
        <v>94</v>
      </c>
      <c r="BX2" s="13" t="s">
        <v>95</v>
      </c>
      <c r="BY2" s="13" t="s">
        <v>96</v>
      </c>
      <c r="BZ2" s="13" t="s">
        <v>97</v>
      </c>
      <c r="CA2" s="13" t="s">
        <v>98</v>
      </c>
      <c r="CB2" s="13" t="s">
        <v>99</v>
      </c>
      <c r="CC2" s="14" t="s">
        <v>100</v>
      </c>
      <c r="CD2" s="13" t="s">
        <v>101</v>
      </c>
      <c r="CE2" s="13" t="s">
        <v>101</v>
      </c>
      <c r="CF2" s="13" t="s">
        <v>120</v>
      </c>
      <c r="CI2" s="13" t="s">
        <v>102</v>
      </c>
      <c r="CN2" s="13" t="s">
        <v>103</v>
      </c>
      <c r="CT2" s="13" t="s">
        <v>121</v>
      </c>
      <c r="CU2" s="13" t="s">
        <v>121</v>
      </c>
      <c r="CV2" s="13" t="s">
        <v>121</v>
      </c>
      <c r="CW2" s="13" t="s">
        <v>121</v>
      </c>
      <c r="CX2" s="13" t="s">
        <v>121</v>
      </c>
      <c r="CY2" s="4" t="s">
        <v>122</v>
      </c>
      <c r="CZ2" s="4" t="s">
        <v>122</v>
      </c>
      <c r="DA2" s="4" t="s">
        <v>122</v>
      </c>
      <c r="DB2" s="4" t="s">
        <v>122</v>
      </c>
      <c r="DC2" s="4" t="s">
        <v>122</v>
      </c>
      <c r="DE2" s="13" t="s">
        <v>123</v>
      </c>
      <c r="DF2" s="13" t="s">
        <v>124</v>
      </c>
      <c r="DG2" s="13" t="s">
        <v>125</v>
      </c>
      <c r="DH2" s="13" t="s">
        <v>126</v>
      </c>
      <c r="DI2" s="13" t="s">
        <v>127</v>
      </c>
      <c r="DJ2" s="13" t="s">
        <v>128</v>
      </c>
    </row>
    <row r="3" spans="1:114" x14ac:dyDescent="0.2">
      <c r="A3" s="1" t="s">
        <v>0</v>
      </c>
      <c r="B3" s="1" t="s">
        <v>1</v>
      </c>
      <c r="C3" s="1" t="s">
        <v>2</v>
      </c>
      <c r="D3" s="5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s="6" t="s">
        <v>14</v>
      </c>
      <c r="P3" s="5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s="6" t="s">
        <v>26</v>
      </c>
      <c r="AB3" s="5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s="6" t="s">
        <v>38</v>
      </c>
      <c r="AN3" s="5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s="6" t="s">
        <v>50</v>
      </c>
      <c r="AZ3" s="5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s="6" t="s">
        <v>62</v>
      </c>
      <c r="BM3" s="5" t="s">
        <v>63</v>
      </c>
      <c r="BN3" t="s">
        <v>64</v>
      </c>
      <c r="BO3" t="s">
        <v>65</v>
      </c>
      <c r="BP3" t="s">
        <v>66</v>
      </c>
      <c r="BQ3" s="6" t="s">
        <v>67</v>
      </c>
      <c r="BR3" s="5" t="s">
        <v>68</v>
      </c>
      <c r="BS3" t="s">
        <v>69</v>
      </c>
      <c r="BT3" t="s">
        <v>70</v>
      </c>
      <c r="BU3" t="s">
        <v>71</v>
      </c>
      <c r="BV3" t="s">
        <v>72</v>
      </c>
      <c r="BW3" t="s">
        <v>73</v>
      </c>
      <c r="BX3" t="s">
        <v>74</v>
      </c>
      <c r="BY3" t="s">
        <v>75</v>
      </c>
      <c r="BZ3" t="s">
        <v>76</v>
      </c>
      <c r="CA3" t="s">
        <v>77</v>
      </c>
      <c r="CB3" t="s">
        <v>78</v>
      </c>
      <c r="CC3" s="6" t="s">
        <v>79</v>
      </c>
      <c r="CD3" t="s">
        <v>80</v>
      </c>
      <c r="CE3" t="s">
        <v>81</v>
      </c>
      <c r="CI3" t="s">
        <v>129</v>
      </c>
      <c r="CN3" t="s">
        <v>129</v>
      </c>
    </row>
    <row r="4" spans="1:114" x14ac:dyDescent="0.2">
      <c r="A4" s="2">
        <f t="shared" ref="A4:A67" si="0">+DATE(C4,B4,1)</f>
        <v>42705</v>
      </c>
      <c r="B4" s="1">
        <v>12</v>
      </c>
      <c r="C4" s="1">
        <v>2016</v>
      </c>
      <c r="BL4" s="2">
        <f t="shared" ref="BL4:BL67" si="1">+A4</f>
        <v>42705</v>
      </c>
    </row>
    <row r="5" spans="1:114" x14ac:dyDescent="0.2">
      <c r="A5" s="2">
        <f t="shared" si="0"/>
        <v>42736</v>
      </c>
      <c r="B5" s="1">
        <f t="shared" ref="B5:B68" si="2">+IF(B4=12,1,B4+1)</f>
        <v>1</v>
      </c>
      <c r="C5" s="1">
        <v>2017</v>
      </c>
      <c r="BL5" s="2">
        <f t="shared" si="1"/>
        <v>42736</v>
      </c>
      <c r="CT5" s="13"/>
      <c r="CU5" s="13"/>
      <c r="CV5" s="13"/>
      <c r="CW5" s="13"/>
      <c r="CX5" s="13"/>
      <c r="CY5" s="4"/>
      <c r="CZ5" s="4"/>
      <c r="DA5" s="4"/>
      <c r="DB5" s="4"/>
      <c r="DC5" s="4"/>
    </row>
    <row r="6" spans="1:114" x14ac:dyDescent="0.2">
      <c r="A6" s="2">
        <f t="shared" si="0"/>
        <v>42767</v>
      </c>
      <c r="B6" s="1">
        <f t="shared" si="2"/>
        <v>2</v>
      </c>
      <c r="C6" s="1">
        <v>2017</v>
      </c>
      <c r="BL6" s="2">
        <f t="shared" si="1"/>
        <v>42767</v>
      </c>
    </row>
    <row r="7" spans="1:114" x14ac:dyDescent="0.2">
      <c r="A7" s="2">
        <f t="shared" si="0"/>
        <v>42795</v>
      </c>
      <c r="B7" s="1">
        <f t="shared" si="2"/>
        <v>3</v>
      </c>
      <c r="C7" s="1">
        <v>2017</v>
      </c>
      <c r="BL7" s="2">
        <f t="shared" si="1"/>
        <v>42795</v>
      </c>
    </row>
    <row r="8" spans="1:114" x14ac:dyDescent="0.2">
      <c r="A8" s="2">
        <f t="shared" si="0"/>
        <v>42826</v>
      </c>
      <c r="B8" s="1">
        <f t="shared" si="2"/>
        <v>4</v>
      </c>
      <c r="C8" s="1">
        <v>2017</v>
      </c>
      <c r="BL8" s="2">
        <f t="shared" si="1"/>
        <v>42826</v>
      </c>
    </row>
    <row r="9" spans="1:114" x14ac:dyDescent="0.2">
      <c r="A9" s="2">
        <f t="shared" si="0"/>
        <v>42856</v>
      </c>
      <c r="B9" s="1">
        <f t="shared" si="2"/>
        <v>5</v>
      </c>
      <c r="C9" s="1">
        <v>2017</v>
      </c>
      <c r="BL9" s="2">
        <f t="shared" si="1"/>
        <v>42856</v>
      </c>
    </row>
    <row r="10" spans="1:114" x14ac:dyDescent="0.2">
      <c r="A10" s="2">
        <f t="shared" si="0"/>
        <v>42887</v>
      </c>
      <c r="B10" s="1">
        <f t="shared" si="2"/>
        <v>6</v>
      </c>
      <c r="C10" s="1">
        <v>2017</v>
      </c>
      <c r="BL10" s="2">
        <f t="shared" si="1"/>
        <v>42887</v>
      </c>
    </row>
    <row r="11" spans="1:114" x14ac:dyDescent="0.2">
      <c r="A11" s="2">
        <f t="shared" si="0"/>
        <v>42917</v>
      </c>
      <c r="B11" s="1">
        <f t="shared" si="2"/>
        <v>7</v>
      </c>
      <c r="C11" s="1">
        <v>2017</v>
      </c>
      <c r="BL11" s="2">
        <f t="shared" si="1"/>
        <v>42917</v>
      </c>
    </row>
    <row r="12" spans="1:114" x14ac:dyDescent="0.2">
      <c r="A12" s="2">
        <f t="shared" si="0"/>
        <v>42948</v>
      </c>
      <c r="B12" s="1">
        <f t="shared" si="2"/>
        <v>8</v>
      </c>
      <c r="C12" s="1">
        <v>2017</v>
      </c>
      <c r="BL12" s="2">
        <f t="shared" si="1"/>
        <v>42948</v>
      </c>
    </row>
    <row r="13" spans="1:114" x14ac:dyDescent="0.2">
      <c r="A13" s="2">
        <f t="shared" si="0"/>
        <v>42979</v>
      </c>
      <c r="B13" s="1">
        <f t="shared" si="2"/>
        <v>9</v>
      </c>
      <c r="C13" s="1">
        <v>2017</v>
      </c>
      <c r="BL13" s="2">
        <f t="shared" si="1"/>
        <v>42979</v>
      </c>
    </row>
    <row r="14" spans="1:114" x14ac:dyDescent="0.2">
      <c r="A14" s="2">
        <f t="shared" si="0"/>
        <v>43009</v>
      </c>
      <c r="B14" s="1">
        <f t="shared" si="2"/>
        <v>10</v>
      </c>
      <c r="C14" s="1">
        <v>2017</v>
      </c>
      <c r="BL14" s="2">
        <f t="shared" si="1"/>
        <v>43009</v>
      </c>
    </row>
    <row r="15" spans="1:114" x14ac:dyDescent="0.2">
      <c r="A15" s="2">
        <f t="shared" si="0"/>
        <v>43040</v>
      </c>
      <c r="B15" s="1">
        <f t="shared" si="2"/>
        <v>11</v>
      </c>
      <c r="C15" s="1">
        <v>2017</v>
      </c>
      <c r="BL15" s="2">
        <f t="shared" si="1"/>
        <v>43040</v>
      </c>
    </row>
    <row r="16" spans="1:114" x14ac:dyDescent="0.2">
      <c r="A16" s="2">
        <f t="shared" si="0"/>
        <v>43070</v>
      </c>
      <c r="B16" s="1">
        <f t="shared" si="2"/>
        <v>12</v>
      </c>
      <c r="C16" s="1">
        <v>2017</v>
      </c>
      <c r="D16" s="7">
        <f>+'Indice PondENGHO'!D14/'Indice PondENGHO'!D2-1</f>
        <v>0.20369171142578124</v>
      </c>
      <c r="E16" s="3">
        <f>+'Indice PondENGHO'!E14/'Indice PondENGHO'!E2-1</f>
        <v>0.2373631286621094</v>
      </c>
      <c r="F16" s="3">
        <f>+'Indice PondENGHO'!F14/'Indice PondENGHO'!F2-1</f>
        <v>0.16419120788574215</v>
      </c>
      <c r="G16" s="3">
        <f>+'Indice PondENGHO'!G14/'Indice PondENGHO'!G2-1</f>
        <v>0.55422058105468741</v>
      </c>
      <c r="H16" s="3">
        <f>+'Indice PondENGHO'!H14/'Indice PondENGHO'!H2-1</f>
        <v>0.17067543029785148</v>
      </c>
      <c r="I16" s="3">
        <f>+'Indice PondENGHO'!I14/'Indice PondENGHO'!I2-1</f>
        <v>0.2771626281738282</v>
      </c>
      <c r="J16" s="3">
        <f>+'Indice PondENGHO'!J14/'Indice PondENGHO'!J2-1</f>
        <v>0.21382896423339837</v>
      </c>
      <c r="K16" s="3">
        <f>+'Indice PondENGHO'!K14/'Indice PondENGHO'!K2-1</f>
        <v>0.34009918212890633</v>
      </c>
      <c r="L16" s="3">
        <f>+'Indice PondENGHO'!L14/'Indice PondENGHO'!L2-1</f>
        <v>0.23067428588867189</v>
      </c>
      <c r="M16" s="3">
        <f>+'Indice PondENGHO'!M14/'Indice PondENGHO'!M2-1</f>
        <v>0.32210250854492184</v>
      </c>
      <c r="N16" s="3">
        <f>+'Indice PondENGHO'!N14/'Indice PondENGHO'!N2-1</f>
        <v>0.21502792358398448</v>
      </c>
      <c r="O16" s="8">
        <f>+'Indice PondENGHO'!O14/'Indice PondENGHO'!O2-1</f>
        <v>0.19849571228027352</v>
      </c>
      <c r="P16" s="7">
        <f>+'Indice PondENGHO'!P14/'Indice PondENGHO'!P2-1</f>
        <v>0.20379028320312509</v>
      </c>
      <c r="Q16" s="3">
        <f>+'Indice PondENGHO'!Q14/'Indice PondENGHO'!Q2-1</f>
        <v>0.23738601684570315</v>
      </c>
      <c r="R16" s="3">
        <f>+'Indice PondENGHO'!R14/'Indice PondENGHO'!R2-1</f>
        <v>0.16582489013671875</v>
      </c>
      <c r="S16" s="3">
        <f>+'Indice PondENGHO'!S14/'Indice PondENGHO'!S2-1</f>
        <v>0.55777481079101565</v>
      </c>
      <c r="T16" s="3">
        <f>+'Indice PondENGHO'!T14/'Indice PondENGHO'!T2-1</f>
        <v>0.17242965698242196</v>
      </c>
      <c r="U16" s="3">
        <f>+'Indice PondENGHO'!U14/'Indice PondENGHO'!U2-1</f>
        <v>0.27848892211914067</v>
      </c>
      <c r="V16" s="3">
        <f>+'Indice PondENGHO'!V14/'Indice PondENGHO'!V2-1</f>
        <v>0.21207504272460942</v>
      </c>
      <c r="W16" s="3">
        <f>+'Indice PondENGHO'!W14/'Indice PondENGHO'!W2-1</f>
        <v>0.34172775268554689</v>
      </c>
      <c r="X16" s="3">
        <f>+'Indice PondENGHO'!X14/'Indice PondENGHO'!X2-1</f>
        <v>0.22973396301269533</v>
      </c>
      <c r="Y16" s="3">
        <f>+'Indice PondENGHO'!Y14/'Indice PondENGHO'!Y2-1</f>
        <v>0.31449615478515636</v>
      </c>
      <c r="Z16" s="3">
        <f>+'Indice PondENGHO'!Z14/'Indice PondENGHO'!Z2-1</f>
        <v>0.21776092529296864</v>
      </c>
      <c r="AA16" s="8">
        <f>+'Indice PondENGHO'!AA14/'Indice PondENGHO'!AA2-1</f>
        <v>0.1985814666748047</v>
      </c>
      <c r="AB16" s="7">
        <f>+'Indice PondENGHO'!AB14/'Indice PondENGHO'!AB2-1</f>
        <v>0.20320449829101572</v>
      </c>
      <c r="AC16" s="3">
        <f>+'Indice PondENGHO'!AC14/'Indice PondENGHO'!AC2-1</f>
        <v>0.23659118652343758</v>
      </c>
      <c r="AD16" s="3">
        <f>+'Indice PondENGHO'!AD14/'Indice PondENGHO'!AD2-1</f>
        <v>0.16794563293457032</v>
      </c>
      <c r="AE16" s="3">
        <f>+'Indice PondENGHO'!AE14/'Indice PondENGHO'!AE2-1</f>
        <v>0.55846572875976563</v>
      </c>
      <c r="AF16" s="3">
        <f>+'Indice PondENGHO'!AF14/'Indice PondENGHO'!AF2-1</f>
        <v>0.17399444580078116</v>
      </c>
      <c r="AG16" s="3">
        <f>+'Indice PondENGHO'!AG14/'Indice PondENGHO'!AG2-1</f>
        <v>0.28043212890624991</v>
      </c>
      <c r="AH16" s="3">
        <f>+'Indice PondENGHO'!AH14/'Indice PondENGHO'!AH2-1</f>
        <v>0.2124897003173829</v>
      </c>
      <c r="AI16" s="3">
        <f>+'Indice PondENGHO'!AI14/'Indice PondENGHO'!AI2-1</f>
        <v>0.34290573120117185</v>
      </c>
      <c r="AJ16" s="3">
        <f>+'Indice PondENGHO'!AJ14/'Indice PondENGHO'!AJ2-1</f>
        <v>0.2293237304687501</v>
      </c>
      <c r="AK16" s="3">
        <f>+'Indice PondENGHO'!AK14/'Indice PondENGHO'!AK2-1</f>
        <v>0.31372314453125005</v>
      </c>
      <c r="AL16" s="3">
        <f>+'Indice PondENGHO'!AL14/'Indice PondENGHO'!AL2-1</f>
        <v>0.22102378845214843</v>
      </c>
      <c r="AM16" s="8">
        <f>+'Indice PondENGHO'!AM14/'Indice PondENGHO'!AM2-1</f>
        <v>0.1987687683105468</v>
      </c>
      <c r="AN16" s="7">
        <f>+'Indice PondENGHO'!AN14/'Indice PondENGHO'!AN2-1</f>
        <v>0.2027429199218751</v>
      </c>
      <c r="AO16" s="3">
        <f>+'Indice PondENGHO'!AO14/'Indice PondENGHO'!AO2-1</f>
        <v>0.23693389892578121</v>
      </c>
      <c r="AP16" s="3">
        <f>+'Indice PondENGHO'!AP14/'Indice PondENGHO'!AP2-1</f>
        <v>0.16709510803222649</v>
      </c>
      <c r="AQ16" s="3">
        <f>+'Indice PondENGHO'!AQ14/'Indice PondENGHO'!AQ2-1</f>
        <v>0.5553079223632813</v>
      </c>
      <c r="AR16" s="3">
        <f>+'Indice PondENGHO'!AR14/'Indice PondENGHO'!AR2-1</f>
        <v>0.17414505004882819</v>
      </c>
      <c r="AS16" s="3">
        <f>+'Indice PondENGHO'!AS14/'Indice PondENGHO'!AS2-1</f>
        <v>0.27864356994628903</v>
      </c>
      <c r="AT16" s="3">
        <f>+'Indice PondENGHO'!AT14/'Indice PondENGHO'!AT2-1</f>
        <v>0.2093953704833984</v>
      </c>
      <c r="AU16" s="3">
        <f>+'Indice PondENGHO'!AU14/'Indice PondENGHO'!AU2-1</f>
        <v>0.34118377685546886</v>
      </c>
      <c r="AV16" s="3">
        <f>+'Indice PondENGHO'!AV14/'Indice PondENGHO'!AV2-1</f>
        <v>0.22815155029296874</v>
      </c>
      <c r="AW16" s="3">
        <f>+'Indice PondENGHO'!AW14/'Indice PondENGHO'!AW2-1</f>
        <v>0.31173019409179692</v>
      </c>
      <c r="AX16" s="3">
        <f>+'Indice PondENGHO'!AX14/'Indice PondENGHO'!AX2-1</f>
        <v>0.22209297180175791</v>
      </c>
      <c r="AY16" s="8">
        <f>+'Indice PondENGHO'!AY14/'Indice PondENGHO'!AY2-1</f>
        <v>0.19923286437988286</v>
      </c>
      <c r="AZ16" s="7">
        <f>+'Indice PondENGHO'!AZ14/'Indice PondENGHO'!AZ2-1</f>
        <v>0.20319946289062507</v>
      </c>
      <c r="BA16" s="3">
        <f>+'Indice PondENGHO'!BA14/'Indice PondENGHO'!BA2-1</f>
        <v>0.23708877563476571</v>
      </c>
      <c r="BB16" s="3">
        <f>+'Indice PondENGHO'!BB14/'Indice PondENGHO'!BB2-1</f>
        <v>0.16752815246582031</v>
      </c>
      <c r="BC16" s="3">
        <f>+'Indice PondENGHO'!BC14/'Indice PondENGHO'!BC2-1</f>
        <v>0.5516561889648437</v>
      </c>
      <c r="BD16" s="3">
        <f>+'Indice PondENGHO'!BD14/'Indice PondENGHO'!BD2-1</f>
        <v>0.17493545532226573</v>
      </c>
      <c r="BE16" s="3">
        <f>+'Indice PondENGHO'!BE14/'Indice PondENGHO'!BE2-1</f>
        <v>0.27790580749511729</v>
      </c>
      <c r="BF16" s="3">
        <f>+'Indice PondENGHO'!BF14/'Indice PondENGHO'!BF2-1</f>
        <v>0.2073185729980469</v>
      </c>
      <c r="BG16" s="3">
        <f>+'Indice PondENGHO'!BG14/'Indice PondENGHO'!BG2-1</f>
        <v>0.34129486083984384</v>
      </c>
      <c r="BH16" s="3">
        <f>+'Indice PondENGHO'!BH14/'Indice PondENGHO'!BH2-1</f>
        <v>0.22652153015136722</v>
      </c>
      <c r="BI16" s="3">
        <f>+'Indice PondENGHO'!BI14/'Indice PondENGHO'!BI2-1</f>
        <v>0.30553405761718744</v>
      </c>
      <c r="BJ16" s="3">
        <f>+'Indice PondENGHO'!BJ14/'Indice PondENGHO'!BJ2-1</f>
        <v>0.22427833557128896</v>
      </c>
      <c r="BK16" s="8">
        <f>+'Indice PondENGHO'!BK14/'Indice PondENGHO'!BK2-1</f>
        <v>0.19926696777343755</v>
      </c>
      <c r="BL16" s="2">
        <f t="shared" si="1"/>
        <v>43070</v>
      </c>
      <c r="BM16" s="7">
        <f>+'Indice PondENGHO'!BL14/'Indice PondENGHO'!BL2-1</f>
        <v>0.24222610473632811</v>
      </c>
      <c r="BN16" s="3">
        <f>+'Indice PondENGHO'!BM14/'Indice PondENGHO'!BM2-1</f>
        <v>0.24741653442382816</v>
      </c>
      <c r="BO16" s="3">
        <f>+'Indice PondENGHO'!BN14/'Indice PondENGHO'!BN2-1</f>
        <v>0.24957763671875011</v>
      </c>
      <c r="BP16" s="3">
        <f>+'Indice PondENGHO'!BO14/'Indice PondENGHO'!BO2-1</f>
        <v>0.24854957580566417</v>
      </c>
      <c r="BQ16" s="8">
        <f>+'Indice PondENGHO'!BP14/'Indice PondENGHO'!BP2-1</f>
        <v>0.25112045288085927</v>
      </c>
      <c r="BR16" s="7">
        <f>+'Indice PondENGHO'!BQ14/'Indice PondENGHO'!BQ2-1</f>
        <v>0.20330490112304678</v>
      </c>
      <c r="BS16" s="3">
        <f>+'Indice PondENGHO'!BR14/'Indice PondENGHO'!BR2-1</f>
        <v>0.23706367492675784</v>
      </c>
      <c r="BT16" s="3">
        <f>+'Indice PondENGHO'!BS14/'Indice PondENGHO'!BS2-1</f>
        <v>0.16676361083984381</v>
      </c>
      <c r="BU16" s="3">
        <f>+'Indice PondENGHO'!BT14/'Indice PondENGHO'!BT2-1</f>
        <v>0.55492446899414061</v>
      </c>
      <c r="BV16" s="3">
        <f>+'Indice PondENGHO'!BU14/'Indice PondENGHO'!BU2-1</f>
        <v>0.17392478942871104</v>
      </c>
      <c r="BW16" s="3">
        <f>+'Indice PondENGHO'!BV14/'Indice PondENGHO'!BV2-1</f>
        <v>0.27851081848144532</v>
      </c>
      <c r="BX16" s="3">
        <f>+'Indice PondENGHO'!BW14/'Indice PondENGHO'!BW2-1</f>
        <v>0.20991767883300771</v>
      </c>
      <c r="BY16" s="3">
        <f>+'Indice PondENGHO'!BX14/'Indice PondENGHO'!BX2-1</f>
        <v>0.34151916503906254</v>
      </c>
      <c r="BZ16" s="3">
        <f>+'Indice PondENGHO'!BY14/'Indice PondENGHO'!BY2-1</f>
        <v>0.22822708129882807</v>
      </c>
      <c r="CA16" s="3">
        <f>+'Indice PondENGHO'!BZ14/'Indice PondENGHO'!BZ2-1</f>
        <v>0.31062469482421884</v>
      </c>
      <c r="CB16" s="3">
        <f>+'Indice PondENGHO'!CA14/'Indice PondENGHO'!CA2-1</f>
        <v>0.22171165466308596</v>
      </c>
      <c r="CC16" s="8">
        <f>+'Indice PondENGHO'!CB14/'Indice PondENGHO'!CB2-1</f>
        <v>0.1990045166015626</v>
      </c>
      <c r="CD16" s="3">
        <f>+'Indice PondENGHO'!CC14/'Indice PondENGHO'!CC2-1</f>
        <v>0.24861282348632807</v>
      </c>
      <c r="CE16" s="3">
        <f>+'Indice PondENGHO'!CD14/'Indice PondENGHO'!CD2-1</f>
        <v>0.24861282348632807</v>
      </c>
      <c r="CF16" s="3">
        <f>+'[3]Infla Interanual PondENGHO'!CD16</f>
        <v>0.24845924377441397</v>
      </c>
      <c r="CG16" s="3"/>
      <c r="CI16" s="69">
        <f>+BM16-BQ16</f>
        <v>-8.8943481445311612E-3</v>
      </c>
      <c r="CJ16" s="69">
        <f t="shared" ref="CJ16:CJ120" si="3">+IF($CI16&gt;0,$CI16,0)</f>
        <v>0</v>
      </c>
      <c r="CK16" s="69">
        <f>+IF($CI16&lt;=0,$CI16,0)</f>
        <v>-8.8943481445311612E-3</v>
      </c>
      <c r="CL16" s="69"/>
      <c r="CM16" s="69"/>
      <c r="CN16" s="69">
        <f>+'[3]Infla Interanual PondENGHO'!CF16</f>
        <v>-8.8038635253906428E-3</v>
      </c>
      <c r="CP16" s="69">
        <f t="shared" ref="CP16:CP47" si="4">+CI16-CN16</f>
        <v>-9.0484619140518419E-5</v>
      </c>
      <c r="CT16" s="70">
        <f>+BM16</f>
        <v>0.24222610473632811</v>
      </c>
      <c r="CU16" s="70">
        <f>+BN16</f>
        <v>0.24741653442382816</v>
      </c>
      <c r="CV16" s="70">
        <f>+BO16</f>
        <v>0.24957763671875011</v>
      </c>
      <c r="CW16" s="70">
        <f>+BP16</f>
        <v>0.24854957580566417</v>
      </c>
      <c r="CX16" s="70">
        <f>+BQ16</f>
        <v>0.25112045288085927</v>
      </c>
      <c r="CY16" s="71">
        <f>+'[3]Infla Interanual PondENGHO'!BL16</f>
        <v>0.24212982177734377</v>
      </c>
      <c r="CZ16" s="71">
        <f>+'[3]Infla Interanual PondENGHO'!BM16</f>
        <v>0.24728622436523429</v>
      </c>
      <c r="DA16" s="71">
        <f>+'[3]Infla Interanual PondENGHO'!BN16</f>
        <v>0.24943252563476559</v>
      </c>
      <c r="DB16" s="71">
        <f>+'[3]Infla Interanual PondENGHO'!BO16</f>
        <v>0.2483851623535156</v>
      </c>
      <c r="DC16" s="71">
        <f>+'[3]Infla Interanual PondENGHO'!BP16</f>
        <v>0.25093368530273441</v>
      </c>
      <c r="DE16" s="3">
        <f t="shared" ref="DE16:DE47" si="5">+CT16-CY16</f>
        <v>9.6282958984339473E-5</v>
      </c>
      <c r="DF16" s="3">
        <f t="shared" ref="DF16:DH31" si="6">+CU16-CZ16</f>
        <v>1.3031005859387434E-4</v>
      </c>
      <c r="DG16" s="3">
        <f t="shared" si="6"/>
        <v>1.4511108398451711E-4</v>
      </c>
      <c r="DH16" s="3">
        <f t="shared" si="6"/>
        <v>1.6441345214857073E-4</v>
      </c>
      <c r="DI16" s="3">
        <f t="shared" ref="DI16:DI47" si="7">+CX16-DC16</f>
        <v>1.8676757812485789E-4</v>
      </c>
      <c r="DJ16" s="3">
        <f>+CE16-CF16</f>
        <v>1.5357971191409803E-4</v>
      </c>
    </row>
    <row r="17" spans="1:114" x14ac:dyDescent="0.2">
      <c r="A17" s="2">
        <f t="shared" si="0"/>
        <v>43101</v>
      </c>
      <c r="B17" s="1">
        <f t="shared" si="2"/>
        <v>1</v>
      </c>
      <c r="C17" s="1">
        <v>2018</v>
      </c>
      <c r="D17" s="7">
        <f>+'Indice PondENGHO'!D15/'Indice PondENGHO'!D3-1</f>
        <v>0.21053682529961182</v>
      </c>
      <c r="E17" s="3">
        <f>+'Indice PondENGHO'!E15/'Indice PondENGHO'!E3-1</f>
        <v>0.25341589167214029</v>
      </c>
      <c r="F17" s="3">
        <f>+'Indice PondENGHO'!F15/'Indice PondENGHO'!F3-1</f>
        <v>0.16591718456147242</v>
      </c>
      <c r="G17" s="3">
        <f>+'Indice PondENGHO'!G15/'Indice PondENGHO'!G3-1</f>
        <v>0.55685821504343269</v>
      </c>
      <c r="H17" s="3">
        <f>+'Indice PondENGHO'!H15/'Indice PondENGHO'!H3-1</f>
        <v>0.17224140024528278</v>
      </c>
      <c r="I17" s="3">
        <f>+'Indice PondENGHO'!I15/'Indice PondENGHO'!I3-1</f>
        <v>0.26739659870759636</v>
      </c>
      <c r="J17" s="3">
        <f>+'Indice PondENGHO'!J15/'Indice PondENGHO'!J3-1</f>
        <v>0.21641917495860419</v>
      </c>
      <c r="K17" s="3">
        <f>+'Indice PondENGHO'!K15/'Indice PondENGHO'!K3-1</f>
        <v>0.32389950890973562</v>
      </c>
      <c r="L17" s="3">
        <f>+'Indice PondENGHO'!L15/'Indice PondENGHO'!L3-1</f>
        <v>0.23172331017205661</v>
      </c>
      <c r="M17" s="3">
        <f>+'Indice PondENGHO'!M15/'Indice PondENGHO'!M3-1</f>
        <v>0.32176159713273766</v>
      </c>
      <c r="N17" s="3">
        <f>+'Indice PondENGHO'!N15/'Indice PondENGHO'!N3-1</f>
        <v>0.2123351243443492</v>
      </c>
      <c r="O17" s="8">
        <f>+'Indice PondENGHO'!O15/'Indice PondENGHO'!O3-1</f>
        <v>0.2017664953502265</v>
      </c>
      <c r="P17" s="7">
        <f>+'Indice PondENGHO'!P15/'Indice PondENGHO'!P3-1</f>
        <v>0.21154831622409942</v>
      </c>
      <c r="Q17" s="3">
        <f>+'Indice PondENGHO'!Q15/'Indice PondENGHO'!Q3-1</f>
        <v>0.25399694888524449</v>
      </c>
      <c r="R17" s="3">
        <f>+'Indice PondENGHO'!R15/'Indice PondENGHO'!R3-1</f>
        <v>0.16826164471811467</v>
      </c>
      <c r="S17" s="3">
        <f>+'Indice PondENGHO'!S15/'Indice PondENGHO'!S3-1</f>
        <v>0.55433787637945708</v>
      </c>
      <c r="T17" s="3">
        <f>+'Indice PondENGHO'!T15/'Indice PondENGHO'!T3-1</f>
        <v>0.17401406372287287</v>
      </c>
      <c r="U17" s="3">
        <f>+'Indice PondENGHO'!U15/'Indice PondENGHO'!U3-1</f>
        <v>0.26974055021514554</v>
      </c>
      <c r="V17" s="3">
        <f>+'Indice PondENGHO'!V15/'Indice PondENGHO'!V3-1</f>
        <v>0.21426872988957357</v>
      </c>
      <c r="W17" s="3">
        <f>+'Indice PondENGHO'!W15/'Indice PondENGHO'!W3-1</f>
        <v>0.32416858568330342</v>
      </c>
      <c r="X17" s="3">
        <f>+'Indice PondENGHO'!X15/'Indice PondENGHO'!X3-1</f>
        <v>0.23231199712265904</v>
      </c>
      <c r="Y17" s="3">
        <f>+'Indice PondENGHO'!Y15/'Indice PondENGHO'!Y3-1</f>
        <v>0.31344650900975957</v>
      </c>
      <c r="Z17" s="3">
        <f>+'Indice PondENGHO'!Z15/'Indice PondENGHO'!Z3-1</f>
        <v>0.21594912541130773</v>
      </c>
      <c r="AA17" s="8">
        <f>+'Indice PondENGHO'!AA15/'Indice PondENGHO'!AA3-1</f>
        <v>0.20361836021671897</v>
      </c>
      <c r="AB17" s="7">
        <f>+'Indice PondENGHO'!AB15/'Indice PondENGHO'!AB3-1</f>
        <v>0.211730510282093</v>
      </c>
      <c r="AC17" s="3">
        <f>+'Indice PondENGHO'!AC15/'Indice PondENGHO'!AC3-1</f>
        <v>0.25285722311935488</v>
      </c>
      <c r="AD17" s="3">
        <f>+'Indice PondENGHO'!AD15/'Indice PondENGHO'!AD3-1</f>
        <v>0.17091345334527386</v>
      </c>
      <c r="AE17" s="3">
        <f>+'Indice PondENGHO'!AE15/'Indice PondENGHO'!AE3-1</f>
        <v>0.55240066543959254</v>
      </c>
      <c r="AF17" s="3">
        <f>+'Indice PondENGHO'!AF15/'Indice PondENGHO'!AF3-1</f>
        <v>0.17583464100055446</v>
      </c>
      <c r="AG17" s="3">
        <f>+'Indice PondENGHO'!AG15/'Indice PondENGHO'!AG3-1</f>
        <v>0.27048798823546316</v>
      </c>
      <c r="AH17" s="3">
        <f>+'Indice PondENGHO'!AH15/'Indice PondENGHO'!AH3-1</f>
        <v>0.21336394065766817</v>
      </c>
      <c r="AI17" s="3">
        <f>+'Indice PondENGHO'!AI15/'Indice PondENGHO'!AI3-1</f>
        <v>0.32501037112917253</v>
      </c>
      <c r="AJ17" s="3">
        <f>+'Indice PondENGHO'!AJ15/'Indice PondENGHO'!AJ3-1</f>
        <v>0.23233919804224046</v>
      </c>
      <c r="AK17" s="3">
        <f>+'Indice PondENGHO'!AK15/'Indice PondENGHO'!AK3-1</f>
        <v>0.31226678087554127</v>
      </c>
      <c r="AL17" s="3">
        <f>+'Indice PondENGHO'!AL15/'Indice PondENGHO'!AL3-1</f>
        <v>0.21942178562620351</v>
      </c>
      <c r="AM17" s="8">
        <f>+'Indice PondENGHO'!AM15/'Indice PondENGHO'!AM3-1</f>
        <v>0.20451059164402308</v>
      </c>
      <c r="AN17" s="7">
        <f>+'Indice PondENGHO'!AN15/'Indice PondENGHO'!AN3-1</f>
        <v>0.21181516733352956</v>
      </c>
      <c r="AO17" s="3">
        <f>+'Indice PondENGHO'!AO15/'Indice PondENGHO'!AO3-1</f>
        <v>0.25338805079821047</v>
      </c>
      <c r="AP17" s="3">
        <f>+'Indice PondENGHO'!AP15/'Indice PondENGHO'!AP3-1</f>
        <v>0.16993276441395433</v>
      </c>
      <c r="AQ17" s="3">
        <f>+'Indice PondENGHO'!AQ15/'Indice PondENGHO'!AQ3-1</f>
        <v>0.54744397840468673</v>
      </c>
      <c r="AR17" s="3">
        <f>+'Indice PondENGHO'!AR15/'Indice PondENGHO'!AR3-1</f>
        <v>0.17614225113369142</v>
      </c>
      <c r="AS17" s="3">
        <f>+'Indice PondENGHO'!AS15/'Indice PondENGHO'!AS3-1</f>
        <v>0.27178841811349574</v>
      </c>
      <c r="AT17" s="3">
        <f>+'Indice PondENGHO'!AT15/'Indice PondENGHO'!AT3-1</f>
        <v>0.21059865749272744</v>
      </c>
      <c r="AU17" s="3">
        <f>+'Indice PondENGHO'!AU15/'Indice PondENGHO'!AU3-1</f>
        <v>0.32321095599897554</v>
      </c>
      <c r="AV17" s="3">
        <f>+'Indice PondENGHO'!AV15/'Indice PondENGHO'!AV3-1</f>
        <v>0.23249638701187658</v>
      </c>
      <c r="AW17" s="3">
        <f>+'Indice PondENGHO'!AW15/'Indice PondENGHO'!AW3-1</f>
        <v>0.30789117230189844</v>
      </c>
      <c r="AX17" s="3">
        <f>+'Indice PondENGHO'!AX15/'Indice PondENGHO'!AX3-1</f>
        <v>0.22106901054438044</v>
      </c>
      <c r="AY17" s="8">
        <f>+'Indice PondENGHO'!AY15/'Indice PondENGHO'!AY3-1</f>
        <v>0.20536447960126125</v>
      </c>
      <c r="AZ17" s="7">
        <f>+'Indice PondENGHO'!AZ15/'Indice PondENGHO'!AZ3-1</f>
        <v>0.21354389714318489</v>
      </c>
      <c r="BA17" s="3">
        <f>+'Indice PondENGHO'!BA15/'Indice PondENGHO'!BA3-1</f>
        <v>0.25406494788853196</v>
      </c>
      <c r="BB17" s="3">
        <f>+'Indice PondENGHO'!BB15/'Indice PondENGHO'!BB3-1</f>
        <v>0.17058515730495216</v>
      </c>
      <c r="BC17" s="3">
        <f>+'Indice PondENGHO'!BC15/'Indice PondENGHO'!BC3-1</f>
        <v>0.5399006607619008</v>
      </c>
      <c r="BD17" s="3">
        <f>+'Indice PondENGHO'!BD15/'Indice PondENGHO'!BD3-1</f>
        <v>0.17758769027507815</v>
      </c>
      <c r="BE17" s="3">
        <f>+'Indice PondENGHO'!BE15/'Indice PondENGHO'!BE3-1</f>
        <v>0.27333677507557197</v>
      </c>
      <c r="BF17" s="3">
        <f>+'Indice PondENGHO'!BF15/'Indice PondENGHO'!BF3-1</f>
        <v>0.20778192122600569</v>
      </c>
      <c r="BG17" s="3">
        <f>+'Indice PondENGHO'!BG15/'Indice PondENGHO'!BG3-1</f>
        <v>0.3224559121917554</v>
      </c>
      <c r="BH17" s="3">
        <f>+'Indice PondENGHO'!BH15/'Indice PondENGHO'!BH3-1</f>
        <v>0.23230797925804425</v>
      </c>
      <c r="BI17" s="3">
        <f>+'Indice PondENGHO'!BI15/'Indice PondENGHO'!BI3-1</f>
        <v>0.29926318729136092</v>
      </c>
      <c r="BJ17" s="3">
        <f>+'Indice PondENGHO'!BJ15/'Indice PondENGHO'!BJ3-1</f>
        <v>0.22312296360280559</v>
      </c>
      <c r="BK17" s="8">
        <f>+'Indice PondENGHO'!BK15/'Indice PondENGHO'!BK3-1</f>
        <v>0.20752438500438775</v>
      </c>
      <c r="BL17" s="2">
        <f t="shared" si="1"/>
        <v>43101</v>
      </c>
      <c r="BM17" s="7">
        <f>+'Indice PondENGHO'!BL15/'Indice PondENGHO'!BL3-1</f>
        <v>0.2454705920320952</v>
      </c>
      <c r="BN17" s="3">
        <f>+'Indice PondENGHO'!BM15/'Indice PondENGHO'!BM3-1</f>
        <v>0.25010561600827796</v>
      </c>
      <c r="BO17" s="3">
        <f>+'Indice PondENGHO'!BN15/'Indice PondENGHO'!BN3-1</f>
        <v>0.25163084463847674</v>
      </c>
      <c r="BP17" s="3">
        <f>+'Indice PondENGHO'!BO15/'Indice PondENGHO'!BO3-1</f>
        <v>0.25052365037004787</v>
      </c>
      <c r="BQ17" s="8">
        <f>+'Indice PondENGHO'!BP15/'Indice PondENGHO'!BP3-1</f>
        <v>0.25267435197061872</v>
      </c>
      <c r="BR17" s="7">
        <f>+'Indice PondENGHO'!BQ15/'Indice PondENGHO'!BQ3-1</f>
        <v>0.21190909747501996</v>
      </c>
      <c r="BS17" s="3">
        <f>+'Indice PondENGHO'!BR15/'Indice PondENGHO'!BR3-1</f>
        <v>0.25362053590803835</v>
      </c>
      <c r="BT17" s="3">
        <f>+'Indice PondENGHO'!BS15/'Indice PondENGHO'!BS3-1</f>
        <v>0.16946719782358732</v>
      </c>
      <c r="BU17" s="3">
        <f>+'Indice PondENGHO'!BT15/'Indice PondENGHO'!BT3-1</f>
        <v>0.54800900180268552</v>
      </c>
      <c r="BV17" s="3">
        <f>+'Indice PondENGHO'!BU15/'Indice PondENGHO'!BU3-1</f>
        <v>0.17607951670847388</v>
      </c>
      <c r="BW17" s="3">
        <f>+'Indice PondENGHO'!BV15/'Indice PondENGHO'!BV3-1</f>
        <v>0.27162771621601478</v>
      </c>
      <c r="BX17" s="3">
        <f>+'Indice PondENGHO'!BW15/'Indice PondENGHO'!BW3-1</f>
        <v>0.21106410611386228</v>
      </c>
      <c r="BY17" s="3">
        <f>+'Indice PondENGHO'!BX15/'Indice PondENGHO'!BX3-1</f>
        <v>0.32358448331541667</v>
      </c>
      <c r="BZ17" s="3">
        <f>+'Indice PondENGHO'!BY15/'Indice PondENGHO'!BY3-1</f>
        <v>0.23229343609118858</v>
      </c>
      <c r="CA17" s="3">
        <f>+'Indice PondENGHO'!BZ15/'Indice PondENGHO'!BZ3-1</f>
        <v>0.30680420390769192</v>
      </c>
      <c r="CB17" s="3">
        <f>+'Indice PondENGHO'!CA15/'Indice PondENGHO'!CA3-1</f>
        <v>0.22031322899184458</v>
      </c>
      <c r="CC17" s="8">
        <f>+'Indice PondENGHO'!CB15/'Indice PondENGHO'!CB3-1</f>
        <v>0.20542473754708079</v>
      </c>
      <c r="CD17" s="3">
        <f>+'Indice PondENGHO'!CC15/'Indice PondENGHO'!CC3-1</f>
        <v>0.25073343588534214</v>
      </c>
      <c r="CE17" s="3">
        <f>+'Indice PondENGHO'!CD15/'Indice PondENGHO'!CD3-1</f>
        <v>0.2507334546925537</v>
      </c>
      <c r="CF17" s="3">
        <f>+'[3]Infla Interanual PondENGHO'!CD17</f>
        <v>0.25073439664296404</v>
      </c>
      <c r="CG17" s="3"/>
      <c r="CI17" s="69">
        <f t="shared" ref="CI17:CI77" si="8">+BM17-BQ17</f>
        <v>-7.2037599385235129E-3</v>
      </c>
      <c r="CJ17" s="69">
        <f t="shared" si="3"/>
        <v>0</v>
      </c>
      <c r="CK17" s="69">
        <f t="shared" ref="CK17:CK120" si="9">+IF($CI17&lt;=0,$CI17,0)</f>
        <v>-7.2037599385235129E-3</v>
      </c>
      <c r="CL17" s="69"/>
      <c r="CM17" s="69"/>
      <c r="CN17" s="69">
        <f>+'[3]Infla Interanual PondENGHO'!CF17</f>
        <v>-7.1195868453943767E-3</v>
      </c>
      <c r="CP17" s="69">
        <f t="shared" si="4"/>
        <v>-8.4173093129136234E-5</v>
      </c>
      <c r="CT17" s="70">
        <f t="shared" ref="CT17:CT77" si="10">+BM17</f>
        <v>0.2454705920320952</v>
      </c>
      <c r="CU17" s="70">
        <f t="shared" ref="CU17:CU77" si="11">+BN17</f>
        <v>0.25010561600827796</v>
      </c>
      <c r="CV17" s="70">
        <f t="shared" ref="CV17:CV77" si="12">+BO17</f>
        <v>0.25163084463847674</v>
      </c>
      <c r="CW17" s="70">
        <f t="shared" ref="CW17:CW77" si="13">+BP17</f>
        <v>0.25052365037004787</v>
      </c>
      <c r="CX17" s="70">
        <f t="shared" ref="CX17:CX77" si="14">+BQ17</f>
        <v>0.25267435197061872</v>
      </c>
      <c r="CY17" s="71">
        <f>+'[3]Infla Interanual PondENGHO'!BL17</f>
        <v>0.24551728606047152</v>
      </c>
      <c r="CZ17" s="71">
        <f>+'[3]Infla Interanual PondENGHO'!BM17</f>
        <v>0.25014110552800073</v>
      </c>
      <c r="DA17" s="71">
        <f>+'[3]Infla Interanual PondENGHO'!BN17</f>
        <v>0.25164992384620244</v>
      </c>
      <c r="DB17" s="71">
        <f>+'[3]Infla Interanual PondENGHO'!BO17</f>
        <v>0.25051719563830543</v>
      </c>
      <c r="DC17" s="71">
        <f>+'[3]Infla Interanual PondENGHO'!BP17</f>
        <v>0.25263687290586589</v>
      </c>
      <c r="DE17" s="3">
        <f t="shared" si="5"/>
        <v>-4.6694028376315089E-5</v>
      </c>
      <c r="DF17" s="3">
        <f t="shared" si="6"/>
        <v>-3.5489519722764484E-5</v>
      </c>
      <c r="DG17" s="3">
        <f t="shared" si="6"/>
        <v>-1.9079207725702929E-5</v>
      </c>
      <c r="DH17" s="3">
        <f t="shared" si="6"/>
        <v>6.4547317424334949E-6</v>
      </c>
      <c r="DI17" s="3">
        <f t="shared" si="7"/>
        <v>3.7479064752821145E-5</v>
      </c>
      <c r="DJ17" s="3">
        <f t="shared" ref="DJ17:DJ77" si="15">+CE17-CF17</f>
        <v>-9.4195041033806604E-7</v>
      </c>
    </row>
    <row r="18" spans="1:114" x14ac:dyDescent="0.2">
      <c r="A18" s="2">
        <f t="shared" si="0"/>
        <v>43132</v>
      </c>
      <c r="B18" s="1">
        <f t="shared" si="2"/>
        <v>2</v>
      </c>
      <c r="C18" s="1">
        <v>2018</v>
      </c>
      <c r="D18" s="7">
        <f>+'Indice PondENGHO'!D16/'Indice PondENGHO'!D4-1</f>
        <v>0.21259584515878394</v>
      </c>
      <c r="E18" s="3">
        <f>+'Indice PondENGHO'!E16/'Indice PondENGHO'!E4-1</f>
        <v>0.22513783421908373</v>
      </c>
      <c r="F18" s="3">
        <f>+'Indice PondENGHO'!F16/'Indice PondENGHO'!F4-1</f>
        <v>0.16067629220969737</v>
      </c>
      <c r="G18" s="3">
        <f>+'Indice PondENGHO'!G16/'Indice PondENGHO'!G4-1</f>
        <v>0.53595103051465798</v>
      </c>
      <c r="H18" s="3">
        <f>+'Indice PondENGHO'!H16/'Indice PondENGHO'!H4-1</f>
        <v>0.18647899369063903</v>
      </c>
      <c r="I18" s="3">
        <f>+'Indice PondENGHO'!I16/'Indice PondENGHO'!I4-1</f>
        <v>0.26411421927666612</v>
      </c>
      <c r="J18" s="3">
        <f>+'Indice PondENGHO'!J16/'Indice PondENGHO'!J4-1</f>
        <v>0.2462350622753009</v>
      </c>
      <c r="K18" s="3">
        <f>+'Indice PondENGHO'!K16/'Indice PondENGHO'!K4-1</f>
        <v>0.3933703144477938</v>
      </c>
      <c r="L18" s="3">
        <f>+'Indice PondENGHO'!L16/'Indice PondENGHO'!L4-1</f>
        <v>0.23623980359547003</v>
      </c>
      <c r="M18" s="3">
        <f>+'Indice PondENGHO'!M16/'Indice PondENGHO'!M4-1</f>
        <v>0.29993013710284666</v>
      </c>
      <c r="N18" s="3">
        <f>+'Indice PondENGHO'!N16/'Indice PondENGHO'!N4-1</f>
        <v>0.21822379377362977</v>
      </c>
      <c r="O18" s="8">
        <f>+'Indice PondENGHO'!O16/'Indice PondENGHO'!O4-1</f>
        <v>0.20175591527828329</v>
      </c>
      <c r="P18" s="7">
        <f>+'Indice PondENGHO'!P16/'Indice PondENGHO'!P4-1</f>
        <v>0.21446839605407386</v>
      </c>
      <c r="Q18" s="3">
        <f>+'Indice PondENGHO'!Q16/'Indice PondENGHO'!Q4-1</f>
        <v>0.22414444756154461</v>
      </c>
      <c r="R18" s="3">
        <f>+'Indice PondENGHO'!R16/'Indice PondENGHO'!R4-1</f>
        <v>0.16319872609656816</v>
      </c>
      <c r="S18" s="3">
        <f>+'Indice PondENGHO'!S16/'Indice PondENGHO'!S4-1</f>
        <v>0.53097646462845693</v>
      </c>
      <c r="T18" s="3">
        <f>+'Indice PondENGHO'!T16/'Indice PondENGHO'!T4-1</f>
        <v>0.18847689436032078</v>
      </c>
      <c r="U18" s="3">
        <f>+'Indice PondENGHO'!U16/'Indice PondENGHO'!U4-1</f>
        <v>0.26594123600740205</v>
      </c>
      <c r="V18" s="3">
        <f>+'Indice PondENGHO'!V16/'Indice PondENGHO'!V4-1</f>
        <v>0.24453827113208559</v>
      </c>
      <c r="W18" s="3">
        <f>+'Indice PondENGHO'!W16/'Indice PondENGHO'!W4-1</f>
        <v>0.39133106018897279</v>
      </c>
      <c r="X18" s="3">
        <f>+'Indice PondENGHO'!X16/'Indice PondENGHO'!X4-1</f>
        <v>0.23740476965200497</v>
      </c>
      <c r="Y18" s="3">
        <f>+'Indice PondENGHO'!Y16/'Indice PondENGHO'!Y4-1</f>
        <v>0.29110038741767208</v>
      </c>
      <c r="Z18" s="3">
        <f>+'Indice PondENGHO'!Z16/'Indice PondENGHO'!Z4-1</f>
        <v>0.22218665370247614</v>
      </c>
      <c r="AA18" s="8">
        <f>+'Indice PondENGHO'!AA16/'Indice PondENGHO'!AA4-1</f>
        <v>0.20255200451008437</v>
      </c>
      <c r="AB18" s="7">
        <f>+'Indice PondENGHO'!AB16/'Indice PondENGHO'!AB4-1</f>
        <v>0.2153083183133977</v>
      </c>
      <c r="AC18" s="3">
        <f>+'Indice PondENGHO'!AC16/'Indice PondENGHO'!AC4-1</f>
        <v>0.22367469806300821</v>
      </c>
      <c r="AD18" s="3">
        <f>+'Indice PondENGHO'!AD16/'Indice PondENGHO'!AD4-1</f>
        <v>0.16517892416691771</v>
      </c>
      <c r="AE18" s="3">
        <f>+'Indice PondENGHO'!AE16/'Indice PondENGHO'!AE4-1</f>
        <v>0.53035095515768882</v>
      </c>
      <c r="AF18" s="3">
        <f>+'Indice PondENGHO'!AF16/'Indice PondENGHO'!AF4-1</f>
        <v>0.19028478751635314</v>
      </c>
      <c r="AG18" s="3">
        <f>+'Indice PondENGHO'!AG16/'Indice PondENGHO'!AG4-1</f>
        <v>0.26698980167118669</v>
      </c>
      <c r="AH18" s="3">
        <f>+'Indice PondENGHO'!AH16/'Indice PondENGHO'!AH4-1</f>
        <v>0.24394913182351852</v>
      </c>
      <c r="AI18" s="3">
        <f>+'Indice PondENGHO'!AI16/'Indice PondENGHO'!AI4-1</f>
        <v>0.39073684618618532</v>
      </c>
      <c r="AJ18" s="3">
        <f>+'Indice PondENGHO'!AJ16/'Indice PondENGHO'!AJ4-1</f>
        <v>0.23768683152167602</v>
      </c>
      <c r="AK18" s="3">
        <f>+'Indice PondENGHO'!AK16/'Indice PondENGHO'!AK4-1</f>
        <v>0.29054536770946915</v>
      </c>
      <c r="AL18" s="3">
        <f>+'Indice PondENGHO'!AL16/'Indice PondENGHO'!AL4-1</f>
        <v>0.22446964635896949</v>
      </c>
      <c r="AM18" s="8">
        <f>+'Indice PondENGHO'!AM16/'Indice PondENGHO'!AM4-1</f>
        <v>0.20316260389700358</v>
      </c>
      <c r="AN18" s="7">
        <f>+'Indice PondENGHO'!AN16/'Indice PondENGHO'!AN4-1</f>
        <v>0.21598296152631646</v>
      </c>
      <c r="AO18" s="3">
        <f>+'Indice PondENGHO'!AO16/'Indice PondENGHO'!AO4-1</f>
        <v>0.22342314757889836</v>
      </c>
      <c r="AP18" s="3">
        <f>+'Indice PondENGHO'!AP16/'Indice PondENGHO'!AP4-1</f>
        <v>0.16395940033767897</v>
      </c>
      <c r="AQ18" s="3">
        <f>+'Indice PondENGHO'!AQ16/'Indice PondENGHO'!AQ4-1</f>
        <v>0.52462357228958623</v>
      </c>
      <c r="AR18" s="3">
        <f>+'Indice PondENGHO'!AR16/'Indice PondENGHO'!AR4-1</f>
        <v>0.19060538828676088</v>
      </c>
      <c r="AS18" s="3">
        <f>+'Indice PondENGHO'!AS16/'Indice PondENGHO'!AS4-1</f>
        <v>0.26747547741141364</v>
      </c>
      <c r="AT18" s="3">
        <f>+'Indice PondENGHO'!AT16/'Indice PondENGHO'!AT4-1</f>
        <v>0.24131200748227477</v>
      </c>
      <c r="AU18" s="3">
        <f>+'Indice PondENGHO'!AU16/'Indice PondENGHO'!AU4-1</f>
        <v>0.38753395747721675</v>
      </c>
      <c r="AV18" s="3">
        <f>+'Indice PondENGHO'!AV16/'Indice PondENGHO'!AV4-1</f>
        <v>0.2374827058207718</v>
      </c>
      <c r="AW18" s="3">
        <f>+'Indice PondENGHO'!AW16/'Indice PondENGHO'!AW4-1</f>
        <v>0.28889909390325808</v>
      </c>
      <c r="AX18" s="3">
        <f>+'Indice PondENGHO'!AX16/'Indice PondENGHO'!AX4-1</f>
        <v>0.22554291622824163</v>
      </c>
      <c r="AY18" s="8">
        <f>+'Indice PondENGHO'!AY16/'Indice PondENGHO'!AY4-1</f>
        <v>0.20352804857767715</v>
      </c>
      <c r="AZ18" s="7">
        <f>+'Indice PondENGHO'!AZ16/'Indice PondENGHO'!AZ4-1</f>
        <v>0.21842843641568477</v>
      </c>
      <c r="BA18" s="3">
        <f>+'Indice PondENGHO'!BA16/'Indice PondENGHO'!BA4-1</f>
        <v>0.22237265192408451</v>
      </c>
      <c r="BB18" s="3">
        <f>+'Indice PondENGHO'!BB16/'Indice PondENGHO'!BB4-1</f>
        <v>0.16384804254597185</v>
      </c>
      <c r="BC18" s="3">
        <f>+'Indice PondENGHO'!BC16/'Indice PondENGHO'!BC4-1</f>
        <v>0.51336979559476981</v>
      </c>
      <c r="BD18" s="3">
        <f>+'Indice PondENGHO'!BD16/'Indice PondENGHO'!BD4-1</f>
        <v>0.19209087248689927</v>
      </c>
      <c r="BE18" s="3">
        <f>+'Indice PondENGHO'!BE16/'Indice PondENGHO'!BE4-1</f>
        <v>0.26848620004457668</v>
      </c>
      <c r="BF18" s="3">
        <f>+'Indice PondENGHO'!BF16/'Indice PondENGHO'!BF4-1</f>
        <v>0.23849165367967262</v>
      </c>
      <c r="BG18" s="3">
        <f>+'Indice PondENGHO'!BG16/'Indice PondENGHO'!BG4-1</f>
        <v>0.38392086433379058</v>
      </c>
      <c r="BH18" s="3">
        <f>+'Indice PondENGHO'!BH16/'Indice PondENGHO'!BH4-1</f>
        <v>0.2371101345762292</v>
      </c>
      <c r="BI18" s="3">
        <f>+'Indice PondENGHO'!BI16/'Indice PondENGHO'!BI4-1</f>
        <v>0.27800984589714939</v>
      </c>
      <c r="BJ18" s="3">
        <f>+'Indice PondENGHO'!BJ16/'Indice PondENGHO'!BJ4-1</f>
        <v>0.2260501077077417</v>
      </c>
      <c r="BK18" s="8">
        <f>+'Indice PondENGHO'!BK16/'Indice PondENGHO'!BK4-1</f>
        <v>0.20441806593916612</v>
      </c>
      <c r="BL18" s="2">
        <f t="shared" si="1"/>
        <v>43132</v>
      </c>
      <c r="BM18" s="7">
        <f>+'Indice PondENGHO'!BL16/'Indice PondENGHO'!BL4-1</f>
        <v>0.24880331753904494</v>
      </c>
      <c r="BN18" s="3">
        <f>+'Indice PondENGHO'!BM16/'Indice PondENGHO'!BM4-1</f>
        <v>0.25414932782293254</v>
      </c>
      <c r="BO18" s="3">
        <f>+'Indice PondENGHO'!BN16/'Indice PondENGHO'!BN4-1</f>
        <v>0.25601132562459394</v>
      </c>
      <c r="BP18" s="3">
        <f>+'Indice PondENGHO'!BO16/'Indice PondENGHO'!BO4-1</f>
        <v>0.25546685321712759</v>
      </c>
      <c r="BQ18" s="8">
        <f>+'Indice PondENGHO'!BP16/'Indice PondENGHO'!BP4-1</f>
        <v>0.25650192024483331</v>
      </c>
      <c r="BR18" s="7">
        <f>+'Indice PondENGHO'!BQ16/'Indice PondENGHO'!BQ4-1</f>
        <v>0.21550707405032465</v>
      </c>
      <c r="BS18" s="3">
        <f>+'Indice PondENGHO'!BR16/'Indice PondENGHO'!BR4-1</f>
        <v>0.22350802041960627</v>
      </c>
      <c r="BT18" s="3">
        <f>+'Indice PondENGHO'!BS16/'Indice PondENGHO'!BS4-1</f>
        <v>0.16357295130317939</v>
      </c>
      <c r="BU18" s="3">
        <f>+'Indice PondENGHO'!BT16/'Indice PondENGHO'!BT4-1</f>
        <v>0.52421709928131088</v>
      </c>
      <c r="BV18" s="3">
        <f>+'Indice PondENGHO'!BU16/'Indice PondENGHO'!BU4-1</f>
        <v>0.19053775488842684</v>
      </c>
      <c r="BW18" s="3">
        <f>+'Indice PondENGHO'!BV16/'Indice PondENGHO'!BV4-1</f>
        <v>0.2673721440775807</v>
      </c>
      <c r="BX18" s="3">
        <f>+'Indice PondENGHO'!BW16/'Indice PondENGHO'!BW4-1</f>
        <v>0.24161520294472782</v>
      </c>
      <c r="BY18" s="3">
        <f>+'Indice PondENGHO'!BX16/'Indice PondENGHO'!BX4-1</f>
        <v>0.38842412947466132</v>
      </c>
      <c r="BZ18" s="3">
        <f>+'Indice PondENGHO'!BY16/'Indice PondENGHO'!BY4-1</f>
        <v>0.23723574856564711</v>
      </c>
      <c r="CA18" s="3">
        <f>+'Indice PondENGHO'!BZ16/'Indice PondENGHO'!BZ4-1</f>
        <v>0.28582171140525281</v>
      </c>
      <c r="CB18" s="3">
        <f>+'Indice PondENGHO'!CA16/'Indice PondENGHO'!CA4-1</f>
        <v>0.22458102415031433</v>
      </c>
      <c r="CC18" s="8">
        <f>+'Indice PondENGHO'!CB16/'Indice PondENGHO'!CB4-1</f>
        <v>0.20348709761277384</v>
      </c>
      <c r="CD18" s="3">
        <f>+'Indice PondENGHO'!CC16/'Indice PondENGHO'!CC4-1</f>
        <v>0.25488255961769335</v>
      </c>
      <c r="CE18" s="3">
        <f>+'Indice PondENGHO'!CD16/'Indice PondENGHO'!CD4-1</f>
        <v>0.25488255961769335</v>
      </c>
      <c r="CF18" s="3">
        <f>+'[3]Infla Interanual PondENGHO'!CD18</f>
        <v>0.25511741481545469</v>
      </c>
      <c r="CG18" s="3"/>
      <c r="CI18" s="69">
        <f t="shared" si="8"/>
        <v>-7.698602705788371E-3</v>
      </c>
      <c r="CJ18" s="69">
        <f t="shared" si="3"/>
        <v>0</v>
      </c>
      <c r="CK18" s="69">
        <f t="shared" si="9"/>
        <v>-7.698602705788371E-3</v>
      </c>
      <c r="CL18" s="69"/>
      <c r="CM18" s="69"/>
      <c r="CN18" s="69">
        <f>+'[3]Infla Interanual PondENGHO'!CF18</f>
        <v>-7.7145717882638465E-3</v>
      </c>
      <c r="CP18" s="69">
        <f t="shared" si="4"/>
        <v>1.596908247547546E-5</v>
      </c>
      <c r="CT18" s="70">
        <f t="shared" si="10"/>
        <v>0.24880331753904494</v>
      </c>
      <c r="CU18" s="70">
        <f t="shared" si="11"/>
        <v>0.25414932782293254</v>
      </c>
      <c r="CV18" s="70">
        <f t="shared" si="12"/>
        <v>0.25601132562459394</v>
      </c>
      <c r="CW18" s="70">
        <f t="shared" si="13"/>
        <v>0.25546685321712759</v>
      </c>
      <c r="CX18" s="70">
        <f t="shared" si="14"/>
        <v>0.25650192024483331</v>
      </c>
      <c r="CY18" s="71">
        <f>+'[3]Infla Interanual PondENGHO'!BL18</f>
        <v>0.24903254714008982</v>
      </c>
      <c r="CZ18" s="71">
        <f>+'[3]Infla Interanual PondENGHO'!BM18</f>
        <v>0.25438629427983495</v>
      </c>
      <c r="DA18" s="71">
        <f>+'[3]Infla Interanual PondENGHO'!BN18</f>
        <v>0.25624245564656212</v>
      </c>
      <c r="DB18" s="71">
        <f>+'[3]Infla Interanual PondENGHO'!BO18</f>
        <v>0.25569836063354434</v>
      </c>
      <c r="DC18" s="71">
        <f>+'[3]Infla Interanual PondENGHO'!BP18</f>
        <v>0.25674711892835367</v>
      </c>
      <c r="DE18" s="3">
        <f t="shared" si="5"/>
        <v>-2.29229601044878E-4</v>
      </c>
      <c r="DF18" s="3">
        <f t="shared" si="6"/>
        <v>-2.3696645690240992E-4</v>
      </c>
      <c r="DG18" s="3">
        <f t="shared" si="6"/>
        <v>-2.3113002196817334E-4</v>
      </c>
      <c r="DH18" s="3">
        <f t="shared" si="6"/>
        <v>-2.315074164167541E-4</v>
      </c>
      <c r="DI18" s="3">
        <f t="shared" si="7"/>
        <v>-2.4519868352035346E-4</v>
      </c>
      <c r="DJ18" s="3">
        <f t="shared" si="15"/>
        <v>-2.3485519776134112E-4</v>
      </c>
    </row>
    <row r="19" spans="1:114" x14ac:dyDescent="0.2">
      <c r="A19" s="2">
        <f t="shared" si="0"/>
        <v>43160</v>
      </c>
      <c r="B19" s="1">
        <f t="shared" si="2"/>
        <v>3</v>
      </c>
      <c r="C19" s="1">
        <v>2018</v>
      </c>
      <c r="D19" s="7">
        <f>+'Indice PondENGHO'!D17/'Indice PondENGHO'!D5-1</f>
        <v>0.20925092785401889</v>
      </c>
      <c r="E19" s="3">
        <f>+'Indice PondENGHO'!E17/'Indice PondENGHO'!E5-1</f>
        <v>0.20897625785333029</v>
      </c>
      <c r="F19" s="3">
        <f>+'Indice PondENGHO'!F17/'Indice PondENGHO'!F5-1</f>
        <v>0.16584292139245815</v>
      </c>
      <c r="G19" s="3">
        <f>+'Indice PondENGHO'!G17/'Indice PondENGHO'!G5-1</f>
        <v>0.47760852254108865</v>
      </c>
      <c r="H19" s="3">
        <f>+'Indice PondENGHO'!H17/'Indice PondENGHO'!H5-1</f>
        <v>0.22657263990416987</v>
      </c>
      <c r="I19" s="3">
        <f>+'Indice PondENGHO'!I17/'Indice PondENGHO'!I5-1</f>
        <v>0.2561181474203249</v>
      </c>
      <c r="J19" s="3">
        <f>+'Indice PondENGHO'!J17/'Indice PondENGHO'!J5-1</f>
        <v>0.25799847641860163</v>
      </c>
      <c r="K19" s="3">
        <f>+'Indice PondENGHO'!K17/'Indice PondENGHO'!K5-1</f>
        <v>0.38527473588355599</v>
      </c>
      <c r="L19" s="3">
        <f>+'Indice PondENGHO'!L17/'Indice PondENGHO'!L5-1</f>
        <v>0.23445273717210346</v>
      </c>
      <c r="M19" s="3">
        <f>+'Indice PondENGHO'!M17/'Indice PondENGHO'!M5-1</f>
        <v>0.32949722750034338</v>
      </c>
      <c r="N19" s="3">
        <f>+'Indice PondENGHO'!N17/'Indice PondENGHO'!N5-1</f>
        <v>0.22722914116431614</v>
      </c>
      <c r="O19" s="8">
        <f>+'Indice PondENGHO'!O17/'Indice PondENGHO'!O5-1</f>
        <v>0.1999394912401089</v>
      </c>
      <c r="P19" s="7">
        <f>+'Indice PondENGHO'!P17/'Indice PondENGHO'!P5-1</f>
        <v>0.20857364925544752</v>
      </c>
      <c r="Q19" s="3">
        <f>+'Indice PondENGHO'!Q17/'Indice PondENGHO'!Q5-1</f>
        <v>0.20828211496033933</v>
      </c>
      <c r="R19" s="3">
        <f>+'Indice PondENGHO'!R17/'Indice PondENGHO'!R5-1</f>
        <v>0.17123272540236956</v>
      </c>
      <c r="S19" s="3">
        <f>+'Indice PondENGHO'!S17/'Indice PondENGHO'!S5-1</f>
        <v>0.48103178136978775</v>
      </c>
      <c r="T19" s="3">
        <f>+'Indice PondENGHO'!T17/'Indice PondENGHO'!T5-1</f>
        <v>0.23063738739969919</v>
      </c>
      <c r="U19" s="3">
        <f>+'Indice PondENGHO'!U17/'Indice PondENGHO'!U5-1</f>
        <v>0.25791483383904645</v>
      </c>
      <c r="V19" s="3">
        <f>+'Indice PondENGHO'!V17/'Indice PondENGHO'!V5-1</f>
        <v>0.253619281442649</v>
      </c>
      <c r="W19" s="3">
        <f>+'Indice PondENGHO'!W17/'Indice PondENGHO'!W5-1</f>
        <v>0.38493782180372449</v>
      </c>
      <c r="X19" s="3">
        <f>+'Indice PondENGHO'!X17/'Indice PondENGHO'!X5-1</f>
        <v>0.23243995921765004</v>
      </c>
      <c r="Y19" s="3">
        <f>+'Indice PondENGHO'!Y17/'Indice PondENGHO'!Y5-1</f>
        <v>0.33477047951527439</v>
      </c>
      <c r="Z19" s="3">
        <f>+'Indice PondENGHO'!Z17/'Indice PondENGHO'!Z5-1</f>
        <v>0.23081752591559179</v>
      </c>
      <c r="AA19" s="8">
        <f>+'Indice PondENGHO'!AA17/'Indice PondENGHO'!AA5-1</f>
        <v>0.20220400515215653</v>
      </c>
      <c r="AB19" s="7">
        <f>+'Indice PondENGHO'!AB17/'Indice PondENGHO'!AB5-1</f>
        <v>0.20783044033110332</v>
      </c>
      <c r="AC19" s="3">
        <f>+'Indice PondENGHO'!AC17/'Indice PondENGHO'!AC5-1</f>
        <v>0.2075083766171022</v>
      </c>
      <c r="AD19" s="3">
        <f>+'Indice PondENGHO'!AD17/'Indice PondENGHO'!AD5-1</f>
        <v>0.1742745471977718</v>
      </c>
      <c r="AE19" s="3">
        <f>+'Indice PondENGHO'!AE17/'Indice PondENGHO'!AE5-1</f>
        <v>0.48415831805898435</v>
      </c>
      <c r="AF19" s="3">
        <f>+'Indice PondENGHO'!AF17/'Indice PondENGHO'!AF5-1</f>
        <v>0.23390389252632482</v>
      </c>
      <c r="AG19" s="3">
        <f>+'Indice PondENGHO'!AG17/'Indice PondENGHO'!AG5-1</f>
        <v>0.25916586932108276</v>
      </c>
      <c r="AH19" s="3">
        <f>+'Indice PondENGHO'!AH17/'Indice PondENGHO'!AH5-1</f>
        <v>0.25196819849208163</v>
      </c>
      <c r="AI19" s="3">
        <f>+'Indice PondENGHO'!AI17/'Indice PondENGHO'!AI5-1</f>
        <v>0.38507225177675686</v>
      </c>
      <c r="AJ19" s="3">
        <f>+'Indice PondENGHO'!AJ17/'Indice PondENGHO'!AJ5-1</f>
        <v>0.231258849110489</v>
      </c>
      <c r="AK19" s="3">
        <f>+'Indice PondENGHO'!AK17/'Indice PondENGHO'!AK5-1</f>
        <v>0.33540729419738846</v>
      </c>
      <c r="AL19" s="3">
        <f>+'Indice PondENGHO'!AL17/'Indice PondENGHO'!AL5-1</f>
        <v>0.23250651250297394</v>
      </c>
      <c r="AM19" s="8">
        <f>+'Indice PondENGHO'!AM17/'Indice PondENGHO'!AM5-1</f>
        <v>0.20317416698937718</v>
      </c>
      <c r="AN19" s="7">
        <f>+'Indice PondENGHO'!AN17/'Indice PondENGHO'!AN5-1</f>
        <v>0.20724020708548019</v>
      </c>
      <c r="AO19" s="3">
        <f>+'Indice PondENGHO'!AO17/'Indice PondENGHO'!AO5-1</f>
        <v>0.20794198220148474</v>
      </c>
      <c r="AP19" s="3">
        <f>+'Indice PondENGHO'!AP17/'Indice PondENGHO'!AP5-1</f>
        <v>0.17463175901962802</v>
      </c>
      <c r="AQ19" s="3">
        <f>+'Indice PondENGHO'!AQ17/'Indice PondENGHO'!AQ5-1</f>
        <v>0.48330377054824791</v>
      </c>
      <c r="AR19" s="3">
        <f>+'Indice PondENGHO'!AR17/'Indice PondENGHO'!AR5-1</f>
        <v>0.23448808534296872</v>
      </c>
      <c r="AS19" s="3">
        <f>+'Indice PondENGHO'!AS17/'Indice PondENGHO'!AS5-1</f>
        <v>0.25930873914508301</v>
      </c>
      <c r="AT19" s="3">
        <f>+'Indice PondENGHO'!AT17/'Indice PondENGHO'!AT5-1</f>
        <v>0.24738821348030382</v>
      </c>
      <c r="AU19" s="3">
        <f>+'Indice PondENGHO'!AU17/'Indice PondENGHO'!AU5-1</f>
        <v>0.38276460982035831</v>
      </c>
      <c r="AV19" s="3">
        <f>+'Indice PondENGHO'!AV17/'Indice PondENGHO'!AV5-1</f>
        <v>0.23028204762303384</v>
      </c>
      <c r="AW19" s="3">
        <f>+'Indice PondENGHO'!AW17/'Indice PondENGHO'!AW5-1</f>
        <v>0.33418701743374934</v>
      </c>
      <c r="AX19" s="3">
        <f>+'Indice PondENGHO'!AX17/'Indice PondENGHO'!AX5-1</f>
        <v>0.23434496683340278</v>
      </c>
      <c r="AY19" s="8">
        <f>+'Indice PondENGHO'!AY17/'Indice PondENGHO'!AY5-1</f>
        <v>0.20444193438023461</v>
      </c>
      <c r="AZ19" s="7">
        <f>+'Indice PondENGHO'!AZ17/'Indice PondENGHO'!AZ5-1</f>
        <v>0.20684465961620324</v>
      </c>
      <c r="BA19" s="3">
        <f>+'Indice PondENGHO'!BA17/'Indice PondENGHO'!BA5-1</f>
        <v>0.20795735633355261</v>
      </c>
      <c r="BB19" s="3">
        <f>+'Indice PondENGHO'!BB17/'Indice PondENGHO'!BB5-1</f>
        <v>0.17629997437328138</v>
      </c>
      <c r="BC19" s="3">
        <f>+'Indice PondENGHO'!BC17/'Indice PondENGHO'!BC5-1</f>
        <v>0.48017712203766827</v>
      </c>
      <c r="BD19" s="3">
        <f>+'Indice PondENGHO'!BD17/'Indice PondENGHO'!BD5-1</f>
        <v>0.23718844229257185</v>
      </c>
      <c r="BE19" s="3">
        <f>+'Indice PondENGHO'!BE17/'Indice PondENGHO'!BE5-1</f>
        <v>0.25999199629677272</v>
      </c>
      <c r="BF19" s="3">
        <f>+'Indice PondENGHO'!BF17/'Indice PondENGHO'!BF5-1</f>
        <v>0.24399380274685778</v>
      </c>
      <c r="BG19" s="3">
        <f>+'Indice PondENGHO'!BG17/'Indice PondENGHO'!BG5-1</f>
        <v>0.38022663667619971</v>
      </c>
      <c r="BH19" s="3">
        <f>+'Indice PondENGHO'!BH17/'Indice PondENGHO'!BH5-1</f>
        <v>0.22986277084938811</v>
      </c>
      <c r="BI19" s="3">
        <f>+'Indice PondENGHO'!BI17/'Indice PondENGHO'!BI5-1</f>
        <v>0.33893342200213983</v>
      </c>
      <c r="BJ19" s="3">
        <f>+'Indice PondENGHO'!BJ17/'Indice PondENGHO'!BJ5-1</f>
        <v>0.23401330491109973</v>
      </c>
      <c r="BK19" s="8">
        <f>+'Indice PondENGHO'!BK17/'Indice PondENGHO'!BK5-1</f>
        <v>0.20750602721517675</v>
      </c>
      <c r="BL19" s="2">
        <f t="shared" si="1"/>
        <v>43160</v>
      </c>
      <c r="BM19" s="7">
        <f>+'Indice PondENGHO'!BL17/'Indice PondENGHO'!BL5-1</f>
        <v>0.24567633084851281</v>
      </c>
      <c r="BN19" s="3">
        <f>+'Indice PondENGHO'!BM17/'Indice PondENGHO'!BM5-1</f>
        <v>0.25173583030779612</v>
      </c>
      <c r="BO19" s="3">
        <f>+'Indice PondENGHO'!BN17/'Indice PondENGHO'!BN5-1</f>
        <v>0.25384316141165453</v>
      </c>
      <c r="BP19" s="3">
        <f>+'Indice PondENGHO'!BO17/'Indice PondENGHO'!BO5-1</f>
        <v>0.25447252408245946</v>
      </c>
      <c r="BQ19" s="8">
        <f>+'Indice PondENGHO'!BP17/'Indice PondENGHO'!BP5-1</f>
        <v>0.25756627345916305</v>
      </c>
      <c r="BR19" s="7">
        <f>+'Indice PondENGHO'!BQ17/'Indice PondENGHO'!BQ5-1</f>
        <v>0.20787962289109152</v>
      </c>
      <c r="BS19" s="3">
        <f>+'Indice PondENGHO'!BR17/'Indice PondENGHO'!BR5-1</f>
        <v>0.20807338408659826</v>
      </c>
      <c r="BT19" s="3">
        <f>+'Indice PondENGHO'!BS17/'Indice PondENGHO'!BS5-1</f>
        <v>0.17325834959423081</v>
      </c>
      <c r="BU19" s="3">
        <f>+'Indice PondENGHO'!BT17/'Indice PondENGHO'!BT5-1</f>
        <v>0.48139908200422155</v>
      </c>
      <c r="BV19" s="3">
        <f>+'Indice PondENGHO'!BU17/'Indice PondENGHO'!BU5-1</f>
        <v>0.23432908308280043</v>
      </c>
      <c r="BW19" s="3">
        <f>+'Indice PondENGHO'!BV17/'Indice PondENGHO'!BV5-1</f>
        <v>0.25915807591338291</v>
      </c>
      <c r="BX19" s="3">
        <f>+'Indice PondENGHO'!BW17/'Indice PondENGHO'!BW5-1</f>
        <v>0.24871956462952349</v>
      </c>
      <c r="BY19" s="3">
        <f>+'Indice PondENGHO'!BX17/'Indice PondENGHO'!BX5-1</f>
        <v>0.38313633447520545</v>
      </c>
      <c r="BZ19" s="3">
        <f>+'Indice PondENGHO'!BY17/'Indice PondENGHO'!BY5-1</f>
        <v>0.23102885944838736</v>
      </c>
      <c r="CA19" s="3">
        <f>+'Indice PondENGHO'!BZ17/'Indice PondENGHO'!BZ5-1</f>
        <v>0.33605309662383576</v>
      </c>
      <c r="CB19" s="3">
        <f>+'Indice PondENGHO'!CA17/'Indice PondENGHO'!CA5-1</f>
        <v>0.23291300569050044</v>
      </c>
      <c r="CC19" s="8">
        <f>+'Indice PondENGHO'!CB17/'Indice PondENGHO'!CB5-1</f>
        <v>0.20461132411511063</v>
      </c>
      <c r="CD19" s="3">
        <f>+'Indice PondENGHO'!CC17/'Indice PondENGHO'!CC5-1</f>
        <v>0.25386537542964427</v>
      </c>
      <c r="CE19" s="3">
        <f>+'Indice PondENGHO'!CD17/'Indice PondENGHO'!CD5-1</f>
        <v>0.25386537542964427</v>
      </c>
      <c r="CF19" s="3">
        <f>+'[3]Infla Interanual PondENGHO'!CD19</f>
        <v>0.25481443840030904</v>
      </c>
      <c r="CG19" s="3"/>
      <c r="CI19" s="69">
        <f t="shared" si="8"/>
        <v>-1.1889942610650239E-2</v>
      </c>
      <c r="CJ19" s="69">
        <f t="shared" si="3"/>
        <v>0</v>
      </c>
      <c r="CK19" s="69">
        <f t="shared" si="9"/>
        <v>-1.1889942610650239E-2</v>
      </c>
      <c r="CL19" s="69"/>
      <c r="CM19" s="69"/>
      <c r="CN19" s="69">
        <f>+'[3]Infla Interanual PondENGHO'!CF19</f>
        <v>-1.1898977609271055E-2</v>
      </c>
      <c r="CP19" s="69">
        <f t="shared" si="4"/>
        <v>9.034998620816026E-6</v>
      </c>
      <c r="CT19" s="70">
        <f t="shared" si="10"/>
        <v>0.24567633084851281</v>
      </c>
      <c r="CU19" s="70">
        <f t="shared" si="11"/>
        <v>0.25173583030779612</v>
      </c>
      <c r="CV19" s="70">
        <f t="shared" si="12"/>
        <v>0.25384316141165453</v>
      </c>
      <c r="CW19" s="70">
        <f t="shared" si="13"/>
        <v>0.25447252408245946</v>
      </c>
      <c r="CX19" s="70">
        <f t="shared" si="14"/>
        <v>0.25756627345916305</v>
      </c>
      <c r="CY19" s="71">
        <f>+'[3]Infla Interanual PondENGHO'!BL19</f>
        <v>0.24660586506229731</v>
      </c>
      <c r="CZ19" s="71">
        <f>+'[3]Infla Interanual PondENGHO'!BM19</f>
        <v>0.25267602736321471</v>
      </c>
      <c r="DA19" s="71">
        <f>+'[3]Infla Interanual PondENGHO'!BN19</f>
        <v>0.25483745893753529</v>
      </c>
      <c r="DB19" s="71">
        <f>+'[3]Infla Interanual PondENGHO'!BO19</f>
        <v>0.25543320671427172</v>
      </c>
      <c r="DC19" s="71">
        <f>+'[3]Infla Interanual PondENGHO'!BP19</f>
        <v>0.25850484267156837</v>
      </c>
      <c r="DE19" s="3">
        <f t="shared" si="5"/>
        <v>-9.2953421378449974E-4</v>
      </c>
      <c r="DF19" s="3">
        <f t="shared" si="6"/>
        <v>-9.4019705541859011E-4</v>
      </c>
      <c r="DG19" s="3">
        <f t="shared" si="6"/>
        <v>-9.942975258807607E-4</v>
      </c>
      <c r="DH19" s="3">
        <f t="shared" si="6"/>
        <v>-9.6068263181225966E-4</v>
      </c>
      <c r="DI19" s="3">
        <f t="shared" si="7"/>
        <v>-9.3856921240531577E-4</v>
      </c>
      <c r="DJ19" s="3">
        <f t="shared" si="15"/>
        <v>-9.490629706647713E-4</v>
      </c>
    </row>
    <row r="20" spans="1:114" x14ac:dyDescent="0.2">
      <c r="A20" s="2">
        <f t="shared" si="0"/>
        <v>43191</v>
      </c>
      <c r="B20" s="1">
        <f t="shared" si="2"/>
        <v>4</v>
      </c>
      <c r="C20" s="1">
        <v>2018</v>
      </c>
      <c r="D20" s="7">
        <f>+'Indice PondENGHO'!D18/'Indice PondENGHO'!D6-1</f>
        <v>0.20245502308202012</v>
      </c>
      <c r="E20" s="3">
        <f>+'Indice PondENGHO'!E18/'Indice PondENGHO'!E6-1</f>
        <v>0.19609677994558816</v>
      </c>
      <c r="F20" s="3">
        <f>+'Indice PondENGHO'!F18/'Indice PondENGHO'!F6-1</f>
        <v>0.16429102049873756</v>
      </c>
      <c r="G20" s="3">
        <f>+'Indice PondENGHO'!G18/'Indice PondENGHO'!G6-1</f>
        <v>0.51269324025883778</v>
      </c>
      <c r="H20" s="3">
        <f>+'Indice PondENGHO'!H18/'Indice PondENGHO'!H6-1</f>
        <v>0.22720561323921595</v>
      </c>
      <c r="I20" s="3">
        <f>+'Indice PondENGHO'!I18/'Indice PondENGHO'!I6-1</f>
        <v>0.25543751559477723</v>
      </c>
      <c r="J20" s="3">
        <f>+'Indice PondENGHO'!J18/'Indice PondENGHO'!J6-1</f>
        <v>0.29580529095050734</v>
      </c>
      <c r="K20" s="3">
        <f>+'Indice PondENGHO'!K18/'Indice PondENGHO'!K6-1</f>
        <v>0.31068622033626636</v>
      </c>
      <c r="L20" s="3">
        <f>+'Indice PondENGHO'!L18/'Indice PondENGHO'!L6-1</f>
        <v>0.22687942661792482</v>
      </c>
      <c r="M20" s="3">
        <f>+'Indice PondENGHO'!M18/'Indice PondENGHO'!M6-1</f>
        <v>0.30265683369270091</v>
      </c>
      <c r="N20" s="3">
        <f>+'Indice PondENGHO'!N18/'Indice PondENGHO'!N6-1</f>
        <v>0.23164605674978</v>
      </c>
      <c r="O20" s="8">
        <f>+'Indice PondENGHO'!O18/'Indice PondENGHO'!O6-1</f>
        <v>0.19825538919527808</v>
      </c>
      <c r="P20" s="7">
        <f>+'Indice PondENGHO'!P18/'Indice PondENGHO'!P6-1</f>
        <v>0.20277904345272502</v>
      </c>
      <c r="Q20" s="3">
        <f>+'Indice PondENGHO'!Q18/'Indice PondENGHO'!Q6-1</f>
        <v>0.19537961815609162</v>
      </c>
      <c r="R20" s="3">
        <f>+'Indice PondENGHO'!R18/'Indice PondENGHO'!R6-1</f>
        <v>0.16721761061556073</v>
      </c>
      <c r="S20" s="3">
        <f>+'Indice PondENGHO'!S18/'Indice PondENGHO'!S6-1</f>
        <v>0.51228138869582884</v>
      </c>
      <c r="T20" s="3">
        <f>+'Indice PondENGHO'!T18/'Indice PondENGHO'!T6-1</f>
        <v>0.23169223324631028</v>
      </c>
      <c r="U20" s="3">
        <f>+'Indice PondENGHO'!U18/'Indice PondENGHO'!U6-1</f>
        <v>0.25769726339547838</v>
      </c>
      <c r="V20" s="3">
        <f>+'Indice PondENGHO'!V18/'Indice PondENGHO'!V6-1</f>
        <v>0.29288863505056684</v>
      </c>
      <c r="W20" s="3">
        <f>+'Indice PondENGHO'!W18/'Indice PondENGHO'!W6-1</f>
        <v>0.30893036873103519</v>
      </c>
      <c r="X20" s="3">
        <f>+'Indice PondENGHO'!X18/'Indice PondENGHO'!X6-1</f>
        <v>0.22487333101554885</v>
      </c>
      <c r="Y20" s="3">
        <f>+'Indice PondENGHO'!Y18/'Indice PondENGHO'!Y6-1</f>
        <v>0.30261101310942262</v>
      </c>
      <c r="Z20" s="3">
        <f>+'Indice PondENGHO'!Z18/'Indice PondENGHO'!Z6-1</f>
        <v>0.23491192999249133</v>
      </c>
      <c r="AA20" s="8">
        <f>+'Indice PondENGHO'!AA18/'Indice PondENGHO'!AA6-1</f>
        <v>0.20083262739469254</v>
      </c>
      <c r="AB20" s="7">
        <f>+'Indice PondENGHO'!AB18/'Indice PondENGHO'!AB6-1</f>
        <v>0.20276035576111462</v>
      </c>
      <c r="AC20" s="3">
        <f>+'Indice PondENGHO'!AC18/'Indice PondENGHO'!AC6-1</f>
        <v>0.19478650193080216</v>
      </c>
      <c r="AD20" s="3">
        <f>+'Indice PondENGHO'!AD18/'Indice PondENGHO'!AD6-1</f>
        <v>0.16946866515213443</v>
      </c>
      <c r="AE20" s="3">
        <f>+'Indice PondENGHO'!AE18/'Indice PondENGHO'!AE6-1</f>
        <v>0.51261198505504901</v>
      </c>
      <c r="AF20" s="3">
        <f>+'Indice PondENGHO'!AF18/'Indice PondENGHO'!AF6-1</f>
        <v>0.23542660538695781</v>
      </c>
      <c r="AG20" s="3">
        <f>+'Indice PondENGHO'!AG18/'Indice PondENGHO'!AG6-1</f>
        <v>0.25922047142171656</v>
      </c>
      <c r="AH20" s="3">
        <f>+'Indice PondENGHO'!AH18/'Indice PondENGHO'!AH6-1</f>
        <v>0.29114022678059226</v>
      </c>
      <c r="AI20" s="3">
        <f>+'Indice PondENGHO'!AI18/'Indice PondENGHO'!AI6-1</f>
        <v>0.30872859697580957</v>
      </c>
      <c r="AJ20" s="3">
        <f>+'Indice PondENGHO'!AJ18/'Indice PondENGHO'!AJ6-1</f>
        <v>0.22373355645384385</v>
      </c>
      <c r="AK20" s="3">
        <f>+'Indice PondENGHO'!AK18/'Indice PondENGHO'!AK6-1</f>
        <v>0.30244879234040978</v>
      </c>
      <c r="AL20" s="3">
        <f>+'Indice PondENGHO'!AL18/'Indice PondENGHO'!AL6-1</f>
        <v>0.23754452896122435</v>
      </c>
      <c r="AM20" s="8">
        <f>+'Indice PondENGHO'!AM18/'Indice PondENGHO'!AM6-1</f>
        <v>0.20210481890096976</v>
      </c>
      <c r="AN20" s="7">
        <f>+'Indice PondENGHO'!AN18/'Indice PondENGHO'!AN6-1</f>
        <v>0.2030315991665923</v>
      </c>
      <c r="AO20" s="3">
        <f>+'Indice PondENGHO'!AO18/'Indice PondENGHO'!AO6-1</f>
        <v>0.1950350413858446</v>
      </c>
      <c r="AP20" s="3">
        <f>+'Indice PondENGHO'!AP18/'Indice PondENGHO'!AP6-1</f>
        <v>0.16962758668342715</v>
      </c>
      <c r="AQ20" s="3">
        <f>+'Indice PondENGHO'!AQ18/'Indice PondENGHO'!AQ6-1</f>
        <v>0.51146112744361716</v>
      </c>
      <c r="AR20" s="3">
        <f>+'Indice PondENGHO'!AR18/'Indice PondENGHO'!AR6-1</f>
        <v>0.23621053326771868</v>
      </c>
      <c r="AS20" s="3">
        <f>+'Indice PondENGHO'!AS18/'Indice PondENGHO'!AS6-1</f>
        <v>0.25954900304861583</v>
      </c>
      <c r="AT20" s="3">
        <f>+'Indice PondENGHO'!AT18/'Indice PondENGHO'!AT6-1</f>
        <v>0.28850838105805865</v>
      </c>
      <c r="AU20" s="3">
        <f>+'Indice PondENGHO'!AU18/'Indice PondENGHO'!AU6-1</f>
        <v>0.3058351464722957</v>
      </c>
      <c r="AV20" s="3">
        <f>+'Indice PondENGHO'!AV18/'Indice PondENGHO'!AV6-1</f>
        <v>0.22154176616190768</v>
      </c>
      <c r="AW20" s="3">
        <f>+'Indice PondENGHO'!AW18/'Indice PondENGHO'!AW6-1</f>
        <v>0.30143587108721381</v>
      </c>
      <c r="AX20" s="3">
        <f>+'Indice PondENGHO'!AX18/'Indice PondENGHO'!AX6-1</f>
        <v>0.2393832617900824</v>
      </c>
      <c r="AY20" s="8">
        <f>+'Indice PondENGHO'!AY18/'Indice PondENGHO'!AY6-1</f>
        <v>0.20268601008782205</v>
      </c>
      <c r="AZ20" s="7">
        <f>+'Indice PondENGHO'!AZ18/'Indice PondENGHO'!AZ6-1</f>
        <v>0.20393488191205611</v>
      </c>
      <c r="BA20" s="3">
        <f>+'Indice PondENGHO'!BA18/'Indice PondENGHO'!BA6-1</f>
        <v>0.19493771876814137</v>
      </c>
      <c r="BB20" s="3">
        <f>+'Indice PondENGHO'!BB18/'Indice PondENGHO'!BB6-1</f>
        <v>0.17072554418461561</v>
      </c>
      <c r="BC20" s="3">
        <f>+'Indice PondENGHO'!BC18/'Indice PondENGHO'!BC6-1</f>
        <v>0.5073467481680265</v>
      </c>
      <c r="BD20" s="3">
        <f>+'Indice PondENGHO'!BD18/'Indice PondENGHO'!BD6-1</f>
        <v>0.239226098501782</v>
      </c>
      <c r="BE20" s="3">
        <f>+'Indice PondENGHO'!BE18/'Indice PondENGHO'!BE6-1</f>
        <v>0.26045050334858955</v>
      </c>
      <c r="BF20" s="3">
        <f>+'Indice PondENGHO'!BF18/'Indice PondENGHO'!BF6-1</f>
        <v>0.28619723999070357</v>
      </c>
      <c r="BG20" s="3">
        <f>+'Indice PondENGHO'!BG18/'Indice PondENGHO'!BG6-1</f>
        <v>0.30299103851963816</v>
      </c>
      <c r="BH20" s="3">
        <f>+'Indice PondENGHO'!BH18/'Indice PondENGHO'!BH6-1</f>
        <v>0.21970994926439968</v>
      </c>
      <c r="BI20" s="3">
        <f>+'Indice PondENGHO'!BI18/'Indice PondENGHO'!BI6-1</f>
        <v>0.30259574978989079</v>
      </c>
      <c r="BJ20" s="3">
        <f>+'Indice PondENGHO'!BJ18/'Indice PondENGHO'!BJ6-1</f>
        <v>0.23938123085991792</v>
      </c>
      <c r="BK20" s="8">
        <f>+'Indice PondENGHO'!BK18/'Indice PondENGHO'!BK6-1</f>
        <v>0.2049555039666946</v>
      </c>
      <c r="BL20" s="2">
        <f t="shared" si="1"/>
        <v>43191</v>
      </c>
      <c r="BM20" s="7">
        <f>+'Indice PondENGHO'!BL18/'Indice PondENGHO'!BL6-1</f>
        <v>0.24696035116169734</v>
      </c>
      <c r="BN20" s="3">
        <f>+'Indice PondENGHO'!BM18/'Indice PondENGHO'!BM6-1</f>
        <v>0.25385980521836382</v>
      </c>
      <c r="BO20" s="3">
        <f>+'Indice PondENGHO'!BN18/'Indice PondENGHO'!BN6-1</f>
        <v>0.2559467420406174</v>
      </c>
      <c r="BP20" s="3">
        <f>+'Indice PondENGHO'!BO18/'Indice PondENGHO'!BO6-1</f>
        <v>0.25804734359315584</v>
      </c>
      <c r="BQ20" s="8">
        <f>+'Indice PondENGHO'!BP18/'Indice PondENGHO'!BP6-1</f>
        <v>0.26165784679956894</v>
      </c>
      <c r="BR20" s="7">
        <f>+'Indice PondENGHO'!BQ18/'Indice PondENGHO'!BQ6-1</f>
        <v>0.20303114732216487</v>
      </c>
      <c r="BS20" s="3">
        <f>+'Indice PondENGHO'!BR18/'Indice PondENGHO'!BR6-1</f>
        <v>0.19516860968971628</v>
      </c>
      <c r="BT20" s="3">
        <f>+'Indice PondENGHO'!BS18/'Indice PondENGHO'!BS6-1</f>
        <v>0.16877324915961234</v>
      </c>
      <c r="BU20" s="3">
        <f>+'Indice PondENGHO'!BT18/'Indice PondENGHO'!BT6-1</f>
        <v>0.51058621695033679</v>
      </c>
      <c r="BV20" s="3">
        <f>+'Indice PondENGHO'!BU18/'Indice PondENGHO'!BU6-1</f>
        <v>0.23597008494888327</v>
      </c>
      <c r="BW20" s="3">
        <f>+'Indice PondENGHO'!BV18/'Indice PondENGHO'!BV6-1</f>
        <v>0.25933205725623365</v>
      </c>
      <c r="BX20" s="3">
        <f>+'Indice PondENGHO'!BW18/'Indice PondENGHO'!BW6-1</f>
        <v>0.28936246307040192</v>
      </c>
      <c r="BY20" s="3">
        <f>+'Indice PondENGHO'!BX18/'Indice PondENGHO'!BX6-1</f>
        <v>0.30665904170645986</v>
      </c>
      <c r="BZ20" s="3">
        <f>+'Indice PondENGHO'!BY18/'Indice PondENGHO'!BY6-1</f>
        <v>0.22225010429947734</v>
      </c>
      <c r="CA20" s="3">
        <f>+'Indice PondENGHO'!BZ18/'Indice PondENGHO'!BZ6-1</f>
        <v>0.30230229899419481</v>
      </c>
      <c r="CB20" s="3">
        <f>+'Indice PondENGHO'!CA18/'Indice PondENGHO'!CA6-1</f>
        <v>0.23791942254358811</v>
      </c>
      <c r="CC20" s="8">
        <f>+'Indice PondENGHO'!CB18/'Indice PondENGHO'!CB6-1</f>
        <v>0.20273731476720736</v>
      </c>
      <c r="CD20" s="3">
        <f>+'Indice PondENGHO'!CC18/'Indice PondENGHO'!CC6-1</f>
        <v>0.2568410148599154</v>
      </c>
      <c r="CE20" s="3">
        <f>+'Indice PondENGHO'!CD18/'Indice PondENGHO'!CD6-1</f>
        <v>0.25684110374170355</v>
      </c>
      <c r="CF20" s="3">
        <f>+'[3]Infla Interanual PondENGHO'!CD20</f>
        <v>0.25570459140899238</v>
      </c>
      <c r="CG20" s="3"/>
      <c r="CI20" s="69">
        <f t="shared" si="8"/>
        <v>-1.4697495637871594E-2</v>
      </c>
      <c r="CJ20" s="69">
        <f t="shared" si="3"/>
        <v>0</v>
      </c>
      <c r="CK20" s="69">
        <f t="shared" si="9"/>
        <v>-1.4697495637871594E-2</v>
      </c>
      <c r="CL20" s="69"/>
      <c r="CM20" s="69"/>
      <c r="CN20" s="69">
        <f>+'[3]Infla Interanual PondENGHO'!CF20</f>
        <v>-1.4930821619093759E-2</v>
      </c>
      <c r="CP20" s="69">
        <f t="shared" si="4"/>
        <v>2.3332598122216552E-4</v>
      </c>
      <c r="CT20" s="70">
        <f t="shared" si="10"/>
        <v>0.24696035116169734</v>
      </c>
      <c r="CU20" s="70">
        <f t="shared" si="11"/>
        <v>0.25385980521836382</v>
      </c>
      <c r="CV20" s="70">
        <f t="shared" si="12"/>
        <v>0.2559467420406174</v>
      </c>
      <c r="CW20" s="70">
        <f t="shared" si="13"/>
        <v>0.25804734359315584</v>
      </c>
      <c r="CX20" s="70">
        <f t="shared" si="14"/>
        <v>0.26165784679956894</v>
      </c>
      <c r="CY20" s="71">
        <f>+'[3]Infla Interanual PondENGHO'!BL20</f>
        <v>0.24572370482790729</v>
      </c>
      <c r="CZ20" s="71">
        <f>+'[3]Infla Interanual PondENGHO'!BM20</f>
        <v>0.25264863032927809</v>
      </c>
      <c r="DA20" s="71">
        <f>+'[3]Infla Interanual PondENGHO'!BN20</f>
        <v>0.25472009057417733</v>
      </c>
      <c r="DB20" s="71">
        <f>+'[3]Infla Interanual PondENGHO'!BO20</f>
        <v>0.25692046833828464</v>
      </c>
      <c r="DC20" s="71">
        <f>+'[3]Infla Interanual PondENGHO'!BP20</f>
        <v>0.26065452644700104</v>
      </c>
      <c r="DE20" s="3">
        <f t="shared" si="5"/>
        <v>1.2366463337900591E-3</v>
      </c>
      <c r="DF20" s="3">
        <f t="shared" si="6"/>
        <v>1.211174889085731E-3</v>
      </c>
      <c r="DG20" s="3">
        <f t="shared" si="6"/>
        <v>1.2266514664400763E-3</v>
      </c>
      <c r="DH20" s="3">
        <f t="shared" si="6"/>
        <v>1.1268752548712069E-3</v>
      </c>
      <c r="DI20" s="3">
        <f t="shared" si="7"/>
        <v>1.0033203525678935E-3</v>
      </c>
      <c r="DJ20" s="3">
        <f t="shared" si="15"/>
        <v>1.1365123327111704E-3</v>
      </c>
    </row>
    <row r="21" spans="1:114" x14ac:dyDescent="0.2">
      <c r="A21" s="2">
        <f t="shared" si="0"/>
        <v>43221</v>
      </c>
      <c r="B21" s="1">
        <f t="shared" si="2"/>
        <v>5</v>
      </c>
      <c r="C21" s="1">
        <v>2018</v>
      </c>
      <c r="D21" s="7">
        <f>+'Indice PondENGHO'!D19/'Indice PondENGHO'!D7-1</f>
        <v>0.2216443315048986</v>
      </c>
      <c r="E21" s="3">
        <f>+'Indice PondENGHO'!E19/'Indice PondENGHO'!E7-1</f>
        <v>0.19625235167494592</v>
      </c>
      <c r="F21" s="3">
        <f>+'Indice PondENGHO'!F19/'Indice PondENGHO'!F7-1</f>
        <v>0.16617923795576628</v>
      </c>
      <c r="G21" s="3">
        <f>+'Indice PondENGHO'!G19/'Indice PondENGHO'!G7-1</f>
        <v>0.47985226631560929</v>
      </c>
      <c r="H21" s="3">
        <f>+'Indice PondENGHO'!H19/'Indice PondENGHO'!H7-1</f>
        <v>0.22186230282715158</v>
      </c>
      <c r="I21" s="3">
        <f>+'Indice PondENGHO'!I19/'Indice PondENGHO'!I7-1</f>
        <v>0.26354453627180896</v>
      </c>
      <c r="J21" s="3">
        <f>+'Indice PondENGHO'!J19/'Indice PondENGHO'!J7-1</f>
        <v>0.30755884569162228</v>
      </c>
      <c r="K21" s="3">
        <f>+'Indice PondENGHO'!K19/'Indice PondENGHO'!K7-1</f>
        <v>0.35577598158930002</v>
      </c>
      <c r="L21" s="3">
        <f>+'Indice PondENGHO'!L19/'Indice PondENGHO'!L7-1</f>
        <v>0.24793393053430179</v>
      </c>
      <c r="M21" s="3">
        <f>+'Indice PondENGHO'!M19/'Indice PondENGHO'!M7-1</f>
        <v>0.29348375969426033</v>
      </c>
      <c r="N21" s="3">
        <f>+'Indice PondENGHO'!N19/'Indice PondENGHO'!N7-1</f>
        <v>0.23990146504238563</v>
      </c>
      <c r="O21" s="8">
        <f>+'Indice PondENGHO'!O19/'Indice PondENGHO'!O7-1</f>
        <v>0.20552187587911086</v>
      </c>
      <c r="P21" s="7">
        <f>+'Indice PondENGHO'!P19/'Indice PondENGHO'!P7-1</f>
        <v>0.22186923841596662</v>
      </c>
      <c r="Q21" s="3">
        <f>+'Indice PondENGHO'!Q19/'Indice PondENGHO'!Q7-1</f>
        <v>0.19461265598255406</v>
      </c>
      <c r="R21" s="3">
        <f>+'Indice PondENGHO'!R19/'Indice PondENGHO'!R7-1</f>
        <v>0.16975264063599571</v>
      </c>
      <c r="S21" s="3">
        <f>+'Indice PondENGHO'!S19/'Indice PondENGHO'!S7-1</f>
        <v>0.47624669672625153</v>
      </c>
      <c r="T21" s="3">
        <f>+'Indice PondENGHO'!T19/'Indice PondENGHO'!T7-1</f>
        <v>0.22629777083056912</v>
      </c>
      <c r="U21" s="3">
        <f>+'Indice PondENGHO'!U19/'Indice PondENGHO'!U7-1</f>
        <v>0.26574099915599292</v>
      </c>
      <c r="V21" s="3">
        <f>+'Indice PondENGHO'!V19/'Indice PondENGHO'!V7-1</f>
        <v>0.30535878899357671</v>
      </c>
      <c r="W21" s="3">
        <f>+'Indice PondENGHO'!W19/'Indice PondENGHO'!W7-1</f>
        <v>0.35509733242098784</v>
      </c>
      <c r="X21" s="3">
        <f>+'Indice PondENGHO'!X19/'Indice PondENGHO'!X7-1</f>
        <v>0.24656236018143485</v>
      </c>
      <c r="Y21" s="3">
        <f>+'Indice PondENGHO'!Y19/'Indice PondENGHO'!Y7-1</f>
        <v>0.29065533090382734</v>
      </c>
      <c r="Z21" s="3">
        <f>+'Indice PondENGHO'!Z19/'Indice PondENGHO'!Z7-1</f>
        <v>0.24461939391886056</v>
      </c>
      <c r="AA21" s="8">
        <f>+'Indice PondENGHO'!AA19/'Indice PondENGHO'!AA7-1</f>
        <v>0.20834831089755346</v>
      </c>
      <c r="AB21" s="7">
        <f>+'Indice PondENGHO'!AB19/'Indice PondENGHO'!AB7-1</f>
        <v>0.22178321789054767</v>
      </c>
      <c r="AC21" s="3">
        <f>+'Indice PondENGHO'!AC19/'Indice PondENGHO'!AC7-1</f>
        <v>0.19449675860133286</v>
      </c>
      <c r="AD21" s="3">
        <f>+'Indice PondENGHO'!AD19/'Indice PondENGHO'!AD7-1</f>
        <v>0.17209013819523</v>
      </c>
      <c r="AE21" s="3">
        <f>+'Indice PondENGHO'!AE19/'Indice PondENGHO'!AE7-1</f>
        <v>0.47531393169934311</v>
      </c>
      <c r="AF21" s="3">
        <f>+'Indice PondENGHO'!AF19/'Indice PondENGHO'!AF7-1</f>
        <v>0.22978069670030266</v>
      </c>
      <c r="AG21" s="3">
        <f>+'Indice PondENGHO'!AG19/'Indice PondENGHO'!AG7-1</f>
        <v>0.267064903657102</v>
      </c>
      <c r="AH21" s="3">
        <f>+'Indice PondENGHO'!AH19/'Indice PondENGHO'!AH7-1</f>
        <v>0.30382108845697942</v>
      </c>
      <c r="AI21" s="3">
        <f>+'Indice PondENGHO'!AI19/'Indice PondENGHO'!AI7-1</f>
        <v>0.35566232053493163</v>
      </c>
      <c r="AJ21" s="3">
        <f>+'Indice PondENGHO'!AJ19/'Indice PondENGHO'!AJ7-1</f>
        <v>0.24640430124706203</v>
      </c>
      <c r="AK21" s="3">
        <f>+'Indice PondENGHO'!AK19/'Indice PondENGHO'!AK7-1</f>
        <v>0.28992775531587034</v>
      </c>
      <c r="AL21" s="3">
        <f>+'Indice PondENGHO'!AL19/'Indice PondENGHO'!AL7-1</f>
        <v>0.24852810817108884</v>
      </c>
      <c r="AM21" s="8">
        <f>+'Indice PondENGHO'!AM19/'Indice PondENGHO'!AM7-1</f>
        <v>0.20985178759388989</v>
      </c>
      <c r="AN21" s="7">
        <f>+'Indice PondENGHO'!AN19/'Indice PondENGHO'!AN7-1</f>
        <v>0.22194597302308328</v>
      </c>
      <c r="AO21" s="3">
        <f>+'Indice PondENGHO'!AO19/'Indice PondENGHO'!AO7-1</f>
        <v>0.19449291660137513</v>
      </c>
      <c r="AP21" s="3">
        <f>+'Indice PondENGHO'!AP19/'Indice PondENGHO'!AP7-1</f>
        <v>0.17302733191121278</v>
      </c>
      <c r="AQ21" s="3">
        <f>+'Indice PondENGHO'!AQ19/'Indice PondENGHO'!AQ7-1</f>
        <v>0.47312118893264166</v>
      </c>
      <c r="AR21" s="3">
        <f>+'Indice PondENGHO'!AR19/'Indice PondENGHO'!AR7-1</f>
        <v>0.23054223869381429</v>
      </c>
      <c r="AS21" s="3">
        <f>+'Indice PondENGHO'!AS19/'Indice PondENGHO'!AS7-1</f>
        <v>0.26789464505193084</v>
      </c>
      <c r="AT21" s="3">
        <f>+'Indice PondENGHO'!AT19/'Indice PondENGHO'!AT7-1</f>
        <v>0.30175251050285334</v>
      </c>
      <c r="AU21" s="3">
        <f>+'Indice PondENGHO'!AU19/'Indice PondENGHO'!AU7-1</f>
        <v>0.35249487177743322</v>
      </c>
      <c r="AV21" s="3">
        <f>+'Indice PondENGHO'!AV19/'Indice PondENGHO'!AV7-1</f>
        <v>0.24308787456890601</v>
      </c>
      <c r="AW21" s="3">
        <f>+'Indice PondENGHO'!AW19/'Indice PondENGHO'!AW7-1</f>
        <v>0.28987996150590822</v>
      </c>
      <c r="AX21" s="3">
        <f>+'Indice PondENGHO'!AX19/'Indice PondENGHO'!AX7-1</f>
        <v>0.25076680480504954</v>
      </c>
      <c r="AY21" s="8">
        <f>+'Indice PondENGHO'!AY19/'Indice PondENGHO'!AY7-1</f>
        <v>0.21002591894197065</v>
      </c>
      <c r="AZ21" s="7">
        <f>+'Indice PondENGHO'!AZ19/'Indice PondENGHO'!AZ7-1</f>
        <v>0.22305931949448787</v>
      </c>
      <c r="BA21" s="3">
        <f>+'Indice PondENGHO'!BA19/'Indice PondENGHO'!BA7-1</f>
        <v>0.19348474099175261</v>
      </c>
      <c r="BB21" s="3">
        <f>+'Indice PondENGHO'!BB19/'Indice PondENGHO'!BB7-1</f>
        <v>0.1749146116503395</v>
      </c>
      <c r="BC21" s="3">
        <f>+'Indice PondENGHO'!BC19/'Indice PondENGHO'!BC7-1</f>
        <v>0.46693419582150297</v>
      </c>
      <c r="BD21" s="3">
        <f>+'Indice PondENGHO'!BD19/'Indice PondENGHO'!BD7-1</f>
        <v>0.23318103227565823</v>
      </c>
      <c r="BE21" s="3">
        <f>+'Indice PondENGHO'!BE19/'Indice PondENGHO'!BE7-1</f>
        <v>0.26908748077812406</v>
      </c>
      <c r="BF21" s="3">
        <f>+'Indice PondENGHO'!BF19/'Indice PondENGHO'!BF7-1</f>
        <v>0.29985385718379298</v>
      </c>
      <c r="BG21" s="3">
        <f>+'Indice PondENGHO'!BG19/'Indice PondENGHO'!BG7-1</f>
        <v>0.35010477072107848</v>
      </c>
      <c r="BH21" s="3">
        <f>+'Indice PondENGHO'!BH19/'Indice PondENGHO'!BH7-1</f>
        <v>0.24040069133265352</v>
      </c>
      <c r="BI21" s="3">
        <f>+'Indice PondENGHO'!BI19/'Indice PondENGHO'!BI7-1</f>
        <v>0.28904305491082893</v>
      </c>
      <c r="BJ21" s="3">
        <f>+'Indice PondENGHO'!BJ19/'Indice PondENGHO'!BJ7-1</f>
        <v>0.25141176459100079</v>
      </c>
      <c r="BK21" s="8">
        <f>+'Indice PondENGHO'!BK19/'Indice PondENGHO'!BK7-1</f>
        <v>0.21157784312101957</v>
      </c>
      <c r="BL21" s="2">
        <f t="shared" si="1"/>
        <v>43221</v>
      </c>
      <c r="BM21" s="7">
        <f>+'Indice PondENGHO'!BL19/'Indice PondENGHO'!BL7-1</f>
        <v>0.25552844953132436</v>
      </c>
      <c r="BN21" s="3">
        <f>+'Indice PondENGHO'!BM19/'Indice PondENGHO'!BM7-1</f>
        <v>0.26134080268934556</v>
      </c>
      <c r="BO21" s="3">
        <f>+'Indice PondENGHO'!BN19/'Indice PondENGHO'!BN7-1</f>
        <v>0.26329122144729622</v>
      </c>
      <c r="BP21" s="3">
        <f>+'Indice PondENGHO'!BO19/'Indice PondENGHO'!BO7-1</f>
        <v>0.26506896696322912</v>
      </c>
      <c r="BQ21" s="8">
        <f>+'Indice PondENGHO'!BP19/'Indice PondENGHO'!BP7-1</f>
        <v>0.26741518907396289</v>
      </c>
      <c r="BR21" s="7">
        <f>+'Indice PondENGHO'!BQ19/'Indice PondENGHO'!BQ7-1</f>
        <v>0.22209717117298888</v>
      </c>
      <c r="BS21" s="3">
        <f>+'Indice PondENGHO'!BR19/'Indice PondENGHO'!BR7-1</f>
        <v>0.19444244829884227</v>
      </c>
      <c r="BT21" s="3">
        <f>+'Indice PondENGHO'!BS19/'Indice PondENGHO'!BS7-1</f>
        <v>0.17190024387498282</v>
      </c>
      <c r="BU21" s="3">
        <f>+'Indice PondENGHO'!BT19/'Indice PondENGHO'!BT7-1</f>
        <v>0.47275848107399843</v>
      </c>
      <c r="BV21" s="3">
        <f>+'Indice PondENGHO'!BU19/'Indice PondENGHO'!BU7-1</f>
        <v>0.23021313719505998</v>
      </c>
      <c r="BW21" s="3">
        <f>+'Indice PondENGHO'!BV19/'Indice PondENGHO'!BV7-1</f>
        <v>0.26765896417506041</v>
      </c>
      <c r="BX21" s="3">
        <f>+'Indice PondENGHO'!BW19/'Indice PondENGHO'!BW7-1</f>
        <v>0.30242499241933762</v>
      </c>
      <c r="BY21" s="3">
        <f>+'Indice PondENGHO'!BX19/'Indice PondENGHO'!BX7-1</f>
        <v>0.35324086423046142</v>
      </c>
      <c r="BZ21" s="3">
        <f>+'Indice PondENGHO'!BY19/'Indice PondENGHO'!BY7-1</f>
        <v>0.24363013342473216</v>
      </c>
      <c r="CA21" s="3">
        <f>+'Indice PondENGHO'!BZ19/'Indice PondENGHO'!BZ7-1</f>
        <v>0.28988617679726447</v>
      </c>
      <c r="CB21" s="3">
        <f>+'Indice PondENGHO'!CA19/'Indice PondENGHO'!CA7-1</f>
        <v>0.24904320636594579</v>
      </c>
      <c r="CC21" s="8">
        <f>+'Indice PondENGHO'!CB19/'Indice PondENGHO'!CB7-1</f>
        <v>0.20989719534938689</v>
      </c>
      <c r="CD21" s="3">
        <f>+'Indice PondENGHO'!CC19/'Indice PondENGHO'!CC7-1</f>
        <v>0.26376835410430188</v>
      </c>
      <c r="CE21" s="3">
        <f>+'Indice PondENGHO'!CD19/'Indice PondENGHO'!CD7-1</f>
        <v>0.26376835410430188</v>
      </c>
      <c r="CF21" s="3">
        <f>+'[3]Infla Interanual PondENGHO'!CD21</f>
        <v>0.26363421426035027</v>
      </c>
      <c r="CG21" s="3"/>
      <c r="CI21" s="69">
        <f t="shared" si="8"/>
        <v>-1.1886739542638525E-2</v>
      </c>
      <c r="CJ21" s="69">
        <f t="shared" si="3"/>
        <v>0</v>
      </c>
      <c r="CK21" s="69">
        <f t="shared" si="9"/>
        <v>-1.1886739542638525E-2</v>
      </c>
      <c r="CL21" s="69"/>
      <c r="CM21" s="69"/>
      <c r="CN21" s="69">
        <f>+'[3]Infla Interanual PondENGHO'!CF21</f>
        <v>-1.1931461261042164E-2</v>
      </c>
      <c r="CP21" s="69">
        <f t="shared" si="4"/>
        <v>4.4721718403639699E-5</v>
      </c>
      <c r="CT21" s="70">
        <f t="shared" si="10"/>
        <v>0.25552844953132436</v>
      </c>
      <c r="CU21" s="70">
        <f t="shared" si="11"/>
        <v>0.26134080268934556</v>
      </c>
      <c r="CV21" s="70">
        <f t="shared" si="12"/>
        <v>0.26329122144729622</v>
      </c>
      <c r="CW21" s="70">
        <f t="shared" si="13"/>
        <v>0.26506896696322912</v>
      </c>
      <c r="CX21" s="70">
        <f t="shared" si="14"/>
        <v>0.26741518907396289</v>
      </c>
      <c r="CY21" s="71">
        <f>+'[3]Infla Interanual PondENGHO'!BL21</f>
        <v>0.25538312690537412</v>
      </c>
      <c r="CZ21" s="71">
        <f>+'[3]Infla Interanual PondENGHO'!BM21</f>
        <v>0.26119024323020734</v>
      </c>
      <c r="DA21" s="71">
        <f>+'[3]Infla Interanual PondENGHO'!BN21</f>
        <v>0.26313125065683041</v>
      </c>
      <c r="DB21" s="71">
        <f>+'[3]Infla Interanual PondENGHO'!BO21</f>
        <v>0.26493422172958403</v>
      </c>
      <c r="DC21" s="71">
        <f>+'[3]Infla Interanual PondENGHO'!BP21</f>
        <v>0.26731458816641629</v>
      </c>
      <c r="DE21" s="3">
        <f t="shared" si="5"/>
        <v>1.4532262595023937E-4</v>
      </c>
      <c r="DF21" s="3">
        <f t="shared" si="6"/>
        <v>1.50559459138222E-4</v>
      </c>
      <c r="DG21" s="3">
        <f t="shared" si="6"/>
        <v>1.599707904658132E-4</v>
      </c>
      <c r="DH21" s="3">
        <f t="shared" si="6"/>
        <v>1.3474523364509494E-4</v>
      </c>
      <c r="DI21" s="3">
        <f t="shared" si="7"/>
        <v>1.0060090754659967E-4</v>
      </c>
      <c r="DJ21" s="3">
        <f t="shared" si="15"/>
        <v>1.3413984395160838E-4</v>
      </c>
    </row>
    <row r="22" spans="1:114" x14ac:dyDescent="0.2">
      <c r="A22" s="2">
        <f t="shared" si="0"/>
        <v>43252</v>
      </c>
      <c r="B22" s="1">
        <f t="shared" si="2"/>
        <v>6</v>
      </c>
      <c r="C22" s="1">
        <v>2018</v>
      </c>
      <c r="D22" s="7">
        <f>+'Indice PondENGHO'!D20/'Indice PondENGHO'!D8-1</f>
        <v>0.2735533592515913</v>
      </c>
      <c r="E22" s="3">
        <f>+'Indice PondENGHO'!E20/'Indice PondENGHO'!E8-1</f>
        <v>0.19773229924518687</v>
      </c>
      <c r="F22" s="3">
        <f>+'Indice PondENGHO'!F20/'Indice PondENGHO'!F8-1</f>
        <v>0.17396110327996706</v>
      </c>
      <c r="G22" s="3">
        <f>+'Indice PondENGHO'!G20/'Indice PondENGHO'!G8-1</f>
        <v>0.4905289739044314</v>
      </c>
      <c r="H22" s="3">
        <f>+'Indice PondENGHO'!H20/'Indice PondENGHO'!H8-1</f>
        <v>0.25544706237739034</v>
      </c>
      <c r="I22" s="3">
        <f>+'Indice PondENGHO'!I20/'Indice PondENGHO'!I8-1</f>
        <v>0.29665372070087193</v>
      </c>
      <c r="J22" s="3">
        <f>+'Indice PondENGHO'!J20/'Indice PondENGHO'!J8-1</f>
        <v>0.3686446230768663</v>
      </c>
      <c r="K22" s="3">
        <f>+'Indice PondENGHO'!K20/'Indice PondENGHO'!K8-1</f>
        <v>0.34759536781398737</v>
      </c>
      <c r="L22" s="3">
        <f>+'Indice PondENGHO'!L20/'Indice PondENGHO'!L8-1</f>
        <v>0.25892934570913728</v>
      </c>
      <c r="M22" s="3">
        <f>+'Indice PondENGHO'!M20/'Indice PondENGHO'!M8-1</f>
        <v>0.2973492544685139</v>
      </c>
      <c r="N22" s="3">
        <f>+'Indice PondENGHO'!N20/'Indice PondENGHO'!N8-1</f>
        <v>0.25883890534119458</v>
      </c>
      <c r="O22" s="8">
        <f>+'Indice PondENGHO'!O20/'Indice PondENGHO'!O8-1</f>
        <v>0.22827798093927987</v>
      </c>
      <c r="P22" s="7">
        <f>+'Indice PondENGHO'!P20/'Indice PondENGHO'!P8-1</f>
        <v>0.27434142283749563</v>
      </c>
      <c r="Q22" s="3">
        <f>+'Indice PondENGHO'!Q20/'Indice PondENGHO'!Q8-1</f>
        <v>0.19741824670563846</v>
      </c>
      <c r="R22" s="3">
        <f>+'Indice PondENGHO'!R20/'Indice PondENGHO'!R8-1</f>
        <v>0.17908613402103191</v>
      </c>
      <c r="S22" s="3">
        <f>+'Indice PondENGHO'!S20/'Indice PondENGHO'!S8-1</f>
        <v>0.48817748298502628</v>
      </c>
      <c r="T22" s="3">
        <f>+'Indice PondENGHO'!T20/'Indice PondENGHO'!T8-1</f>
        <v>0.25955412916840781</v>
      </c>
      <c r="U22" s="3">
        <f>+'Indice PondENGHO'!U20/'Indice PondENGHO'!U8-1</f>
        <v>0.29937393241581822</v>
      </c>
      <c r="V22" s="3">
        <f>+'Indice PondENGHO'!V20/'Indice PondENGHO'!V8-1</f>
        <v>0.36818555503478012</v>
      </c>
      <c r="W22" s="3">
        <f>+'Indice PondENGHO'!W20/'Indice PondENGHO'!W8-1</f>
        <v>0.34509174012574895</v>
      </c>
      <c r="X22" s="3">
        <f>+'Indice PondENGHO'!X20/'Indice PondENGHO'!X8-1</f>
        <v>0.25913674424586808</v>
      </c>
      <c r="Y22" s="3">
        <f>+'Indice PondENGHO'!Y20/'Indice PondENGHO'!Y8-1</f>
        <v>0.29568378789678329</v>
      </c>
      <c r="Z22" s="3">
        <f>+'Indice PondENGHO'!Z20/'Indice PondENGHO'!Z8-1</f>
        <v>0.26291646928296397</v>
      </c>
      <c r="AA22" s="8">
        <f>+'Indice PondENGHO'!AA20/'Indice PondENGHO'!AA8-1</f>
        <v>0.23107630245123389</v>
      </c>
      <c r="AB22" s="7">
        <f>+'Indice PondENGHO'!AB20/'Indice PondENGHO'!AB8-1</f>
        <v>0.27464492168388843</v>
      </c>
      <c r="AC22" s="3">
        <f>+'Indice PondENGHO'!AC20/'Indice PondENGHO'!AC8-1</f>
        <v>0.19668715200411646</v>
      </c>
      <c r="AD22" s="3">
        <f>+'Indice PondENGHO'!AD20/'Indice PondENGHO'!AD8-1</f>
        <v>0.1820625734687602</v>
      </c>
      <c r="AE22" s="3">
        <f>+'Indice PondENGHO'!AE20/'Indice PondENGHO'!AE8-1</f>
        <v>0.48760142064932421</v>
      </c>
      <c r="AF22" s="3">
        <f>+'Indice PondENGHO'!AF20/'Indice PondENGHO'!AF8-1</f>
        <v>0.26313716199933768</v>
      </c>
      <c r="AG22" s="3">
        <f>+'Indice PondENGHO'!AG20/'Indice PondENGHO'!AG8-1</f>
        <v>0.30002222481741447</v>
      </c>
      <c r="AH22" s="3">
        <f>+'Indice PondENGHO'!AH20/'Indice PondENGHO'!AH8-1</f>
        <v>0.36819750400847528</v>
      </c>
      <c r="AI22" s="3">
        <f>+'Indice PondENGHO'!AI20/'Indice PondENGHO'!AI8-1</f>
        <v>0.34452736889268065</v>
      </c>
      <c r="AJ22" s="3">
        <f>+'Indice PondENGHO'!AJ20/'Indice PondENGHO'!AJ8-1</f>
        <v>0.25957902871021377</v>
      </c>
      <c r="AK22" s="3">
        <f>+'Indice PondENGHO'!AK20/'Indice PondENGHO'!AK8-1</f>
        <v>0.29516959370430484</v>
      </c>
      <c r="AL22" s="3">
        <f>+'Indice PondENGHO'!AL20/'Indice PondENGHO'!AL8-1</f>
        <v>0.26577135457412138</v>
      </c>
      <c r="AM22" s="8">
        <f>+'Indice PondENGHO'!AM20/'Indice PondENGHO'!AM8-1</f>
        <v>0.23241531325894549</v>
      </c>
      <c r="AN22" s="7">
        <f>+'Indice PondENGHO'!AN20/'Indice PondENGHO'!AN8-1</f>
        <v>0.27433994279581841</v>
      </c>
      <c r="AO22" s="3">
        <f>+'Indice PondENGHO'!AO20/'Indice PondENGHO'!AO8-1</f>
        <v>0.19659695119669918</v>
      </c>
      <c r="AP22" s="3">
        <f>+'Indice PondENGHO'!AP20/'Indice PondENGHO'!AP8-1</f>
        <v>0.18368634295676123</v>
      </c>
      <c r="AQ22" s="3">
        <f>+'Indice PondENGHO'!AQ20/'Indice PondENGHO'!AQ8-1</f>
        <v>0.48510815468138424</v>
      </c>
      <c r="AR22" s="3">
        <f>+'Indice PondENGHO'!AR20/'Indice PondENGHO'!AR8-1</f>
        <v>0.2638397626830451</v>
      </c>
      <c r="AS22" s="3">
        <f>+'Indice PondENGHO'!AS20/'Indice PondENGHO'!AS8-1</f>
        <v>0.30345130357698991</v>
      </c>
      <c r="AT22" s="3">
        <f>+'Indice PondENGHO'!AT20/'Indice PondENGHO'!AT8-1</f>
        <v>0.36833146871374334</v>
      </c>
      <c r="AU22" s="3">
        <f>+'Indice PondENGHO'!AU20/'Indice PondENGHO'!AU8-1</f>
        <v>0.34144561255687145</v>
      </c>
      <c r="AV22" s="3">
        <f>+'Indice PondENGHO'!AV20/'Indice PondENGHO'!AV8-1</f>
        <v>0.25668485101779748</v>
      </c>
      <c r="AW22" s="3">
        <f>+'Indice PondENGHO'!AW20/'Indice PondENGHO'!AW8-1</f>
        <v>0.29473956088509601</v>
      </c>
      <c r="AX22" s="3">
        <f>+'Indice PondENGHO'!AX20/'Indice PondENGHO'!AX8-1</f>
        <v>0.26780850133442602</v>
      </c>
      <c r="AY22" s="8">
        <f>+'Indice PondENGHO'!AY20/'Indice PondENGHO'!AY8-1</f>
        <v>0.23249017035627406</v>
      </c>
      <c r="AZ22" s="7">
        <f>+'Indice PondENGHO'!AZ20/'Indice PondENGHO'!AZ8-1</f>
        <v>0.27420545875164937</v>
      </c>
      <c r="BA22" s="3">
        <f>+'Indice PondENGHO'!BA20/'Indice PondENGHO'!BA8-1</f>
        <v>0.19637960799215914</v>
      </c>
      <c r="BB22" s="3">
        <f>+'Indice PondENGHO'!BB20/'Indice PondENGHO'!BB8-1</f>
        <v>0.18647403836321841</v>
      </c>
      <c r="BC22" s="3">
        <f>+'Indice PondENGHO'!BC20/'Indice PondENGHO'!BC8-1</f>
        <v>0.47961594904444826</v>
      </c>
      <c r="BD22" s="3">
        <f>+'Indice PondENGHO'!BD20/'Indice PondENGHO'!BD8-1</f>
        <v>0.26577567050381257</v>
      </c>
      <c r="BE22" s="3">
        <f>+'Indice PondENGHO'!BE20/'Indice PondENGHO'!BE8-1</f>
        <v>0.30653151851236804</v>
      </c>
      <c r="BF22" s="3">
        <f>+'Indice PondENGHO'!BF20/'Indice PondENGHO'!BF8-1</f>
        <v>0.36893158276112969</v>
      </c>
      <c r="BG22" s="3">
        <f>+'Indice PondENGHO'!BG20/'Indice PondENGHO'!BG8-1</f>
        <v>0.33738836755047763</v>
      </c>
      <c r="BH22" s="3">
        <f>+'Indice PondENGHO'!BH20/'Indice PondENGHO'!BH8-1</f>
        <v>0.25417580667070716</v>
      </c>
      <c r="BI22" s="3">
        <f>+'Indice PondENGHO'!BI20/'Indice PondENGHO'!BI8-1</f>
        <v>0.2952096230664123</v>
      </c>
      <c r="BJ22" s="3">
        <f>+'Indice PondENGHO'!BJ20/'Indice PondENGHO'!BJ8-1</f>
        <v>0.26796148121092367</v>
      </c>
      <c r="BK22" s="8">
        <f>+'Indice PondENGHO'!BK20/'Indice PondENGHO'!BK8-1</f>
        <v>0.23357163304715023</v>
      </c>
      <c r="BL22" s="2">
        <f t="shared" si="1"/>
        <v>43252</v>
      </c>
      <c r="BM22" s="7">
        <f>+'Indice PondENGHO'!BL20/'Indice PondENGHO'!BL8-1</f>
        <v>0.28789485676069515</v>
      </c>
      <c r="BN22" s="3">
        <f>+'Indice PondENGHO'!BM20/'Indice PondENGHO'!BM8-1</f>
        <v>0.2930515129644633</v>
      </c>
      <c r="BO22" s="3">
        <f>+'Indice PondENGHO'!BN20/'Indice PondENGHO'!BN8-1</f>
        <v>0.29465838081865603</v>
      </c>
      <c r="BP22" s="3">
        <f>+'Indice PondENGHO'!BO20/'Indice PondENGHO'!BO8-1</f>
        <v>0.29659945206902383</v>
      </c>
      <c r="BQ22" s="8">
        <f>+'Indice PondENGHO'!BP20/'Indice PondENGHO'!BP8-1</f>
        <v>0.29760269147905216</v>
      </c>
      <c r="BR22" s="7">
        <f>+'Indice PondENGHO'!BQ20/'Indice PondENGHO'!BQ8-1</f>
        <v>0.2742283114161268</v>
      </c>
      <c r="BS22" s="3">
        <f>+'Indice PondENGHO'!BR20/'Indice PondENGHO'!BR8-1</f>
        <v>0.19685088860853694</v>
      </c>
      <c r="BT22" s="3">
        <f>+'Indice PondENGHO'!BS20/'Indice PondENGHO'!BS8-1</f>
        <v>0.18206884088005504</v>
      </c>
      <c r="BU22" s="3">
        <f>+'Indice PondENGHO'!BT20/'Indice PondENGHO'!BT8-1</f>
        <v>0.48486245951498375</v>
      </c>
      <c r="BV22" s="3">
        <f>+'Indice PondENGHO'!BU20/'Indice PondENGHO'!BU8-1</f>
        <v>0.26324900407207785</v>
      </c>
      <c r="BW22" s="3">
        <f>+'Indice PondENGHO'!BV20/'Indice PondENGHO'!BV8-1</f>
        <v>0.30313736494656762</v>
      </c>
      <c r="BX22" s="3">
        <f>+'Indice PondENGHO'!BW20/'Indice PondENGHO'!BW8-1</f>
        <v>0.36853001821590703</v>
      </c>
      <c r="BY22" s="3">
        <f>+'Indice PondENGHO'!BX20/'Indice PondENGHO'!BX8-1</f>
        <v>0.34219851275571722</v>
      </c>
      <c r="BZ22" s="3">
        <f>+'Indice PondENGHO'!BY20/'Indice PondENGHO'!BY8-1</f>
        <v>0.25680485418157417</v>
      </c>
      <c r="CA22" s="3">
        <f>+'Indice PondENGHO'!BZ20/'Indice PondENGHO'!BZ8-1</f>
        <v>0.29528927406689376</v>
      </c>
      <c r="CB22" s="3">
        <f>+'Indice PondENGHO'!CA20/'Indice PondENGHO'!CA8-1</f>
        <v>0.26622645514586818</v>
      </c>
      <c r="CC22" s="8">
        <f>+'Indice PondENGHO'!CB20/'Indice PondENGHO'!CB8-1</f>
        <v>0.23226871093464441</v>
      </c>
      <c r="CD22" s="3">
        <f>+'Indice PondENGHO'!CC20/'Indice PondENGHO'!CC8-1</f>
        <v>0.29496521386965058</v>
      </c>
      <c r="CE22" s="3">
        <f>+'Indice PondENGHO'!CD20/'Indice PondENGHO'!CD8-1</f>
        <v>0.29496521386965058</v>
      </c>
      <c r="CF22" s="3">
        <f>+'[3]Infla Interanual PondENGHO'!CD22</f>
        <v>0.29504923897513669</v>
      </c>
      <c r="CG22" s="3"/>
      <c r="CI22" s="69">
        <f t="shared" si="8"/>
        <v>-9.7078347183570113E-3</v>
      </c>
      <c r="CJ22" s="69">
        <f t="shared" si="3"/>
        <v>0</v>
      </c>
      <c r="CK22" s="69">
        <f t="shared" si="9"/>
        <v>-9.7078347183570113E-3</v>
      </c>
      <c r="CL22" s="69"/>
      <c r="CM22" s="69"/>
      <c r="CN22" s="69">
        <f>+'[3]Infla Interanual PondENGHO'!CF22</f>
        <v>-9.7377036554668894E-3</v>
      </c>
      <c r="CP22" s="69">
        <f t="shared" si="4"/>
        <v>2.9868937109878146E-5</v>
      </c>
      <c r="CT22" s="70">
        <f t="shared" si="10"/>
        <v>0.28789485676069515</v>
      </c>
      <c r="CU22" s="70">
        <f t="shared" si="11"/>
        <v>0.2930515129644633</v>
      </c>
      <c r="CV22" s="70">
        <f t="shared" si="12"/>
        <v>0.29465838081865603</v>
      </c>
      <c r="CW22" s="70">
        <f t="shared" si="13"/>
        <v>0.29659945206902383</v>
      </c>
      <c r="CX22" s="70">
        <f t="shared" si="14"/>
        <v>0.29760269147905216</v>
      </c>
      <c r="CY22" s="71">
        <f>+'[3]Infla Interanual PondENGHO'!BL22</f>
        <v>0.28796395772435757</v>
      </c>
      <c r="CZ22" s="71">
        <f>+'[3]Infla Interanual PondENGHO'!BM22</f>
        <v>0.29313189534573647</v>
      </c>
      <c r="DA22" s="71">
        <f>+'[3]Infla Interanual PondENGHO'!BN22</f>
        <v>0.29473129414149768</v>
      </c>
      <c r="DB22" s="71">
        <f>+'[3]Infla Interanual PondENGHO'!BO22</f>
        <v>0.2966793210756864</v>
      </c>
      <c r="DC22" s="71">
        <f>+'[3]Infla Interanual PondENGHO'!BP22</f>
        <v>0.29770166137982446</v>
      </c>
      <c r="DE22" s="3">
        <f t="shared" si="5"/>
        <v>-6.9100963662416248E-5</v>
      </c>
      <c r="DF22" s="3">
        <f t="shared" si="6"/>
        <v>-8.0382381273169656E-5</v>
      </c>
      <c r="DG22" s="3">
        <f t="shared" si="6"/>
        <v>-7.2913322841650086E-5</v>
      </c>
      <c r="DH22" s="3">
        <f t="shared" si="6"/>
        <v>-7.9869006662569575E-5</v>
      </c>
      <c r="DI22" s="3">
        <f t="shared" si="7"/>
        <v>-9.8969900772294395E-5</v>
      </c>
      <c r="DJ22" s="3">
        <f t="shared" si="15"/>
        <v>-8.4025105486107421E-5</v>
      </c>
    </row>
    <row r="23" spans="1:114" x14ac:dyDescent="0.2">
      <c r="A23" s="2">
        <f t="shared" si="0"/>
        <v>43282</v>
      </c>
      <c r="B23" s="1">
        <f t="shared" si="2"/>
        <v>7</v>
      </c>
      <c r="C23" s="1">
        <v>2018</v>
      </c>
      <c r="D23" s="7">
        <f>+'Indice PondENGHO'!D21/'Indice PondENGHO'!D9-1</f>
        <v>0.31055573063265562</v>
      </c>
      <c r="E23" s="3">
        <f>+'Indice PondENGHO'!E21/'Indice PondENGHO'!E9-1</f>
        <v>0.19491487800219698</v>
      </c>
      <c r="F23" s="3">
        <f>+'Indice PondENGHO'!F21/'Indice PondENGHO'!F9-1</f>
        <v>0.18840477542860712</v>
      </c>
      <c r="G23" s="3">
        <f>+'Indice PondENGHO'!G21/'Indice PondENGHO'!G9-1</f>
        <v>0.47977437176810733</v>
      </c>
      <c r="H23" s="3">
        <f>+'Indice PondENGHO'!H21/'Indice PondENGHO'!H9-1</f>
        <v>0.27709470562008631</v>
      </c>
      <c r="I23" s="3">
        <f>+'Indice PondENGHO'!I21/'Indice PondENGHO'!I9-1</f>
        <v>0.2930948476717985</v>
      </c>
      <c r="J23" s="3">
        <f>+'Indice PondENGHO'!J21/'Indice PondENGHO'!J9-1</f>
        <v>0.41047987455037815</v>
      </c>
      <c r="K23" s="3">
        <f>+'Indice PondENGHO'!K21/'Indice PondENGHO'!K9-1</f>
        <v>0.34432734051604874</v>
      </c>
      <c r="L23" s="3">
        <f>+'Indice PondENGHO'!L21/'Indice PondENGHO'!L9-1</f>
        <v>0.27667467783046873</v>
      </c>
      <c r="M23" s="3">
        <f>+'Indice PondENGHO'!M21/'Indice PondENGHO'!M9-1</f>
        <v>0.30750620809781726</v>
      </c>
      <c r="N23" s="3">
        <f>+'Indice PondENGHO'!N21/'Indice PondENGHO'!N9-1</f>
        <v>0.26769196755926172</v>
      </c>
      <c r="O23" s="8">
        <f>+'Indice PondENGHO'!O21/'Indice PondENGHO'!O9-1</f>
        <v>0.25997640683832079</v>
      </c>
      <c r="P23" s="7">
        <f>+'Indice PondENGHO'!P21/'Indice PondENGHO'!P9-1</f>
        <v>0.3108985525909771</v>
      </c>
      <c r="Q23" s="3">
        <f>+'Indice PondENGHO'!Q21/'Indice PondENGHO'!Q9-1</f>
        <v>0.19339704745049735</v>
      </c>
      <c r="R23" s="3">
        <f>+'Indice PondENGHO'!R21/'Indice PondENGHO'!R9-1</f>
        <v>0.19256621098197391</v>
      </c>
      <c r="S23" s="3">
        <f>+'Indice PondENGHO'!S21/'Indice PondENGHO'!S9-1</f>
        <v>0.47542609288449378</v>
      </c>
      <c r="T23" s="3">
        <f>+'Indice PondENGHO'!T21/'Indice PondENGHO'!T9-1</f>
        <v>0.28180021290082835</v>
      </c>
      <c r="U23" s="3">
        <f>+'Indice PondENGHO'!U21/'Indice PondENGHO'!U9-1</f>
        <v>0.29421344765316304</v>
      </c>
      <c r="V23" s="3">
        <f>+'Indice PondENGHO'!V21/'Indice PondENGHO'!V9-1</f>
        <v>0.41017185300046211</v>
      </c>
      <c r="W23" s="3">
        <f>+'Indice PondENGHO'!W21/'Indice PondENGHO'!W9-1</f>
        <v>0.34048782323099314</v>
      </c>
      <c r="X23" s="3">
        <f>+'Indice PondENGHO'!X21/'Indice PondENGHO'!X9-1</f>
        <v>0.27723931972689364</v>
      </c>
      <c r="Y23" s="3">
        <f>+'Indice PondENGHO'!Y21/'Indice PondENGHO'!Y9-1</f>
        <v>0.30786309896974706</v>
      </c>
      <c r="Z23" s="3">
        <f>+'Indice PondENGHO'!Z21/'Indice PondENGHO'!Z9-1</f>
        <v>0.26994188016016674</v>
      </c>
      <c r="AA23" s="8">
        <f>+'Indice PondENGHO'!AA21/'Indice PondENGHO'!AA9-1</f>
        <v>0.26246743244510196</v>
      </c>
      <c r="AB23" s="7">
        <f>+'Indice PondENGHO'!AB21/'Indice PondENGHO'!AB9-1</f>
        <v>0.31081744404987277</v>
      </c>
      <c r="AC23" s="3">
        <f>+'Indice PondENGHO'!AC21/'Indice PondENGHO'!AC9-1</f>
        <v>0.19302092173384078</v>
      </c>
      <c r="AD23" s="3">
        <f>+'Indice PondENGHO'!AD21/'Indice PondENGHO'!AD9-1</f>
        <v>0.19487431735168737</v>
      </c>
      <c r="AE23" s="3">
        <f>+'Indice PondENGHO'!AE21/'Indice PondENGHO'!AE9-1</f>
        <v>0.47485943586432922</v>
      </c>
      <c r="AF23" s="3">
        <f>+'Indice PondENGHO'!AF21/'Indice PondENGHO'!AF9-1</f>
        <v>0.28566926607819809</v>
      </c>
      <c r="AG23" s="3">
        <f>+'Indice PondENGHO'!AG21/'Indice PondENGHO'!AG9-1</f>
        <v>0.29411706848926666</v>
      </c>
      <c r="AH23" s="3">
        <f>+'Indice PondENGHO'!AH21/'Indice PondENGHO'!AH9-1</f>
        <v>0.40977340988654887</v>
      </c>
      <c r="AI23" s="3">
        <f>+'Indice PondENGHO'!AI21/'Indice PondENGHO'!AI9-1</f>
        <v>0.33916233356924885</v>
      </c>
      <c r="AJ23" s="3">
        <f>+'Indice PondENGHO'!AJ21/'Indice PondENGHO'!AJ9-1</f>
        <v>0.27761978208212623</v>
      </c>
      <c r="AK23" s="3">
        <f>+'Indice PondENGHO'!AK21/'Indice PondENGHO'!AK9-1</f>
        <v>0.30789327570295444</v>
      </c>
      <c r="AL23" s="3">
        <f>+'Indice PondENGHO'!AL21/'Indice PondENGHO'!AL9-1</f>
        <v>0.26995867938969531</v>
      </c>
      <c r="AM23" s="8">
        <f>+'Indice PondENGHO'!AM21/'Indice PondENGHO'!AM9-1</f>
        <v>0.26359032963961293</v>
      </c>
      <c r="AN23" s="7">
        <f>+'Indice PondENGHO'!AN21/'Indice PondENGHO'!AN9-1</f>
        <v>0.31034516149203895</v>
      </c>
      <c r="AO23" s="3">
        <f>+'Indice PondENGHO'!AO21/'Indice PondENGHO'!AO9-1</f>
        <v>0.19259433187645891</v>
      </c>
      <c r="AP23" s="3">
        <f>+'Indice PondENGHO'!AP21/'Indice PondENGHO'!AP9-1</f>
        <v>0.19576699873441505</v>
      </c>
      <c r="AQ23" s="3">
        <f>+'Indice PondENGHO'!AQ21/'Indice PondENGHO'!AQ9-1</f>
        <v>0.47131922248219116</v>
      </c>
      <c r="AR23" s="3">
        <f>+'Indice PondENGHO'!AR21/'Indice PondENGHO'!AR9-1</f>
        <v>0.28656703684532592</v>
      </c>
      <c r="AS23" s="3">
        <f>+'Indice PondENGHO'!AS21/'Indice PondENGHO'!AS9-1</f>
        <v>0.29613467440552954</v>
      </c>
      <c r="AT23" s="3">
        <f>+'Indice PondENGHO'!AT21/'Indice PondENGHO'!AT9-1</f>
        <v>0.40997931339073745</v>
      </c>
      <c r="AU23" s="3">
        <f>+'Indice PondENGHO'!AU21/'Indice PondENGHO'!AU9-1</f>
        <v>0.33611776238122548</v>
      </c>
      <c r="AV23" s="3">
        <f>+'Indice PondENGHO'!AV21/'Indice PondENGHO'!AV9-1</f>
        <v>0.27533830357111078</v>
      </c>
      <c r="AW23" s="3">
        <f>+'Indice PondENGHO'!AW21/'Indice PondENGHO'!AW9-1</f>
        <v>0.30730602960049436</v>
      </c>
      <c r="AX23" s="3">
        <f>+'Indice PondENGHO'!AX21/'Indice PondENGHO'!AX9-1</f>
        <v>0.27124601737486942</v>
      </c>
      <c r="AY23" s="8">
        <f>+'Indice PondENGHO'!AY21/'Indice PondENGHO'!AY9-1</f>
        <v>0.26371573477078236</v>
      </c>
      <c r="AZ23" s="7">
        <f>+'Indice PondENGHO'!AZ21/'Indice PondENGHO'!AZ9-1</f>
        <v>0.30993220161110613</v>
      </c>
      <c r="BA23" s="3">
        <f>+'Indice PondENGHO'!BA21/'Indice PondENGHO'!BA9-1</f>
        <v>0.19159638760830289</v>
      </c>
      <c r="BB23" s="3">
        <f>+'Indice PondENGHO'!BB21/'Indice PondENGHO'!BB9-1</f>
        <v>0.1976445936162563</v>
      </c>
      <c r="BC23" s="3">
        <f>+'Indice PondENGHO'!BC21/'Indice PondENGHO'!BC9-1</f>
        <v>0.46233319395039874</v>
      </c>
      <c r="BD23" s="3">
        <f>+'Indice PondENGHO'!BD21/'Indice PondENGHO'!BD9-1</f>
        <v>0.28906628747040486</v>
      </c>
      <c r="BE23" s="3">
        <f>+'Indice PondENGHO'!BE21/'Indice PondENGHO'!BE9-1</f>
        <v>0.29772989160423369</v>
      </c>
      <c r="BF23" s="3">
        <f>+'Indice PondENGHO'!BF21/'Indice PondENGHO'!BF9-1</f>
        <v>0.40984388904952396</v>
      </c>
      <c r="BG23" s="3">
        <f>+'Indice PondENGHO'!BG21/'Indice PondENGHO'!BG9-1</f>
        <v>0.33201800185853259</v>
      </c>
      <c r="BH23" s="3">
        <f>+'Indice PondENGHO'!BH21/'Indice PondENGHO'!BH9-1</f>
        <v>0.27298455731715321</v>
      </c>
      <c r="BI23" s="3">
        <f>+'Indice PondENGHO'!BI21/'Indice PondENGHO'!BI9-1</f>
        <v>0.30980253551491388</v>
      </c>
      <c r="BJ23" s="3">
        <f>+'Indice PondENGHO'!BJ21/'Indice PondENGHO'!BJ9-1</f>
        <v>0.27031633390060228</v>
      </c>
      <c r="BK23" s="8">
        <f>+'Indice PondENGHO'!BK21/'Indice PondENGHO'!BK9-1</f>
        <v>0.26542194026527866</v>
      </c>
      <c r="BL23" s="2">
        <f t="shared" si="1"/>
        <v>43282</v>
      </c>
      <c r="BM23" s="7">
        <f>+'Indice PondENGHO'!BL21/'Indice PondENGHO'!BL9-1</f>
        <v>0.30940716165333271</v>
      </c>
      <c r="BN23" s="3">
        <f>+'Indice PondENGHO'!BM21/'Indice PondENGHO'!BM9-1</f>
        <v>0.31248541273786978</v>
      </c>
      <c r="BO23" s="3">
        <f>+'Indice PondENGHO'!BN21/'Indice PondENGHO'!BN9-1</f>
        <v>0.31281330884275604</v>
      </c>
      <c r="BP23" s="3">
        <f>+'Indice PondENGHO'!BO21/'Indice PondENGHO'!BO9-1</f>
        <v>0.31394309333460302</v>
      </c>
      <c r="BQ23" s="8">
        <f>+'Indice PondENGHO'!BP21/'Indice PondENGHO'!BP9-1</f>
        <v>0.31245652138925606</v>
      </c>
      <c r="BR23" s="7">
        <f>+'Indice PondENGHO'!BQ21/'Indice PondENGHO'!BQ9-1</f>
        <v>0.31048655476275111</v>
      </c>
      <c r="BS23" s="3">
        <f>+'Indice PondENGHO'!BR21/'Indice PondENGHO'!BR9-1</f>
        <v>0.19282289773253858</v>
      </c>
      <c r="BT23" s="3">
        <f>+'Indice PondENGHO'!BS21/'Indice PondENGHO'!BS9-1</f>
        <v>0.19458591602816244</v>
      </c>
      <c r="BU23" s="3">
        <f>+'Indice PondENGHO'!BT21/'Indice PondENGHO'!BT9-1</f>
        <v>0.47062342050708028</v>
      </c>
      <c r="BV23" s="3">
        <f>+'Indice PondENGHO'!BU21/'Indice PondENGHO'!BU9-1</f>
        <v>0.28602365824682452</v>
      </c>
      <c r="BW23" s="3">
        <f>+'Indice PondENGHO'!BV21/'Indice PondENGHO'!BV9-1</f>
        <v>0.29599113963209267</v>
      </c>
      <c r="BX23" s="3">
        <f>+'Indice PondENGHO'!BW21/'Indice PondENGHO'!BW9-1</f>
        <v>0.40996846266005105</v>
      </c>
      <c r="BY23" s="3">
        <f>+'Indice PondENGHO'!BX21/'Indice PondENGHO'!BX9-1</f>
        <v>0.337211817904707</v>
      </c>
      <c r="BZ23" s="3">
        <f>+'Indice PondENGHO'!BY21/'Indice PondENGHO'!BY9-1</f>
        <v>0.27524341817475317</v>
      </c>
      <c r="CA23" s="3">
        <f>+'Indice PondENGHO'!BZ21/'Indice PondENGHO'!BZ9-1</f>
        <v>0.3084832810647038</v>
      </c>
      <c r="CB23" s="3">
        <f>+'Indice PondENGHO'!CA21/'Indice PondENGHO'!CA9-1</f>
        <v>0.27021915322196244</v>
      </c>
      <c r="CC23" s="8">
        <f>+'Indice PondENGHO'!CB21/'Indice PondENGHO'!CB9-1</f>
        <v>0.26378745453998742</v>
      </c>
      <c r="CD23" s="3">
        <f>+'Indice PondENGHO'!CC21/'Indice PondENGHO'!CC9-1</f>
        <v>0.31248278456836953</v>
      </c>
      <c r="CE23" s="3">
        <f>+'Indice PondENGHO'!CD21/'Indice PondENGHO'!CD9-1</f>
        <v>0.31248278456836953</v>
      </c>
      <c r="CF23" s="3">
        <f>+'[3]Infla Interanual PondENGHO'!CD23</f>
        <v>0.31280036809071698</v>
      </c>
      <c r="CG23" s="3"/>
      <c r="CI23" s="69">
        <f t="shared" si="8"/>
        <v>-3.0493597359233515E-3</v>
      </c>
      <c r="CJ23" s="69">
        <f t="shared" si="3"/>
        <v>0</v>
      </c>
      <c r="CK23" s="69">
        <f t="shared" si="9"/>
        <v>-3.0493597359233515E-3</v>
      </c>
      <c r="CL23" s="69"/>
      <c r="CM23" s="69"/>
      <c r="CN23" s="69">
        <f>+'[3]Infla Interanual PondENGHO'!CF23</f>
        <v>-3.0753028854855202E-3</v>
      </c>
      <c r="CP23" s="69">
        <f t="shared" si="4"/>
        <v>2.5943149562168699E-5</v>
      </c>
      <c r="CT23" s="70">
        <f t="shared" si="10"/>
        <v>0.30940716165333271</v>
      </c>
      <c r="CU23" s="70">
        <f t="shared" si="11"/>
        <v>0.31248541273786978</v>
      </c>
      <c r="CV23" s="70">
        <f t="shared" si="12"/>
        <v>0.31281330884275604</v>
      </c>
      <c r="CW23" s="70">
        <f t="shared" si="13"/>
        <v>0.31394309333460302</v>
      </c>
      <c r="CX23" s="70">
        <f t="shared" si="14"/>
        <v>0.31245652138925606</v>
      </c>
      <c r="CY23" s="71">
        <f>+'[3]Infla Interanual PondENGHO'!BL23</f>
        <v>0.30969523213560501</v>
      </c>
      <c r="CZ23" s="71">
        <f>+'[3]Infla Interanual PondENGHO'!BM23</f>
        <v>0.31280744592361431</v>
      </c>
      <c r="DA23" s="71">
        <f>+'[3]Infla Interanual PondENGHO'!BN23</f>
        <v>0.31313414889164215</v>
      </c>
      <c r="DB23" s="71">
        <f>+'[3]Infla Interanual PondENGHO'!BO23</f>
        <v>0.3142730057191041</v>
      </c>
      <c r="DC23" s="71">
        <f>+'[3]Infla Interanual PondENGHO'!BP23</f>
        <v>0.31277053502109053</v>
      </c>
      <c r="DE23" s="3">
        <f t="shared" si="5"/>
        <v>-2.880704822723068E-4</v>
      </c>
      <c r="DF23" s="3">
        <f t="shared" si="6"/>
        <v>-3.2203318574453021E-4</v>
      </c>
      <c r="DG23" s="3">
        <f t="shared" si="6"/>
        <v>-3.2084004888610629E-4</v>
      </c>
      <c r="DH23" s="3">
        <f t="shared" si="6"/>
        <v>-3.299123845010854E-4</v>
      </c>
      <c r="DI23" s="3">
        <f t="shared" si="7"/>
        <v>-3.140136318344755E-4</v>
      </c>
      <c r="DJ23" s="3">
        <f t="shared" si="15"/>
        <v>-3.1758352234745324E-4</v>
      </c>
    </row>
    <row r="24" spans="1:114" x14ac:dyDescent="0.2">
      <c r="A24" s="2">
        <f t="shared" si="0"/>
        <v>43313</v>
      </c>
      <c r="B24" s="1">
        <f t="shared" si="2"/>
        <v>8</v>
      </c>
      <c r="C24" s="1">
        <v>2018</v>
      </c>
      <c r="D24" s="7">
        <f>+'Indice PondENGHO'!D22/'Indice PondENGHO'!D10-1</f>
        <v>0.34055008603569803</v>
      </c>
      <c r="E24" s="3">
        <f>+'Indice PondENGHO'!E22/'Indice PondENGHO'!E10-1</f>
        <v>0.19507604326009198</v>
      </c>
      <c r="F24" s="3">
        <f>+'Indice PondENGHO'!F22/'Indice PondENGHO'!F10-1</f>
        <v>0.19728203443650605</v>
      </c>
      <c r="G24" s="3">
        <f>+'Indice PondENGHO'!G22/'Indice PondENGHO'!G10-1</f>
        <v>0.5356571943570192</v>
      </c>
      <c r="H24" s="3">
        <f>+'Indice PondENGHO'!H22/'Indice PondENGHO'!H10-1</f>
        <v>0.30554546750845213</v>
      </c>
      <c r="I24" s="3">
        <f>+'Indice PondENGHO'!I22/'Indice PondENGHO'!I10-1</f>
        <v>0.31032534431788283</v>
      </c>
      <c r="J24" s="3">
        <f>+'Indice PondENGHO'!J22/'Indice PondENGHO'!J10-1</f>
        <v>0.45420808655894374</v>
      </c>
      <c r="K24" s="3">
        <f>+'Indice PondENGHO'!K22/'Indice PondENGHO'!K10-1</f>
        <v>0.47866714623793172</v>
      </c>
      <c r="L24" s="3">
        <f>+'Indice PondENGHO'!L22/'Indice PondENGHO'!L10-1</f>
        <v>0.30675389093627636</v>
      </c>
      <c r="M24" s="3">
        <f>+'Indice PondENGHO'!M22/'Indice PondENGHO'!M10-1</f>
        <v>0.30778809075858837</v>
      </c>
      <c r="N24" s="3">
        <f>+'Indice PondENGHO'!N22/'Indice PondENGHO'!N10-1</f>
        <v>0.28935092104366689</v>
      </c>
      <c r="O24" s="8">
        <f>+'Indice PondENGHO'!O22/'Indice PondENGHO'!O10-1</f>
        <v>0.29730737039725885</v>
      </c>
      <c r="P24" s="7">
        <f>+'Indice PondENGHO'!P22/'Indice PondENGHO'!P10-1</f>
        <v>0.33842023444921598</v>
      </c>
      <c r="Q24" s="3">
        <f>+'Indice PondENGHO'!Q22/'Indice PondENGHO'!Q10-1</f>
        <v>0.193583475813351</v>
      </c>
      <c r="R24" s="3">
        <f>+'Indice PondENGHO'!R22/'Indice PondENGHO'!R10-1</f>
        <v>0.2016249728346915</v>
      </c>
      <c r="S24" s="3">
        <f>+'Indice PondENGHO'!S22/'Indice PondENGHO'!S10-1</f>
        <v>0.53219047797168639</v>
      </c>
      <c r="T24" s="3">
        <f>+'Indice PondENGHO'!T22/'Indice PondENGHO'!T10-1</f>
        <v>0.30978829777102401</v>
      </c>
      <c r="U24" s="3">
        <f>+'Indice PondENGHO'!U22/'Indice PondENGHO'!U10-1</f>
        <v>0.31270064412998444</v>
      </c>
      <c r="V24" s="3">
        <f>+'Indice PondENGHO'!V22/'Indice PondENGHO'!V10-1</f>
        <v>0.4528961378794305</v>
      </c>
      <c r="W24" s="3">
        <f>+'Indice PondENGHO'!W22/'Indice PondENGHO'!W10-1</f>
        <v>0.4805981536724564</v>
      </c>
      <c r="X24" s="3">
        <f>+'Indice PondENGHO'!X22/'Indice PondENGHO'!X10-1</f>
        <v>0.31080177296922828</v>
      </c>
      <c r="Y24" s="3">
        <f>+'Indice PondENGHO'!Y22/'Indice PondENGHO'!Y10-1</f>
        <v>0.30895789308166255</v>
      </c>
      <c r="Z24" s="3">
        <f>+'Indice PondENGHO'!Z22/'Indice PondENGHO'!Z10-1</f>
        <v>0.29083290921160354</v>
      </c>
      <c r="AA24" s="8">
        <f>+'Indice PondENGHO'!AA22/'Indice PondENGHO'!AA10-1</f>
        <v>0.30250339540256155</v>
      </c>
      <c r="AB24" s="7">
        <f>+'Indice PondENGHO'!AB22/'Indice PondENGHO'!AB10-1</f>
        <v>0.33660606473092503</v>
      </c>
      <c r="AC24" s="3">
        <f>+'Indice PondENGHO'!AC22/'Indice PondENGHO'!AC10-1</f>
        <v>0.19406445736245992</v>
      </c>
      <c r="AD24" s="3">
        <f>+'Indice PondENGHO'!AD22/'Indice PondENGHO'!AD10-1</f>
        <v>0.20377749139367163</v>
      </c>
      <c r="AE24" s="3">
        <f>+'Indice PondENGHO'!AE22/'Indice PondENGHO'!AE10-1</f>
        <v>0.52993253246391991</v>
      </c>
      <c r="AF24" s="3">
        <f>+'Indice PondENGHO'!AF22/'Indice PondENGHO'!AF10-1</f>
        <v>0.31310583320865892</v>
      </c>
      <c r="AG24" s="3">
        <f>+'Indice PondENGHO'!AG22/'Indice PondENGHO'!AG10-1</f>
        <v>0.31262011243996768</v>
      </c>
      <c r="AH24" s="3">
        <f>+'Indice PondENGHO'!AH22/'Indice PondENGHO'!AH10-1</f>
        <v>0.45269474952658495</v>
      </c>
      <c r="AI24" s="3">
        <f>+'Indice PondENGHO'!AI22/'Indice PondENGHO'!AI10-1</f>
        <v>0.48300583068395575</v>
      </c>
      <c r="AJ24" s="3">
        <f>+'Indice PondENGHO'!AJ22/'Indice PondENGHO'!AJ10-1</f>
        <v>0.31346310679700706</v>
      </c>
      <c r="AK24" s="3">
        <f>+'Indice PondENGHO'!AK22/'Indice PondENGHO'!AK10-1</f>
        <v>0.30917014159068379</v>
      </c>
      <c r="AL24" s="3">
        <f>+'Indice PondENGHO'!AL22/'Indice PondENGHO'!AL10-1</f>
        <v>0.29097241733383727</v>
      </c>
      <c r="AM24" s="8">
        <f>+'Indice PondENGHO'!AM22/'Indice PondENGHO'!AM10-1</f>
        <v>0.3048242226555351</v>
      </c>
      <c r="AN24" s="7">
        <f>+'Indice PondENGHO'!AN22/'Indice PondENGHO'!AN10-1</f>
        <v>0.33514219057271477</v>
      </c>
      <c r="AO24" s="3">
        <f>+'Indice PondENGHO'!AO22/'Indice PondENGHO'!AO10-1</f>
        <v>0.19375771882916659</v>
      </c>
      <c r="AP24" s="3">
        <f>+'Indice PondENGHO'!AP22/'Indice PondENGHO'!AP10-1</f>
        <v>0.20535247306133519</v>
      </c>
      <c r="AQ24" s="3">
        <f>+'Indice PondENGHO'!AQ22/'Indice PondENGHO'!AQ10-1</f>
        <v>0.5258528923158321</v>
      </c>
      <c r="AR24" s="3">
        <f>+'Indice PondENGHO'!AR22/'Indice PondENGHO'!AR10-1</f>
        <v>0.31411061948146446</v>
      </c>
      <c r="AS24" s="3">
        <f>+'Indice PondENGHO'!AS22/'Indice PondENGHO'!AS10-1</f>
        <v>0.31654790088707618</v>
      </c>
      <c r="AT24" s="3">
        <f>+'Indice PondENGHO'!AT22/'Indice PondENGHO'!AT10-1</f>
        <v>0.45154941127908033</v>
      </c>
      <c r="AU24" s="3">
        <f>+'Indice PondENGHO'!AU22/'Indice PondENGHO'!AU10-1</f>
        <v>0.47989463764481188</v>
      </c>
      <c r="AV24" s="3">
        <f>+'Indice PondENGHO'!AV22/'Indice PondENGHO'!AV10-1</f>
        <v>0.30982536337019351</v>
      </c>
      <c r="AW24" s="3">
        <f>+'Indice PondENGHO'!AW22/'Indice PondENGHO'!AW10-1</f>
        <v>0.30806447975917339</v>
      </c>
      <c r="AX24" s="3">
        <f>+'Indice PondENGHO'!AX22/'Indice PondENGHO'!AX10-1</f>
        <v>0.29188035554844816</v>
      </c>
      <c r="AY24" s="8">
        <f>+'Indice PondENGHO'!AY22/'Indice PondENGHO'!AY10-1</f>
        <v>0.30563880217159789</v>
      </c>
      <c r="AZ24" s="7">
        <f>+'Indice PondENGHO'!AZ22/'Indice PondENGHO'!AZ10-1</f>
        <v>0.33314841654544303</v>
      </c>
      <c r="BA24" s="3">
        <f>+'Indice PondENGHO'!BA22/'Indice PondENGHO'!BA10-1</f>
        <v>0.19255750690236373</v>
      </c>
      <c r="BB24" s="3">
        <f>+'Indice PondENGHO'!BB22/'Indice PondENGHO'!BB10-1</f>
        <v>0.20788590133526852</v>
      </c>
      <c r="BC24" s="3">
        <f>+'Indice PondENGHO'!BC22/'Indice PondENGHO'!BC10-1</f>
        <v>0.51909659651386386</v>
      </c>
      <c r="BD24" s="3">
        <f>+'Indice PondENGHO'!BD22/'Indice PondENGHO'!BD10-1</f>
        <v>0.31684182875274547</v>
      </c>
      <c r="BE24" s="3">
        <f>+'Indice PondENGHO'!BE22/'Indice PondENGHO'!BE10-1</f>
        <v>0.31975270698545066</v>
      </c>
      <c r="BF24" s="3">
        <f>+'Indice PondENGHO'!BF22/'Indice PondENGHO'!BF10-1</f>
        <v>0.45058091045342286</v>
      </c>
      <c r="BG24" s="3">
        <f>+'Indice PondENGHO'!BG22/'Indice PondENGHO'!BG10-1</f>
        <v>0.48023276729410336</v>
      </c>
      <c r="BH24" s="3">
        <f>+'Indice PondENGHO'!BH22/'Indice PondENGHO'!BH10-1</f>
        <v>0.30643340007538455</v>
      </c>
      <c r="BI24" s="3">
        <f>+'Indice PondENGHO'!BI22/'Indice PondENGHO'!BI10-1</f>
        <v>0.31161704724593298</v>
      </c>
      <c r="BJ24" s="3">
        <f>+'Indice PondENGHO'!BJ22/'Indice PondENGHO'!BJ10-1</f>
        <v>0.29115062389409907</v>
      </c>
      <c r="BK24" s="8">
        <f>+'Indice PondENGHO'!BK22/'Indice PondENGHO'!BK10-1</f>
        <v>0.30977945339449553</v>
      </c>
      <c r="BL24" s="2">
        <f t="shared" si="1"/>
        <v>43313</v>
      </c>
      <c r="BM24" s="7">
        <f>+'Indice PondENGHO'!BL22/'Indice PondENGHO'!BL10-1</f>
        <v>0.34144672892288086</v>
      </c>
      <c r="BN24" s="3">
        <f>+'Indice PondENGHO'!BM22/'Indice PondENGHO'!BM10-1</f>
        <v>0.34473744986121746</v>
      </c>
      <c r="BO24" s="3">
        <f>+'Indice PondENGHO'!BN22/'Indice PondENGHO'!BN10-1</f>
        <v>0.34472786042735937</v>
      </c>
      <c r="BP24" s="3">
        <f>+'Indice PondENGHO'!BO22/'Indice PondENGHO'!BO10-1</f>
        <v>0.34561808126897819</v>
      </c>
      <c r="BQ24" s="8">
        <f>+'Indice PondENGHO'!BP22/'Indice PondENGHO'!BP10-1</f>
        <v>0.34411148944910996</v>
      </c>
      <c r="BR24" s="7">
        <f>+'Indice PondENGHO'!BQ22/'Indice PondENGHO'!BQ10-1</f>
        <v>0.33656544955117629</v>
      </c>
      <c r="BS24" s="3">
        <f>+'Indice PondENGHO'!BR22/'Indice PondENGHO'!BR10-1</f>
        <v>0.19358733074301604</v>
      </c>
      <c r="BT24" s="3">
        <f>+'Indice PondENGHO'!BS22/'Indice PondENGHO'!BS10-1</f>
        <v>0.20404765485375753</v>
      </c>
      <c r="BU24" s="3">
        <f>+'Indice PondENGHO'!BT22/'Indice PondENGHO'!BT10-1</f>
        <v>0.52649312935333858</v>
      </c>
      <c r="BV24" s="3">
        <f>+'Indice PondENGHO'!BU22/'Indice PondENGHO'!BU10-1</f>
        <v>0.31378574667325165</v>
      </c>
      <c r="BW24" s="3">
        <f>+'Indice PondENGHO'!BV22/'Indice PondENGHO'!BV10-1</f>
        <v>0.316275851334481</v>
      </c>
      <c r="BX24" s="3">
        <f>+'Indice PondENGHO'!BW22/'Indice PondENGHO'!BW10-1</f>
        <v>0.45181205443319072</v>
      </c>
      <c r="BY24" s="3">
        <f>+'Indice PondENGHO'!BX22/'Indice PondENGHO'!BX10-1</f>
        <v>0.48057900472740722</v>
      </c>
      <c r="BZ24" s="3">
        <f>+'Indice PondENGHO'!BY22/'Indice PondENGHO'!BY10-1</f>
        <v>0.30897556427916739</v>
      </c>
      <c r="CA24" s="3">
        <f>+'Indice PondENGHO'!BZ22/'Indice PondENGHO'!BZ10-1</f>
        <v>0.30976383768665783</v>
      </c>
      <c r="CB24" s="3">
        <f>+'Indice PondENGHO'!CA22/'Indice PondENGHO'!CA10-1</f>
        <v>0.29110828592335958</v>
      </c>
      <c r="CC24" s="8">
        <f>+'Indice PondENGHO'!CB22/'Indice PondENGHO'!CB10-1</f>
        <v>0.30578140246318863</v>
      </c>
      <c r="CD24" s="3">
        <f>+'Indice PondENGHO'!CC22/'Indice PondENGHO'!CC10-1</f>
        <v>0.3443279101607768</v>
      </c>
      <c r="CE24" s="3">
        <f>+'Indice PondENGHO'!CD22/'Indice PondENGHO'!CD10-1</f>
        <v>0.3443279101607768</v>
      </c>
      <c r="CF24" s="3">
        <f>+'[3]Infla Interanual PondENGHO'!CD24</f>
        <v>0.34479791579805097</v>
      </c>
      <c r="CG24" s="3"/>
      <c r="CI24" s="69">
        <f t="shared" si="8"/>
        <v>-2.6647605262291041E-3</v>
      </c>
      <c r="CJ24" s="69">
        <f t="shared" si="3"/>
        <v>0</v>
      </c>
      <c r="CK24" s="69">
        <f t="shared" si="9"/>
        <v>-2.6647605262291041E-3</v>
      </c>
      <c r="CL24" s="69"/>
      <c r="CM24" s="69"/>
      <c r="CN24" s="69">
        <f>+'[3]Infla Interanual PondENGHO'!CF24</f>
        <v>-2.6479879399905482E-3</v>
      </c>
      <c r="CP24" s="69">
        <f t="shared" si="4"/>
        <v>-1.6772586238555931E-5</v>
      </c>
      <c r="CT24" s="70">
        <f t="shared" si="10"/>
        <v>0.34144672892288086</v>
      </c>
      <c r="CU24" s="70">
        <f t="shared" si="11"/>
        <v>0.34473744986121746</v>
      </c>
      <c r="CV24" s="70">
        <f t="shared" si="12"/>
        <v>0.34472786042735937</v>
      </c>
      <c r="CW24" s="70">
        <f t="shared" si="13"/>
        <v>0.34561808126897819</v>
      </c>
      <c r="CX24" s="70">
        <f t="shared" si="14"/>
        <v>0.34411148944910996</v>
      </c>
      <c r="CY24" s="71">
        <f>+'[3]Infla Interanual PondENGHO'!BL24</f>
        <v>0.34191437918734646</v>
      </c>
      <c r="CZ24" s="71">
        <f>+'[3]Infla Interanual PondENGHO'!BM24</f>
        <v>0.34523118371574557</v>
      </c>
      <c r="DA24" s="71">
        <f>+'[3]Infla Interanual PondENGHO'!BN24</f>
        <v>0.34520890153614769</v>
      </c>
      <c r="DB24" s="71">
        <f>+'[3]Infla Interanual PondENGHO'!BO24</f>
        <v>0.34609007359164456</v>
      </c>
      <c r="DC24" s="71">
        <f>+'[3]Infla Interanual PondENGHO'!BP24</f>
        <v>0.34456236712733701</v>
      </c>
      <c r="DE24" s="3">
        <f t="shared" si="5"/>
        <v>-4.6765026446560221E-4</v>
      </c>
      <c r="DF24" s="3">
        <f t="shared" si="6"/>
        <v>-4.9373385452811114E-4</v>
      </c>
      <c r="DG24" s="3">
        <f t="shared" si="6"/>
        <v>-4.8104110878832707E-4</v>
      </c>
      <c r="DH24" s="3">
        <f t="shared" si="6"/>
        <v>-4.7199232266637026E-4</v>
      </c>
      <c r="DI24" s="3">
        <f t="shared" si="7"/>
        <v>-4.5087767822704627E-4</v>
      </c>
      <c r="DJ24" s="3">
        <f t="shared" si="15"/>
        <v>-4.7000563727417344E-4</v>
      </c>
    </row>
    <row r="25" spans="1:114" x14ac:dyDescent="0.2">
      <c r="A25" s="2">
        <f t="shared" si="0"/>
        <v>43344</v>
      </c>
      <c r="B25" s="1">
        <f t="shared" si="2"/>
        <v>9</v>
      </c>
      <c r="C25" s="1">
        <v>2018</v>
      </c>
      <c r="D25" s="7">
        <f>+'Indice PondENGHO'!D23/'Indice PondENGHO'!D11-1</f>
        <v>0.40724847616617366</v>
      </c>
      <c r="E25" s="3">
        <f>+'Indice PondENGHO'!E23/'Indice PondENGHO'!E11-1</f>
        <v>0.23958272841572059</v>
      </c>
      <c r="F25" s="3">
        <f>+'Indice PondENGHO'!F23/'Indice PondENGHO'!F11-1</f>
        <v>0.26423249942212967</v>
      </c>
      <c r="G25" s="3">
        <f>+'Indice PondENGHO'!G23/'Indice PondENGHO'!G11-1</f>
        <v>0.54909557251421059</v>
      </c>
      <c r="H25" s="3">
        <f>+'Indice PondENGHO'!H23/'Indice PondENGHO'!H11-1</f>
        <v>0.41719544293049937</v>
      </c>
      <c r="I25" s="3">
        <f>+'Indice PondENGHO'!I23/'Indice PondENGHO'!I11-1</f>
        <v>0.33954158239565935</v>
      </c>
      <c r="J25" s="3">
        <f>+'Indice PondENGHO'!J23/'Indice PondENGHO'!J11-1</f>
        <v>0.58851118819307002</v>
      </c>
      <c r="K25" s="3">
        <f>+'Indice PondENGHO'!K23/'Indice PondENGHO'!K11-1</f>
        <v>0.49705405348543863</v>
      </c>
      <c r="L25" s="3">
        <f>+'Indice PondENGHO'!L23/'Indice PondENGHO'!L11-1</f>
        <v>0.360555902211666</v>
      </c>
      <c r="M25" s="3">
        <f>+'Indice PondENGHO'!M23/'Indice PondENGHO'!M11-1</f>
        <v>0.28368256027151451</v>
      </c>
      <c r="N25" s="3">
        <f>+'Indice PondENGHO'!N23/'Indice PondENGHO'!N11-1</f>
        <v>0.34741911320447194</v>
      </c>
      <c r="O25" s="8">
        <f>+'Indice PondENGHO'!O23/'Indice PondENGHO'!O11-1</f>
        <v>0.38024696030000471</v>
      </c>
      <c r="P25" s="7">
        <f>+'Indice PondENGHO'!P23/'Indice PondENGHO'!P11-1</f>
        <v>0.40607994550803705</v>
      </c>
      <c r="Q25" s="3">
        <f>+'Indice PondENGHO'!Q23/'Indice PondENGHO'!Q11-1</f>
        <v>0.23788111741102025</v>
      </c>
      <c r="R25" s="3">
        <f>+'Indice PondENGHO'!R23/'Indice PondENGHO'!R11-1</f>
        <v>0.26919590963505668</v>
      </c>
      <c r="S25" s="3">
        <f>+'Indice PondENGHO'!S23/'Indice PondENGHO'!S11-1</f>
        <v>0.54076575074454625</v>
      </c>
      <c r="T25" s="3">
        <f>+'Indice PondENGHO'!T23/'Indice PondENGHO'!T11-1</f>
        <v>0.42232107389059115</v>
      </c>
      <c r="U25" s="3">
        <f>+'Indice PondENGHO'!U23/'Indice PondENGHO'!U11-1</f>
        <v>0.34012078254320732</v>
      </c>
      <c r="V25" s="3">
        <f>+'Indice PondENGHO'!V23/'Indice PondENGHO'!V11-1</f>
        <v>0.58820417315724693</v>
      </c>
      <c r="W25" s="3">
        <f>+'Indice PondENGHO'!W23/'Indice PondENGHO'!W11-1</f>
        <v>0.49777840014071484</v>
      </c>
      <c r="X25" s="3">
        <f>+'Indice PondENGHO'!X23/'Indice PondENGHO'!X11-1</f>
        <v>0.36297891024279805</v>
      </c>
      <c r="Y25" s="3">
        <f>+'Indice PondENGHO'!Y23/'Indice PondENGHO'!Y11-1</f>
        <v>0.28204178572300775</v>
      </c>
      <c r="Z25" s="3">
        <f>+'Indice PondENGHO'!Z23/'Indice PondENGHO'!Z11-1</f>
        <v>0.34796804080334209</v>
      </c>
      <c r="AA25" s="8">
        <f>+'Indice PondENGHO'!AA23/'Indice PondENGHO'!AA11-1</f>
        <v>0.38461889164271157</v>
      </c>
      <c r="AB25" s="7">
        <f>+'Indice PondENGHO'!AB23/'Indice PondENGHO'!AB11-1</f>
        <v>0.40486935751104314</v>
      </c>
      <c r="AC25" s="3">
        <f>+'Indice PondENGHO'!AC23/'Indice PondENGHO'!AC11-1</f>
        <v>0.23853488895236574</v>
      </c>
      <c r="AD25" s="3">
        <f>+'Indice PondENGHO'!AD23/'Indice PondENGHO'!AD11-1</f>
        <v>0.27115703015486003</v>
      </c>
      <c r="AE25" s="3">
        <f>+'Indice PondENGHO'!AE23/'Indice PondENGHO'!AE11-1</f>
        <v>0.53462309672258179</v>
      </c>
      <c r="AF25" s="3">
        <f>+'Indice PondENGHO'!AF23/'Indice PondENGHO'!AF11-1</f>
        <v>0.42574534644519835</v>
      </c>
      <c r="AG25" s="3">
        <f>+'Indice PondENGHO'!AG23/'Indice PondENGHO'!AG11-1</f>
        <v>0.33914266911180824</v>
      </c>
      <c r="AH25" s="3">
        <f>+'Indice PondENGHO'!AH23/'Indice PondENGHO'!AH11-1</f>
        <v>0.58941233779890934</v>
      </c>
      <c r="AI25" s="3">
        <f>+'Indice PondENGHO'!AI23/'Indice PondENGHO'!AI11-1</f>
        <v>0.49960192983392138</v>
      </c>
      <c r="AJ25" s="3">
        <f>+'Indice PondENGHO'!AJ23/'Indice PondENGHO'!AJ11-1</f>
        <v>0.36465851877928168</v>
      </c>
      <c r="AK25" s="3">
        <f>+'Indice PondENGHO'!AK23/'Indice PondENGHO'!AK11-1</f>
        <v>0.28178352044187727</v>
      </c>
      <c r="AL25" s="3">
        <f>+'Indice PondENGHO'!AL23/'Indice PondENGHO'!AL11-1</f>
        <v>0.34623102280143891</v>
      </c>
      <c r="AM25" s="8">
        <f>+'Indice PondENGHO'!AM23/'Indice PondENGHO'!AM11-1</f>
        <v>0.38696058823625767</v>
      </c>
      <c r="AN25" s="7">
        <f>+'Indice PondENGHO'!AN23/'Indice PondENGHO'!AN11-1</f>
        <v>0.40377033670052542</v>
      </c>
      <c r="AO25" s="3">
        <f>+'Indice PondENGHO'!AO23/'Indice PondENGHO'!AO11-1</f>
        <v>0.23817695338951883</v>
      </c>
      <c r="AP25" s="3">
        <f>+'Indice PondENGHO'!AP23/'Indice PondENGHO'!AP11-1</f>
        <v>0.27389552363668024</v>
      </c>
      <c r="AQ25" s="3">
        <f>+'Indice PondENGHO'!AQ23/'Indice PondENGHO'!AQ11-1</f>
        <v>0.53138155718020608</v>
      </c>
      <c r="AR25" s="3">
        <f>+'Indice PondENGHO'!AR23/'Indice PondENGHO'!AR11-1</f>
        <v>0.42678667038878304</v>
      </c>
      <c r="AS25" s="3">
        <f>+'Indice PondENGHO'!AS23/'Indice PondENGHO'!AS11-1</f>
        <v>0.34249656234998604</v>
      </c>
      <c r="AT25" s="3">
        <f>+'Indice PondENGHO'!AT23/'Indice PondENGHO'!AT11-1</f>
        <v>0.58966942384739696</v>
      </c>
      <c r="AU25" s="3">
        <f>+'Indice PondENGHO'!AU23/'Indice PondENGHO'!AU11-1</f>
        <v>0.4955444820838264</v>
      </c>
      <c r="AV25" s="3">
        <f>+'Indice PondENGHO'!AV23/'Indice PondENGHO'!AV11-1</f>
        <v>0.36116419887004469</v>
      </c>
      <c r="AW25" s="3">
        <f>+'Indice PondENGHO'!AW23/'Indice PondENGHO'!AW11-1</f>
        <v>0.28096169820975869</v>
      </c>
      <c r="AX25" s="3">
        <f>+'Indice PondENGHO'!AX23/'Indice PondENGHO'!AX11-1</f>
        <v>0.34722988256783216</v>
      </c>
      <c r="AY25" s="8">
        <f>+'Indice PondENGHO'!AY23/'Indice PondENGHO'!AY11-1</f>
        <v>0.3868076061637582</v>
      </c>
      <c r="AZ25" s="7">
        <f>+'Indice PondENGHO'!AZ23/'Indice PondENGHO'!AZ11-1</f>
        <v>0.40188943723783277</v>
      </c>
      <c r="BA25" s="3">
        <f>+'Indice PondENGHO'!BA23/'Indice PondENGHO'!BA11-1</f>
        <v>0.23676700794943639</v>
      </c>
      <c r="BB25" s="3">
        <f>+'Indice PondENGHO'!BB23/'Indice PondENGHO'!BB11-1</f>
        <v>0.27751077869717977</v>
      </c>
      <c r="BC25" s="3">
        <f>+'Indice PondENGHO'!BC23/'Indice PondENGHO'!BC11-1</f>
        <v>0.52386247025709665</v>
      </c>
      <c r="BD25" s="3">
        <f>+'Indice PondENGHO'!BD23/'Indice PondENGHO'!BD11-1</f>
        <v>0.43061654544496597</v>
      </c>
      <c r="BE25" s="3">
        <f>+'Indice PondENGHO'!BE23/'Indice PondENGHO'!BE11-1</f>
        <v>0.34492416197650067</v>
      </c>
      <c r="BF25" s="3">
        <f>+'Indice PondENGHO'!BF23/'Indice PondENGHO'!BF11-1</f>
        <v>0.58984256816685909</v>
      </c>
      <c r="BG25" s="3">
        <f>+'Indice PondENGHO'!BG23/'Indice PondENGHO'!BG11-1</f>
        <v>0.49431113224923839</v>
      </c>
      <c r="BH25" s="3">
        <f>+'Indice PondENGHO'!BH23/'Indice PondENGHO'!BH11-1</f>
        <v>0.35777113987986775</v>
      </c>
      <c r="BI25" s="3">
        <f>+'Indice PondENGHO'!BI23/'Indice PondENGHO'!BI11-1</f>
        <v>0.28127655435145882</v>
      </c>
      <c r="BJ25" s="3">
        <f>+'Indice PondENGHO'!BJ23/'Indice PondENGHO'!BJ11-1</f>
        <v>0.34664209900555809</v>
      </c>
      <c r="BK25" s="8">
        <f>+'Indice PondENGHO'!BK23/'Indice PondENGHO'!BK11-1</f>
        <v>0.38878859084920481</v>
      </c>
      <c r="BL25" s="2">
        <f t="shared" si="1"/>
        <v>43344</v>
      </c>
      <c r="BM25" s="7">
        <f>+'Indice PondENGHO'!BL23/'Indice PondENGHO'!BL11-1</f>
        <v>0.4038855933654768</v>
      </c>
      <c r="BN25" s="3">
        <f>+'Indice PondENGHO'!BM23/'Indice PondENGHO'!BM11-1</f>
        <v>0.40683673618638849</v>
      </c>
      <c r="BO25" s="3">
        <f>+'Indice PondENGHO'!BN23/'Indice PondENGHO'!BN11-1</f>
        <v>0.40542725111735733</v>
      </c>
      <c r="BP25" s="3">
        <f>+'Indice PondENGHO'!BO23/'Indice PondENGHO'!BO11-1</f>
        <v>0.40808543761093685</v>
      </c>
      <c r="BQ25" s="8">
        <f>+'Indice PondENGHO'!BP23/'Indice PondENGHO'!BP11-1</f>
        <v>0.40556161014487468</v>
      </c>
      <c r="BR25" s="7">
        <f>+'Indice PondENGHO'!BQ23/'Indice PondENGHO'!BQ11-1</f>
        <v>0.40461951445183653</v>
      </c>
      <c r="BS25" s="3">
        <f>+'Indice PondENGHO'!BR23/'Indice PondENGHO'!BR11-1</f>
        <v>0.23794057051396655</v>
      </c>
      <c r="BT25" s="3">
        <f>+'Indice PondENGHO'!BS23/'Indice PondENGHO'!BS11-1</f>
        <v>0.27230279003644764</v>
      </c>
      <c r="BU25" s="3">
        <f>+'Indice PondENGHO'!BT23/'Indice PondENGHO'!BT11-1</f>
        <v>0.53302634791130798</v>
      </c>
      <c r="BV25" s="3">
        <f>+'Indice PondENGHO'!BU23/'Indice PondENGHO'!BU11-1</f>
        <v>0.42680441665519608</v>
      </c>
      <c r="BW25" s="3">
        <f>+'Indice PondENGHO'!BV23/'Indice PondENGHO'!BV11-1</f>
        <v>0.3424243525900994</v>
      </c>
      <c r="BX25" s="3">
        <f>+'Indice PondENGHO'!BW23/'Indice PondENGHO'!BW11-1</f>
        <v>0.58937965861441222</v>
      </c>
      <c r="BY25" s="3">
        <f>+'Indice PondENGHO'!BX23/'Indice PondENGHO'!BX11-1</f>
        <v>0.49653268979378762</v>
      </c>
      <c r="BZ25" s="3">
        <f>+'Indice PondENGHO'!BY23/'Indice PondENGHO'!BY11-1</f>
        <v>0.36066618064994116</v>
      </c>
      <c r="CA25" s="3">
        <f>+'Indice PondENGHO'!BZ23/'Indice PondENGHO'!BZ11-1</f>
        <v>0.28154253916389349</v>
      </c>
      <c r="CB25" s="3">
        <f>+'Indice PondENGHO'!CA23/'Indice PondENGHO'!CA11-1</f>
        <v>0.34693808397904768</v>
      </c>
      <c r="CC25" s="8">
        <f>+'Indice PondENGHO'!CB23/'Indice PondENGHO'!CB11-1</f>
        <v>0.38661830084150117</v>
      </c>
      <c r="CD25" s="3">
        <f>+'Indice PondENGHO'!CC23/'Indice PondENGHO'!CC11-1</f>
        <v>0.40609347369471371</v>
      </c>
      <c r="CE25" s="3">
        <f>+'Indice PondENGHO'!CD23/'Indice PondENGHO'!CD11-1</f>
        <v>0.40609338235423076</v>
      </c>
      <c r="CF25" s="3">
        <f>+'[3]Infla Interanual PondENGHO'!CD25</f>
        <v>0.40596510141295106</v>
      </c>
      <c r="CG25" s="3"/>
      <c r="CI25" s="69">
        <f t="shared" si="8"/>
        <v>-1.676016779397882E-3</v>
      </c>
      <c r="CJ25" s="69">
        <f t="shared" si="3"/>
        <v>0</v>
      </c>
      <c r="CK25" s="69">
        <f t="shared" si="9"/>
        <v>-1.676016779397882E-3</v>
      </c>
      <c r="CL25" s="69"/>
      <c r="CM25" s="69"/>
      <c r="CN25" s="69">
        <f>+'[3]Infla Interanual PondENGHO'!CF25</f>
        <v>-1.7157004242818186E-3</v>
      </c>
      <c r="CP25" s="69">
        <f t="shared" si="4"/>
        <v>3.9683644883936608E-5</v>
      </c>
      <c r="CT25" s="70">
        <f t="shared" si="10"/>
        <v>0.4038855933654768</v>
      </c>
      <c r="CU25" s="70">
        <f t="shared" si="11"/>
        <v>0.40683673618638849</v>
      </c>
      <c r="CV25" s="70">
        <f t="shared" si="12"/>
        <v>0.40542725111735733</v>
      </c>
      <c r="CW25" s="70">
        <f t="shared" si="13"/>
        <v>0.40808543761093685</v>
      </c>
      <c r="CX25" s="70">
        <f t="shared" si="14"/>
        <v>0.40556161014487468</v>
      </c>
      <c r="CY25" s="71">
        <f>+'[3]Infla Interanual PondENGHO'!BL25</f>
        <v>0.40373841729198912</v>
      </c>
      <c r="CZ25" s="71">
        <f>+'[3]Infla Interanual PondENGHO'!BM25</f>
        <v>0.40670315724319428</v>
      </c>
      <c r="DA25" s="71">
        <f>+'[3]Infla Interanual PondENGHO'!BN25</f>
        <v>0.40529364370046439</v>
      </c>
      <c r="DB25" s="71">
        <f>+'[3]Infla Interanual PondENGHO'!BO25</f>
        <v>0.40794444167585486</v>
      </c>
      <c r="DC25" s="71">
        <f>+'[3]Infla Interanual PondENGHO'!BP25</f>
        <v>0.40545411771627093</v>
      </c>
      <c r="DE25" s="3">
        <f t="shared" si="5"/>
        <v>1.4717607348768702E-4</v>
      </c>
      <c r="DF25" s="3">
        <f t="shared" si="6"/>
        <v>1.3357894319421248E-4</v>
      </c>
      <c r="DG25" s="3">
        <f t="shared" si="6"/>
        <v>1.3360741689294464E-4</v>
      </c>
      <c r="DH25" s="3">
        <f t="shared" si="6"/>
        <v>1.4099593508198893E-4</v>
      </c>
      <c r="DI25" s="3">
        <f t="shared" si="7"/>
        <v>1.0749242860375041E-4</v>
      </c>
      <c r="DJ25" s="3">
        <f t="shared" si="15"/>
        <v>1.2828094127970147E-4</v>
      </c>
    </row>
    <row r="26" spans="1:114" x14ac:dyDescent="0.2">
      <c r="A26" s="2">
        <f t="shared" si="0"/>
        <v>43374</v>
      </c>
      <c r="B26" s="1">
        <f t="shared" si="2"/>
        <v>10</v>
      </c>
      <c r="C26" s="1">
        <v>2018</v>
      </c>
      <c r="D26" s="7">
        <f>+'Indice PondENGHO'!D24/'Indice PondENGHO'!D12-1</f>
        <v>0.46611591567021637</v>
      </c>
      <c r="E26" s="3">
        <f>+'Indice PondENGHO'!E24/'Indice PondENGHO'!E12-1</f>
        <v>0.23127856357627441</v>
      </c>
      <c r="F26" s="3">
        <f>+'Indice PondENGHO'!F24/'Indice PondENGHO'!F12-1</f>
        <v>0.30021219677216848</v>
      </c>
      <c r="G26" s="3">
        <f>+'Indice PondENGHO'!G24/'Indice PondENGHO'!G12-1</f>
        <v>0.66407160786043251</v>
      </c>
      <c r="H26" s="3">
        <f>+'Indice PondENGHO'!H24/'Indice PondENGHO'!H12-1</f>
        <v>0.47221194871446803</v>
      </c>
      <c r="I26" s="3">
        <f>+'Indice PondENGHO'!I24/'Indice PondENGHO'!I12-1</f>
        <v>0.39426250311061106</v>
      </c>
      <c r="J26" s="3">
        <f>+'Indice PondENGHO'!J24/'Indice PondENGHO'!J12-1</f>
        <v>0.68674381356332814</v>
      </c>
      <c r="K26" s="3">
        <f>+'Indice PondENGHO'!K24/'Indice PondENGHO'!K12-1</f>
        <v>0.43311177023021985</v>
      </c>
      <c r="L26" s="3">
        <f>+'Indice PondENGHO'!L24/'Indice PondENGHO'!L12-1</f>
        <v>0.38243321957672216</v>
      </c>
      <c r="M26" s="3">
        <f>+'Indice PondENGHO'!M24/'Indice PondENGHO'!M12-1</f>
        <v>0.29932603671193414</v>
      </c>
      <c r="N26" s="3">
        <f>+'Indice PondENGHO'!N24/'Indice PondENGHO'!N12-1</f>
        <v>0.37042246716711347</v>
      </c>
      <c r="O26" s="8">
        <f>+'Indice PondENGHO'!O24/'Indice PondENGHO'!O12-1</f>
        <v>0.44560810696943531</v>
      </c>
      <c r="P26" s="7">
        <f>+'Indice PondENGHO'!P24/'Indice PondENGHO'!P12-1</f>
        <v>0.46561102537078702</v>
      </c>
      <c r="Q26" s="3">
        <f>+'Indice PondENGHO'!Q24/'Indice PondENGHO'!Q12-1</f>
        <v>0.22946808350389181</v>
      </c>
      <c r="R26" s="3">
        <f>+'Indice PondENGHO'!R24/'Indice PondENGHO'!R12-1</f>
        <v>0.30503569484211868</v>
      </c>
      <c r="S26" s="3">
        <f>+'Indice PondENGHO'!S24/'Indice PondENGHO'!S12-1</f>
        <v>0.66032396071635424</v>
      </c>
      <c r="T26" s="3">
        <f>+'Indice PondENGHO'!T24/'Indice PondENGHO'!T12-1</f>
        <v>0.47519376373426803</v>
      </c>
      <c r="U26" s="3">
        <f>+'Indice PondENGHO'!U24/'Indice PondENGHO'!U12-1</f>
        <v>0.39635251209225442</v>
      </c>
      <c r="V26" s="3">
        <f>+'Indice PondENGHO'!V24/'Indice PondENGHO'!V12-1</f>
        <v>0.68689899966220302</v>
      </c>
      <c r="W26" s="3">
        <f>+'Indice PondENGHO'!W24/'Indice PondENGHO'!W12-1</f>
        <v>0.43271025296093057</v>
      </c>
      <c r="X26" s="3">
        <f>+'Indice PondENGHO'!X24/'Indice PondENGHO'!X12-1</f>
        <v>0.38309789075952594</v>
      </c>
      <c r="Y26" s="3">
        <f>+'Indice PondENGHO'!Y24/'Indice PondENGHO'!Y12-1</f>
        <v>0.30258484460628954</v>
      </c>
      <c r="Z26" s="3">
        <f>+'Indice PondENGHO'!Z24/'Indice PondENGHO'!Z12-1</f>
        <v>0.37052600585285056</v>
      </c>
      <c r="AA26" s="8">
        <f>+'Indice PondENGHO'!AA24/'Indice PondENGHO'!AA12-1</f>
        <v>0.45060304756536129</v>
      </c>
      <c r="AB26" s="7">
        <f>+'Indice PondENGHO'!AB24/'Indice PondENGHO'!AB12-1</f>
        <v>0.46496490766748799</v>
      </c>
      <c r="AC26" s="3">
        <f>+'Indice PondENGHO'!AC24/'Indice PondENGHO'!AC12-1</f>
        <v>0.23012425002610826</v>
      </c>
      <c r="AD26" s="3">
        <f>+'Indice PondENGHO'!AD24/'Indice PondENGHO'!AD12-1</f>
        <v>0.30670271848576958</v>
      </c>
      <c r="AE26" s="3">
        <f>+'Indice PondENGHO'!AE24/'Indice PondENGHO'!AE12-1</f>
        <v>0.65821436602427363</v>
      </c>
      <c r="AF26" s="3">
        <f>+'Indice PondENGHO'!AF24/'Indice PondENGHO'!AF12-1</f>
        <v>0.4771502343784999</v>
      </c>
      <c r="AG26" s="3">
        <f>+'Indice PondENGHO'!AG24/'Indice PondENGHO'!AG12-1</f>
        <v>0.39594733890816114</v>
      </c>
      <c r="AH26" s="3">
        <f>+'Indice PondENGHO'!AH24/'Indice PondENGHO'!AH12-1</f>
        <v>0.68872519489865902</v>
      </c>
      <c r="AI26" s="3">
        <f>+'Indice PondENGHO'!AI24/'Indice PondENGHO'!AI12-1</f>
        <v>0.43390662548741687</v>
      </c>
      <c r="AJ26" s="3">
        <f>+'Indice PondENGHO'!AJ24/'Indice PondENGHO'!AJ12-1</f>
        <v>0.38393835059389203</v>
      </c>
      <c r="AK26" s="3">
        <f>+'Indice PondENGHO'!AK24/'Indice PondENGHO'!AK12-1</f>
        <v>0.30334690618522808</v>
      </c>
      <c r="AL26" s="3">
        <f>+'Indice PondENGHO'!AL24/'Indice PondENGHO'!AL12-1</f>
        <v>0.36852095015823916</v>
      </c>
      <c r="AM26" s="8">
        <f>+'Indice PondENGHO'!AM24/'Indice PondENGHO'!AM12-1</f>
        <v>0.45312921130037376</v>
      </c>
      <c r="AN26" s="7">
        <f>+'Indice PondENGHO'!AN24/'Indice PondENGHO'!AN12-1</f>
        <v>0.46418009650650727</v>
      </c>
      <c r="AO26" s="3">
        <f>+'Indice PondENGHO'!AO24/'Indice PondENGHO'!AO12-1</f>
        <v>0.22966404051105993</v>
      </c>
      <c r="AP26" s="3">
        <f>+'Indice PondENGHO'!AP24/'Indice PondENGHO'!AP12-1</f>
        <v>0.30998936852390968</v>
      </c>
      <c r="AQ26" s="3">
        <f>+'Indice PondENGHO'!AQ24/'Indice PondENGHO'!AQ12-1</f>
        <v>0.65375075374980662</v>
      </c>
      <c r="AR26" s="3">
        <f>+'Indice PondENGHO'!AR24/'Indice PondENGHO'!AR12-1</f>
        <v>0.4778189763600651</v>
      </c>
      <c r="AS26" s="3">
        <f>+'Indice PondENGHO'!AS24/'Indice PondENGHO'!AS12-1</f>
        <v>0.40166002353028163</v>
      </c>
      <c r="AT26" s="3">
        <f>+'Indice PondENGHO'!AT24/'Indice PondENGHO'!AT12-1</f>
        <v>0.6890820164124094</v>
      </c>
      <c r="AU26" s="3">
        <f>+'Indice PondENGHO'!AU24/'Indice PondENGHO'!AU12-1</f>
        <v>0.42972107087906819</v>
      </c>
      <c r="AV26" s="3">
        <f>+'Indice PondENGHO'!AV24/'Indice PondENGHO'!AV12-1</f>
        <v>0.3806926457862676</v>
      </c>
      <c r="AW26" s="3">
        <f>+'Indice PondENGHO'!AW24/'Indice PondENGHO'!AW12-1</f>
        <v>0.30199826171154998</v>
      </c>
      <c r="AX26" s="3">
        <f>+'Indice PondENGHO'!AX24/'Indice PondENGHO'!AX12-1</f>
        <v>0.36888087926692625</v>
      </c>
      <c r="AY26" s="8">
        <f>+'Indice PondENGHO'!AY24/'Indice PondENGHO'!AY12-1</f>
        <v>0.45318832487470817</v>
      </c>
      <c r="AZ26" s="7">
        <f>+'Indice PondENGHO'!AZ24/'Indice PondENGHO'!AZ12-1</f>
        <v>0.46269550066618836</v>
      </c>
      <c r="BA26" s="3">
        <f>+'Indice PondENGHO'!BA24/'Indice PondENGHO'!BA12-1</f>
        <v>0.22827404588168787</v>
      </c>
      <c r="BB26" s="3">
        <f>+'Indice PondENGHO'!BB24/'Indice PondENGHO'!BB12-1</f>
        <v>0.313985134201344</v>
      </c>
      <c r="BC26" s="3">
        <f>+'Indice PondENGHO'!BC24/'Indice PondENGHO'!BC12-1</f>
        <v>0.64309189510037323</v>
      </c>
      <c r="BD26" s="3">
        <f>+'Indice PondENGHO'!BD24/'Indice PondENGHO'!BD12-1</f>
        <v>0.47971316600671465</v>
      </c>
      <c r="BE26" s="3">
        <f>+'Indice PondENGHO'!BE24/'Indice PondENGHO'!BE12-1</f>
        <v>0.40632128048171312</v>
      </c>
      <c r="BF26" s="3">
        <f>+'Indice PondENGHO'!BF24/'Indice PondENGHO'!BF12-1</f>
        <v>0.68974094738649794</v>
      </c>
      <c r="BG26" s="3">
        <f>+'Indice PondENGHO'!BG24/'Indice PondENGHO'!BG12-1</f>
        <v>0.42809403907786692</v>
      </c>
      <c r="BH26" s="3">
        <f>+'Indice PondENGHO'!BH24/'Indice PondENGHO'!BH12-1</f>
        <v>0.37815820991696869</v>
      </c>
      <c r="BI26" s="3">
        <f>+'Indice PondENGHO'!BI24/'Indice PondENGHO'!BI12-1</f>
        <v>0.30445819885525927</v>
      </c>
      <c r="BJ26" s="3">
        <f>+'Indice PondENGHO'!BJ24/'Indice PondENGHO'!BJ12-1</f>
        <v>0.36695767717476691</v>
      </c>
      <c r="BK26" s="8">
        <f>+'Indice PondENGHO'!BK24/'Indice PondENGHO'!BK12-1</f>
        <v>0.45502808752988289</v>
      </c>
      <c r="BL26" s="2">
        <f t="shared" si="1"/>
        <v>43374</v>
      </c>
      <c r="BM26" s="7">
        <f>+'Indice PondENGHO'!BL24/'Indice PondENGHO'!BL12-1</f>
        <v>0.45732762310378683</v>
      </c>
      <c r="BN26" s="3">
        <f>+'Indice PondENGHO'!BM24/'Indice PondENGHO'!BM12-1</f>
        <v>0.4606102488523458</v>
      </c>
      <c r="BO26" s="3">
        <f>+'Indice PondENGHO'!BN24/'Indice PondENGHO'!BN12-1</f>
        <v>0.4594939558873139</v>
      </c>
      <c r="BP26" s="3">
        <f>+'Indice PondENGHO'!BO24/'Indice PondENGHO'!BO12-1</f>
        <v>0.46276936833135918</v>
      </c>
      <c r="BQ26" s="8">
        <f>+'Indice PondENGHO'!BP24/'Indice PondENGHO'!BP12-1</f>
        <v>0.45940352569073428</v>
      </c>
      <c r="BR26" s="7">
        <f>+'Indice PondENGHO'!BQ24/'Indice PondENGHO'!BQ12-1</f>
        <v>0.46461548599129876</v>
      </c>
      <c r="BS26" s="3">
        <f>+'Indice PondENGHO'!BR24/'Indice PondENGHO'!BR12-1</f>
        <v>0.22949801064154052</v>
      </c>
      <c r="BT26" s="3">
        <f>+'Indice PondENGHO'!BS24/'Indice PondENGHO'!BS12-1</f>
        <v>0.3083445172324375</v>
      </c>
      <c r="BU26" s="3">
        <f>+'Indice PondENGHO'!BT24/'Indice PondENGHO'!BT12-1</f>
        <v>0.65327142453372389</v>
      </c>
      <c r="BV26" s="3">
        <f>+'Indice PondENGHO'!BU24/'Indice PondENGHO'!BU12-1</f>
        <v>0.47767519258659585</v>
      </c>
      <c r="BW26" s="3">
        <f>+'Indice PondENGHO'!BV24/'Indice PondENGHO'!BV12-1</f>
        <v>0.40142242462080135</v>
      </c>
      <c r="BX26" s="3">
        <f>+'Indice PondENGHO'!BW24/'Indice PondENGHO'!BW12-1</f>
        <v>0.68874467288556263</v>
      </c>
      <c r="BY26" s="3">
        <f>+'Indice PondENGHO'!BX24/'Indice PondENGHO'!BX12-1</f>
        <v>0.43096465943407991</v>
      </c>
      <c r="BZ26" s="3">
        <f>+'Indice PondENGHO'!BY24/'Indice PondENGHO'!BY12-1</f>
        <v>0.38080457203684759</v>
      </c>
      <c r="CA26" s="3">
        <f>+'Indice PondENGHO'!BZ24/'Indice PondENGHO'!BZ12-1</f>
        <v>0.30311651000166773</v>
      </c>
      <c r="CB26" s="3">
        <f>+'Indice PondENGHO'!CA24/'Indice PondENGHO'!CA12-1</f>
        <v>0.36836635092093029</v>
      </c>
      <c r="CC26" s="8">
        <f>+'Indice PondENGHO'!CB24/'Indice PondENGHO'!CB12-1</f>
        <v>0.45275611928472914</v>
      </c>
      <c r="CD26" s="3">
        <f>+'Indice PondENGHO'!CC24/'Indice PondENGHO'!CC12-1</f>
        <v>0.46010310075263572</v>
      </c>
      <c r="CE26" s="3">
        <f>+'Indice PondENGHO'!CD24/'Indice PondENGHO'!CD12-1</f>
        <v>0.46010310075263572</v>
      </c>
      <c r="CF26" s="3">
        <f>+'[3]Infla Interanual PondENGHO'!CD26</f>
        <v>0.45985345127523858</v>
      </c>
      <c r="CG26" s="3"/>
      <c r="CI26" s="69">
        <f t="shared" si="8"/>
        <v>-2.0759025869474534E-3</v>
      </c>
      <c r="CJ26" s="69">
        <f t="shared" si="3"/>
        <v>0</v>
      </c>
      <c r="CK26" s="69">
        <f t="shared" si="9"/>
        <v>-2.0759025869474534E-3</v>
      </c>
      <c r="CL26" s="69"/>
      <c r="CM26" s="69"/>
      <c r="CN26" s="69">
        <f>+'[3]Infla Interanual PondENGHO'!CF26</f>
        <v>-2.1992700287207789E-3</v>
      </c>
      <c r="CP26" s="69">
        <f t="shared" si="4"/>
        <v>1.2336744177332548E-4</v>
      </c>
      <c r="CT26" s="70">
        <f t="shared" si="10"/>
        <v>0.45732762310378683</v>
      </c>
      <c r="CU26" s="70">
        <f t="shared" si="11"/>
        <v>0.4606102488523458</v>
      </c>
      <c r="CV26" s="70">
        <f t="shared" si="12"/>
        <v>0.4594939558873139</v>
      </c>
      <c r="CW26" s="70">
        <f t="shared" si="13"/>
        <v>0.46276936833135918</v>
      </c>
      <c r="CX26" s="70">
        <f t="shared" si="14"/>
        <v>0.45940352569073428</v>
      </c>
      <c r="CY26" s="71">
        <f>+'[3]Infla Interanual PondENGHO'!BL26</f>
        <v>0.45700998259140468</v>
      </c>
      <c r="CZ26" s="71">
        <f>+'[3]Infla Interanual PondENGHO'!BM26</f>
        <v>0.46033723604382937</v>
      </c>
      <c r="DA26" s="71">
        <f>+'[3]Infla Interanual PondENGHO'!BN26</f>
        <v>0.45922186829695932</v>
      </c>
      <c r="DB26" s="71">
        <f>+'[3]Infla Interanual PondENGHO'!BO26</f>
        <v>0.46251089885852892</v>
      </c>
      <c r="DC26" s="71">
        <f>+'[3]Infla Interanual PondENGHO'!BP26</f>
        <v>0.45920925262012546</v>
      </c>
      <c r="DE26" s="3">
        <f t="shared" si="5"/>
        <v>3.1764051238214464E-4</v>
      </c>
      <c r="DF26" s="3">
        <f t="shared" si="6"/>
        <v>2.7301280851643739E-4</v>
      </c>
      <c r="DG26" s="3">
        <f t="shared" si="6"/>
        <v>2.7208759035457497E-4</v>
      </c>
      <c r="DH26" s="3">
        <f t="shared" si="6"/>
        <v>2.5846947283025834E-4</v>
      </c>
      <c r="DI26" s="3">
        <f t="shared" si="7"/>
        <v>1.9427307060881915E-4</v>
      </c>
      <c r="DJ26" s="3">
        <f t="shared" si="15"/>
        <v>2.4964947739714027E-4</v>
      </c>
    </row>
    <row r="27" spans="1:114" x14ac:dyDescent="0.2">
      <c r="A27" s="2">
        <f t="shared" si="0"/>
        <v>43405</v>
      </c>
      <c r="B27" s="1">
        <f t="shared" si="2"/>
        <v>11</v>
      </c>
      <c r="C27" s="1">
        <v>2018</v>
      </c>
      <c r="D27" s="7">
        <f>+'Indice PondENGHO'!D25/'Indice PondENGHO'!D13-1</f>
        <v>0.49685388653422513</v>
      </c>
      <c r="E27" s="3">
        <f>+'Indice PondENGHO'!E25/'Indice PondENGHO'!E13-1</f>
        <v>0.27346339930387598</v>
      </c>
      <c r="F27" s="3">
        <f>+'Indice PondENGHO'!F25/'Indice PondENGHO'!F13-1</f>
        <v>0.31461168257082606</v>
      </c>
      <c r="G27" s="3">
        <f>+'Indice PondENGHO'!G25/'Indice PondENGHO'!G13-1</f>
        <v>0.67909092066599008</v>
      </c>
      <c r="H27" s="3">
        <f>+'Indice PondENGHO'!H25/'Indice PondENGHO'!H13-1</f>
        <v>0.51051862966576445</v>
      </c>
      <c r="I27" s="3">
        <f>+'Indice PondENGHO'!I25/'Indice PondENGHO'!I13-1</f>
        <v>0.46393482204478098</v>
      </c>
      <c r="J27" s="3">
        <f>+'Indice PondENGHO'!J25/'Indice PondENGHO'!J13-1</f>
        <v>0.68109614423286513</v>
      </c>
      <c r="K27" s="3">
        <f>+'Indice PondENGHO'!K25/'Indice PondENGHO'!K13-1</f>
        <v>0.4614604205904822</v>
      </c>
      <c r="L27" s="3">
        <f>+'Indice PondENGHO'!L25/'Indice PondENGHO'!L13-1</f>
        <v>0.40729088010477033</v>
      </c>
      <c r="M27" s="3">
        <f>+'Indice PondENGHO'!M25/'Indice PondENGHO'!M13-1</f>
        <v>0.31172181751783401</v>
      </c>
      <c r="N27" s="3">
        <f>+'Indice PondENGHO'!N25/'Indice PondENGHO'!N13-1</f>
        <v>0.38082876171799351</v>
      </c>
      <c r="O27" s="8">
        <f>+'Indice PondENGHO'!O25/'Indice PondENGHO'!O13-1</f>
        <v>0.49634147370055759</v>
      </c>
      <c r="P27" s="7">
        <f>+'Indice PondENGHO'!P25/'Indice PondENGHO'!P13-1</f>
        <v>0.49703761021252957</v>
      </c>
      <c r="Q27" s="3">
        <f>+'Indice PondENGHO'!Q25/'Indice PondENGHO'!Q13-1</f>
        <v>0.27196160143813519</v>
      </c>
      <c r="R27" s="3">
        <f>+'Indice PondENGHO'!R25/'Indice PondENGHO'!R13-1</f>
        <v>0.32019887498990873</v>
      </c>
      <c r="S27" s="3">
        <f>+'Indice PondENGHO'!S25/'Indice PondENGHO'!S13-1</f>
        <v>0.67534526167554843</v>
      </c>
      <c r="T27" s="3">
        <f>+'Indice PondENGHO'!T25/'Indice PondENGHO'!T13-1</f>
        <v>0.51435376956116796</v>
      </c>
      <c r="U27" s="3">
        <f>+'Indice PondENGHO'!U25/'Indice PondENGHO'!U13-1</f>
        <v>0.46241890905121608</v>
      </c>
      <c r="V27" s="3">
        <f>+'Indice PondENGHO'!V25/'Indice PondENGHO'!V13-1</f>
        <v>0.68115336473884525</v>
      </c>
      <c r="W27" s="3">
        <f>+'Indice PondENGHO'!W25/'Indice PondENGHO'!W13-1</f>
        <v>0.46364198314549254</v>
      </c>
      <c r="X27" s="3">
        <f>+'Indice PondENGHO'!X25/'Indice PondENGHO'!X13-1</f>
        <v>0.40857357620323942</v>
      </c>
      <c r="Y27" s="3">
        <f>+'Indice PondENGHO'!Y25/'Indice PondENGHO'!Y13-1</f>
        <v>0.31349322661100398</v>
      </c>
      <c r="Z27" s="3">
        <f>+'Indice PondENGHO'!Z25/'Indice PondENGHO'!Z13-1</f>
        <v>0.3799899201444652</v>
      </c>
      <c r="AA27" s="8">
        <f>+'Indice PondENGHO'!AA25/'Indice PondENGHO'!AA13-1</f>
        <v>0.49886720593541201</v>
      </c>
      <c r="AB27" s="7">
        <f>+'Indice PondENGHO'!AB25/'Indice PondENGHO'!AB13-1</f>
        <v>0.49698114049668485</v>
      </c>
      <c r="AC27" s="3">
        <f>+'Indice PondENGHO'!AC25/'Indice PondENGHO'!AC13-1</f>
        <v>0.27211281099973572</v>
      </c>
      <c r="AD27" s="3">
        <f>+'Indice PondENGHO'!AD25/'Indice PondENGHO'!AD13-1</f>
        <v>0.32187323682774838</v>
      </c>
      <c r="AE27" s="3">
        <f>+'Indice PondENGHO'!AE25/'Indice PondENGHO'!AE13-1</f>
        <v>0.67414906081276715</v>
      </c>
      <c r="AF27" s="3">
        <f>+'Indice PondENGHO'!AF25/'Indice PondENGHO'!AF13-1</f>
        <v>0.5158578693583169</v>
      </c>
      <c r="AG27" s="3">
        <f>+'Indice PondENGHO'!AG25/'Indice PondENGHO'!AG13-1</f>
        <v>0.4614653632982304</v>
      </c>
      <c r="AH27" s="3">
        <f>+'Indice PondENGHO'!AH25/'Indice PondENGHO'!AH13-1</f>
        <v>0.68187605432099629</v>
      </c>
      <c r="AI27" s="3">
        <f>+'Indice PondENGHO'!AI25/'Indice PondENGHO'!AI13-1</f>
        <v>0.46599522278661976</v>
      </c>
      <c r="AJ27" s="3">
        <f>+'Indice PondENGHO'!AJ25/'Indice PondENGHO'!AJ13-1</f>
        <v>0.40918386521699279</v>
      </c>
      <c r="AK27" s="3">
        <f>+'Indice PondENGHO'!AK25/'Indice PondENGHO'!AK13-1</f>
        <v>0.31451474921505707</v>
      </c>
      <c r="AL27" s="3">
        <f>+'Indice PondENGHO'!AL25/'Indice PondENGHO'!AL13-1</f>
        <v>0.37874881685383577</v>
      </c>
      <c r="AM27" s="8">
        <f>+'Indice PondENGHO'!AM25/'Indice PondENGHO'!AM13-1</f>
        <v>0.50025727420188493</v>
      </c>
      <c r="AN27" s="7">
        <f>+'Indice PondENGHO'!AN25/'Indice PondENGHO'!AN13-1</f>
        <v>0.49675646076049818</v>
      </c>
      <c r="AO27" s="3">
        <f>+'Indice PondENGHO'!AO25/'Indice PondENGHO'!AO13-1</f>
        <v>0.27186247795182639</v>
      </c>
      <c r="AP27" s="3">
        <f>+'Indice PondENGHO'!AP25/'Indice PondENGHO'!AP13-1</f>
        <v>0.32497345366162111</v>
      </c>
      <c r="AQ27" s="3">
        <f>+'Indice PondENGHO'!AQ25/'Indice PondENGHO'!AQ13-1</f>
        <v>0.67033299541114144</v>
      </c>
      <c r="AR27" s="3">
        <f>+'Indice PondENGHO'!AR25/'Indice PondENGHO'!AR13-1</f>
        <v>0.51674902724677341</v>
      </c>
      <c r="AS27" s="3">
        <f>+'Indice PondENGHO'!AS25/'Indice PondENGHO'!AS13-1</f>
        <v>0.45985476240586154</v>
      </c>
      <c r="AT27" s="3">
        <f>+'Indice PondENGHO'!AT25/'Indice PondENGHO'!AT13-1</f>
        <v>0.68289336087212194</v>
      </c>
      <c r="AU27" s="3">
        <f>+'Indice PondENGHO'!AU25/'Indice PondENGHO'!AU13-1</f>
        <v>0.46207029062969984</v>
      </c>
      <c r="AV27" s="3">
        <f>+'Indice PondENGHO'!AV25/'Indice PondENGHO'!AV13-1</f>
        <v>0.40897857201393539</v>
      </c>
      <c r="AW27" s="3">
        <f>+'Indice PondENGHO'!AW25/'Indice PondENGHO'!AW13-1</f>
        <v>0.31245851220560716</v>
      </c>
      <c r="AX27" s="3">
        <f>+'Indice PondENGHO'!AX25/'Indice PondENGHO'!AX13-1</f>
        <v>0.37890728060099477</v>
      </c>
      <c r="AY27" s="8">
        <f>+'Indice PondENGHO'!AY25/'Indice PondENGHO'!AY13-1</f>
        <v>0.50016544298937582</v>
      </c>
      <c r="AZ27" s="7">
        <f>+'Indice PondENGHO'!AZ25/'Indice PondENGHO'!AZ13-1</f>
        <v>0.49579469829163658</v>
      </c>
      <c r="BA27" s="3">
        <f>+'Indice PondENGHO'!BA25/'Indice PondENGHO'!BA13-1</f>
        <v>0.27120275261572169</v>
      </c>
      <c r="BB27" s="3">
        <f>+'Indice PondENGHO'!BB25/'Indice PondENGHO'!BB13-1</f>
        <v>0.3284492698373076</v>
      </c>
      <c r="BC27" s="3">
        <f>+'Indice PondENGHO'!BC25/'Indice PondENGHO'!BC13-1</f>
        <v>0.65920155996497432</v>
      </c>
      <c r="BD27" s="3">
        <f>+'Indice PondENGHO'!BD25/'Indice PondENGHO'!BD13-1</f>
        <v>0.52012146339237297</v>
      </c>
      <c r="BE27" s="3">
        <f>+'Indice PondENGHO'!BE25/'Indice PondENGHO'!BE13-1</f>
        <v>0.45813849938427076</v>
      </c>
      <c r="BF27" s="3">
        <f>+'Indice PondENGHO'!BF25/'Indice PondENGHO'!BF13-1</f>
        <v>0.6838502226673524</v>
      </c>
      <c r="BG27" s="3">
        <f>+'Indice PondENGHO'!BG25/'Indice PondENGHO'!BG13-1</f>
        <v>0.46302925306731813</v>
      </c>
      <c r="BH27" s="3">
        <f>+'Indice PondENGHO'!BH25/'Indice PondENGHO'!BH13-1</f>
        <v>0.40943114091222577</v>
      </c>
      <c r="BI27" s="3">
        <f>+'Indice PondENGHO'!BI25/'Indice PondENGHO'!BI13-1</f>
        <v>0.31407400684637743</v>
      </c>
      <c r="BJ27" s="3">
        <f>+'Indice PondENGHO'!BJ25/'Indice PondENGHO'!BJ13-1</f>
        <v>0.37839956354039783</v>
      </c>
      <c r="BK27" s="8">
        <f>+'Indice PondENGHO'!BK25/'Indice PondENGHO'!BK13-1</f>
        <v>0.49903147353859056</v>
      </c>
      <c r="BL27" s="2">
        <f t="shared" si="1"/>
        <v>43405</v>
      </c>
      <c r="BM27" s="7">
        <f>+'Indice PondENGHO'!BL25/'Indice PondENGHO'!BL13-1</f>
        <v>0.48387182408945195</v>
      </c>
      <c r="BN27" s="3">
        <f>+'Indice PondENGHO'!BM25/'Indice PondENGHO'!BM13-1</f>
        <v>0.48649664006057347</v>
      </c>
      <c r="BO27" s="3">
        <f>+'Indice PondENGHO'!BN25/'Indice PondENGHO'!BN13-1</f>
        <v>0.48583405736115681</v>
      </c>
      <c r="BP27" s="3">
        <f>+'Indice PondENGHO'!BO25/'Indice PondENGHO'!BO13-1</f>
        <v>0.48832266603062791</v>
      </c>
      <c r="BQ27" s="8">
        <f>+'Indice PondENGHO'!BP25/'Indice PondENGHO'!BP13-1</f>
        <v>0.48500740288703126</v>
      </c>
      <c r="BR27" s="7">
        <f>+'Indice PondENGHO'!BQ25/'Indice PondENGHO'!BQ13-1</f>
        <v>0.49665334518100046</v>
      </c>
      <c r="BS27" s="3">
        <f>+'Indice PondENGHO'!BR25/'Indice PondENGHO'!BR13-1</f>
        <v>0.27193699712076991</v>
      </c>
      <c r="BT27" s="3">
        <f>+'Indice PondENGHO'!BS25/'Indice PondENGHO'!BS13-1</f>
        <v>0.32316495215354069</v>
      </c>
      <c r="BU27" s="3">
        <f>+'Indice PondENGHO'!BT25/'Indice PondENGHO'!BT13-1</f>
        <v>0.66915869148328078</v>
      </c>
      <c r="BV27" s="3">
        <f>+'Indice PondENGHO'!BU25/'Indice PondENGHO'!BU13-1</f>
        <v>0.51715883993894973</v>
      </c>
      <c r="BW27" s="3">
        <f>+'Indice PondENGHO'!BV25/'Indice PondENGHO'!BV13-1</f>
        <v>0.46003376243840699</v>
      </c>
      <c r="BX27" s="3">
        <f>+'Indice PondENGHO'!BW25/'Indice PondENGHO'!BW13-1</f>
        <v>0.68266552140705405</v>
      </c>
      <c r="BY27" s="3">
        <f>+'Indice PondENGHO'!BX25/'Indice PondENGHO'!BX13-1</f>
        <v>0.46331122622048215</v>
      </c>
      <c r="BZ27" s="3">
        <f>+'Indice PondENGHO'!BY25/'Indice PondENGHO'!BY13-1</f>
        <v>0.40894435133276907</v>
      </c>
      <c r="CA27" s="3">
        <f>+'Indice PondENGHO'!BZ25/'Indice PondENGHO'!BZ13-1</f>
        <v>0.31354659057662593</v>
      </c>
      <c r="CB27" s="3">
        <f>+'Indice PondENGHO'!CA25/'Indice PondENGHO'!CA13-1</f>
        <v>0.3789614278994009</v>
      </c>
      <c r="CC27" s="8">
        <f>+'Indice PondENGHO'!CB25/'Indice PondENGHO'!CB13-1</f>
        <v>0.49920381606963549</v>
      </c>
      <c r="CD27" s="3">
        <f>+'Indice PondENGHO'!CC25/'Indice PondENGHO'!CC13-1</f>
        <v>0.48598471711724267</v>
      </c>
      <c r="CE27" s="3">
        <f>+'Indice PondENGHO'!CD25/'Indice PondENGHO'!CD13-1</f>
        <v>0.48598471711724267</v>
      </c>
      <c r="CF27" s="3">
        <f>+'[3]Infla Interanual PondENGHO'!CD27</f>
        <v>0.48561640645879578</v>
      </c>
      <c r="CG27" s="3"/>
      <c r="CI27" s="69">
        <f t="shared" si="8"/>
        <v>-1.1355787975793064E-3</v>
      </c>
      <c r="CJ27" s="69">
        <f t="shared" si="3"/>
        <v>0</v>
      </c>
      <c r="CK27" s="69">
        <f t="shared" si="9"/>
        <v>-1.1355787975793064E-3</v>
      </c>
      <c r="CL27" s="69"/>
      <c r="CM27" s="69"/>
      <c r="CN27" s="69">
        <f>+'[3]Infla Interanual PondENGHO'!CF27</f>
        <v>-1.2870942795302209E-3</v>
      </c>
      <c r="CP27" s="69">
        <f t="shared" si="4"/>
        <v>1.5151548195091458E-4</v>
      </c>
      <c r="CT27" s="70">
        <f t="shared" si="10"/>
        <v>0.48387182408945195</v>
      </c>
      <c r="CU27" s="70">
        <f t="shared" si="11"/>
        <v>0.48649664006057347</v>
      </c>
      <c r="CV27" s="70">
        <f t="shared" si="12"/>
        <v>0.48583405736115681</v>
      </c>
      <c r="CW27" s="70">
        <f t="shared" si="13"/>
        <v>0.48832266603062791</v>
      </c>
      <c r="CX27" s="70">
        <f t="shared" si="14"/>
        <v>0.48500740288703126</v>
      </c>
      <c r="CY27" s="71">
        <f>+'[3]Infla Interanual PondENGHO'!BL27</f>
        <v>0.48340939822551521</v>
      </c>
      <c r="CZ27" s="71">
        <f>+'[3]Infla Interanual PondENGHO'!BM27</f>
        <v>0.48610014144592451</v>
      </c>
      <c r="DA27" s="71">
        <f>+'[3]Infla Interanual PondENGHO'!BN27</f>
        <v>0.48544137606692384</v>
      </c>
      <c r="DB27" s="71">
        <f>+'[3]Infla Interanual PondENGHO'!BO27</f>
        <v>0.48796219060233614</v>
      </c>
      <c r="DC27" s="71">
        <f>+'[3]Infla Interanual PondENGHO'!BP27</f>
        <v>0.48469649250504543</v>
      </c>
      <c r="DE27" s="3">
        <f t="shared" si="5"/>
        <v>4.6242586393674401E-4</v>
      </c>
      <c r="DF27" s="3">
        <f t="shared" si="6"/>
        <v>3.9649861464896574E-4</v>
      </c>
      <c r="DG27" s="3">
        <f t="shared" si="6"/>
        <v>3.9268129423297715E-4</v>
      </c>
      <c r="DH27" s="3">
        <f t="shared" si="6"/>
        <v>3.6047542829176216E-4</v>
      </c>
      <c r="DI27" s="3">
        <f t="shared" si="7"/>
        <v>3.1091038198582943E-4</v>
      </c>
      <c r="DJ27" s="3">
        <f t="shared" si="15"/>
        <v>3.6831065844689093E-4</v>
      </c>
    </row>
    <row r="28" spans="1:114" x14ac:dyDescent="0.2">
      <c r="A28" s="2">
        <f t="shared" si="0"/>
        <v>43435</v>
      </c>
      <c r="B28" s="1">
        <f t="shared" si="2"/>
        <v>12</v>
      </c>
      <c r="C28" s="1">
        <v>2018</v>
      </c>
      <c r="D28" s="7">
        <f>+'Indice PondENGHO'!D26/'Indice PondENGHO'!D14-1</f>
        <v>0.51159407209012997</v>
      </c>
      <c r="E28" s="3">
        <f>+'Indice PondENGHO'!E26/'Indice PondENGHO'!E14-1</f>
        <v>0.28447982984229103</v>
      </c>
      <c r="F28" s="3">
        <f>+'Indice PondENGHO'!F26/'Indice PondENGHO'!F14-1</f>
        <v>0.3195556253709626</v>
      </c>
      <c r="G28" s="3">
        <f>+'Indice PondENGHO'!G26/'Indice PondENGHO'!G14-1</f>
        <v>0.47362204415192211</v>
      </c>
      <c r="H28" s="3">
        <f>+'Indice PondENGHO'!H26/'Indice PondENGHO'!H14-1</f>
        <v>0.49640520697065105</v>
      </c>
      <c r="I28" s="3">
        <f>+'Indice PondENGHO'!I26/'Indice PondENGHO'!I14-1</f>
        <v>0.50308081958773543</v>
      </c>
      <c r="J28" s="3">
        <f>+'Indice PondENGHO'!J26/'Indice PondENGHO'!J14-1</f>
        <v>0.66948652533872144</v>
      </c>
      <c r="K28" s="3">
        <f>+'Indice PondENGHO'!K26/'Indice PondENGHO'!K14-1</f>
        <v>0.5539090693579054</v>
      </c>
      <c r="L28" s="3">
        <f>+'Indice PondENGHO'!L26/'Indice PondENGHO'!L14-1</f>
        <v>0.43376335822872836</v>
      </c>
      <c r="M28" s="3">
        <f>+'Indice PondENGHO'!M26/'Indice PondENGHO'!M14-1</f>
        <v>0.32643094011666651</v>
      </c>
      <c r="N28" s="3">
        <f>+'Indice PondENGHO'!N26/'Indice PondENGHO'!N14-1</f>
        <v>0.394245019375705</v>
      </c>
      <c r="O28" s="8">
        <f>+'Indice PondENGHO'!O26/'Indice PondENGHO'!O14-1</f>
        <v>0.5319676593996927</v>
      </c>
      <c r="P28" s="7">
        <f>+'Indice PondENGHO'!P26/'Indice PondENGHO'!P14-1</f>
        <v>0.51184650837351509</v>
      </c>
      <c r="Q28" s="3">
        <f>+'Indice PondENGHO'!Q26/'Indice PondENGHO'!Q14-1</f>
        <v>0.28272707508743311</v>
      </c>
      <c r="R28" s="3">
        <f>+'Indice PondENGHO'!R26/'Indice PondENGHO'!R14-1</f>
        <v>0.32474454704300193</v>
      </c>
      <c r="S28" s="3">
        <f>+'Indice PondENGHO'!S26/'Indice PondENGHO'!S14-1</f>
        <v>0.466306750110417</v>
      </c>
      <c r="T28" s="3">
        <f>+'Indice PondENGHO'!T26/'Indice PondENGHO'!T14-1</f>
        <v>0.49914356941733962</v>
      </c>
      <c r="U28" s="3">
        <f>+'Indice PondENGHO'!U26/'Indice PondENGHO'!U14-1</f>
        <v>0.50190751434738434</v>
      </c>
      <c r="V28" s="3">
        <f>+'Indice PondENGHO'!V26/'Indice PondENGHO'!V14-1</f>
        <v>0.66901606416855142</v>
      </c>
      <c r="W28" s="3">
        <f>+'Indice PondENGHO'!W26/'Indice PondENGHO'!W14-1</f>
        <v>0.55429176835096694</v>
      </c>
      <c r="X28" s="3">
        <f>+'Indice PondENGHO'!X26/'Indice PondENGHO'!X14-1</f>
        <v>0.43482122787981825</v>
      </c>
      <c r="Y28" s="3">
        <f>+'Indice PondENGHO'!Y26/'Indice PondENGHO'!Y14-1</f>
        <v>0.33109985951890031</v>
      </c>
      <c r="Z28" s="3">
        <f>+'Indice PondENGHO'!Z26/'Indice PondENGHO'!Z14-1</f>
        <v>0.39289109075148376</v>
      </c>
      <c r="AA28" s="8">
        <f>+'Indice PondENGHO'!AA26/'Indice PondENGHO'!AA14-1</f>
        <v>0.53393264832371279</v>
      </c>
      <c r="AB28" s="7">
        <f>+'Indice PondENGHO'!AB26/'Indice PondENGHO'!AB14-1</f>
        <v>0.51207756792653081</v>
      </c>
      <c r="AC28" s="3">
        <f>+'Indice PondENGHO'!AC26/'Indice PondENGHO'!AC14-1</f>
        <v>0.2828426613413122</v>
      </c>
      <c r="AD28" s="3">
        <f>+'Indice PondENGHO'!AD26/'Indice PondENGHO'!AD14-1</f>
        <v>0.32646294407609044</v>
      </c>
      <c r="AE28" s="3">
        <f>+'Indice PondENGHO'!AE26/'Indice PondENGHO'!AE14-1</f>
        <v>0.46101570255467217</v>
      </c>
      <c r="AF28" s="3">
        <f>+'Indice PondENGHO'!AF26/'Indice PondENGHO'!AF14-1</f>
        <v>0.50056330412834082</v>
      </c>
      <c r="AG28" s="3">
        <f>+'Indice PondENGHO'!AG26/'Indice PondENGHO'!AG14-1</f>
        <v>0.50100733604721004</v>
      </c>
      <c r="AH28" s="3">
        <f>+'Indice PondENGHO'!AH26/'Indice PondENGHO'!AH14-1</f>
        <v>0.66700722895205211</v>
      </c>
      <c r="AI28" s="3">
        <f>+'Indice PondENGHO'!AI26/'Indice PondENGHO'!AI14-1</f>
        <v>0.55583637384816753</v>
      </c>
      <c r="AJ28" s="3">
        <f>+'Indice PondENGHO'!AJ26/'Indice PondENGHO'!AJ14-1</f>
        <v>0.43532808804224565</v>
      </c>
      <c r="AK28" s="3">
        <f>+'Indice PondENGHO'!AK26/'Indice PondENGHO'!AK14-1</f>
        <v>0.3326643139484966</v>
      </c>
      <c r="AL28" s="3">
        <f>+'Indice PondENGHO'!AL26/'Indice PondENGHO'!AL14-1</f>
        <v>0.39103834161563689</v>
      </c>
      <c r="AM28" s="8">
        <f>+'Indice PondENGHO'!AM26/'Indice PondENGHO'!AM14-1</f>
        <v>0.53467792716907847</v>
      </c>
      <c r="AN28" s="7">
        <f>+'Indice PondENGHO'!AN26/'Indice PondENGHO'!AN14-1</f>
        <v>0.51210002770766283</v>
      </c>
      <c r="AO28" s="3">
        <f>+'Indice PondENGHO'!AO26/'Indice PondENGHO'!AO14-1</f>
        <v>0.28251029745743161</v>
      </c>
      <c r="AP28" s="3">
        <f>+'Indice PondENGHO'!AP26/'Indice PondENGHO'!AP14-1</f>
        <v>0.32869845618348648</v>
      </c>
      <c r="AQ28" s="3">
        <f>+'Indice PondENGHO'!AQ26/'Indice PondENGHO'!AQ14-1</f>
        <v>0.46068122547672075</v>
      </c>
      <c r="AR28" s="3">
        <f>+'Indice PondENGHO'!AR26/'Indice PondENGHO'!AR14-1</f>
        <v>0.50136642859918368</v>
      </c>
      <c r="AS28" s="3">
        <f>+'Indice PondENGHO'!AS26/'Indice PondENGHO'!AS14-1</f>
        <v>0.50092559791835489</v>
      </c>
      <c r="AT28" s="3">
        <f>+'Indice PondENGHO'!AT26/'Indice PondENGHO'!AT14-1</f>
        <v>0.66886812193476985</v>
      </c>
      <c r="AU28" s="3">
        <f>+'Indice PondENGHO'!AU26/'Indice PondENGHO'!AU14-1</f>
        <v>0.55192112662467907</v>
      </c>
      <c r="AV28" s="3">
        <f>+'Indice PondENGHO'!AV26/'Indice PondENGHO'!AV14-1</f>
        <v>0.43510273687527135</v>
      </c>
      <c r="AW28" s="3">
        <f>+'Indice PondENGHO'!AW26/'Indice PondENGHO'!AW14-1</f>
        <v>0.32993786464461627</v>
      </c>
      <c r="AX28" s="3">
        <f>+'Indice PondENGHO'!AX26/'Indice PondENGHO'!AX14-1</f>
        <v>0.39061856884570867</v>
      </c>
      <c r="AY28" s="8">
        <f>+'Indice PondENGHO'!AY26/'Indice PondENGHO'!AY14-1</f>
        <v>0.53549330299133158</v>
      </c>
      <c r="AZ28" s="7">
        <f>+'Indice PondENGHO'!AZ26/'Indice PondENGHO'!AZ14-1</f>
        <v>0.51148772245224272</v>
      </c>
      <c r="BA28" s="3">
        <f>+'Indice PondENGHO'!BA26/'Indice PondENGHO'!BA14-1</f>
        <v>0.28160868146757556</v>
      </c>
      <c r="BB28" s="3">
        <f>+'Indice PondENGHO'!BB26/'Indice PondENGHO'!BB14-1</f>
        <v>0.33134435838665888</v>
      </c>
      <c r="BC28" s="3">
        <f>+'Indice PondENGHO'!BC26/'Indice PondENGHO'!BC14-1</f>
        <v>0.45470567514746385</v>
      </c>
      <c r="BD28" s="3">
        <f>+'Indice PondENGHO'!BD26/'Indice PondENGHO'!BD14-1</f>
        <v>0.50295705603218255</v>
      </c>
      <c r="BE28" s="3">
        <f>+'Indice PondENGHO'!BE26/'Indice PondENGHO'!BE14-1</f>
        <v>0.50029824295466319</v>
      </c>
      <c r="BF28" s="3">
        <f>+'Indice PondENGHO'!BF26/'Indice PondENGHO'!BF14-1</f>
        <v>0.66949437981427096</v>
      </c>
      <c r="BG28" s="3">
        <f>+'Indice PondENGHO'!BG26/'Indice PondENGHO'!BG14-1</f>
        <v>0.55080128004586859</v>
      </c>
      <c r="BH28" s="3">
        <f>+'Indice PondENGHO'!BH26/'Indice PondENGHO'!BH14-1</f>
        <v>0.43524885105450184</v>
      </c>
      <c r="BI28" s="3">
        <f>+'Indice PondENGHO'!BI26/'Indice PondENGHO'!BI14-1</f>
        <v>0.33494920726493427</v>
      </c>
      <c r="BJ28" s="3">
        <f>+'Indice PondENGHO'!BJ26/'Indice PondENGHO'!BJ14-1</f>
        <v>0.38908301131292911</v>
      </c>
      <c r="BK28" s="8">
        <f>+'Indice PondENGHO'!BK26/'Indice PondENGHO'!BK14-1</f>
        <v>0.53584495533821674</v>
      </c>
      <c r="BL28" s="2">
        <f t="shared" si="1"/>
        <v>43435</v>
      </c>
      <c r="BM28" s="7">
        <f>+'Indice PondENGHO'!BL26/'Indice PondENGHO'!BL14-1</f>
        <v>0.47747643947287899</v>
      </c>
      <c r="BN28" s="3">
        <f>+'Indice PondENGHO'!BM26/'Indice PondENGHO'!BM14-1</f>
        <v>0.47806752456768264</v>
      </c>
      <c r="BO28" s="3">
        <f>+'Indice PondENGHO'!BN26/'Indice PondENGHO'!BN14-1</f>
        <v>0.47740593989766067</v>
      </c>
      <c r="BP28" s="3">
        <f>+'Indice PondENGHO'!BO26/'Indice PondENGHO'!BO14-1</f>
        <v>0.48041394956024708</v>
      </c>
      <c r="BQ28" s="8">
        <f>+'Indice PondENGHO'!BP26/'Indice PondENGHO'!BP14-1</f>
        <v>0.47639682838002995</v>
      </c>
      <c r="BR28" s="7">
        <f>+'Indice PondENGHO'!BQ26/'Indice PondENGHO'!BQ14-1</f>
        <v>0.51181825363724665</v>
      </c>
      <c r="BS28" s="3">
        <f>+'Indice PondENGHO'!BR26/'Indice PondENGHO'!BR14-1</f>
        <v>0.28259568122021594</v>
      </c>
      <c r="BT28" s="3">
        <f>+'Indice PondENGHO'!BS26/'Indice PondENGHO'!BS14-1</f>
        <v>0.32711964241950109</v>
      </c>
      <c r="BU28" s="3">
        <f>+'Indice PondENGHO'!BT26/'Indice PondENGHO'!BT14-1</f>
        <v>0.46115860755755955</v>
      </c>
      <c r="BV28" s="3">
        <f>+'Indice PondENGHO'!BU26/'Indice PondENGHO'!BU14-1</f>
        <v>0.50118591393556589</v>
      </c>
      <c r="BW28" s="3">
        <f>+'Indice PondENGHO'!BV26/'Indice PondENGHO'!BV14-1</f>
        <v>0.500961617816577</v>
      </c>
      <c r="BX28" s="3">
        <f>+'Indice PondENGHO'!BW26/'Indice PondENGHO'!BW14-1</f>
        <v>0.66886414484779366</v>
      </c>
      <c r="BY28" s="3">
        <f>+'Indice PondENGHO'!BX26/'Indice PondENGHO'!BX14-1</f>
        <v>0.55299131688918512</v>
      </c>
      <c r="BZ28" s="3">
        <f>+'Indice PondENGHO'!BY26/'Indice PondENGHO'!BY14-1</f>
        <v>0.43501249610370274</v>
      </c>
      <c r="CA28" s="3">
        <f>+'Indice PondENGHO'!BZ26/'Indice PondENGHO'!BZ14-1</f>
        <v>0.33232855724150134</v>
      </c>
      <c r="CB28" s="3">
        <f>+'Indice PondENGHO'!CA26/'Indice PondENGHO'!CA14-1</f>
        <v>0.3906277057723373</v>
      </c>
      <c r="CC28" s="8">
        <f>+'Indice PondENGHO'!CB26/'Indice PondENGHO'!CB14-1</f>
        <v>0.53492340600341359</v>
      </c>
      <c r="CD28" s="3">
        <f>+'Indice PondENGHO'!CC26/'Indice PondENGHO'!CC14-1</f>
        <v>0.4778606238930434</v>
      </c>
      <c r="CE28" s="3">
        <f>+'Indice PondENGHO'!CD26/'Indice PondENGHO'!CD14-1</f>
        <v>0.4778606238930434</v>
      </c>
      <c r="CF28" s="3">
        <f>+'[3]Infla Interanual PondENGHO'!CD28</f>
        <v>0.4775344731864013</v>
      </c>
      <c r="CG28" s="3"/>
      <c r="CI28" s="69">
        <f t="shared" si="8"/>
        <v>1.0796110928490421E-3</v>
      </c>
      <c r="CJ28" s="69">
        <f t="shared" si="3"/>
        <v>1.0796110928490421E-3</v>
      </c>
      <c r="CK28" s="69">
        <f t="shared" si="9"/>
        <v>0</v>
      </c>
      <c r="CL28" s="69"/>
      <c r="CM28" s="69"/>
      <c r="CN28" s="69">
        <f>+'[3]Infla Interanual PondENGHO'!CF28</f>
        <v>9.3432041323793236E-4</v>
      </c>
      <c r="CP28" s="69">
        <f t="shared" si="4"/>
        <v>1.4529067961110975E-4</v>
      </c>
      <c r="CT28" s="70">
        <f t="shared" si="10"/>
        <v>0.47747643947287899</v>
      </c>
      <c r="CU28" s="70">
        <f t="shared" si="11"/>
        <v>0.47806752456768264</v>
      </c>
      <c r="CV28" s="70">
        <f t="shared" si="12"/>
        <v>0.47740593989766067</v>
      </c>
      <c r="CW28" s="70">
        <f t="shared" si="13"/>
        <v>0.48041394956024708</v>
      </c>
      <c r="CX28" s="70">
        <f t="shared" si="14"/>
        <v>0.47639682838002995</v>
      </c>
      <c r="CY28" s="71">
        <f>+'[3]Infla Interanual PondENGHO'!BL28</f>
        <v>0.47707281023023129</v>
      </c>
      <c r="CZ28" s="71">
        <f>+'[3]Infla Interanual PondENGHO'!BM28</f>
        <v>0.47769259800482367</v>
      </c>
      <c r="DA28" s="71">
        <f>+'[3]Infla Interanual PondENGHO'!BN28</f>
        <v>0.47703138180040483</v>
      </c>
      <c r="DB28" s="71">
        <f>+'[3]Infla Interanual PondENGHO'!BO28</f>
        <v>0.48010460779593567</v>
      </c>
      <c r="DC28" s="71">
        <f>+'[3]Infla Interanual PondENGHO'!BP28</f>
        <v>0.47613848981699336</v>
      </c>
      <c r="DE28" s="3">
        <f t="shared" si="5"/>
        <v>4.0362924264769617E-4</v>
      </c>
      <c r="DF28" s="3">
        <f t="shared" si="6"/>
        <v>3.749265628589793E-4</v>
      </c>
      <c r="DG28" s="3">
        <f t="shared" si="6"/>
        <v>3.7455809725583933E-4</v>
      </c>
      <c r="DH28" s="3">
        <f t="shared" si="6"/>
        <v>3.0934176431141047E-4</v>
      </c>
      <c r="DI28" s="3">
        <f t="shared" si="7"/>
        <v>2.5833856303658642E-4</v>
      </c>
      <c r="DJ28" s="3">
        <f t="shared" si="15"/>
        <v>3.2615070664210322E-4</v>
      </c>
    </row>
    <row r="29" spans="1:114" x14ac:dyDescent="0.2">
      <c r="A29" s="2">
        <f t="shared" si="0"/>
        <v>43466</v>
      </c>
      <c r="B29" s="1">
        <f t="shared" si="2"/>
        <v>1</v>
      </c>
      <c r="C29" s="1">
        <v>2019</v>
      </c>
      <c r="D29" s="7">
        <f>+'Indice PondENGHO'!D27/'Indice PondENGHO'!D15-1</f>
        <v>0.53216458111934917</v>
      </c>
      <c r="E29" s="3">
        <f>+'Indice PondENGHO'!E27/'Indice PondENGHO'!E15-1</f>
        <v>0.29756002086889088</v>
      </c>
      <c r="F29" s="3">
        <f>+'Indice PondENGHO'!F27/'Indice PondENGHO'!F15-1</f>
        <v>0.32356091067764869</v>
      </c>
      <c r="G29" s="3">
        <f>+'Indice PondENGHO'!G27/'Indice PondENGHO'!G15-1</f>
        <v>0.49923518866100847</v>
      </c>
      <c r="H29" s="3">
        <f>+'Indice PondENGHO'!H27/'Indice PondENGHO'!H15-1</f>
        <v>0.521933692630137</v>
      </c>
      <c r="I29" s="3">
        <f>+'Indice PondENGHO'!I27/'Indice PondENGHO'!I15-1</f>
        <v>0.52543661277478648</v>
      </c>
      <c r="J29" s="3">
        <f>+'Indice PondENGHO'!J27/'Indice PondENGHO'!J15-1</f>
        <v>0.66553474711442173</v>
      </c>
      <c r="K29" s="3">
        <f>+'Indice PondENGHO'!K27/'Indice PondENGHO'!K15-1</f>
        <v>0.6318210394510364</v>
      </c>
      <c r="L29" s="3">
        <f>+'Indice PondENGHO'!L27/'Indice PondENGHO'!L15-1</f>
        <v>0.43731608311209791</v>
      </c>
      <c r="M29" s="3">
        <f>+'Indice PondENGHO'!M27/'Indice PondENGHO'!M15-1</f>
        <v>0.32748445936428161</v>
      </c>
      <c r="N29" s="3">
        <f>+'Indice PondENGHO'!N27/'Indice PondENGHO'!N15-1</f>
        <v>0.40970874593948081</v>
      </c>
      <c r="O29" s="8">
        <f>+'Indice PondENGHO'!O27/'Indice PondENGHO'!O15-1</f>
        <v>0.55480794793421118</v>
      </c>
      <c r="P29" s="7">
        <f>+'Indice PondENGHO'!P27/'Indice PondENGHO'!P15-1</f>
        <v>0.53176834273896834</v>
      </c>
      <c r="Q29" s="3">
        <f>+'Indice PondENGHO'!Q27/'Indice PondENGHO'!Q15-1</f>
        <v>0.29688253217393346</v>
      </c>
      <c r="R29" s="3">
        <f>+'Indice PondENGHO'!R27/'Indice PondENGHO'!R15-1</f>
        <v>0.32768053947551334</v>
      </c>
      <c r="S29" s="3">
        <f>+'Indice PondENGHO'!S27/'Indice PondENGHO'!S15-1</f>
        <v>0.4935749929197899</v>
      </c>
      <c r="T29" s="3">
        <f>+'Indice PondENGHO'!T27/'Indice PondENGHO'!T15-1</f>
        <v>0.5245211465760391</v>
      </c>
      <c r="U29" s="3">
        <f>+'Indice PondENGHO'!U27/'Indice PondENGHO'!U15-1</f>
        <v>0.52207854518494878</v>
      </c>
      <c r="V29" s="3">
        <f>+'Indice PondENGHO'!V27/'Indice PondENGHO'!V15-1</f>
        <v>0.6677977526500507</v>
      </c>
      <c r="W29" s="3">
        <f>+'Indice PondENGHO'!W27/'Indice PondENGHO'!W15-1</f>
        <v>0.63379612725396273</v>
      </c>
      <c r="X29" s="3">
        <f>+'Indice PondENGHO'!X27/'Indice PondENGHO'!X15-1</f>
        <v>0.43739251278293279</v>
      </c>
      <c r="Y29" s="3">
        <f>+'Indice PondENGHO'!Y27/'Indice PondENGHO'!Y15-1</f>
        <v>0.33059110422274651</v>
      </c>
      <c r="Z29" s="3">
        <f>+'Indice PondENGHO'!Z27/'Indice PondENGHO'!Z15-1</f>
        <v>0.40651675530403075</v>
      </c>
      <c r="AA29" s="8">
        <f>+'Indice PondENGHO'!AA27/'Indice PondENGHO'!AA15-1</f>
        <v>0.55356751564470552</v>
      </c>
      <c r="AB29" s="7">
        <f>+'Indice PondENGHO'!AB27/'Indice PondENGHO'!AB15-1</f>
        <v>0.53126948577261079</v>
      </c>
      <c r="AC29" s="3">
        <f>+'Indice PondENGHO'!AC27/'Indice PondENGHO'!AC15-1</f>
        <v>0.29626948074094028</v>
      </c>
      <c r="AD29" s="3">
        <f>+'Indice PondENGHO'!AD27/'Indice PondENGHO'!AD15-1</f>
        <v>0.32819840427250391</v>
      </c>
      <c r="AE29" s="3">
        <f>+'Indice PondENGHO'!AE27/'Indice PondENGHO'!AE15-1</f>
        <v>0.48932688334084307</v>
      </c>
      <c r="AF29" s="3">
        <f>+'Indice PondENGHO'!AF27/'Indice PondENGHO'!AF15-1</f>
        <v>0.52581631852092481</v>
      </c>
      <c r="AG29" s="3">
        <f>+'Indice PondENGHO'!AG27/'Indice PondENGHO'!AG15-1</f>
        <v>0.52026896831639435</v>
      </c>
      <c r="AH29" s="3">
        <f>+'Indice PondENGHO'!AH27/'Indice PondENGHO'!AH15-1</f>
        <v>0.66805177077345412</v>
      </c>
      <c r="AI29" s="3">
        <f>+'Indice PondENGHO'!AI27/'Indice PondENGHO'!AI15-1</f>
        <v>0.63597411020208772</v>
      </c>
      <c r="AJ29" s="3">
        <f>+'Indice PondENGHO'!AJ27/'Indice PondENGHO'!AJ15-1</f>
        <v>0.43747310148471108</v>
      </c>
      <c r="AK29" s="3">
        <f>+'Indice PondENGHO'!AK27/'Indice PondENGHO'!AK15-1</f>
        <v>0.33117901543395623</v>
      </c>
      <c r="AL29" s="3">
        <f>+'Indice PondENGHO'!AL27/'Indice PondENGHO'!AL15-1</f>
        <v>0.40186490932917152</v>
      </c>
      <c r="AM29" s="8">
        <f>+'Indice PondENGHO'!AM27/'Indice PondENGHO'!AM15-1</f>
        <v>0.55299199943672805</v>
      </c>
      <c r="AN29" s="7">
        <f>+'Indice PondENGHO'!AN27/'Indice PondENGHO'!AN15-1</f>
        <v>0.53084199698899859</v>
      </c>
      <c r="AO29" s="3">
        <f>+'Indice PondENGHO'!AO27/'Indice PondENGHO'!AO15-1</f>
        <v>0.29643312266983823</v>
      </c>
      <c r="AP29" s="3">
        <f>+'Indice PondENGHO'!AP27/'Indice PondENGHO'!AP15-1</f>
        <v>0.33195938245989032</v>
      </c>
      <c r="AQ29" s="3">
        <f>+'Indice PondENGHO'!AQ27/'Indice PondENGHO'!AQ15-1</f>
        <v>0.48761050157992614</v>
      </c>
      <c r="AR29" s="3">
        <f>+'Indice PondENGHO'!AR27/'Indice PondENGHO'!AR15-1</f>
        <v>0.52650794690172709</v>
      </c>
      <c r="AS29" s="3">
        <f>+'Indice PondENGHO'!AS27/'Indice PondENGHO'!AS15-1</f>
        <v>0.51683648567415252</v>
      </c>
      <c r="AT29" s="3">
        <f>+'Indice PondENGHO'!AT27/'Indice PondENGHO'!AT15-1</f>
        <v>0.67225674289460491</v>
      </c>
      <c r="AU29" s="3">
        <f>+'Indice PondENGHO'!AU27/'Indice PondENGHO'!AU15-1</f>
        <v>0.63285430315608471</v>
      </c>
      <c r="AV29" s="3">
        <f>+'Indice PondENGHO'!AV27/'Indice PondENGHO'!AV15-1</f>
        <v>0.43634230370615934</v>
      </c>
      <c r="AW29" s="3">
        <f>+'Indice PondENGHO'!AW27/'Indice PondENGHO'!AW15-1</f>
        <v>0.32988645932825067</v>
      </c>
      <c r="AX29" s="3">
        <f>+'Indice PondENGHO'!AX27/'Indice PondENGHO'!AX15-1</f>
        <v>0.40046597849412224</v>
      </c>
      <c r="AY29" s="8">
        <f>+'Indice PondENGHO'!AY27/'Indice PondENGHO'!AY15-1</f>
        <v>0.55294881933296702</v>
      </c>
      <c r="AZ29" s="7">
        <f>+'Indice PondENGHO'!AZ27/'Indice PondENGHO'!AZ15-1</f>
        <v>0.52956950081976117</v>
      </c>
      <c r="BA29" s="3">
        <f>+'Indice PondENGHO'!BA27/'Indice PondENGHO'!BA15-1</f>
        <v>0.29670143754311362</v>
      </c>
      <c r="BB29" s="3">
        <f>+'Indice PondENGHO'!BB27/'Indice PondENGHO'!BB15-1</f>
        <v>0.33538547033225807</v>
      </c>
      <c r="BC29" s="3">
        <f>+'Indice PondENGHO'!BC27/'Indice PondENGHO'!BC15-1</f>
        <v>0.48203006383817915</v>
      </c>
      <c r="BD29" s="3">
        <f>+'Indice PondENGHO'!BD27/'Indice PondENGHO'!BD15-1</f>
        <v>0.5275673883229246</v>
      </c>
      <c r="BE29" s="3">
        <f>+'Indice PondENGHO'!BE27/'Indice PondENGHO'!BE15-1</f>
        <v>0.51308669395094686</v>
      </c>
      <c r="BF29" s="3">
        <f>+'Indice PondENGHO'!BF27/'Indice PondENGHO'!BF15-1</f>
        <v>0.67522580224537587</v>
      </c>
      <c r="BG29" s="3">
        <f>+'Indice PondENGHO'!BG27/'Indice PondENGHO'!BG15-1</f>
        <v>0.63307074547803288</v>
      </c>
      <c r="BH29" s="3">
        <f>+'Indice PondENGHO'!BH27/'Indice PondENGHO'!BH15-1</f>
        <v>0.43447341958967756</v>
      </c>
      <c r="BI29" s="3">
        <f>+'Indice PondENGHO'!BI27/'Indice PondENGHO'!BI15-1</f>
        <v>0.33575837554663135</v>
      </c>
      <c r="BJ29" s="3">
        <f>+'Indice PondENGHO'!BJ27/'Indice PondENGHO'!BJ15-1</f>
        <v>0.39632635114737491</v>
      </c>
      <c r="BK29" s="8">
        <f>+'Indice PondENGHO'!BK27/'Indice PondENGHO'!BK15-1</f>
        <v>0.55030226142532923</v>
      </c>
      <c r="BL29" s="2">
        <f t="shared" si="1"/>
        <v>43466</v>
      </c>
      <c r="BM29" s="7">
        <f>+'Indice PondENGHO'!BL27/'Indice PondENGHO'!BL15-1</f>
        <v>0.49501503507460098</v>
      </c>
      <c r="BN29" s="3">
        <f>+'Indice PondENGHO'!BM27/'Indice PondENGHO'!BM15-1</f>
        <v>0.49498990677083099</v>
      </c>
      <c r="BO29" s="3">
        <f>+'Indice PondENGHO'!BN27/'Indice PondENGHO'!BN15-1</f>
        <v>0.49386506966230481</v>
      </c>
      <c r="BP29" s="3">
        <f>+'Indice PondENGHO'!BO27/'Indice PondENGHO'!BO15-1</f>
        <v>0.49599888994305918</v>
      </c>
      <c r="BQ29" s="8">
        <f>+'Indice PondENGHO'!BP27/'Indice PondENGHO'!BP15-1</f>
        <v>0.49099734857820621</v>
      </c>
      <c r="BR29" s="7">
        <f>+'Indice PondENGHO'!BQ27/'Indice PondENGHO'!BQ15-1</f>
        <v>0.5310501700869048</v>
      </c>
      <c r="BS29" s="3">
        <f>+'Indice PondENGHO'!BR27/'Indice PondENGHO'!BR15-1</f>
        <v>0.29672179593274151</v>
      </c>
      <c r="BT29" s="3">
        <f>+'Indice PondENGHO'!BS27/'Indice PondENGHO'!BS15-1</f>
        <v>0.33036973941258307</v>
      </c>
      <c r="BU29" s="3">
        <f>+'Indice PondENGHO'!BT27/'Indice PondENGHO'!BT15-1</f>
        <v>0.48838092687267554</v>
      </c>
      <c r="BV29" s="3">
        <f>+'Indice PondENGHO'!BU27/'Indice PondENGHO'!BU15-1</f>
        <v>0.52618806479676339</v>
      </c>
      <c r="BW29" s="3">
        <f>+'Indice PondENGHO'!BV27/'Indice PondENGHO'!BV15-1</f>
        <v>0.51714259878534774</v>
      </c>
      <c r="BX29" s="3">
        <f>+'Indice PondENGHO'!BW27/'Indice PondENGHO'!BW15-1</f>
        <v>0.67141369207678392</v>
      </c>
      <c r="BY29" s="3">
        <f>+'Indice PondENGHO'!BX27/'Indice PondENGHO'!BX15-1</f>
        <v>0.63356741987780918</v>
      </c>
      <c r="BZ29" s="3">
        <f>+'Indice PondENGHO'!BY27/'Indice PondENGHO'!BY15-1</f>
        <v>0.43608532219771012</v>
      </c>
      <c r="CA29" s="3">
        <f>+'Indice PondENGHO'!BZ27/'Indice PondENGHO'!BZ15-1</f>
        <v>0.33237745073362079</v>
      </c>
      <c r="CB29" s="3">
        <f>+'Indice PondENGHO'!CA27/'Indice PondENGHO'!CA15-1</f>
        <v>0.4004780383340325</v>
      </c>
      <c r="CC29" s="8">
        <f>+'Indice PondENGHO'!CB27/'Indice PondENGHO'!CB15-1</f>
        <v>0.55224180622454178</v>
      </c>
      <c r="CD29" s="3">
        <f>+'Indice PondENGHO'!CC27/'Indice PondENGHO'!CC15-1</f>
        <v>0.49372577624998848</v>
      </c>
      <c r="CE29" s="3">
        <f>+'Indice PondENGHO'!CD27/'Indice PondENGHO'!CD15-1</f>
        <v>0.49372586583147471</v>
      </c>
      <c r="CF29" s="3">
        <f>+'[3]Infla Interanual PondENGHO'!CD29</f>
        <v>0.49388193555680004</v>
      </c>
      <c r="CG29" s="3"/>
      <c r="CI29" s="69">
        <f t="shared" si="8"/>
        <v>4.0176864963947789E-3</v>
      </c>
      <c r="CJ29" s="69">
        <f t="shared" si="3"/>
        <v>4.0176864963947789E-3</v>
      </c>
      <c r="CK29" s="69">
        <f t="shared" si="9"/>
        <v>0</v>
      </c>
      <c r="CL29" s="69"/>
      <c r="CM29" s="69"/>
      <c r="CN29" s="69">
        <f>+'[3]Infla Interanual PondENGHO'!CF29</f>
        <v>3.8959726147589357E-3</v>
      </c>
      <c r="CP29" s="69">
        <f t="shared" si="4"/>
        <v>1.2171388163584318E-4</v>
      </c>
      <c r="CT29" s="70">
        <f t="shared" si="10"/>
        <v>0.49501503507460098</v>
      </c>
      <c r="CU29" s="70">
        <f t="shared" si="11"/>
        <v>0.49498990677083099</v>
      </c>
      <c r="CV29" s="70">
        <f t="shared" si="12"/>
        <v>0.49386506966230481</v>
      </c>
      <c r="CW29" s="70">
        <f t="shared" si="13"/>
        <v>0.49599888994305918</v>
      </c>
      <c r="CX29" s="70">
        <f t="shared" si="14"/>
        <v>0.49099734857820621</v>
      </c>
      <c r="CY29" s="71">
        <f>+'[3]Infla Interanual PondENGHO'!BL29</f>
        <v>0.49507328952144336</v>
      </c>
      <c r="CZ29" s="71">
        <f>+'[3]Infla Interanual PondENGHO'!BM29</f>
        <v>0.49510910418290544</v>
      </c>
      <c r="DA29" s="71">
        <f>+'[3]Infla Interanual PondENGHO'!BN29</f>
        <v>0.49403294231779227</v>
      </c>
      <c r="DB29" s="71">
        <f>+'[3]Infla Interanual PondENGHO'!BO29</f>
        <v>0.49619026596671012</v>
      </c>
      <c r="DC29" s="71">
        <f>+'[3]Infla Interanual PondENGHO'!BP29</f>
        <v>0.49117731690668442</v>
      </c>
      <c r="DE29" s="3">
        <f t="shared" si="5"/>
        <v>-5.825444684237624E-5</v>
      </c>
      <c r="DF29" s="3">
        <f t="shared" si="6"/>
        <v>-1.1919741207444545E-4</v>
      </c>
      <c r="DG29" s="3">
        <f t="shared" si="6"/>
        <v>-1.6787265548745545E-4</v>
      </c>
      <c r="DH29" s="3">
        <f t="shared" si="6"/>
        <v>-1.9137602365093542E-4</v>
      </c>
      <c r="DI29" s="3">
        <f t="shared" si="7"/>
        <v>-1.7996832847821942E-4</v>
      </c>
      <c r="DJ29" s="3">
        <f t="shared" si="15"/>
        <v>-1.5606972532533625E-4</v>
      </c>
    </row>
    <row r="30" spans="1:114" x14ac:dyDescent="0.2">
      <c r="A30" s="2">
        <f t="shared" si="0"/>
        <v>43497</v>
      </c>
      <c r="B30" s="1">
        <f t="shared" si="2"/>
        <v>2</v>
      </c>
      <c r="C30" s="1">
        <v>2019</v>
      </c>
      <c r="D30" s="7">
        <f>+'Indice PondENGHO'!D28/'Indice PondENGHO'!D16-1</f>
        <v>0.58835513682319363</v>
      </c>
      <c r="E30" s="3">
        <f>+'Indice PondENGHO'!E28/'Indice PondENGHO'!E16-1</f>
        <v>0.30589004859056379</v>
      </c>
      <c r="F30" s="3">
        <f>+'Indice PondENGHO'!F28/'Indice PondENGHO'!F16-1</f>
        <v>0.34478739659303259</v>
      </c>
      <c r="G30" s="3">
        <f>+'Indice PondENGHO'!G28/'Indice PondENGHO'!G16-1</f>
        <v>0.54509589431718286</v>
      </c>
      <c r="H30" s="3">
        <f>+'Indice PondENGHO'!H28/'Indice PondENGHO'!H16-1</f>
        <v>0.53826019605518804</v>
      </c>
      <c r="I30" s="3">
        <f>+'Indice PondENGHO'!I28/'Indice PondENGHO'!I16-1</f>
        <v>0.5371415701347706</v>
      </c>
      <c r="J30" s="3">
        <f>+'Indice PondENGHO'!J28/'Indice PondENGHO'!J16-1</f>
        <v>0.62942177698492818</v>
      </c>
      <c r="K30" s="3">
        <f>+'Indice PondENGHO'!K28/'Indice PondENGHO'!K16-1</f>
        <v>0.50732317419506789</v>
      </c>
      <c r="L30" s="3">
        <f>+'Indice PondENGHO'!L28/'Indice PondENGHO'!L16-1</f>
        <v>0.4537830422859328</v>
      </c>
      <c r="M30" s="3">
        <f>+'Indice PondENGHO'!M28/'Indice PondENGHO'!M16-1</f>
        <v>0.3280313577892775</v>
      </c>
      <c r="N30" s="3">
        <f>+'Indice PondENGHO'!N28/'Indice PondENGHO'!N16-1</f>
        <v>0.42746625410968808</v>
      </c>
      <c r="O30" s="8">
        <f>+'Indice PondENGHO'!O28/'Indice PondENGHO'!O16-1</f>
        <v>0.57667261197374753</v>
      </c>
      <c r="P30" s="7">
        <f>+'Indice PondENGHO'!P28/'Indice PondENGHO'!P16-1</f>
        <v>0.58676705157630482</v>
      </c>
      <c r="Q30" s="3">
        <f>+'Indice PondENGHO'!Q28/'Indice PondENGHO'!Q16-1</f>
        <v>0.30506023231288193</v>
      </c>
      <c r="R30" s="3">
        <f>+'Indice PondENGHO'!R28/'Indice PondENGHO'!R16-1</f>
        <v>0.34745992414543481</v>
      </c>
      <c r="S30" s="3">
        <f>+'Indice PondENGHO'!S28/'Indice PondENGHO'!S16-1</f>
        <v>0.53497134124537316</v>
      </c>
      <c r="T30" s="3">
        <f>+'Indice PondENGHO'!T28/'Indice PondENGHO'!T16-1</f>
        <v>0.53952750326751664</v>
      </c>
      <c r="U30" s="3">
        <f>+'Indice PondENGHO'!U28/'Indice PondENGHO'!U16-1</f>
        <v>0.53450756114223008</v>
      </c>
      <c r="V30" s="3">
        <f>+'Indice PondENGHO'!V28/'Indice PondENGHO'!V16-1</f>
        <v>0.63088445481538336</v>
      </c>
      <c r="W30" s="3">
        <f>+'Indice PondENGHO'!W28/'Indice PondENGHO'!W16-1</f>
        <v>0.5111344004437588</v>
      </c>
      <c r="X30" s="3">
        <f>+'Indice PondENGHO'!X28/'Indice PondENGHO'!X16-1</f>
        <v>0.45313713778850162</v>
      </c>
      <c r="Y30" s="3">
        <f>+'Indice PondENGHO'!Y28/'Indice PondENGHO'!Y16-1</f>
        <v>0.33275396264627632</v>
      </c>
      <c r="Z30" s="3">
        <f>+'Indice PondENGHO'!Z28/'Indice PondENGHO'!Z16-1</f>
        <v>0.42510931989647793</v>
      </c>
      <c r="AA30" s="8">
        <f>+'Indice PondENGHO'!AA28/'Indice PondENGHO'!AA16-1</f>
        <v>0.57334372110942966</v>
      </c>
      <c r="AB30" s="7">
        <f>+'Indice PondENGHO'!AB28/'Indice PondENGHO'!AB16-1</f>
        <v>0.58534748844116558</v>
      </c>
      <c r="AC30" s="3">
        <f>+'Indice PondENGHO'!AC28/'Indice PondENGHO'!AC16-1</f>
        <v>0.30449633388574004</v>
      </c>
      <c r="AD30" s="3">
        <f>+'Indice PondENGHO'!AD28/'Indice PondENGHO'!AD16-1</f>
        <v>0.34758332326137631</v>
      </c>
      <c r="AE30" s="3">
        <f>+'Indice PondENGHO'!AE28/'Indice PondENGHO'!AE16-1</f>
        <v>0.52690222564964873</v>
      </c>
      <c r="AF30" s="3">
        <f>+'Indice PondENGHO'!AF28/'Indice PondENGHO'!AF16-1</f>
        <v>0.5404182131008668</v>
      </c>
      <c r="AG30" s="3">
        <f>+'Indice PondENGHO'!AG28/'Indice PondENGHO'!AG16-1</f>
        <v>0.53293476271425999</v>
      </c>
      <c r="AH30" s="3">
        <f>+'Indice PondENGHO'!AH28/'Indice PondENGHO'!AH16-1</f>
        <v>0.6297874334787561</v>
      </c>
      <c r="AI30" s="3">
        <f>+'Indice PondENGHO'!AI28/'Indice PondENGHO'!AI16-1</f>
        <v>0.51393328272261618</v>
      </c>
      <c r="AJ30" s="3">
        <f>+'Indice PondENGHO'!AJ28/'Indice PondENGHO'!AJ16-1</f>
        <v>0.45265402859920911</v>
      </c>
      <c r="AK30" s="3">
        <f>+'Indice PondENGHO'!AK28/'Indice PondENGHO'!AK16-1</f>
        <v>0.33431505871815781</v>
      </c>
      <c r="AL30" s="3">
        <f>+'Indice PondENGHO'!AL28/'Indice PondENGHO'!AL16-1</f>
        <v>0.422715135154897</v>
      </c>
      <c r="AM30" s="8">
        <f>+'Indice PondENGHO'!AM28/'Indice PondENGHO'!AM16-1</f>
        <v>0.57173552106483116</v>
      </c>
      <c r="AN30" s="7">
        <f>+'Indice PondENGHO'!AN28/'Indice PondENGHO'!AN16-1</f>
        <v>0.58347034523527763</v>
      </c>
      <c r="AO30" s="3">
        <f>+'Indice PondENGHO'!AO28/'Indice PondENGHO'!AO16-1</f>
        <v>0.3047111914296754</v>
      </c>
      <c r="AP30" s="3">
        <f>+'Indice PondENGHO'!AP28/'Indice PondENGHO'!AP16-1</f>
        <v>0.35126311422610335</v>
      </c>
      <c r="AQ30" s="3">
        <f>+'Indice PondENGHO'!AQ28/'Indice PondENGHO'!AQ16-1</f>
        <v>0.52517103011870137</v>
      </c>
      <c r="AR30" s="3">
        <f>+'Indice PondENGHO'!AR28/'Indice PondENGHO'!AR16-1</f>
        <v>0.54094583341395208</v>
      </c>
      <c r="AS30" s="3">
        <f>+'Indice PondENGHO'!AS28/'Indice PondENGHO'!AS16-1</f>
        <v>0.52953055799970872</v>
      </c>
      <c r="AT30" s="3">
        <f>+'Indice PondENGHO'!AT28/'Indice PondENGHO'!AT16-1</f>
        <v>0.63525995818863401</v>
      </c>
      <c r="AU30" s="3">
        <f>+'Indice PondENGHO'!AU28/'Indice PondENGHO'!AU16-1</f>
        <v>0.51202703849391651</v>
      </c>
      <c r="AV30" s="3">
        <f>+'Indice PondENGHO'!AV28/'Indice PondENGHO'!AV16-1</f>
        <v>0.45226099298332612</v>
      </c>
      <c r="AW30" s="3">
        <f>+'Indice PondENGHO'!AW28/'Indice PondENGHO'!AW16-1</f>
        <v>0.33154895238611837</v>
      </c>
      <c r="AX30" s="3">
        <f>+'Indice PondENGHO'!AX28/'Indice PondENGHO'!AX16-1</f>
        <v>0.42123640233098314</v>
      </c>
      <c r="AY30" s="8">
        <f>+'Indice PondENGHO'!AY28/'Indice PondENGHO'!AY16-1</f>
        <v>0.57149135881713686</v>
      </c>
      <c r="AZ30" s="7">
        <f>+'Indice PondENGHO'!AZ28/'Indice PondENGHO'!AZ16-1</f>
        <v>0.58021447278804961</v>
      </c>
      <c r="BA30" s="3">
        <f>+'Indice PondENGHO'!BA28/'Indice PondENGHO'!BA16-1</f>
        <v>0.30483826623582733</v>
      </c>
      <c r="BB30" s="3">
        <f>+'Indice PondENGHO'!BB28/'Indice PondENGHO'!BB16-1</f>
        <v>0.35476246896346741</v>
      </c>
      <c r="BC30" s="3">
        <f>+'Indice PondENGHO'!BC28/'Indice PondENGHO'!BC16-1</f>
        <v>0.51802292565490982</v>
      </c>
      <c r="BD30" s="3">
        <f>+'Indice PondENGHO'!BD28/'Indice PondENGHO'!BD16-1</f>
        <v>0.54053098981152603</v>
      </c>
      <c r="BE30" s="3">
        <f>+'Indice PondENGHO'!BE28/'Indice PondENGHO'!BE16-1</f>
        <v>0.52592889373679386</v>
      </c>
      <c r="BF30" s="3">
        <f>+'Indice PondENGHO'!BF28/'Indice PondENGHO'!BF16-1</f>
        <v>0.63865595569992406</v>
      </c>
      <c r="BG30" s="3">
        <f>+'Indice PondENGHO'!BG28/'Indice PondENGHO'!BG16-1</f>
        <v>0.51470239322044042</v>
      </c>
      <c r="BH30" s="3">
        <f>+'Indice PondENGHO'!BH28/'Indice PondENGHO'!BH16-1</f>
        <v>0.45134977963692124</v>
      </c>
      <c r="BI30" s="3">
        <f>+'Indice PondENGHO'!BI28/'Indice PondENGHO'!BI16-1</f>
        <v>0.33877752737520361</v>
      </c>
      <c r="BJ30" s="3">
        <f>+'Indice PondENGHO'!BJ28/'Indice PondENGHO'!BJ16-1</f>
        <v>0.41896793620852923</v>
      </c>
      <c r="BK30" s="8">
        <f>+'Indice PondENGHO'!BK28/'Indice PondENGHO'!BK16-1</f>
        <v>0.56808174794383981</v>
      </c>
      <c r="BL30" s="2">
        <f t="shared" si="1"/>
        <v>43497</v>
      </c>
      <c r="BM30" s="7">
        <f>+'Indice PondENGHO'!BL28/'Indice PondENGHO'!BL16-1</f>
        <v>0.52213236511578409</v>
      </c>
      <c r="BN30" s="3">
        <f>+'Indice PondENGHO'!BM28/'Indice PondENGHO'!BM16-1</f>
        <v>0.51657012177384987</v>
      </c>
      <c r="BO30" s="3">
        <f>+'Indice PondENGHO'!BN28/'Indice PondENGHO'!BN16-1</f>
        <v>0.51357219635968021</v>
      </c>
      <c r="BP30" s="3">
        <f>+'Indice PondENGHO'!BO28/'Indice PondENGHO'!BO16-1</f>
        <v>0.51287017677381286</v>
      </c>
      <c r="BQ30" s="8">
        <f>+'Indice PondENGHO'!BP28/'Indice PondENGHO'!BP16-1</f>
        <v>0.50618644422109993</v>
      </c>
      <c r="BR30" s="7">
        <f>+'Indice PondENGHO'!BQ28/'Indice PondENGHO'!BQ16-1</f>
        <v>0.58460098892072132</v>
      </c>
      <c r="BS30" s="3">
        <f>+'Indice PondENGHO'!BR28/'Indice PondENGHO'!BR16-1</f>
        <v>0.30493583892797327</v>
      </c>
      <c r="BT30" s="3">
        <f>+'Indice PondENGHO'!BS28/'Indice PondENGHO'!BS16-1</f>
        <v>0.35005542645525245</v>
      </c>
      <c r="BU30" s="3">
        <f>+'Indice PondENGHO'!BT28/'Indice PondENGHO'!BT16-1</f>
        <v>0.52699588849651913</v>
      </c>
      <c r="BV30" s="3">
        <f>+'Indice PondENGHO'!BU28/'Indice PondENGHO'!BU16-1</f>
        <v>0.54027652487161948</v>
      </c>
      <c r="BW30" s="3">
        <f>+'Indice PondENGHO'!BV28/'Indice PondENGHO'!BV16-1</f>
        <v>0.52978306829871946</v>
      </c>
      <c r="BX30" s="3">
        <f>+'Indice PondENGHO'!BW28/'Indice PondENGHO'!BW16-1</f>
        <v>0.63445180585565697</v>
      </c>
      <c r="BY30" s="3">
        <f>+'Indice PondENGHO'!BX28/'Indice PondENGHO'!BX16-1</f>
        <v>0.51247925825820695</v>
      </c>
      <c r="BZ30" s="3">
        <f>+'Indice PondENGHO'!BY28/'Indice PondENGHO'!BY16-1</f>
        <v>0.45227176910743938</v>
      </c>
      <c r="CA30" s="3">
        <f>+'Indice PondENGHO'!BZ28/'Indice PondENGHO'!BZ16-1</f>
        <v>0.33483031275422093</v>
      </c>
      <c r="CB30" s="3">
        <f>+'Indice PondENGHO'!CA28/'Indice PondENGHO'!CA16-1</f>
        <v>0.42151925790885425</v>
      </c>
      <c r="CC30" s="8">
        <f>+'Indice PondENGHO'!CB28/'Indice PondENGHO'!CB16-1</f>
        <v>0.57103235972504507</v>
      </c>
      <c r="CD30" s="3">
        <f>+'Indice PondENGHO'!CC28/'Indice PondENGHO'!CC16-1</f>
        <v>0.51252265070228176</v>
      </c>
      <c r="CE30" s="3">
        <f>+'Indice PondENGHO'!CD28/'Indice PondENGHO'!CD16-1</f>
        <v>0.51252265070228176</v>
      </c>
      <c r="CF30" s="3">
        <f>+'[3]Infla Interanual PondENGHO'!CD30</f>
        <v>0.51337810914126636</v>
      </c>
      <c r="CG30" s="3"/>
      <c r="CI30" s="69">
        <f t="shared" si="8"/>
        <v>1.5945920894684162E-2</v>
      </c>
      <c r="CJ30" s="69">
        <f t="shared" si="3"/>
        <v>1.5945920894684162E-2</v>
      </c>
      <c r="CK30" s="69">
        <f t="shared" si="9"/>
        <v>0</v>
      </c>
      <c r="CL30" s="69"/>
      <c r="CM30" s="69"/>
      <c r="CN30" s="69">
        <f>+'[3]Infla Interanual PondENGHO'!CF30</f>
        <v>1.5928330972972748E-2</v>
      </c>
      <c r="CP30" s="69">
        <f t="shared" si="4"/>
        <v>1.7589921711413936E-5</v>
      </c>
      <c r="CT30" s="70">
        <f t="shared" si="10"/>
        <v>0.52213236511578409</v>
      </c>
      <c r="CU30" s="70">
        <f t="shared" si="11"/>
        <v>0.51657012177384987</v>
      </c>
      <c r="CV30" s="70">
        <f t="shared" si="12"/>
        <v>0.51357219635968021</v>
      </c>
      <c r="CW30" s="70">
        <f t="shared" si="13"/>
        <v>0.51287017677381286</v>
      </c>
      <c r="CX30" s="70">
        <f t="shared" si="14"/>
        <v>0.50618644422109993</v>
      </c>
      <c r="CY30" s="71">
        <f>+'[3]Infla Interanual PondENGHO'!BL30</f>
        <v>0.52294429232451778</v>
      </c>
      <c r="CZ30" s="71">
        <f>+'[3]Infla Interanual PondENGHO'!BM30</f>
        <v>0.51740702633952917</v>
      </c>
      <c r="DA30" s="71">
        <f>+'[3]Infla Interanual PondENGHO'!BN30</f>
        <v>0.51446509057570222</v>
      </c>
      <c r="DB30" s="71">
        <f>+'[3]Infla Interanual PondENGHO'!BO30</f>
        <v>0.51375314867364597</v>
      </c>
      <c r="DC30" s="71">
        <f>+'[3]Infla Interanual PondENGHO'!BP30</f>
        <v>0.50701596135154503</v>
      </c>
      <c r="DE30" s="3">
        <f t="shared" si="5"/>
        <v>-8.1192720873368707E-4</v>
      </c>
      <c r="DF30" s="3">
        <f t="shared" si="6"/>
        <v>-8.3690456567930838E-4</v>
      </c>
      <c r="DG30" s="3">
        <f t="shared" si="6"/>
        <v>-8.9289421602201102E-4</v>
      </c>
      <c r="DH30" s="3">
        <f t="shared" si="6"/>
        <v>-8.8297189983310709E-4</v>
      </c>
      <c r="DI30" s="3">
        <f t="shared" si="7"/>
        <v>-8.29517130445101E-4</v>
      </c>
      <c r="DJ30" s="3">
        <f t="shared" si="15"/>
        <v>-8.5545843898460205E-4</v>
      </c>
    </row>
    <row r="31" spans="1:114" x14ac:dyDescent="0.2">
      <c r="A31" s="2">
        <f t="shared" si="0"/>
        <v>43525</v>
      </c>
      <c r="B31" s="1">
        <f t="shared" si="2"/>
        <v>3</v>
      </c>
      <c r="C31" s="1">
        <v>2019</v>
      </c>
      <c r="D31" s="7">
        <f>+'Indice PondENGHO'!D29/'Indice PondENGHO'!D17-1</f>
        <v>0.64764032069295085</v>
      </c>
      <c r="E31" s="3">
        <f>+'Indice PondENGHO'!E29/'Indice PondENGHO'!E17-1</f>
        <v>0.348569350617141</v>
      </c>
      <c r="F31" s="3">
        <f>+'Indice PondENGHO'!F29/'Indice PondENGHO'!F17-1</f>
        <v>0.37299606365671756</v>
      </c>
      <c r="G31" s="3">
        <f>+'Indice PondENGHO'!G29/'Indice PondENGHO'!G17-1</f>
        <v>0.57633879076176697</v>
      </c>
      <c r="H31" s="3">
        <f>+'Indice PondENGHO'!H29/'Indice PondENGHO'!H17-1</f>
        <v>0.52947976252383433</v>
      </c>
      <c r="I31" s="3">
        <f>+'Indice PondENGHO'!I29/'Indice PondENGHO'!I17-1</f>
        <v>0.56852813027452553</v>
      </c>
      <c r="J31" s="3">
        <f>+'Indice PondENGHO'!J29/'Indice PondENGHO'!J17-1</f>
        <v>0.66220345634250033</v>
      </c>
      <c r="K31" s="3">
        <f>+'Indice PondENGHO'!K29/'Indice PondENGHO'!K17-1</f>
        <v>0.53231698425701901</v>
      </c>
      <c r="L31" s="3">
        <f>+'Indice PondENGHO'!L29/'Indice PondENGHO'!L17-1</f>
        <v>0.46334765855543991</v>
      </c>
      <c r="M31" s="3">
        <f>+'Indice PondENGHO'!M29/'Indice PondENGHO'!M17-1</f>
        <v>0.36842275610040343</v>
      </c>
      <c r="N31" s="3">
        <f>+'Indice PondENGHO'!N29/'Indice PondENGHO'!N17-1</f>
        <v>0.46238953644064207</v>
      </c>
      <c r="O31" s="8">
        <f>+'Indice PondENGHO'!O29/'Indice PondENGHO'!O17-1</f>
        <v>0.59729877455692093</v>
      </c>
      <c r="P31" s="7">
        <f>+'Indice PondENGHO'!P29/'Indice PondENGHO'!P17-1</f>
        <v>0.64717048393767951</v>
      </c>
      <c r="Q31" s="3">
        <f>+'Indice PondENGHO'!Q29/'Indice PondENGHO'!Q17-1</f>
        <v>0.3483441036345063</v>
      </c>
      <c r="R31" s="3">
        <f>+'Indice PondENGHO'!R29/'Indice PondENGHO'!R17-1</f>
        <v>0.37428463417886193</v>
      </c>
      <c r="S31" s="3">
        <f>+'Indice PondENGHO'!S29/'Indice PondENGHO'!S17-1</f>
        <v>0.56618075564235903</v>
      </c>
      <c r="T31" s="3">
        <f>+'Indice PondENGHO'!T29/'Indice PondENGHO'!T17-1</f>
        <v>0.53015506756330888</v>
      </c>
      <c r="U31" s="3">
        <f>+'Indice PondENGHO'!U29/'Indice PondENGHO'!U17-1</f>
        <v>0.56525146950946059</v>
      </c>
      <c r="V31" s="3">
        <f>+'Indice PondENGHO'!V29/'Indice PondENGHO'!V17-1</f>
        <v>0.6661985242598949</v>
      </c>
      <c r="W31" s="3">
        <f>+'Indice PondENGHO'!W29/'Indice PondENGHO'!W17-1</f>
        <v>0.53646790149903012</v>
      </c>
      <c r="X31" s="3">
        <f>+'Indice PondENGHO'!X29/'Indice PondENGHO'!X17-1</f>
        <v>0.46504437385899555</v>
      </c>
      <c r="Y31" s="3">
        <f>+'Indice PondENGHO'!Y29/'Indice PondENGHO'!Y17-1</f>
        <v>0.37101907594015349</v>
      </c>
      <c r="Z31" s="3">
        <f>+'Indice PondENGHO'!Z29/'Indice PondENGHO'!Z17-1</f>
        <v>0.46168124372785324</v>
      </c>
      <c r="AA31" s="8">
        <f>+'Indice PondENGHO'!AA29/'Indice PondENGHO'!AA17-1</f>
        <v>0.5915279994451581</v>
      </c>
      <c r="AB31" s="7">
        <f>+'Indice PondENGHO'!AB29/'Indice PondENGHO'!AB17-1</f>
        <v>0.64623465226758325</v>
      </c>
      <c r="AC31" s="3">
        <f>+'Indice PondENGHO'!AC29/'Indice PondENGHO'!AC17-1</f>
        <v>0.34779820164645825</v>
      </c>
      <c r="AD31" s="3">
        <f>+'Indice PondENGHO'!AD29/'Indice PondENGHO'!AD17-1</f>
        <v>0.37418979007258679</v>
      </c>
      <c r="AE31" s="3">
        <f>+'Indice PondENGHO'!AE29/'Indice PondENGHO'!AE17-1</f>
        <v>0.56002141628303859</v>
      </c>
      <c r="AF31" s="3">
        <f>+'Indice PondENGHO'!AF29/'Indice PondENGHO'!AF17-1</f>
        <v>0.53042371877796546</v>
      </c>
      <c r="AG31" s="3">
        <f>+'Indice PondENGHO'!AG29/'Indice PondENGHO'!AG17-1</f>
        <v>0.56303295554816213</v>
      </c>
      <c r="AH31" s="3">
        <f>+'Indice PondENGHO'!AH29/'Indice PondENGHO'!AH17-1</f>
        <v>0.66603063827091225</v>
      </c>
      <c r="AI31" s="3">
        <f>+'Indice PondENGHO'!AI29/'Indice PondENGHO'!AI17-1</f>
        <v>0.53943200780670719</v>
      </c>
      <c r="AJ31" s="3">
        <f>+'Indice PondENGHO'!AJ29/'Indice PondENGHO'!AJ17-1</f>
        <v>0.4662581323342383</v>
      </c>
      <c r="AK31" s="3">
        <f>+'Indice PondENGHO'!AK29/'Indice PondENGHO'!AK17-1</f>
        <v>0.37245416324905722</v>
      </c>
      <c r="AL31" s="3">
        <f>+'Indice PondENGHO'!AL29/'Indice PondENGHO'!AL17-1</f>
        <v>0.45939843205976771</v>
      </c>
      <c r="AM31" s="8">
        <f>+'Indice PondENGHO'!AM29/'Indice PondENGHO'!AM17-1</f>
        <v>0.58903489077102389</v>
      </c>
      <c r="AN31" s="7">
        <f>+'Indice PondENGHO'!AN29/'Indice PondENGHO'!AN17-1</f>
        <v>0.64504719016673029</v>
      </c>
      <c r="AO31" s="3">
        <f>+'Indice PondENGHO'!AO29/'Indice PondENGHO'!AO17-1</f>
        <v>0.34816052810750886</v>
      </c>
      <c r="AP31" s="3">
        <f>+'Indice PondENGHO'!AP29/'Indice PondENGHO'!AP17-1</f>
        <v>0.37723431489363812</v>
      </c>
      <c r="AQ31" s="3">
        <f>+'Indice PondENGHO'!AQ29/'Indice PondENGHO'!AQ17-1</f>
        <v>0.55663811392147844</v>
      </c>
      <c r="AR31" s="3">
        <f>+'Indice PondENGHO'!AR29/'Indice PondENGHO'!AR17-1</f>
        <v>0.53071246047574561</v>
      </c>
      <c r="AS31" s="3">
        <f>+'Indice PondENGHO'!AS29/'Indice PondENGHO'!AS17-1</f>
        <v>0.55860438083072994</v>
      </c>
      <c r="AT31" s="3">
        <f>+'Indice PondENGHO'!AT29/'Indice PondENGHO'!AT17-1</f>
        <v>0.67381875679681169</v>
      </c>
      <c r="AU31" s="3">
        <f>+'Indice PondENGHO'!AU29/'Indice PondENGHO'!AU17-1</f>
        <v>0.5380379029542286</v>
      </c>
      <c r="AV31" s="3">
        <f>+'Indice PondENGHO'!AV29/'Indice PondENGHO'!AV17-1</f>
        <v>0.46513494269020916</v>
      </c>
      <c r="AW31" s="3">
        <f>+'Indice PondENGHO'!AW29/'Indice PondENGHO'!AW17-1</f>
        <v>0.36922084729523075</v>
      </c>
      <c r="AX31" s="3">
        <f>+'Indice PondENGHO'!AX29/'Indice PondENGHO'!AX17-1</f>
        <v>0.45792119253849251</v>
      </c>
      <c r="AY31" s="8">
        <f>+'Indice PondENGHO'!AY29/'Indice PondENGHO'!AY17-1</f>
        <v>0.58802681027819381</v>
      </c>
      <c r="AZ31" s="7">
        <f>+'Indice PondENGHO'!AZ29/'Indice PondENGHO'!AZ17-1</f>
        <v>0.64322768763349747</v>
      </c>
      <c r="BA31" s="3">
        <f>+'Indice PondENGHO'!BA29/'Indice PondENGHO'!BA17-1</f>
        <v>0.34886780333715217</v>
      </c>
      <c r="BB31" s="3">
        <f>+'Indice PondENGHO'!BB29/'Indice PondENGHO'!BB17-1</f>
        <v>0.38024705733151087</v>
      </c>
      <c r="BC31" s="3">
        <f>+'Indice PondENGHO'!BC29/'Indice PondENGHO'!BC17-1</f>
        <v>0.54867597722298744</v>
      </c>
      <c r="BD31" s="3">
        <f>+'Indice PondENGHO'!BD29/'Indice PondENGHO'!BD17-1</f>
        <v>0.53001673297653196</v>
      </c>
      <c r="BE31" s="3">
        <f>+'Indice PondENGHO'!BE29/'Indice PondENGHO'!BE17-1</f>
        <v>0.55403628517841041</v>
      </c>
      <c r="BF31" s="3">
        <f>+'Indice PondENGHO'!BF29/'Indice PondENGHO'!BF17-1</f>
        <v>0.67841151838571512</v>
      </c>
      <c r="BG31" s="3">
        <f>+'Indice PondENGHO'!BG29/'Indice PondENGHO'!BG17-1</f>
        <v>0.54133561529427787</v>
      </c>
      <c r="BH31" s="3">
        <f>+'Indice PondENGHO'!BH29/'Indice PondENGHO'!BH17-1</f>
        <v>0.46258007905326237</v>
      </c>
      <c r="BI31" s="3">
        <f>+'Indice PondENGHO'!BI29/'Indice PondENGHO'!BI17-1</f>
        <v>0.37430789116750063</v>
      </c>
      <c r="BJ31" s="3">
        <f>+'Indice PondENGHO'!BJ29/'Indice PondENGHO'!BJ17-1</f>
        <v>0.4555468285219717</v>
      </c>
      <c r="BK31" s="8">
        <f>+'Indice PondENGHO'!BK29/'Indice PondENGHO'!BK17-1</f>
        <v>0.58286808137457724</v>
      </c>
      <c r="BL31" s="2">
        <f t="shared" si="1"/>
        <v>43525</v>
      </c>
      <c r="BM31" s="7">
        <f>+'Indice PondENGHO'!BL29/'Indice PondENGHO'!BL17-1</f>
        <v>0.56096809094388567</v>
      </c>
      <c r="BN31" s="3">
        <f>+'Indice PondENGHO'!BM29/'Indice PondENGHO'!BM17-1</f>
        <v>0.55395341402951859</v>
      </c>
      <c r="BO31" s="3">
        <f>+'Indice PondENGHO'!BN29/'Indice PondENGHO'!BN17-1</f>
        <v>0.55049778067093325</v>
      </c>
      <c r="BP31" s="3">
        <f>+'Indice PondENGHO'!BO29/'Indice PondENGHO'!BO17-1</f>
        <v>0.54821124384788344</v>
      </c>
      <c r="BQ31" s="8">
        <f>+'Indice PondENGHO'!BP29/'Indice PondENGHO'!BP17-1</f>
        <v>0.53879594488398386</v>
      </c>
      <c r="BR31" s="7">
        <f>+'Indice PondENGHO'!BQ29/'Indice PondENGHO'!BQ17-1</f>
        <v>0.64573654135983061</v>
      </c>
      <c r="BS31" s="3">
        <f>+'Indice PondENGHO'!BR29/'Indice PondENGHO'!BR17-1</f>
        <v>0.34840375832057169</v>
      </c>
      <c r="BT31" s="3">
        <f>+'Indice PondENGHO'!BS29/'Indice PondENGHO'!BS17-1</f>
        <v>0.37645910643266345</v>
      </c>
      <c r="BU31" s="3">
        <f>+'Indice PondENGHO'!BT29/'Indice PondENGHO'!BT17-1</f>
        <v>0.55842063899781524</v>
      </c>
      <c r="BV31" s="3">
        <f>+'Indice PondENGHO'!BU29/'Indice PondENGHO'!BU17-1</f>
        <v>0.53019997731436863</v>
      </c>
      <c r="BW31" s="3">
        <f>+'Indice PondENGHO'!BV29/'Indice PondENGHO'!BV17-1</f>
        <v>0.55900537936945804</v>
      </c>
      <c r="BX31" s="3">
        <f>+'Indice PondENGHO'!BW29/'Indice PondENGHO'!BW17-1</f>
        <v>0.67208968133621916</v>
      </c>
      <c r="BY31" s="3">
        <f>+'Indice PondENGHO'!BX29/'Indice PondENGHO'!BX17-1</f>
        <v>0.53833827044030969</v>
      </c>
      <c r="BZ31" s="3">
        <f>+'Indice PondENGHO'!BY29/'Indice PondENGHO'!BY17-1</f>
        <v>0.46417272622840167</v>
      </c>
      <c r="CA31" s="3">
        <f>+'Indice PondENGHO'!BZ29/'Indice PondENGHO'!BZ17-1</f>
        <v>0.37198580072761911</v>
      </c>
      <c r="CB31" s="3">
        <f>+'Indice PondENGHO'!CA29/'Indice PondENGHO'!CA17-1</f>
        <v>0.45801012053048806</v>
      </c>
      <c r="CC31" s="8">
        <f>+'Indice PondENGHO'!CB29/'Indice PondENGHO'!CB17-1</f>
        <v>0.58767238266267174</v>
      </c>
      <c r="CD31" s="3">
        <f>+'Indice PondENGHO'!CC29/'Indice PondENGHO'!CC17-1</f>
        <v>0.54799440033617408</v>
      </c>
      <c r="CE31" s="3">
        <f>+'Indice PondENGHO'!CD29/'Indice PondENGHO'!CD17-1</f>
        <v>0.54799451600302995</v>
      </c>
      <c r="CF31" s="3">
        <f>+'[3]Infla Interanual PondENGHO'!CD31</f>
        <v>0.54744560992336311</v>
      </c>
      <c r="CG31" s="3"/>
      <c r="CI31" s="69">
        <f t="shared" si="8"/>
        <v>2.2172146059901809E-2</v>
      </c>
      <c r="CJ31" s="69">
        <f t="shared" si="3"/>
        <v>2.2172146059901809E-2</v>
      </c>
      <c r="CK31" s="69">
        <f t="shared" si="9"/>
        <v>0</v>
      </c>
      <c r="CL31" s="69"/>
      <c r="CM31" s="69"/>
      <c r="CN31" s="69">
        <f>+'[3]Infla Interanual PondENGHO'!CF31</f>
        <v>2.2426897238248866E-2</v>
      </c>
      <c r="CP31" s="69">
        <f t="shared" si="4"/>
        <v>-2.5475117834705685E-4</v>
      </c>
      <c r="CT31" s="70">
        <f t="shared" si="10"/>
        <v>0.56096809094388567</v>
      </c>
      <c r="CU31" s="70">
        <f t="shared" si="11"/>
        <v>0.55395341402951859</v>
      </c>
      <c r="CV31" s="70">
        <f t="shared" si="12"/>
        <v>0.55049778067093325</v>
      </c>
      <c r="CW31" s="70">
        <f t="shared" si="13"/>
        <v>0.54821124384788344</v>
      </c>
      <c r="CX31" s="70">
        <f t="shared" si="14"/>
        <v>0.53879594488398386</v>
      </c>
      <c r="CY31" s="71">
        <f>+'[3]Infla Interanual PondENGHO'!BL31</f>
        <v>0.56057620737469338</v>
      </c>
      <c r="CZ31" s="71">
        <f>+'[3]Infla Interanual PondENGHO'!BM31</f>
        <v>0.5534561009664869</v>
      </c>
      <c r="DA31" s="71">
        <f>+'[3]Infla Interanual PondENGHO'!BN31</f>
        <v>0.54996722944255705</v>
      </c>
      <c r="DB31" s="71">
        <f>+'[3]Infla Interanual PondENGHO'!BO31</f>
        <v>0.54763499334744203</v>
      </c>
      <c r="DC31" s="71">
        <f>+'[3]Infla Interanual PondENGHO'!BP31</f>
        <v>0.53814931013644451</v>
      </c>
      <c r="DE31" s="3">
        <f t="shared" si="5"/>
        <v>3.9188356919228617E-4</v>
      </c>
      <c r="DF31" s="3">
        <f t="shared" si="6"/>
        <v>4.9731306303169021E-4</v>
      </c>
      <c r="DG31" s="3">
        <f t="shared" si="6"/>
        <v>5.3055122837619706E-4</v>
      </c>
      <c r="DH31" s="3">
        <f t="shared" si="6"/>
        <v>5.7625050044141091E-4</v>
      </c>
      <c r="DI31" s="3">
        <f t="shared" si="7"/>
        <v>6.4663474753934302E-4</v>
      </c>
      <c r="DJ31" s="3">
        <f t="shared" si="15"/>
        <v>5.4890607966684435E-4</v>
      </c>
    </row>
    <row r="32" spans="1:114" x14ac:dyDescent="0.2">
      <c r="A32" s="2">
        <f t="shared" si="0"/>
        <v>43556</v>
      </c>
      <c r="B32" s="1">
        <f t="shared" si="2"/>
        <v>4</v>
      </c>
      <c r="C32" s="1">
        <v>2019</v>
      </c>
      <c r="D32" s="7">
        <f>+'Indice PondENGHO'!D30/'Indice PondENGHO'!D18-1</f>
        <v>0.66352108820613553</v>
      </c>
      <c r="E32" s="3">
        <f>+'Indice PondENGHO'!E30/'Indice PondENGHO'!E18-1</f>
        <v>0.34436633005202988</v>
      </c>
      <c r="F32" s="3">
        <f>+'Indice PondENGHO'!F30/'Indice PondENGHO'!F18-1</f>
        <v>0.40024584101828475</v>
      </c>
      <c r="G32" s="3">
        <f>+'Indice PondENGHO'!G30/'Indice PondENGHO'!G18-1</f>
        <v>0.49144923925931061</v>
      </c>
      <c r="H32" s="3">
        <f>+'Indice PondENGHO'!H30/'Indice PondENGHO'!H18-1</f>
        <v>0.58139674039058464</v>
      </c>
      <c r="I32" s="3">
        <f>+'Indice PondENGHO'!I30/'Indice PondENGHO'!I18-1</f>
        <v>0.59636089498984646</v>
      </c>
      <c r="J32" s="3">
        <f>+'Indice PondENGHO'!J30/'Indice PondENGHO'!J18-1</f>
        <v>0.6737771980238203</v>
      </c>
      <c r="K32" s="3">
        <f>+'Indice PondENGHO'!K30/'Indice PondENGHO'!K18-1</f>
        <v>0.56860697221901524</v>
      </c>
      <c r="L32" s="3">
        <f>+'Indice PondENGHO'!L30/'Indice PondENGHO'!L18-1</f>
        <v>0.48235550307036101</v>
      </c>
      <c r="M32" s="3">
        <f>+'Indice PondENGHO'!M30/'Indice PondENGHO'!M18-1</f>
        <v>0.38417796144205862</v>
      </c>
      <c r="N32" s="3">
        <f>+'Indice PondENGHO'!N30/'Indice PondENGHO'!N18-1</f>
        <v>0.49114946399570591</v>
      </c>
      <c r="O32" s="8">
        <f>+'Indice PondENGHO'!O30/'Indice PondENGHO'!O18-1</f>
        <v>0.61634997130792857</v>
      </c>
      <c r="P32" s="7">
        <f>+'Indice PondENGHO'!P30/'Indice PondENGHO'!P18-1</f>
        <v>0.66111726540542581</v>
      </c>
      <c r="Q32" s="3">
        <f>+'Indice PondENGHO'!Q30/'Indice PondENGHO'!Q18-1</f>
        <v>0.34495038044934434</v>
      </c>
      <c r="R32" s="3">
        <f>+'Indice PondENGHO'!R30/'Indice PondENGHO'!R18-1</f>
        <v>0.40301563421852271</v>
      </c>
      <c r="S32" s="3">
        <f>+'Indice PondENGHO'!S30/'Indice PondENGHO'!S18-1</f>
        <v>0.48687613965732246</v>
      </c>
      <c r="T32" s="3">
        <f>+'Indice PondENGHO'!T30/'Indice PondENGHO'!T18-1</f>
        <v>0.5808572428938541</v>
      </c>
      <c r="U32" s="3">
        <f>+'Indice PondENGHO'!U30/'Indice PondENGHO'!U18-1</f>
        <v>0.59219810730990341</v>
      </c>
      <c r="V32" s="3">
        <f>+'Indice PondENGHO'!V30/'Indice PondENGHO'!V18-1</f>
        <v>0.6757854584161942</v>
      </c>
      <c r="W32" s="3">
        <f>+'Indice PondENGHO'!W30/'Indice PondENGHO'!W18-1</f>
        <v>0.57328673296448662</v>
      </c>
      <c r="X32" s="3">
        <f>+'Indice PondENGHO'!X30/'Indice PondENGHO'!X18-1</f>
        <v>0.4835288992980058</v>
      </c>
      <c r="Y32" s="3">
        <f>+'Indice PondENGHO'!Y30/'Indice PondENGHO'!Y18-1</f>
        <v>0.38410270317971773</v>
      </c>
      <c r="Z32" s="3">
        <f>+'Indice PondENGHO'!Z30/'Indice PondENGHO'!Z18-1</f>
        <v>0.48852857766568536</v>
      </c>
      <c r="AA32" s="8">
        <f>+'Indice PondENGHO'!AA30/'Indice PondENGHO'!AA18-1</f>
        <v>0.61095055690625166</v>
      </c>
      <c r="AB32" s="7">
        <f>+'Indice PondENGHO'!AB30/'Indice PondENGHO'!AB18-1</f>
        <v>0.65924660044905248</v>
      </c>
      <c r="AC32" s="3">
        <f>+'Indice PondENGHO'!AC30/'Indice PondENGHO'!AC18-1</f>
        <v>0.34403377121456047</v>
      </c>
      <c r="AD32" s="3">
        <f>+'Indice PondENGHO'!AD30/'Indice PondENGHO'!AD18-1</f>
        <v>0.40328930549844921</v>
      </c>
      <c r="AE32" s="3">
        <f>+'Indice PondENGHO'!AE30/'Indice PondENGHO'!AE18-1</f>
        <v>0.48443499781047827</v>
      </c>
      <c r="AF32" s="3">
        <f>+'Indice PondENGHO'!AF30/'Indice PondENGHO'!AF18-1</f>
        <v>0.58043970550997326</v>
      </c>
      <c r="AG32" s="3">
        <f>+'Indice PondENGHO'!AG30/'Indice PondENGHO'!AG18-1</f>
        <v>0.58965789069300034</v>
      </c>
      <c r="AH32" s="3">
        <f>+'Indice PondENGHO'!AH30/'Indice PondENGHO'!AH18-1</f>
        <v>0.67652948066465668</v>
      </c>
      <c r="AI32" s="3">
        <f>+'Indice PondENGHO'!AI30/'Indice PondENGHO'!AI18-1</f>
        <v>0.57585296966720301</v>
      </c>
      <c r="AJ32" s="3">
        <f>+'Indice PondENGHO'!AJ30/'Indice PondENGHO'!AJ18-1</f>
        <v>0.48437920888531938</v>
      </c>
      <c r="AK32" s="3">
        <f>+'Indice PondENGHO'!AK30/'Indice PondENGHO'!AK18-1</f>
        <v>0.38426421544217604</v>
      </c>
      <c r="AL32" s="3">
        <f>+'Indice PondENGHO'!AL30/'Indice PondENGHO'!AL18-1</f>
        <v>0.48421187409684596</v>
      </c>
      <c r="AM32" s="8">
        <f>+'Indice PondENGHO'!AM30/'Indice PondENGHO'!AM18-1</f>
        <v>0.60851312894122289</v>
      </c>
      <c r="AN32" s="7">
        <f>+'Indice PondENGHO'!AN30/'Indice PondENGHO'!AN18-1</f>
        <v>0.65715156818386444</v>
      </c>
      <c r="AO32" s="3">
        <f>+'Indice PondENGHO'!AO30/'Indice PondENGHO'!AO18-1</f>
        <v>0.34454347739068947</v>
      </c>
      <c r="AP32" s="3">
        <f>+'Indice PondENGHO'!AP30/'Indice PondENGHO'!AP18-1</f>
        <v>0.40641024635854395</v>
      </c>
      <c r="AQ32" s="3">
        <f>+'Indice PondENGHO'!AQ30/'Indice PondENGHO'!AQ18-1</f>
        <v>0.48369634707793252</v>
      </c>
      <c r="AR32" s="3">
        <f>+'Indice PondENGHO'!AR30/'Indice PondENGHO'!AR18-1</f>
        <v>0.58045437595257554</v>
      </c>
      <c r="AS32" s="3">
        <f>+'Indice PondENGHO'!AS30/'Indice PondENGHO'!AS18-1</f>
        <v>0.58450524477991639</v>
      </c>
      <c r="AT32" s="3">
        <f>+'Indice PondENGHO'!AT30/'Indice PondENGHO'!AT18-1</f>
        <v>0.68059200797275632</v>
      </c>
      <c r="AU32" s="3">
        <f>+'Indice PondENGHO'!AU30/'Indice PondENGHO'!AU18-1</f>
        <v>0.57482467339248688</v>
      </c>
      <c r="AV32" s="3">
        <f>+'Indice PondENGHO'!AV30/'Indice PondENGHO'!AV18-1</f>
        <v>0.48384319186973102</v>
      </c>
      <c r="AW32" s="3">
        <f>+'Indice PondENGHO'!AW30/'Indice PondENGHO'!AW18-1</f>
        <v>0.38121351620787758</v>
      </c>
      <c r="AX32" s="3">
        <f>+'Indice PondENGHO'!AX30/'Indice PondENGHO'!AX18-1</f>
        <v>0.48124567570539001</v>
      </c>
      <c r="AY32" s="8">
        <f>+'Indice PondENGHO'!AY30/'Indice PondENGHO'!AY18-1</f>
        <v>0.60754532838725517</v>
      </c>
      <c r="AZ32" s="7">
        <f>+'Indice PondENGHO'!AZ30/'Indice PondENGHO'!AZ18-1</f>
        <v>0.65297153411658893</v>
      </c>
      <c r="BA32" s="3">
        <f>+'Indice PondENGHO'!BA30/'Indice PondENGHO'!BA18-1</f>
        <v>0.34578268882651564</v>
      </c>
      <c r="BB32" s="3">
        <f>+'Indice PondENGHO'!BB30/'Indice PondENGHO'!BB18-1</f>
        <v>0.40963621415787177</v>
      </c>
      <c r="BC32" s="3">
        <f>+'Indice PondENGHO'!BC30/'Indice PondENGHO'!BC18-1</f>
        <v>0.48232240997687903</v>
      </c>
      <c r="BD32" s="3">
        <f>+'Indice PondENGHO'!BD30/'Indice PondENGHO'!BD18-1</f>
        <v>0.57896808440975689</v>
      </c>
      <c r="BE32" s="3">
        <f>+'Indice PondENGHO'!BE30/'Indice PondENGHO'!BE18-1</f>
        <v>0.57928992885096964</v>
      </c>
      <c r="BF32" s="3">
        <f>+'Indice PondENGHO'!BF30/'Indice PondENGHO'!BF18-1</f>
        <v>0.68328222232170832</v>
      </c>
      <c r="BG32" s="3">
        <f>+'Indice PondENGHO'!BG30/'Indice PondENGHO'!BG18-1</f>
        <v>0.5781517022993965</v>
      </c>
      <c r="BH32" s="3">
        <f>+'Indice PondENGHO'!BH30/'Indice PondENGHO'!BH18-1</f>
        <v>0.48189385476925017</v>
      </c>
      <c r="BI32" s="3">
        <f>+'Indice PondENGHO'!BI30/'Indice PondENGHO'!BI18-1</f>
        <v>0.38455204891127903</v>
      </c>
      <c r="BJ32" s="3">
        <f>+'Indice PondENGHO'!BJ30/'Indice PondENGHO'!BJ18-1</f>
        <v>0.47839466435833544</v>
      </c>
      <c r="BK32" s="8">
        <f>+'Indice PondENGHO'!BK30/'Indice PondENGHO'!BK18-1</f>
        <v>0.60220511058041404</v>
      </c>
      <c r="BL32" s="2">
        <f t="shared" si="1"/>
        <v>43556</v>
      </c>
      <c r="BM32" s="7">
        <f>+'Indice PondENGHO'!BL30/'Indice PondENGHO'!BL18-1</f>
        <v>0.56886065765968419</v>
      </c>
      <c r="BN32" s="3">
        <f>+'Indice PondENGHO'!BM30/'Indice PondENGHO'!BM18-1</f>
        <v>0.56139563694742289</v>
      </c>
      <c r="BO32" s="3">
        <f>+'Indice PondENGHO'!BN30/'Indice PondENGHO'!BN18-1</f>
        <v>0.55862666402231786</v>
      </c>
      <c r="BP32" s="3">
        <f>+'Indice PondENGHO'!BO30/'Indice PondENGHO'!BO18-1</f>
        <v>0.55675506534751706</v>
      </c>
      <c r="BQ32" s="8">
        <f>+'Indice PondENGHO'!BP30/'Indice PondENGHO'!BP18-1</f>
        <v>0.54796724733689484</v>
      </c>
      <c r="BR32" s="7">
        <f>+'Indice PondENGHO'!BQ30/'Indice PondENGHO'!BQ18-1</f>
        <v>0.6585103627978548</v>
      </c>
      <c r="BS32" s="3">
        <f>+'Indice PondENGHO'!BR30/'Indice PondENGHO'!BR18-1</f>
        <v>0.3448868914110248</v>
      </c>
      <c r="BT32" s="3">
        <f>+'Indice PondENGHO'!BS30/'Indice PondENGHO'!BS18-1</f>
        <v>0.405341572055127</v>
      </c>
      <c r="BU32" s="3">
        <f>+'Indice PondENGHO'!BT30/'Indice PondENGHO'!BT18-1</f>
        <v>0.48479025979625434</v>
      </c>
      <c r="BV32" s="3">
        <f>+'Indice PondENGHO'!BU30/'Indice PondENGHO'!BU18-1</f>
        <v>0.57996750226643234</v>
      </c>
      <c r="BW32" s="3">
        <f>+'Indice PondENGHO'!BV30/'Indice PondENGHO'!BV18-1</f>
        <v>0.58503458284992904</v>
      </c>
      <c r="BX32" s="3">
        <f>+'Indice PondENGHO'!BW30/'Indice PondENGHO'!BW18-1</f>
        <v>0.6796138462724608</v>
      </c>
      <c r="BY32" s="3">
        <f>+'Indice PondENGHO'!BX30/'Indice PondENGHO'!BX18-1</f>
        <v>0.57500736757485105</v>
      </c>
      <c r="BZ32" s="3">
        <f>+'Indice PondENGHO'!BY30/'Indice PondENGHO'!BY18-1</f>
        <v>0.48300916984466857</v>
      </c>
      <c r="CA32" s="3">
        <f>+'Indice PondENGHO'!BZ30/'Indice PondENGHO'!BZ18-1</f>
        <v>0.38363348081632287</v>
      </c>
      <c r="CB32" s="3">
        <f>+'Indice PondENGHO'!CA30/'Indice PondENGHO'!CA18-1</f>
        <v>0.48224201043415182</v>
      </c>
      <c r="CC32" s="8">
        <f>+'Indice PondENGHO'!CB30/'Indice PondENGHO'!CB18-1</f>
        <v>0.6070575613754845</v>
      </c>
      <c r="CD32" s="3">
        <f>+'Indice PondENGHO'!CC30/'Indice PondENGHO'!CC18-1</f>
        <v>0.55641712499710216</v>
      </c>
      <c r="CE32" s="3">
        <f>+'Indice PondENGHO'!CD30/'Indice PondENGHO'!CD18-1</f>
        <v>0.55641712499710216</v>
      </c>
      <c r="CF32" s="3">
        <f>+'[3]Infla Interanual PondENGHO'!CD32</f>
        <v>0.55798168739443033</v>
      </c>
      <c r="CG32" s="3"/>
      <c r="CI32" s="69">
        <f t="shared" si="8"/>
        <v>2.0893410322789352E-2</v>
      </c>
      <c r="CJ32" s="69">
        <f t="shared" si="3"/>
        <v>2.0893410322789352E-2</v>
      </c>
      <c r="CK32" s="69">
        <f t="shared" si="9"/>
        <v>0</v>
      </c>
      <c r="CL32" s="69"/>
      <c r="CM32" s="69"/>
      <c r="CN32" s="69">
        <f>+'[3]Infla Interanual PondENGHO'!CF32</f>
        <v>2.1472888818589109E-2</v>
      </c>
      <c r="CP32" s="69">
        <f t="shared" si="4"/>
        <v>-5.7947849579975674E-4</v>
      </c>
      <c r="CT32" s="70">
        <f t="shared" si="10"/>
        <v>0.56886065765968419</v>
      </c>
      <c r="CU32" s="70">
        <f t="shared" si="11"/>
        <v>0.56139563694742289</v>
      </c>
      <c r="CV32" s="70">
        <f t="shared" si="12"/>
        <v>0.55862666402231786</v>
      </c>
      <c r="CW32" s="70">
        <f t="shared" si="13"/>
        <v>0.55675506534751706</v>
      </c>
      <c r="CX32" s="70">
        <f t="shared" si="14"/>
        <v>0.54796724733689484</v>
      </c>
      <c r="CY32" s="71">
        <f>+'[3]Infla Interanual PondENGHO'!BL32</f>
        <v>0.57076966548422226</v>
      </c>
      <c r="CZ32" s="71">
        <f>+'[3]Infla Interanual PondENGHO'!BM32</f>
        <v>0.56310937300140385</v>
      </c>
      <c r="DA32" s="71">
        <f>+'[3]Infla Interanual PondENGHO'!BN32</f>
        <v>0.56029768346957298</v>
      </c>
      <c r="DB32" s="71">
        <f>+'[3]Infla Interanual PondENGHO'!BO32</f>
        <v>0.55825166523165204</v>
      </c>
      <c r="DC32" s="71">
        <f>+'[3]Infla Interanual PondENGHO'!BP32</f>
        <v>0.54929677666563315</v>
      </c>
      <c r="DE32" s="3">
        <f t="shared" si="5"/>
        <v>-1.9090078245380671E-3</v>
      </c>
      <c r="DF32" s="3">
        <f t="shared" ref="DF32:DH47" si="16">+CU32-CZ32</f>
        <v>-1.7137360539809521E-3</v>
      </c>
      <c r="DG32" s="3">
        <f t="shared" si="16"/>
        <v>-1.6710194472551176E-3</v>
      </c>
      <c r="DH32" s="3">
        <f t="shared" si="16"/>
        <v>-1.4965998841349748E-3</v>
      </c>
      <c r="DI32" s="3">
        <f t="shared" si="7"/>
        <v>-1.3295293287383103E-3</v>
      </c>
      <c r="DJ32" s="3">
        <f t="shared" si="15"/>
        <v>-1.5645623973281619E-3</v>
      </c>
    </row>
    <row r="33" spans="1:114" x14ac:dyDescent="0.2">
      <c r="A33" s="2">
        <f t="shared" si="0"/>
        <v>43586</v>
      </c>
      <c r="B33" s="1">
        <f t="shared" si="2"/>
        <v>5</v>
      </c>
      <c r="C33" s="1">
        <v>2019</v>
      </c>
      <c r="D33" s="7">
        <f>+'Indice PondENGHO'!D31/'Indice PondENGHO'!D19-1</f>
        <v>0.65393455860887406</v>
      </c>
      <c r="E33" s="3">
        <f>+'Indice PondENGHO'!E31/'Indice PondENGHO'!E19-1</f>
        <v>0.34963414781812641</v>
      </c>
      <c r="F33" s="3">
        <f>+'Indice PondENGHO'!F31/'Indice PondENGHO'!F19-1</f>
        <v>0.42137761388526651</v>
      </c>
      <c r="G33" s="3">
        <f>+'Indice PondENGHO'!G31/'Indice PondENGHO'!G19-1</f>
        <v>0.56646267264611971</v>
      </c>
      <c r="H33" s="3">
        <f>+'Indice PondENGHO'!H31/'Indice PondENGHO'!H19-1</f>
        <v>0.59928758678873284</v>
      </c>
      <c r="I33" s="3">
        <f>+'Indice PondENGHO'!I31/'Indice PondENGHO'!I19-1</f>
        <v>0.63833424210326761</v>
      </c>
      <c r="J33" s="3">
        <f>+'Indice PondENGHO'!J31/'Indice PondENGHO'!J19-1</f>
        <v>0.70159836949181353</v>
      </c>
      <c r="K33" s="3">
        <f>+'Indice PondENGHO'!K31/'Indice PondENGHO'!K19-1</f>
        <v>0.54395490878900032</v>
      </c>
      <c r="L33" s="3">
        <f>+'Indice PondENGHO'!L31/'Indice PondENGHO'!L19-1</f>
        <v>0.48001033809863936</v>
      </c>
      <c r="M33" s="3">
        <f>+'Indice PondENGHO'!M31/'Indice PondENGHO'!M19-1</f>
        <v>0.41385272088009706</v>
      </c>
      <c r="N33" s="3">
        <f>+'Indice PondENGHO'!N31/'Indice PondENGHO'!N19-1</f>
        <v>0.49189373086667731</v>
      </c>
      <c r="O33" s="8">
        <f>+'Indice PondENGHO'!O31/'Indice PondENGHO'!O19-1</f>
        <v>0.62908288680766233</v>
      </c>
      <c r="P33" s="7">
        <f>+'Indice PondENGHO'!P31/'Indice PondENGHO'!P19-1</f>
        <v>0.65240949626536415</v>
      </c>
      <c r="Q33" s="3">
        <f>+'Indice PondENGHO'!Q31/'Indice PondENGHO'!Q19-1</f>
        <v>0.35189622661048547</v>
      </c>
      <c r="R33" s="3">
        <f>+'Indice PondENGHO'!R31/'Indice PondENGHO'!R19-1</f>
        <v>0.42482816098895726</v>
      </c>
      <c r="S33" s="3">
        <f>+'Indice PondENGHO'!S31/'Indice PondENGHO'!S19-1</f>
        <v>0.55882264951313387</v>
      </c>
      <c r="T33" s="3">
        <f>+'Indice PondENGHO'!T31/'Indice PondENGHO'!T19-1</f>
        <v>0.59847509723173231</v>
      </c>
      <c r="U33" s="3">
        <f>+'Indice PondENGHO'!U31/'Indice PondENGHO'!U19-1</f>
        <v>0.63564063574922525</v>
      </c>
      <c r="V33" s="3">
        <f>+'Indice PondENGHO'!V31/'Indice PondENGHO'!V19-1</f>
        <v>0.70272809315542206</v>
      </c>
      <c r="W33" s="3">
        <f>+'Indice PondENGHO'!W31/'Indice PondENGHO'!W19-1</f>
        <v>0.54576945217016615</v>
      </c>
      <c r="X33" s="3">
        <f>+'Indice PondENGHO'!X31/'Indice PondENGHO'!X19-1</f>
        <v>0.48106209226409025</v>
      </c>
      <c r="Y33" s="3">
        <f>+'Indice PondENGHO'!Y31/'Indice PondENGHO'!Y19-1</f>
        <v>0.42178941755974209</v>
      </c>
      <c r="Z33" s="3">
        <f>+'Indice PondENGHO'!Z31/'Indice PondENGHO'!Z19-1</f>
        <v>0.48801044578526764</v>
      </c>
      <c r="AA33" s="8">
        <f>+'Indice PondENGHO'!AA31/'Indice PondENGHO'!AA19-1</f>
        <v>0.62386042881397907</v>
      </c>
      <c r="AB33" s="7">
        <f>+'Indice PondENGHO'!AB31/'Indice PondENGHO'!AB19-1</f>
        <v>0.65100512465721705</v>
      </c>
      <c r="AC33" s="3">
        <f>+'Indice PondENGHO'!AC31/'Indice PondENGHO'!AC19-1</f>
        <v>0.35111081077403616</v>
      </c>
      <c r="AD33" s="3">
        <f>+'Indice PondENGHO'!AD31/'Indice PondENGHO'!AD19-1</f>
        <v>0.4255455545022071</v>
      </c>
      <c r="AE33" s="3">
        <f>+'Indice PondENGHO'!AE31/'Indice PondENGHO'!AE19-1</f>
        <v>0.5539243881739242</v>
      </c>
      <c r="AF33" s="3">
        <f>+'Indice PondENGHO'!AF31/'Indice PondENGHO'!AF19-1</f>
        <v>0.59781984400007948</v>
      </c>
      <c r="AG33" s="3">
        <f>+'Indice PondENGHO'!AG31/'Indice PondENGHO'!AG19-1</f>
        <v>0.6336915203725666</v>
      </c>
      <c r="AH33" s="3">
        <f>+'Indice PondENGHO'!AH31/'Indice PondENGHO'!AH19-1</f>
        <v>0.70441666653012569</v>
      </c>
      <c r="AI33" s="3">
        <f>+'Indice PondENGHO'!AI31/'Indice PondENGHO'!AI19-1</f>
        <v>0.54624945182082252</v>
      </c>
      <c r="AJ33" s="3">
        <f>+'Indice PondENGHO'!AJ31/'Indice PondENGHO'!AJ19-1</f>
        <v>0.48118030128354561</v>
      </c>
      <c r="AK33" s="3">
        <f>+'Indice PondENGHO'!AK31/'Indice PondENGHO'!AK19-1</f>
        <v>0.4236181368043932</v>
      </c>
      <c r="AL33" s="3">
        <f>+'Indice PondENGHO'!AL31/'Indice PondENGHO'!AL19-1</f>
        <v>0.48261859719459466</v>
      </c>
      <c r="AM33" s="8">
        <f>+'Indice PondENGHO'!AM31/'Indice PondENGHO'!AM19-1</f>
        <v>0.62120310146885616</v>
      </c>
      <c r="AN33" s="7">
        <f>+'Indice PondENGHO'!AN31/'Indice PondENGHO'!AN19-1</f>
        <v>0.64952058165977133</v>
      </c>
      <c r="AO33" s="3">
        <f>+'Indice PondENGHO'!AO31/'Indice PondENGHO'!AO19-1</f>
        <v>0.35171199531369557</v>
      </c>
      <c r="AP33" s="3">
        <f>+'Indice PondENGHO'!AP31/'Indice PondENGHO'!AP19-1</f>
        <v>0.4286088234078127</v>
      </c>
      <c r="AQ33" s="3">
        <f>+'Indice PondENGHO'!AQ31/'Indice PondENGHO'!AQ19-1</f>
        <v>0.55214560847236083</v>
      </c>
      <c r="AR33" s="3">
        <f>+'Indice PondENGHO'!AR31/'Indice PondENGHO'!AR19-1</f>
        <v>0.59797871381730205</v>
      </c>
      <c r="AS33" s="3">
        <f>+'Indice PondENGHO'!AS31/'Indice PondENGHO'!AS19-1</f>
        <v>0.62977625904036838</v>
      </c>
      <c r="AT33" s="3">
        <f>+'Indice PondENGHO'!AT31/'Indice PondENGHO'!AT19-1</f>
        <v>0.70620185624987064</v>
      </c>
      <c r="AU33" s="3">
        <f>+'Indice PondENGHO'!AU31/'Indice PondENGHO'!AU19-1</f>
        <v>0.54563099980050422</v>
      </c>
      <c r="AV33" s="3">
        <f>+'Indice PondENGHO'!AV31/'Indice PondENGHO'!AV19-1</f>
        <v>0.48170657666024308</v>
      </c>
      <c r="AW33" s="3">
        <f>+'Indice PondENGHO'!AW31/'Indice PondENGHO'!AW19-1</f>
        <v>0.41911656780676432</v>
      </c>
      <c r="AX33" s="3">
        <f>+'Indice PondENGHO'!AX31/'Indice PondENGHO'!AX19-1</f>
        <v>0.4799953445236611</v>
      </c>
      <c r="AY33" s="8">
        <f>+'Indice PondENGHO'!AY31/'Indice PondENGHO'!AY19-1</f>
        <v>0.62091903905261447</v>
      </c>
      <c r="AZ33" s="7">
        <f>+'Indice PondENGHO'!AZ31/'Indice PondENGHO'!AZ19-1</f>
        <v>0.64629697550968168</v>
      </c>
      <c r="BA33" s="3">
        <f>+'Indice PondENGHO'!BA31/'Indice PondENGHO'!BA19-1</f>
        <v>0.35377905189823999</v>
      </c>
      <c r="BB33" s="3">
        <f>+'Indice PondENGHO'!BB31/'Indice PondENGHO'!BB19-1</f>
        <v>0.4317641699956829</v>
      </c>
      <c r="BC33" s="3">
        <f>+'Indice PondENGHO'!BC31/'Indice PondENGHO'!BC19-1</f>
        <v>0.55055173850768191</v>
      </c>
      <c r="BD33" s="3">
        <f>+'Indice PondENGHO'!BD31/'Indice PondENGHO'!BD19-1</f>
        <v>0.59718365504137161</v>
      </c>
      <c r="BE33" s="3">
        <f>+'Indice PondENGHO'!BE31/'Indice PondENGHO'!BE19-1</f>
        <v>0.62592746356446582</v>
      </c>
      <c r="BF33" s="3">
        <f>+'Indice PondENGHO'!BF31/'Indice PondENGHO'!BF19-1</f>
        <v>0.70765911530770476</v>
      </c>
      <c r="BG33" s="3">
        <f>+'Indice PondENGHO'!BG31/'Indice PondENGHO'!BG19-1</f>
        <v>0.54697828203891197</v>
      </c>
      <c r="BH33" s="3">
        <f>+'Indice PondENGHO'!BH31/'Indice PondENGHO'!BH19-1</f>
        <v>0.48096146617239888</v>
      </c>
      <c r="BI33" s="3">
        <f>+'Indice PondENGHO'!BI31/'Indice PondENGHO'!BI19-1</f>
        <v>0.43171866417239069</v>
      </c>
      <c r="BJ33" s="3">
        <f>+'Indice PondENGHO'!BJ31/'Indice PondENGHO'!BJ19-1</f>
        <v>0.47682854928997642</v>
      </c>
      <c r="BK33" s="8">
        <f>+'Indice PondENGHO'!BK31/'Indice PondENGHO'!BK19-1</f>
        <v>0.61601458726388714</v>
      </c>
      <c r="BL33" s="2">
        <f t="shared" si="1"/>
        <v>43586</v>
      </c>
      <c r="BM33" s="7">
        <f>+'Indice PondENGHO'!BL31/'Indice PondENGHO'!BL19-1</f>
        <v>0.58214940761308442</v>
      </c>
      <c r="BN33" s="3">
        <f>+'Indice PondENGHO'!BM31/'Indice PondENGHO'!BM19-1</f>
        <v>0.57685409478488525</v>
      </c>
      <c r="BO33" s="3">
        <f>+'Indice PondENGHO'!BN31/'Indice PondENGHO'!BN19-1</f>
        <v>0.57480374035453341</v>
      </c>
      <c r="BP33" s="3">
        <f>+'Indice PondENGHO'!BO31/'Indice PondENGHO'!BO19-1</f>
        <v>0.57409600561616592</v>
      </c>
      <c r="BQ33" s="8">
        <f>+'Indice PondENGHO'!BP31/'Indice PondENGHO'!BP19-1</f>
        <v>0.5675025594362848</v>
      </c>
      <c r="BR33" s="7">
        <f>+'Indice PondENGHO'!BQ31/'Indice PondENGHO'!BQ19-1</f>
        <v>0.65042064060991445</v>
      </c>
      <c r="BS33" s="3">
        <f>+'Indice PondENGHO'!BR31/'Indice PondENGHO'!BR19-1</f>
        <v>0.35199667387822031</v>
      </c>
      <c r="BT33" s="3">
        <f>+'Indice PondENGHO'!BS31/'Indice PondENGHO'!BS19-1</f>
        <v>0.42732043220329929</v>
      </c>
      <c r="BU33" s="3">
        <f>+'Indice PondENGHO'!BT31/'Indice PondENGHO'!BT19-1</f>
        <v>0.5546850207468772</v>
      </c>
      <c r="BV33" s="3">
        <f>+'Indice PondENGHO'!BU31/'Indice PondENGHO'!BU19-1</f>
        <v>0.59780205521390228</v>
      </c>
      <c r="BW33" s="3">
        <f>+'Indice PondENGHO'!BV31/'Indice PondENGHO'!BV19-1</f>
        <v>0.63019234123550927</v>
      </c>
      <c r="BX33" s="3">
        <f>+'Indice PondENGHO'!BW31/'Indice PondENGHO'!BW19-1</f>
        <v>0.70553597449968719</v>
      </c>
      <c r="BY33" s="3">
        <f>+'Indice PondENGHO'!BX31/'Indice PondENGHO'!BX19-1</f>
        <v>0.54597029121703278</v>
      </c>
      <c r="BZ33" s="3">
        <f>+'Indice PondENGHO'!BY31/'Indice PondENGHO'!BY19-1</f>
        <v>0.48107531534771852</v>
      </c>
      <c r="CA33" s="3">
        <f>+'Indice PondENGHO'!BZ31/'Indice PondENGHO'!BZ19-1</f>
        <v>0.42490656986651776</v>
      </c>
      <c r="CB33" s="3">
        <f>+'Indice PondENGHO'!CA31/'Indice PondENGHO'!CA19-1</f>
        <v>0.48105648538134593</v>
      </c>
      <c r="CC33" s="8">
        <f>+'Indice PondENGHO'!CB31/'Indice PondENGHO'!CB19-1</f>
        <v>0.62035106671490525</v>
      </c>
      <c r="CD33" s="3">
        <f>+'Indice PondENGHO'!CC31/'Indice PondENGHO'!CC19-1</f>
        <v>0.57348957097797348</v>
      </c>
      <c r="CE33" s="3">
        <f>+'Indice PondENGHO'!CD31/'Indice PondENGHO'!CD19-1</f>
        <v>0.57348957097797348</v>
      </c>
      <c r="CF33" s="3">
        <f>+'[3]Infla Interanual PondENGHO'!CD33</f>
        <v>0.57337605010703752</v>
      </c>
      <c r="CG33" s="3"/>
      <c r="CI33" s="69">
        <f t="shared" si="8"/>
        <v>1.4646848176799621E-2</v>
      </c>
      <c r="CJ33" s="69">
        <f t="shared" si="3"/>
        <v>1.4646848176799621E-2</v>
      </c>
      <c r="CK33" s="69">
        <f t="shared" si="9"/>
        <v>0</v>
      </c>
      <c r="CL33" s="69"/>
      <c r="CM33" s="69"/>
      <c r="CN33" s="69">
        <f>+'[3]Infla Interanual PondENGHO'!CF33</f>
        <v>1.4821998108758283E-2</v>
      </c>
      <c r="CP33" s="69">
        <f t="shared" si="4"/>
        <v>-1.7514993195866246E-4</v>
      </c>
      <c r="CT33" s="70">
        <f t="shared" si="10"/>
        <v>0.58214940761308442</v>
      </c>
      <c r="CU33" s="70">
        <f t="shared" si="11"/>
        <v>0.57685409478488525</v>
      </c>
      <c r="CV33" s="70">
        <f t="shared" si="12"/>
        <v>0.57480374035453341</v>
      </c>
      <c r="CW33" s="70">
        <f t="shared" si="13"/>
        <v>0.57409600561616592</v>
      </c>
      <c r="CX33" s="70">
        <f t="shared" si="14"/>
        <v>0.5675025594362848</v>
      </c>
      <c r="CY33" s="71">
        <f>+'[3]Infla Interanual PondENGHO'!BL33</f>
        <v>0.58213929242993978</v>
      </c>
      <c r="CZ33" s="71">
        <f>+'[3]Infla Interanual PondENGHO'!BM33</f>
        <v>0.57679368283513233</v>
      </c>
      <c r="DA33" s="71">
        <f>+'[3]Infla Interanual PondENGHO'!BN33</f>
        <v>0.5747107385533059</v>
      </c>
      <c r="DB33" s="71">
        <f>+'[3]Infla Interanual PondENGHO'!BO33</f>
        <v>0.57396420514218605</v>
      </c>
      <c r="DC33" s="71">
        <f>+'[3]Infla Interanual PondENGHO'!BP33</f>
        <v>0.5673172943211815</v>
      </c>
      <c r="DE33" s="3">
        <f t="shared" si="5"/>
        <v>1.0115183144643325E-5</v>
      </c>
      <c r="DF33" s="3">
        <f t="shared" si="16"/>
        <v>6.0411949752925409E-5</v>
      </c>
      <c r="DG33" s="3">
        <f t="shared" si="16"/>
        <v>9.3001801227510228E-5</v>
      </c>
      <c r="DH33" s="3">
        <f t="shared" si="16"/>
        <v>1.318004739798706E-4</v>
      </c>
      <c r="DI33" s="3">
        <f t="shared" si="7"/>
        <v>1.8526511510330579E-4</v>
      </c>
      <c r="DJ33" s="3">
        <f t="shared" si="15"/>
        <v>1.1352087093596808E-4</v>
      </c>
    </row>
    <row r="34" spans="1:114" x14ac:dyDescent="0.2">
      <c r="A34" s="2">
        <f t="shared" si="0"/>
        <v>43617</v>
      </c>
      <c r="B34" s="1">
        <f t="shared" si="2"/>
        <v>6</v>
      </c>
      <c r="C34" s="1">
        <v>2019</v>
      </c>
      <c r="D34" s="7">
        <f>+'Indice PondENGHO'!D32/'Indice PondENGHO'!D20-1</f>
        <v>0.61195988729306428</v>
      </c>
      <c r="E34" s="3">
        <f>+'Indice PondENGHO'!E32/'Indice PondENGHO'!E20-1</f>
        <v>0.37391320490844615</v>
      </c>
      <c r="F34" s="3">
        <f>+'Indice PondENGHO'!F32/'Indice PondENGHO'!F20-1</f>
        <v>0.42750977164889581</v>
      </c>
      <c r="G34" s="3">
        <f>+'Indice PondENGHO'!G32/'Indice PondENGHO'!G20-1</f>
        <v>0.5729724708244377</v>
      </c>
      <c r="H34" s="3">
        <f>+'Indice PondENGHO'!H32/'Indice PondENGHO'!H20-1</f>
        <v>0.58995284814983351</v>
      </c>
      <c r="I34" s="3">
        <f>+'Indice PondENGHO'!I32/'Indice PondENGHO'!I20-1</f>
        <v>0.63255302012302494</v>
      </c>
      <c r="J34" s="3">
        <f>+'Indice PondENGHO'!J32/'Indice PondENGHO'!J20-1</f>
        <v>0.63404565465403695</v>
      </c>
      <c r="K34" s="3">
        <f>+'Indice PondENGHO'!K32/'Indice PondENGHO'!K20-1</f>
        <v>0.64411288411652889</v>
      </c>
      <c r="L34" s="3">
        <f>+'Indice PondENGHO'!L32/'Indice PondENGHO'!L20-1</f>
        <v>0.49096147734005635</v>
      </c>
      <c r="M34" s="3">
        <f>+'Indice PondENGHO'!M32/'Indice PondENGHO'!M20-1</f>
        <v>0.41993410946894838</v>
      </c>
      <c r="N34" s="3">
        <f>+'Indice PondENGHO'!N32/'Indice PondENGHO'!N20-1</f>
        <v>0.49349024156795385</v>
      </c>
      <c r="O34" s="8">
        <f>+'Indice PondENGHO'!O32/'Indice PondENGHO'!O20-1</f>
        <v>0.61403833357428228</v>
      </c>
      <c r="P34" s="7">
        <f>+'Indice PondENGHO'!P32/'Indice PondENGHO'!P20-1</f>
        <v>0.61021047168232712</v>
      </c>
      <c r="Q34" s="3">
        <f>+'Indice PondENGHO'!Q32/'Indice PondENGHO'!Q20-1</f>
        <v>0.37618631923116275</v>
      </c>
      <c r="R34" s="3">
        <f>+'Indice PondENGHO'!R32/'Indice PondENGHO'!R20-1</f>
        <v>0.42828736596596673</v>
      </c>
      <c r="S34" s="3">
        <f>+'Indice PondENGHO'!S32/'Indice PondENGHO'!S20-1</f>
        <v>0.56218679266294824</v>
      </c>
      <c r="T34" s="3">
        <f>+'Indice PondENGHO'!T32/'Indice PondENGHO'!T20-1</f>
        <v>0.58807791303541079</v>
      </c>
      <c r="U34" s="3">
        <f>+'Indice PondENGHO'!U32/'Indice PondENGHO'!U20-1</f>
        <v>0.62785910166747128</v>
      </c>
      <c r="V34" s="3">
        <f>+'Indice PondENGHO'!V32/'Indice PondENGHO'!V20-1</f>
        <v>0.63438512548580439</v>
      </c>
      <c r="W34" s="3">
        <f>+'Indice PondENGHO'!W32/'Indice PondENGHO'!W20-1</f>
        <v>0.64878784079593377</v>
      </c>
      <c r="X34" s="3">
        <f>+'Indice PondENGHO'!X32/'Indice PondENGHO'!X20-1</f>
        <v>0.48852899988666088</v>
      </c>
      <c r="Y34" s="3">
        <f>+'Indice PondENGHO'!Y32/'Indice PondENGHO'!Y20-1</f>
        <v>0.42940722954357402</v>
      </c>
      <c r="Z34" s="3">
        <f>+'Indice PondENGHO'!Z32/'Indice PondENGHO'!Z20-1</f>
        <v>0.48765395679192958</v>
      </c>
      <c r="AA34" s="8">
        <f>+'Indice PondENGHO'!AA32/'Indice PondENGHO'!AA20-1</f>
        <v>0.60791522827153099</v>
      </c>
      <c r="AB34" s="7">
        <f>+'Indice PondENGHO'!AB32/'Indice PondENGHO'!AB20-1</f>
        <v>0.60872607887087371</v>
      </c>
      <c r="AC34" s="3">
        <f>+'Indice PondENGHO'!AC32/'Indice PondENGHO'!AC20-1</f>
        <v>0.37575201345401377</v>
      </c>
      <c r="AD34" s="3">
        <f>+'Indice PondENGHO'!AD32/'Indice PondENGHO'!AD20-1</f>
        <v>0.42770745675549326</v>
      </c>
      <c r="AE34" s="3">
        <f>+'Indice PondENGHO'!AE32/'Indice PondENGHO'!AE20-1</f>
        <v>0.55617790608055651</v>
      </c>
      <c r="AF34" s="3">
        <f>+'Indice PondENGHO'!AF32/'Indice PondENGHO'!AF20-1</f>
        <v>0.58697182114575885</v>
      </c>
      <c r="AG34" s="3">
        <f>+'Indice PondENGHO'!AG32/'Indice PondENGHO'!AG20-1</f>
        <v>0.62655333056868212</v>
      </c>
      <c r="AH34" s="3">
        <f>+'Indice PondENGHO'!AH32/'Indice PondENGHO'!AH20-1</f>
        <v>0.63494372106044072</v>
      </c>
      <c r="AI34" s="3">
        <f>+'Indice PondENGHO'!AI32/'Indice PondENGHO'!AI20-1</f>
        <v>0.6508224678217549</v>
      </c>
      <c r="AJ34" s="3">
        <f>+'Indice PondENGHO'!AJ32/'Indice PondENGHO'!AJ20-1</f>
        <v>0.48753104419302473</v>
      </c>
      <c r="AK34" s="3">
        <f>+'Indice PondENGHO'!AK32/'Indice PondENGHO'!AK20-1</f>
        <v>0.43149513789518945</v>
      </c>
      <c r="AL34" s="3">
        <f>+'Indice PondENGHO'!AL32/'Indice PondENGHO'!AL20-1</f>
        <v>0.48129850794153128</v>
      </c>
      <c r="AM34" s="8">
        <f>+'Indice PondENGHO'!AM32/'Indice PondENGHO'!AM20-1</f>
        <v>0.60516172892272357</v>
      </c>
      <c r="AN34" s="7">
        <f>+'Indice PondENGHO'!AN32/'Indice PondENGHO'!AN20-1</f>
        <v>0.60810679179041216</v>
      </c>
      <c r="AO34" s="3">
        <f>+'Indice PondENGHO'!AO32/'Indice PondENGHO'!AO20-1</f>
        <v>0.37635056402181055</v>
      </c>
      <c r="AP34" s="3">
        <f>+'Indice PondENGHO'!AP32/'Indice PondENGHO'!AP20-1</f>
        <v>0.42915068027063841</v>
      </c>
      <c r="AQ34" s="3">
        <f>+'Indice PondENGHO'!AQ32/'Indice PondENGHO'!AQ20-1</f>
        <v>0.55399077621752557</v>
      </c>
      <c r="AR34" s="3">
        <f>+'Indice PondENGHO'!AR32/'Indice PondENGHO'!AR20-1</f>
        <v>0.58703894023442227</v>
      </c>
      <c r="AS34" s="3">
        <f>+'Indice PondENGHO'!AS32/'Indice PondENGHO'!AS20-1</f>
        <v>0.61703503902636081</v>
      </c>
      <c r="AT34" s="3">
        <f>+'Indice PondENGHO'!AT32/'Indice PondENGHO'!AT20-1</f>
        <v>0.63620997984302319</v>
      </c>
      <c r="AU34" s="3">
        <f>+'Indice PondENGHO'!AU32/'Indice PondENGHO'!AU20-1</f>
        <v>0.65011226413583811</v>
      </c>
      <c r="AV34" s="3">
        <f>+'Indice PondENGHO'!AV32/'Indice PondENGHO'!AV20-1</f>
        <v>0.48521258709803861</v>
      </c>
      <c r="AW34" s="3">
        <f>+'Indice PondENGHO'!AW32/'Indice PondENGHO'!AW20-1</f>
        <v>0.42705697673748855</v>
      </c>
      <c r="AX34" s="3">
        <f>+'Indice PondENGHO'!AX32/'Indice PondENGHO'!AX20-1</f>
        <v>0.4771030110921255</v>
      </c>
      <c r="AY34" s="8">
        <f>+'Indice PondENGHO'!AY32/'Indice PondENGHO'!AY20-1</f>
        <v>0.6043255890569228</v>
      </c>
      <c r="AZ34" s="7">
        <f>+'Indice PondENGHO'!AZ32/'Indice PondENGHO'!AZ20-1</f>
        <v>0.60647690992829428</v>
      </c>
      <c r="BA34" s="3">
        <f>+'Indice PondENGHO'!BA32/'Indice PondENGHO'!BA20-1</f>
        <v>0.37829573341746303</v>
      </c>
      <c r="BB34" s="3">
        <f>+'Indice PondENGHO'!BB32/'Indice PondENGHO'!BB20-1</f>
        <v>0.43020723941426486</v>
      </c>
      <c r="BC34" s="3">
        <f>+'Indice PondENGHO'!BC32/'Indice PondENGHO'!BC20-1</f>
        <v>0.54972023420481153</v>
      </c>
      <c r="BD34" s="3">
        <f>+'Indice PondENGHO'!BD32/'Indice PondENGHO'!BD20-1</f>
        <v>0.58617019353397626</v>
      </c>
      <c r="BE34" s="3">
        <f>+'Indice PondENGHO'!BE32/'Indice PondENGHO'!BE20-1</f>
        <v>0.60876673306093987</v>
      </c>
      <c r="BF34" s="3">
        <f>+'Indice PondENGHO'!BF32/'Indice PondENGHO'!BF20-1</f>
        <v>0.63668214540030688</v>
      </c>
      <c r="BG34" s="3">
        <f>+'Indice PondENGHO'!BG32/'Indice PondENGHO'!BG20-1</f>
        <v>0.65360582983516302</v>
      </c>
      <c r="BH34" s="3">
        <f>+'Indice PondENGHO'!BH32/'Indice PondENGHO'!BH20-1</f>
        <v>0.48174216089256183</v>
      </c>
      <c r="BI34" s="3">
        <f>+'Indice PondENGHO'!BI32/'Indice PondENGHO'!BI20-1</f>
        <v>0.44043439795905615</v>
      </c>
      <c r="BJ34" s="3">
        <f>+'Indice PondENGHO'!BJ32/'Indice PondENGHO'!BJ20-1</f>
        <v>0.47229713021409503</v>
      </c>
      <c r="BK34" s="8">
        <f>+'Indice PondENGHO'!BK32/'Indice PondENGHO'!BK20-1</f>
        <v>0.59837592028587783</v>
      </c>
      <c r="BL34" s="2">
        <f t="shared" si="1"/>
        <v>43617</v>
      </c>
      <c r="BM34" s="7">
        <f>+'Indice PondENGHO'!BL32/'Indice PondENGHO'!BL20-1</f>
        <v>0.5669088507825959</v>
      </c>
      <c r="BN34" s="3">
        <f>+'Indice PondENGHO'!BM32/'Indice PondENGHO'!BM20-1</f>
        <v>0.5621219551032286</v>
      </c>
      <c r="BO34" s="3">
        <f>+'Indice PondENGHO'!BN32/'Indice PondENGHO'!BN20-1</f>
        <v>0.56047538875773761</v>
      </c>
      <c r="BP34" s="3">
        <f>+'Indice PondENGHO'!BO32/'Indice PondENGHO'!BO20-1</f>
        <v>0.55872035421308452</v>
      </c>
      <c r="BQ34" s="8">
        <f>+'Indice PondENGHO'!BP32/'Indice PondENGHO'!BP20-1</f>
        <v>0.55272345255160293</v>
      </c>
      <c r="BR34" s="7">
        <f>+'Indice PondENGHO'!BQ32/'Indice PondENGHO'!BQ20-1</f>
        <v>0.60894818771075099</v>
      </c>
      <c r="BS34" s="3">
        <f>+'Indice PondENGHO'!BR32/'Indice PondENGHO'!BR20-1</f>
        <v>0.37648522656403371</v>
      </c>
      <c r="BT34" s="3">
        <f>+'Indice PondENGHO'!BS32/'Indice PondENGHO'!BS20-1</f>
        <v>0.42881662726910319</v>
      </c>
      <c r="BU34" s="3">
        <f>+'Indice PondENGHO'!BT32/'Indice PondENGHO'!BT20-1</f>
        <v>0.5565084959814075</v>
      </c>
      <c r="BV34" s="3">
        <f>+'Indice PondENGHO'!BU32/'Indice PondENGHO'!BU20-1</f>
        <v>0.5870556829411564</v>
      </c>
      <c r="BW34" s="3">
        <f>+'Indice PondENGHO'!BV32/'Indice PondENGHO'!BV20-1</f>
        <v>0.61768349259899447</v>
      </c>
      <c r="BX34" s="3">
        <f>+'Indice PondENGHO'!BW32/'Indice PondENGHO'!BW20-1</f>
        <v>0.63572504068996549</v>
      </c>
      <c r="BY34" s="3">
        <f>+'Indice PondENGHO'!BX32/'Indice PondENGHO'!BX20-1</f>
        <v>0.65033977979967572</v>
      </c>
      <c r="BZ34" s="3">
        <f>+'Indice PondENGHO'!BY32/'Indice PondENGHO'!BY20-1</f>
        <v>0.48537775721546028</v>
      </c>
      <c r="CA34" s="3">
        <f>+'Indice PondENGHO'!BZ32/'Indice PondENGHO'!BZ20-1</f>
        <v>0.43298633501151862</v>
      </c>
      <c r="CB34" s="3">
        <f>+'Indice PondENGHO'!CA32/'Indice PondENGHO'!CA20-1</f>
        <v>0.47841348772146586</v>
      </c>
      <c r="CC34" s="8">
        <f>+'Indice PondENGHO'!CB32/'Indice PondENGHO'!CB20-1</f>
        <v>0.60370482839078243</v>
      </c>
      <c r="CD34" s="3">
        <f>+'Indice PondENGHO'!CC32/'Indice PondENGHO'!CC20-1</f>
        <v>0.55861272861555755</v>
      </c>
      <c r="CE34" s="3">
        <f>+'Indice PondENGHO'!CD32/'Indice PondENGHO'!CD20-1</f>
        <v>0.55861272861555755</v>
      </c>
      <c r="CF34" s="3">
        <f>+'[3]Infla Interanual PondENGHO'!CD34</f>
        <v>0.55845096257035842</v>
      </c>
      <c r="CG34" s="3"/>
      <c r="CI34" s="69">
        <f t="shared" si="8"/>
        <v>1.4185398230992963E-2</v>
      </c>
      <c r="CJ34" s="69">
        <f t="shared" si="3"/>
        <v>1.4185398230992963E-2</v>
      </c>
      <c r="CK34" s="69">
        <f t="shared" si="9"/>
        <v>0</v>
      </c>
      <c r="CL34" s="69"/>
      <c r="CM34" s="69"/>
      <c r="CN34" s="69">
        <f>+'[3]Infla Interanual PondENGHO'!CF34</f>
        <v>1.4152417988368526E-2</v>
      </c>
      <c r="CP34" s="69">
        <f t="shared" si="4"/>
        <v>3.2980242624436329E-5</v>
      </c>
      <c r="CT34" s="70">
        <f t="shared" si="10"/>
        <v>0.5669088507825959</v>
      </c>
      <c r="CU34" s="70">
        <f t="shared" si="11"/>
        <v>0.5621219551032286</v>
      </c>
      <c r="CV34" s="70">
        <f t="shared" si="12"/>
        <v>0.56047538875773761</v>
      </c>
      <c r="CW34" s="70">
        <f t="shared" si="13"/>
        <v>0.55872035421308452</v>
      </c>
      <c r="CX34" s="70">
        <f t="shared" si="14"/>
        <v>0.55272345255160293</v>
      </c>
      <c r="CY34" s="71">
        <f>+'[3]Infla Interanual PondENGHO'!BL34</f>
        <v>0.5667272335607989</v>
      </c>
      <c r="CZ34" s="71">
        <f>+'[3]Infla Interanual PondENGHO'!BM34</f>
        <v>0.56196399254279816</v>
      </c>
      <c r="DA34" s="71">
        <f>+'[3]Infla Interanual PondENGHO'!BN34</f>
        <v>0.5603057277977046</v>
      </c>
      <c r="DB34" s="71">
        <f>+'[3]Infla Interanual PondENGHO'!BO34</f>
        <v>0.55855632331943372</v>
      </c>
      <c r="DC34" s="71">
        <f>+'[3]Infla Interanual PondENGHO'!BP34</f>
        <v>0.55257481557243038</v>
      </c>
      <c r="DE34" s="3">
        <f t="shared" si="5"/>
        <v>1.8161722179699247E-4</v>
      </c>
      <c r="DF34" s="3">
        <f t="shared" si="16"/>
        <v>1.5796256043043577E-4</v>
      </c>
      <c r="DG34" s="3">
        <f t="shared" si="16"/>
        <v>1.6966096003301345E-4</v>
      </c>
      <c r="DH34" s="3">
        <f t="shared" si="16"/>
        <v>1.640308936508017E-4</v>
      </c>
      <c r="DI34" s="3">
        <f t="shared" si="7"/>
        <v>1.4863697917255614E-4</v>
      </c>
      <c r="DJ34" s="3">
        <f t="shared" si="15"/>
        <v>1.6176604519912985E-4</v>
      </c>
    </row>
    <row r="35" spans="1:114" x14ac:dyDescent="0.2">
      <c r="A35" s="2">
        <f t="shared" si="0"/>
        <v>43647</v>
      </c>
      <c r="B35" s="1">
        <f t="shared" si="2"/>
        <v>7</v>
      </c>
      <c r="C35" s="1">
        <v>2019</v>
      </c>
      <c r="D35" s="7">
        <f>+'Indice PondENGHO'!D33/'Indice PondENGHO'!D21-1</f>
        <v>0.58207807618787744</v>
      </c>
      <c r="E35" s="3">
        <f>+'Indice PondENGHO'!E33/'Indice PondENGHO'!E21-1</f>
        <v>0.34981502590639701</v>
      </c>
      <c r="F35" s="3">
        <f>+'Indice PondENGHO'!F33/'Indice PondENGHO'!F21-1</f>
        <v>0.43122546452828203</v>
      </c>
      <c r="G35" s="3">
        <f>+'Indice PondENGHO'!G33/'Indice PondENGHO'!G21-1</f>
        <v>0.58720471773951211</v>
      </c>
      <c r="H35" s="3">
        <f>+'Indice PondENGHO'!H33/'Indice PondENGHO'!H21-1</f>
        <v>0.56624173123099641</v>
      </c>
      <c r="I35" s="3">
        <f>+'Indice PondENGHO'!I33/'Indice PondENGHO'!I21-1</f>
        <v>0.65145398317581771</v>
      </c>
      <c r="J35" s="3">
        <f>+'Indice PondENGHO'!J33/'Indice PondENGHO'!J21-1</f>
        <v>0.57276728242546371</v>
      </c>
      <c r="K35" s="3">
        <f>+'Indice PondENGHO'!K33/'Indice PondENGHO'!K21-1</f>
        <v>0.63489868549618844</v>
      </c>
      <c r="L35" s="3">
        <f>+'Indice PondENGHO'!L33/'Indice PondENGHO'!L21-1</f>
        <v>0.47439956185910548</v>
      </c>
      <c r="M35" s="3">
        <f>+'Indice PondENGHO'!M33/'Indice PondENGHO'!M21-1</f>
        <v>0.42429092321678885</v>
      </c>
      <c r="N35" s="3">
        <f>+'Indice PondENGHO'!N33/'Indice PondENGHO'!N21-1</f>
        <v>0.49431588316421671</v>
      </c>
      <c r="O35" s="8">
        <f>+'Indice PondENGHO'!O33/'Indice PondENGHO'!O21-1</f>
        <v>0.59553126221361574</v>
      </c>
      <c r="P35" s="7">
        <f>+'Indice PondENGHO'!P33/'Indice PondENGHO'!P21-1</f>
        <v>0.58154903375436406</v>
      </c>
      <c r="Q35" s="3">
        <f>+'Indice PondENGHO'!Q33/'Indice PondENGHO'!Q21-1</f>
        <v>0.35265801321009849</v>
      </c>
      <c r="R35" s="3">
        <f>+'Indice PondENGHO'!R33/'Indice PondENGHO'!R21-1</f>
        <v>0.4332125032870433</v>
      </c>
      <c r="S35" s="3">
        <f>+'Indice PondENGHO'!S33/'Indice PondENGHO'!S21-1</f>
        <v>0.57934554375237912</v>
      </c>
      <c r="T35" s="3">
        <f>+'Indice PondENGHO'!T33/'Indice PondENGHO'!T21-1</f>
        <v>0.56396125020955967</v>
      </c>
      <c r="U35" s="3">
        <f>+'Indice PondENGHO'!U33/'Indice PondENGHO'!U21-1</f>
        <v>0.64723086815833475</v>
      </c>
      <c r="V35" s="3">
        <f>+'Indice PondENGHO'!V33/'Indice PondENGHO'!V21-1</f>
        <v>0.57336947504950109</v>
      </c>
      <c r="W35" s="3">
        <f>+'Indice PondENGHO'!W33/'Indice PondENGHO'!W21-1</f>
        <v>0.64045508928570594</v>
      </c>
      <c r="X35" s="3">
        <f>+'Indice PondENGHO'!X33/'Indice PondENGHO'!X21-1</f>
        <v>0.47114248064967956</v>
      </c>
      <c r="Y35" s="3">
        <f>+'Indice PondENGHO'!Y33/'Indice PondENGHO'!Y21-1</f>
        <v>0.43175066838794995</v>
      </c>
      <c r="Z35" s="3">
        <f>+'Indice PondENGHO'!Z33/'Indice PondENGHO'!Z21-1</f>
        <v>0.48857390041148641</v>
      </c>
      <c r="AA35" s="8">
        <f>+'Indice PondENGHO'!AA33/'Indice PondENGHO'!AA21-1</f>
        <v>0.58901739434142319</v>
      </c>
      <c r="AB35" s="7">
        <f>+'Indice PondENGHO'!AB33/'Indice PondENGHO'!AB21-1</f>
        <v>0.58114350583784602</v>
      </c>
      <c r="AC35" s="3">
        <f>+'Indice PondENGHO'!AC33/'Indice PondENGHO'!AC21-1</f>
        <v>0.35173226582300043</v>
      </c>
      <c r="AD35" s="3">
        <f>+'Indice PondENGHO'!AD33/'Indice PondENGHO'!AD21-1</f>
        <v>0.43322650245234096</v>
      </c>
      <c r="AE35" s="3">
        <f>+'Indice PondENGHO'!AE33/'Indice PondENGHO'!AE21-1</f>
        <v>0.5733712385608698</v>
      </c>
      <c r="AF35" s="3">
        <f>+'Indice PondENGHO'!AF33/'Indice PondENGHO'!AF21-1</f>
        <v>0.56271235186323265</v>
      </c>
      <c r="AG35" s="3">
        <f>+'Indice PondENGHO'!AG33/'Indice PondENGHO'!AG21-1</f>
        <v>0.64645992557580145</v>
      </c>
      <c r="AH35" s="3">
        <f>+'Indice PondENGHO'!AH33/'Indice PondENGHO'!AH21-1</f>
        <v>0.57397555302503456</v>
      </c>
      <c r="AI35" s="3">
        <f>+'Indice PondENGHO'!AI33/'Indice PondENGHO'!AI21-1</f>
        <v>0.64304147067382567</v>
      </c>
      <c r="AJ35" s="3">
        <f>+'Indice PondENGHO'!AJ33/'Indice PondENGHO'!AJ21-1</f>
        <v>0.46948795106952734</v>
      </c>
      <c r="AK35" s="3">
        <f>+'Indice PondENGHO'!AK33/'Indice PondENGHO'!AK21-1</f>
        <v>0.43342824331358765</v>
      </c>
      <c r="AL35" s="3">
        <f>+'Indice PondENGHO'!AL33/'Indice PondENGHO'!AL21-1</f>
        <v>0.48202413448713899</v>
      </c>
      <c r="AM35" s="8">
        <f>+'Indice PondENGHO'!AM33/'Indice PondENGHO'!AM21-1</f>
        <v>0.5859763414331296</v>
      </c>
      <c r="AN35" s="7">
        <f>+'Indice PondENGHO'!AN33/'Indice PondENGHO'!AN21-1</f>
        <v>0.58131730628519152</v>
      </c>
      <c r="AO35" s="3">
        <f>+'Indice PondENGHO'!AO33/'Indice PondENGHO'!AO21-1</f>
        <v>0.35260362533897882</v>
      </c>
      <c r="AP35" s="3">
        <f>+'Indice PondENGHO'!AP33/'Indice PondENGHO'!AP21-1</f>
        <v>0.43666413252057468</v>
      </c>
      <c r="AQ35" s="3">
        <f>+'Indice PondENGHO'!AQ33/'Indice PondENGHO'!AQ21-1</f>
        <v>0.57194869910546386</v>
      </c>
      <c r="AR35" s="3">
        <f>+'Indice PondENGHO'!AR33/'Indice PondENGHO'!AR21-1</f>
        <v>0.56258211636764521</v>
      </c>
      <c r="AS35" s="3">
        <f>+'Indice PondENGHO'!AS33/'Indice PondENGHO'!AS21-1</f>
        <v>0.6377636985089179</v>
      </c>
      <c r="AT35" s="3">
        <f>+'Indice PondENGHO'!AT33/'Indice PondENGHO'!AT21-1</f>
        <v>0.57415284937113498</v>
      </c>
      <c r="AU35" s="3">
        <f>+'Indice PondENGHO'!AU33/'Indice PondENGHO'!AU21-1</f>
        <v>0.643196359166609</v>
      </c>
      <c r="AV35" s="3">
        <f>+'Indice PondENGHO'!AV33/'Indice PondENGHO'!AV21-1</f>
        <v>0.46746696914514785</v>
      </c>
      <c r="AW35" s="3">
        <f>+'Indice PondENGHO'!AW33/'Indice PondENGHO'!AW21-1</f>
        <v>0.42914012316670891</v>
      </c>
      <c r="AX35" s="3">
        <f>+'Indice PondENGHO'!AX33/'Indice PondENGHO'!AX21-1</f>
        <v>0.47843094662567509</v>
      </c>
      <c r="AY35" s="8">
        <f>+'Indice PondENGHO'!AY33/'Indice PondENGHO'!AY21-1</f>
        <v>0.58535236620650033</v>
      </c>
      <c r="AZ35" s="7">
        <f>+'Indice PondENGHO'!AZ33/'Indice PondENGHO'!AZ21-1</f>
        <v>0.58082473956501701</v>
      </c>
      <c r="BA35" s="3">
        <f>+'Indice PondENGHO'!BA33/'Indice PondENGHO'!BA21-1</f>
        <v>0.35503682212815546</v>
      </c>
      <c r="BB35" s="3">
        <f>+'Indice PondENGHO'!BB33/'Indice PondENGHO'!BB21-1</f>
        <v>0.43962275110990867</v>
      </c>
      <c r="BC35" s="3">
        <f>+'Indice PondENGHO'!BC33/'Indice PondENGHO'!BC21-1</f>
        <v>0.57014698458248514</v>
      </c>
      <c r="BD35" s="3">
        <f>+'Indice PondENGHO'!BD33/'Indice PondENGHO'!BD21-1</f>
        <v>0.56055341957575111</v>
      </c>
      <c r="BE35" s="3">
        <f>+'Indice PondENGHO'!BE33/'Indice PondENGHO'!BE21-1</f>
        <v>0.63028464910602744</v>
      </c>
      <c r="BF35" s="3">
        <f>+'Indice PondENGHO'!BF33/'Indice PondENGHO'!BF21-1</f>
        <v>0.57392530711137302</v>
      </c>
      <c r="BG35" s="3">
        <f>+'Indice PondENGHO'!BG33/'Indice PondENGHO'!BG21-1</f>
        <v>0.64763097797445268</v>
      </c>
      <c r="BH35" s="3">
        <f>+'Indice PondENGHO'!BH33/'Indice PondENGHO'!BH21-1</f>
        <v>0.46433341169503395</v>
      </c>
      <c r="BI35" s="3">
        <f>+'Indice PondENGHO'!BI33/'Indice PondENGHO'!BI21-1</f>
        <v>0.44127639405963626</v>
      </c>
      <c r="BJ35" s="3">
        <f>+'Indice PondENGHO'!BJ33/'Indice PondENGHO'!BJ21-1</f>
        <v>0.47293811345551617</v>
      </c>
      <c r="BK35" s="8">
        <f>+'Indice PondENGHO'!BK33/'Indice PondENGHO'!BK21-1</f>
        <v>0.57879824718490314</v>
      </c>
      <c r="BL35" s="2">
        <f t="shared" si="1"/>
        <v>43647</v>
      </c>
      <c r="BM35" s="7">
        <f>+'Indice PondENGHO'!BL33/'Indice PondENGHO'!BL21-1</f>
        <v>0.5499126695949923</v>
      </c>
      <c r="BN35" s="3">
        <f>+'Indice PondENGHO'!BM33/'Indice PondENGHO'!BM21-1</f>
        <v>0.54651076786905528</v>
      </c>
      <c r="BO35" s="3">
        <f>+'Indice PondENGHO'!BN33/'Indice PondENGHO'!BN21-1</f>
        <v>0.54634386745186525</v>
      </c>
      <c r="BP35" s="3">
        <f>+'Indice PondENGHO'!BO33/'Indice PondENGHO'!BO21-1</f>
        <v>0.54484307466111326</v>
      </c>
      <c r="BQ35" s="8">
        <f>+'Indice PondENGHO'!BP33/'Indice PondENGHO'!BP21-1</f>
        <v>0.54070056998525429</v>
      </c>
      <c r="BR35" s="7">
        <f>+'Indice PondENGHO'!BQ33/'Indice PondENGHO'!BQ21-1</f>
        <v>0.58135182552151332</v>
      </c>
      <c r="BS35" s="3">
        <f>+'Indice PondENGHO'!BR33/'Indice PondENGHO'!BR21-1</f>
        <v>0.3528333052322965</v>
      </c>
      <c r="BT35" s="3">
        <f>+'Indice PondENGHO'!BS33/'Indice PondENGHO'!BS21-1</f>
        <v>0.43555108456373781</v>
      </c>
      <c r="BU35" s="3">
        <f>+'Indice PondENGHO'!BT33/'Indice PondENGHO'!BT21-1</f>
        <v>0.5745791623565204</v>
      </c>
      <c r="BV35" s="3">
        <f>+'Indice PondENGHO'!BU33/'Indice PondENGHO'!BU21-1</f>
        <v>0.56225399201425197</v>
      </c>
      <c r="BW35" s="3">
        <f>+'Indice PondENGHO'!BV33/'Indice PondENGHO'!BV21-1</f>
        <v>0.63830752698750626</v>
      </c>
      <c r="BX35" s="3">
        <f>+'Indice PondENGHO'!BW33/'Indice PondENGHO'!BW21-1</f>
        <v>0.573810630367525</v>
      </c>
      <c r="BY35" s="3">
        <f>+'Indice PondENGHO'!BX33/'Indice PondENGHO'!BX21-1</f>
        <v>0.64301802908883565</v>
      </c>
      <c r="BZ35" s="3">
        <f>+'Indice PondENGHO'!BY33/'Indice PondENGHO'!BY21-1</f>
        <v>0.46788116612219843</v>
      </c>
      <c r="CA35" s="3">
        <f>+'Indice PondENGHO'!BZ33/'Indice PondENGHO'!BZ21-1</f>
        <v>0.43473492080612886</v>
      </c>
      <c r="CB35" s="3">
        <f>+'Indice PondENGHO'!CA33/'Indice PondENGHO'!CA21-1</f>
        <v>0.47927964915633625</v>
      </c>
      <c r="CC35" s="8">
        <f>+'Indice PondENGHO'!CB33/'Indice PondENGHO'!CB21-1</f>
        <v>0.58452619033062581</v>
      </c>
      <c r="CD35" s="3">
        <f>+'Indice PondENGHO'!CC33/'Indice PondENGHO'!CC21-1</f>
        <v>0.54464571628784331</v>
      </c>
      <c r="CE35" s="3">
        <f>+'Indice PondENGHO'!CD33/'Indice PondENGHO'!CD21-1</f>
        <v>0.54464571628784331</v>
      </c>
      <c r="CF35" s="3">
        <f>+'[3]Infla Interanual PondENGHO'!CD35</f>
        <v>0.5447567274492795</v>
      </c>
      <c r="CG35" s="3"/>
      <c r="CI35" s="69">
        <f t="shared" si="8"/>
        <v>9.2120996097380115E-3</v>
      </c>
      <c r="CJ35" s="69">
        <f t="shared" si="3"/>
        <v>9.2120996097380115E-3</v>
      </c>
      <c r="CK35" s="69">
        <f t="shared" si="9"/>
        <v>0</v>
      </c>
      <c r="CL35" s="69"/>
      <c r="CM35" s="69"/>
      <c r="CN35" s="69">
        <f>+'[3]Infla Interanual PondENGHO'!CF35</f>
        <v>9.1338820099562401E-3</v>
      </c>
      <c r="CP35" s="69">
        <f t="shared" si="4"/>
        <v>7.8217599781771341E-5</v>
      </c>
      <c r="CT35" s="70">
        <f t="shared" si="10"/>
        <v>0.5499126695949923</v>
      </c>
      <c r="CU35" s="70">
        <f t="shared" si="11"/>
        <v>0.54651076786905528</v>
      </c>
      <c r="CV35" s="70">
        <f t="shared" si="12"/>
        <v>0.54634386745186525</v>
      </c>
      <c r="CW35" s="70">
        <f t="shared" si="13"/>
        <v>0.54484307466111326</v>
      </c>
      <c r="CX35" s="70">
        <f t="shared" si="14"/>
        <v>0.54070056998525429</v>
      </c>
      <c r="CY35" s="71">
        <f>+'[3]Infla Interanual PondENGHO'!BL35</f>
        <v>0.54996528368649189</v>
      </c>
      <c r="CZ35" s="71">
        <f>+'[3]Infla Interanual PondENGHO'!BM35</f>
        <v>0.54661398552365004</v>
      </c>
      <c r="DA35" s="71">
        <f>+'[3]Infla Interanual PondENGHO'!BN35</f>
        <v>0.54646249929840862</v>
      </c>
      <c r="DB35" s="71">
        <f>+'[3]Infla Interanual PondENGHO'!BO35</f>
        <v>0.54496750353104928</v>
      </c>
      <c r="DC35" s="71">
        <f>+'[3]Infla Interanual PondENGHO'!BP35</f>
        <v>0.54083140167653565</v>
      </c>
      <c r="DE35" s="3">
        <f t="shared" si="5"/>
        <v>-5.2614091499592064E-5</v>
      </c>
      <c r="DF35" s="3">
        <f t="shared" si="16"/>
        <v>-1.0321765459475607E-4</v>
      </c>
      <c r="DG35" s="3">
        <f t="shared" si="16"/>
        <v>-1.1863184654337111E-4</v>
      </c>
      <c r="DH35" s="3">
        <f t="shared" si="16"/>
        <v>-1.2442886993602187E-4</v>
      </c>
      <c r="DI35" s="3">
        <f t="shared" si="7"/>
        <v>-1.308316912813634E-4</v>
      </c>
      <c r="DJ35" s="3">
        <f t="shared" si="15"/>
        <v>-1.1101116143619194E-4</v>
      </c>
    </row>
    <row r="36" spans="1:114" x14ac:dyDescent="0.2">
      <c r="A36" s="2">
        <f t="shared" si="0"/>
        <v>43678</v>
      </c>
      <c r="B36" s="1">
        <f t="shared" si="2"/>
        <v>8</v>
      </c>
      <c r="C36" s="1">
        <v>2019</v>
      </c>
      <c r="D36" s="7">
        <f>+'Indice PondENGHO'!D34/'Indice PondENGHO'!D22-1</f>
        <v>0.58903045073295135</v>
      </c>
      <c r="E36" s="3">
        <f>+'Indice PondENGHO'!E34/'Indice PondENGHO'!E22-1</f>
        <v>0.38966757512998784</v>
      </c>
      <c r="F36" s="3">
        <f>+'Indice PondENGHO'!F34/'Indice PondENGHO'!F22-1</f>
        <v>0.46997135894239106</v>
      </c>
      <c r="G36" s="3">
        <f>+'Indice PondENGHO'!G34/'Indice PondENGHO'!G22-1</f>
        <v>0.53231130771572754</v>
      </c>
      <c r="H36" s="3">
        <f>+'Indice PondENGHO'!H34/'Indice PondENGHO'!H22-1</f>
        <v>0.61222701449691996</v>
      </c>
      <c r="I36" s="3">
        <f>+'Indice PondENGHO'!I34/'Indice PondENGHO'!I22-1</f>
        <v>0.67196847673776117</v>
      </c>
      <c r="J36" s="3">
        <f>+'Indice PondENGHO'!J34/'Indice PondENGHO'!J22-1</f>
        <v>0.56581048992283822</v>
      </c>
      <c r="K36" s="3">
        <f>+'Indice PondENGHO'!K34/'Indice PondENGHO'!K22-1</f>
        <v>0.48569816747619066</v>
      </c>
      <c r="L36" s="3">
        <f>+'Indice PondENGHO'!L34/'Indice PondENGHO'!L22-1</f>
        <v>0.48273357926125837</v>
      </c>
      <c r="M36" s="3">
        <f>+'Indice PondENGHO'!M34/'Indice PondENGHO'!M22-1</f>
        <v>0.43257935873200881</v>
      </c>
      <c r="N36" s="3">
        <f>+'Indice PondENGHO'!N34/'Indice PondENGHO'!N22-1</f>
        <v>0.51158221929808656</v>
      </c>
      <c r="O36" s="8">
        <f>+'Indice PondENGHO'!O34/'Indice PondENGHO'!O22-1</f>
        <v>0.59423627701856541</v>
      </c>
      <c r="P36" s="7">
        <f>+'Indice PondENGHO'!P34/'Indice PondENGHO'!P22-1</f>
        <v>0.58888855784087557</v>
      </c>
      <c r="Q36" s="3">
        <f>+'Indice PondENGHO'!Q34/'Indice PondENGHO'!Q22-1</f>
        <v>0.39295186978309316</v>
      </c>
      <c r="R36" s="3">
        <f>+'Indice PondENGHO'!R34/'Indice PondENGHO'!R22-1</f>
        <v>0.47192034771025293</v>
      </c>
      <c r="S36" s="3">
        <f>+'Indice PondENGHO'!S34/'Indice PondENGHO'!S22-1</f>
        <v>0.52259813511033082</v>
      </c>
      <c r="T36" s="3">
        <f>+'Indice PondENGHO'!T34/'Indice PondENGHO'!T22-1</f>
        <v>0.60880532012083721</v>
      </c>
      <c r="U36" s="3">
        <f>+'Indice PondENGHO'!U34/'Indice PondENGHO'!U22-1</f>
        <v>0.6660502680699607</v>
      </c>
      <c r="V36" s="3">
        <f>+'Indice PondENGHO'!V34/'Indice PondENGHO'!V22-1</f>
        <v>0.56857476561914511</v>
      </c>
      <c r="W36" s="3">
        <f>+'Indice PondENGHO'!W34/'Indice PondENGHO'!W22-1</f>
        <v>0.48378747797359845</v>
      </c>
      <c r="X36" s="3">
        <f>+'Indice PondENGHO'!X34/'Indice PondENGHO'!X22-1</f>
        <v>0.47881388160424287</v>
      </c>
      <c r="Y36" s="3">
        <f>+'Indice PondENGHO'!Y34/'Indice PondENGHO'!Y22-1</f>
        <v>0.43667918456612953</v>
      </c>
      <c r="Z36" s="3">
        <f>+'Indice PondENGHO'!Z34/'Indice PondENGHO'!Z22-1</f>
        <v>0.50655041210352603</v>
      </c>
      <c r="AA36" s="8">
        <f>+'Indice PondENGHO'!AA34/'Indice PondENGHO'!AA22-1</f>
        <v>0.58421060004555869</v>
      </c>
      <c r="AB36" s="7">
        <f>+'Indice PondENGHO'!AB34/'Indice PondENGHO'!AB22-1</f>
        <v>0.58848286885064671</v>
      </c>
      <c r="AC36" s="3">
        <f>+'Indice PondENGHO'!AC34/'Indice PondENGHO'!AC22-1</f>
        <v>0.39139765044402153</v>
      </c>
      <c r="AD36" s="3">
        <f>+'Indice PondENGHO'!AD34/'Indice PondENGHO'!AD22-1</f>
        <v>0.47209699753269296</v>
      </c>
      <c r="AE36" s="3">
        <f>+'Indice PondENGHO'!AE34/'Indice PondENGHO'!AE22-1</f>
        <v>0.51799185455990293</v>
      </c>
      <c r="AF36" s="3">
        <f>+'Indice PondENGHO'!AF34/'Indice PondENGHO'!AF22-1</f>
        <v>0.60643604242238469</v>
      </c>
      <c r="AG36" s="3">
        <f>+'Indice PondENGHO'!AG34/'Indice PondENGHO'!AG22-1</f>
        <v>0.66586003321278864</v>
      </c>
      <c r="AH36" s="3">
        <f>+'Indice PondENGHO'!AH34/'Indice PondENGHO'!AH22-1</f>
        <v>0.56951914456622621</v>
      </c>
      <c r="AI36" s="3">
        <f>+'Indice PondENGHO'!AI34/'Indice PondENGHO'!AI22-1</f>
        <v>0.48198660638067459</v>
      </c>
      <c r="AJ36" s="3">
        <f>+'Indice PondENGHO'!AJ34/'Indice PondENGHO'!AJ22-1</f>
        <v>0.47570881629743678</v>
      </c>
      <c r="AK36" s="3">
        <f>+'Indice PondENGHO'!AK34/'Indice PondENGHO'!AK22-1</f>
        <v>0.43731599076574912</v>
      </c>
      <c r="AL36" s="3">
        <f>+'Indice PondENGHO'!AL34/'Indice PondENGHO'!AL22-1</f>
        <v>0.49933986816359877</v>
      </c>
      <c r="AM36" s="8">
        <f>+'Indice PondENGHO'!AM34/'Indice PondENGHO'!AM22-1</f>
        <v>0.57982996017646782</v>
      </c>
      <c r="AN36" s="7">
        <f>+'Indice PondENGHO'!AN34/'Indice PondENGHO'!AN22-1</f>
        <v>0.58866428257833081</v>
      </c>
      <c r="AO36" s="3">
        <f>+'Indice PondENGHO'!AO34/'Indice PondENGHO'!AO22-1</f>
        <v>0.3925679097335848</v>
      </c>
      <c r="AP36" s="3">
        <f>+'Indice PondENGHO'!AP34/'Indice PondENGHO'!AP22-1</f>
        <v>0.47462890238711841</v>
      </c>
      <c r="AQ36" s="3">
        <f>+'Indice PondENGHO'!AQ34/'Indice PondENGHO'!AQ22-1</f>
        <v>0.51555035413846673</v>
      </c>
      <c r="AR36" s="3">
        <f>+'Indice PondENGHO'!AR34/'Indice PondENGHO'!AR22-1</f>
        <v>0.60613450099085608</v>
      </c>
      <c r="AS36" s="3">
        <f>+'Indice PondENGHO'!AS34/'Indice PondENGHO'!AS22-1</f>
        <v>0.65449312195860232</v>
      </c>
      <c r="AT36" s="3">
        <f>+'Indice PondENGHO'!AT34/'Indice PondENGHO'!AT22-1</f>
        <v>0.57274230677214022</v>
      </c>
      <c r="AU36" s="3">
        <f>+'Indice PondENGHO'!AU34/'Indice PondENGHO'!AU22-1</f>
        <v>0.48148018477510179</v>
      </c>
      <c r="AV36" s="3">
        <f>+'Indice PondENGHO'!AV34/'Indice PondENGHO'!AV22-1</f>
        <v>0.47845618856171601</v>
      </c>
      <c r="AW36" s="3">
        <f>+'Indice PondENGHO'!AW34/'Indice PondENGHO'!AW22-1</f>
        <v>0.43393983796614854</v>
      </c>
      <c r="AX36" s="3">
        <f>+'Indice PondENGHO'!AX34/'Indice PondENGHO'!AX22-1</f>
        <v>0.49559326607690157</v>
      </c>
      <c r="AY36" s="8">
        <f>+'Indice PondENGHO'!AY34/'Indice PondENGHO'!AY22-1</f>
        <v>0.57754022013097672</v>
      </c>
      <c r="AZ36" s="7">
        <f>+'Indice PondENGHO'!AZ34/'Indice PondENGHO'!AZ22-1</f>
        <v>0.58845904457295184</v>
      </c>
      <c r="BA36" s="3">
        <f>+'Indice PondENGHO'!BA34/'Indice PondENGHO'!BA22-1</f>
        <v>0.39572607461858955</v>
      </c>
      <c r="BB36" s="3">
        <f>+'Indice PondENGHO'!BB34/'Indice PondENGHO'!BB22-1</f>
        <v>0.47685517585649717</v>
      </c>
      <c r="BC36" s="3">
        <f>+'Indice PondENGHO'!BC34/'Indice PondENGHO'!BC22-1</f>
        <v>0.50796939237045025</v>
      </c>
      <c r="BD36" s="3">
        <f>+'Indice PondENGHO'!BD34/'Indice PondENGHO'!BD22-1</f>
        <v>0.60447782238784242</v>
      </c>
      <c r="BE36" s="3">
        <f>+'Indice PondENGHO'!BE34/'Indice PondENGHO'!BE22-1</f>
        <v>0.64482113447771949</v>
      </c>
      <c r="BF36" s="3">
        <f>+'Indice PondENGHO'!BF34/'Indice PondENGHO'!BF22-1</f>
        <v>0.57442508901406364</v>
      </c>
      <c r="BG36" s="3">
        <f>+'Indice PondENGHO'!BG34/'Indice PondENGHO'!BG22-1</f>
        <v>0.47982535952045646</v>
      </c>
      <c r="BH36" s="3">
        <f>+'Indice PondENGHO'!BH34/'Indice PondENGHO'!BH22-1</f>
        <v>0.48067943362480436</v>
      </c>
      <c r="BI36" s="3">
        <f>+'Indice PondENGHO'!BI34/'Indice PondENGHO'!BI22-1</f>
        <v>0.44400026714149754</v>
      </c>
      <c r="BJ36" s="3">
        <f>+'Indice PondENGHO'!BJ34/'Indice PondENGHO'!BJ22-1</f>
        <v>0.4884896006020405</v>
      </c>
      <c r="BK36" s="8">
        <f>+'Indice PondENGHO'!BK34/'Indice PondENGHO'!BK22-1</f>
        <v>0.56709148083107763</v>
      </c>
      <c r="BL36" s="2">
        <f t="shared" si="1"/>
        <v>43678</v>
      </c>
      <c r="BM36" s="7">
        <f>+'Indice PondENGHO'!BL34/'Indice PondENGHO'!BL22-1</f>
        <v>0.55169565567234757</v>
      </c>
      <c r="BN36" s="3">
        <f>+'Indice PondENGHO'!BM34/'Indice PondENGHO'!BM22-1</f>
        <v>0.54686706216053493</v>
      </c>
      <c r="BO36" s="3">
        <f>+'Indice PondENGHO'!BN34/'Indice PondENGHO'!BN22-1</f>
        <v>0.54646955450072854</v>
      </c>
      <c r="BP36" s="3">
        <f>+'Indice PondENGHO'!BO34/'Indice PondENGHO'!BO22-1</f>
        <v>0.54582960983774798</v>
      </c>
      <c r="BQ36" s="8">
        <f>+'Indice PondENGHO'!BP34/'Indice PondENGHO'!BP22-1</f>
        <v>0.54216127796037927</v>
      </c>
      <c r="BR36" s="7">
        <f>+'Indice PondENGHO'!BQ34/'Indice PondENGHO'!BQ22-1</f>
        <v>0.58869030898595409</v>
      </c>
      <c r="BS36" s="3">
        <f>+'Indice PondENGHO'!BR34/'Indice PondENGHO'!BR22-1</f>
        <v>0.39301428704907759</v>
      </c>
      <c r="BT36" s="3">
        <f>+'Indice PondENGHO'!BS34/'Indice PondENGHO'!BS22-1</f>
        <v>0.47370706151257713</v>
      </c>
      <c r="BU36" s="3">
        <f>+'Indice PondENGHO'!BT34/'Indice PondENGHO'!BT22-1</f>
        <v>0.51658092931599797</v>
      </c>
      <c r="BV36" s="3">
        <f>+'Indice PondENGHO'!BU34/'Indice PondENGHO'!BU22-1</f>
        <v>0.60636493994703744</v>
      </c>
      <c r="BW36" s="3">
        <f>+'Indice PondENGHO'!BV34/'Indice PondENGHO'!BV22-1</f>
        <v>0.6551012540182215</v>
      </c>
      <c r="BX36" s="3">
        <f>+'Indice PondENGHO'!BW34/'Indice PondENGHO'!BW22-1</f>
        <v>0.57162181767962794</v>
      </c>
      <c r="BY36" s="3">
        <f>+'Indice PondENGHO'!BX34/'Indice PondENGHO'!BX22-1</f>
        <v>0.48197410010436026</v>
      </c>
      <c r="BZ36" s="3">
        <f>+'Indice PondENGHO'!BY34/'Indice PondENGHO'!BY22-1</f>
        <v>0.47932838843671255</v>
      </c>
      <c r="CA36" s="3">
        <f>+'Indice PondENGHO'!BZ34/'Indice PondENGHO'!BZ22-1</f>
        <v>0.43879052089181125</v>
      </c>
      <c r="CB36" s="3">
        <f>+'Indice PondENGHO'!CA34/'Indice PondENGHO'!CA22-1</f>
        <v>0.49592071753765388</v>
      </c>
      <c r="CC36" s="8">
        <f>+'Indice PondENGHO'!CB34/'Indice PondENGHO'!CB22-1</f>
        <v>0.57659577548625363</v>
      </c>
      <c r="CD36" s="3">
        <f>+'Indice PondENGHO'!CC34/'Indice PondENGHO'!CC22-1</f>
        <v>0.54563300918822266</v>
      </c>
      <c r="CE36" s="3">
        <f>+'Indice PondENGHO'!CD34/'Indice PondENGHO'!CD22-1</f>
        <v>0.54563300918822266</v>
      </c>
      <c r="CF36" s="3">
        <f>+'[3]Infla Interanual PondENGHO'!CD36</f>
        <v>0.54596645223339357</v>
      </c>
      <c r="CG36" s="3"/>
      <c r="CI36" s="69">
        <f t="shared" si="8"/>
        <v>9.5343777119683004E-3</v>
      </c>
      <c r="CJ36" s="69">
        <f t="shared" si="3"/>
        <v>9.5343777119683004E-3</v>
      </c>
      <c r="CK36" s="69">
        <f t="shared" si="9"/>
        <v>0</v>
      </c>
      <c r="CL36" s="69"/>
      <c r="CM36" s="69"/>
      <c r="CN36" s="69">
        <f>+'[3]Infla Interanual PondENGHO'!CF36</f>
        <v>9.5111668562604113E-3</v>
      </c>
      <c r="CP36" s="69">
        <f t="shared" si="4"/>
        <v>2.3210855707889166E-5</v>
      </c>
      <c r="CT36" s="70">
        <f t="shared" si="10"/>
        <v>0.55169565567234757</v>
      </c>
      <c r="CU36" s="70">
        <f t="shared" si="11"/>
        <v>0.54686706216053493</v>
      </c>
      <c r="CV36" s="70">
        <f t="shared" si="12"/>
        <v>0.54646955450072854</v>
      </c>
      <c r="CW36" s="70">
        <f t="shared" si="13"/>
        <v>0.54582960983774798</v>
      </c>
      <c r="CX36" s="70">
        <f t="shared" si="14"/>
        <v>0.54216127796037927</v>
      </c>
      <c r="CY36" s="71">
        <f>+'[3]Infla Interanual PondENGHO'!BL36</f>
        <v>0.55200510388464408</v>
      </c>
      <c r="CZ36" s="71">
        <f>+'[3]Infla Interanual PondENGHO'!BM36</f>
        <v>0.54720725391708203</v>
      </c>
      <c r="DA36" s="71">
        <f>+'[3]Infla Interanual PondENGHO'!BN36</f>
        <v>0.54681907593792078</v>
      </c>
      <c r="DB36" s="71">
        <f>+'[3]Infla Interanual PondENGHO'!BO36</f>
        <v>0.54616988482003759</v>
      </c>
      <c r="DC36" s="71">
        <f>+'[3]Infla Interanual PondENGHO'!BP36</f>
        <v>0.54249393702838367</v>
      </c>
      <c r="DE36" s="3">
        <f t="shared" si="5"/>
        <v>-3.0944821229650366E-4</v>
      </c>
      <c r="DF36" s="3">
        <f t="shared" si="16"/>
        <v>-3.4019175654709244E-4</v>
      </c>
      <c r="DG36" s="3">
        <f t="shared" si="16"/>
        <v>-3.4952143719224615E-4</v>
      </c>
      <c r="DH36" s="3">
        <f t="shared" si="16"/>
        <v>-3.4027498228961228E-4</v>
      </c>
      <c r="DI36" s="3">
        <f t="shared" si="7"/>
        <v>-3.3265906800439282E-4</v>
      </c>
      <c r="DJ36" s="3">
        <f t="shared" si="15"/>
        <v>-3.3344304517091139E-4</v>
      </c>
    </row>
    <row r="37" spans="1:114" x14ac:dyDescent="0.2">
      <c r="A37" s="2">
        <f t="shared" si="0"/>
        <v>43709</v>
      </c>
      <c r="B37" s="1">
        <f t="shared" si="2"/>
        <v>9</v>
      </c>
      <c r="C37" s="1">
        <v>2019</v>
      </c>
      <c r="D37" s="7">
        <f>+'Indice PondENGHO'!D35/'Indice PondENGHO'!D23-1</f>
        <v>0.57055928180786286</v>
      </c>
      <c r="E37" s="3">
        <f>+'Indice PondENGHO'!E35/'Indice PondENGHO'!E23-1</f>
        <v>0.40514058495871352</v>
      </c>
      <c r="F37" s="3">
        <f>+'Indice PondENGHO'!F35/'Indice PondENGHO'!F23-1</f>
        <v>0.47439285504479445</v>
      </c>
      <c r="G37" s="3">
        <f>+'Indice PondENGHO'!G35/'Indice PondENGHO'!G23-1</f>
        <v>0.52201651698993645</v>
      </c>
      <c r="H37" s="3">
        <f>+'Indice PondENGHO'!H35/'Indice PondENGHO'!H23-1</f>
        <v>0.57758679330762575</v>
      </c>
      <c r="I37" s="3">
        <f>+'Indice PondENGHO'!I35/'Indice PondENGHO'!I23-1</f>
        <v>0.73451360151589795</v>
      </c>
      <c r="J37" s="3">
        <f>+'Indice PondENGHO'!J35/'Indice PondENGHO'!J23-1</f>
        <v>0.490616688250332</v>
      </c>
      <c r="K37" s="3">
        <f>+'Indice PondENGHO'!K35/'Indice PondENGHO'!K23-1</f>
        <v>0.55361162638160688</v>
      </c>
      <c r="L37" s="3">
        <f>+'Indice PondENGHO'!L35/'Indice PondENGHO'!L23-1</f>
        <v>0.49409676104309397</v>
      </c>
      <c r="M37" s="3">
        <f>+'Indice PondENGHO'!M35/'Indice PondENGHO'!M23-1</f>
        <v>0.42555556589648491</v>
      </c>
      <c r="N37" s="3">
        <f>+'Indice PondENGHO'!N35/'Indice PondENGHO'!N23-1</f>
        <v>0.50339738357235153</v>
      </c>
      <c r="O37" s="8">
        <f>+'Indice PondENGHO'!O35/'Indice PondENGHO'!O23-1</f>
        <v>0.60077395312830562</v>
      </c>
      <c r="P37" s="7">
        <f>+'Indice PondENGHO'!P35/'Indice PondENGHO'!P23-1</f>
        <v>0.56964876646307538</v>
      </c>
      <c r="Q37" s="3">
        <f>+'Indice PondENGHO'!Q35/'Indice PondENGHO'!Q23-1</f>
        <v>0.40920266730159094</v>
      </c>
      <c r="R37" s="3">
        <f>+'Indice PondENGHO'!R35/'Indice PondENGHO'!R23-1</f>
        <v>0.47374447216347537</v>
      </c>
      <c r="S37" s="3">
        <f>+'Indice PondENGHO'!S35/'Indice PondENGHO'!S23-1</f>
        <v>0.51595214828839286</v>
      </c>
      <c r="T37" s="3">
        <f>+'Indice PondENGHO'!T35/'Indice PondENGHO'!T23-1</f>
        <v>0.57438441422548991</v>
      </c>
      <c r="U37" s="3">
        <f>+'Indice PondENGHO'!U35/'Indice PondENGHO'!U23-1</f>
        <v>0.72828128412317095</v>
      </c>
      <c r="V37" s="3">
        <f>+'Indice PondENGHO'!V35/'Indice PondENGHO'!V23-1</f>
        <v>0.49148641239120039</v>
      </c>
      <c r="W37" s="3">
        <f>+'Indice PondENGHO'!W35/'Indice PondENGHO'!W23-1</f>
        <v>0.55223329966611301</v>
      </c>
      <c r="X37" s="3">
        <f>+'Indice PondENGHO'!X35/'Indice PondENGHO'!X23-1</f>
        <v>0.49101169704688852</v>
      </c>
      <c r="Y37" s="3">
        <f>+'Indice PondENGHO'!Y35/'Indice PondENGHO'!Y23-1</f>
        <v>0.42708540393686989</v>
      </c>
      <c r="Z37" s="3">
        <f>+'Indice PondENGHO'!Z35/'Indice PondENGHO'!Z23-1</f>
        <v>0.49827220936773142</v>
      </c>
      <c r="AA37" s="8">
        <f>+'Indice PondENGHO'!AA35/'Indice PondENGHO'!AA23-1</f>
        <v>0.59058257336288444</v>
      </c>
      <c r="AB37" s="7">
        <f>+'Indice PondENGHO'!AB35/'Indice PondENGHO'!AB23-1</f>
        <v>0.56924620159436046</v>
      </c>
      <c r="AC37" s="3">
        <f>+'Indice PondENGHO'!AC35/'Indice PondENGHO'!AC23-1</f>
        <v>0.40739417515472875</v>
      </c>
      <c r="AD37" s="3">
        <f>+'Indice PondENGHO'!AD35/'Indice PondENGHO'!AD23-1</f>
        <v>0.4732158352859277</v>
      </c>
      <c r="AE37" s="3">
        <f>+'Indice PondENGHO'!AE35/'Indice PondENGHO'!AE23-1</f>
        <v>0.51252947530838111</v>
      </c>
      <c r="AF37" s="3">
        <f>+'Indice PondENGHO'!AF35/'Indice PondENGHO'!AF23-1</f>
        <v>0.57242782859641816</v>
      </c>
      <c r="AG37" s="3">
        <f>+'Indice PondENGHO'!AG35/'Indice PondENGHO'!AG23-1</f>
        <v>0.72972780777498492</v>
      </c>
      <c r="AH37" s="3">
        <f>+'Indice PondENGHO'!AH35/'Indice PondENGHO'!AH23-1</f>
        <v>0.4911264840558438</v>
      </c>
      <c r="AI37" s="3">
        <f>+'Indice PondENGHO'!AI35/'Indice PondENGHO'!AI23-1</f>
        <v>0.55064858412410089</v>
      </c>
      <c r="AJ37" s="3">
        <f>+'Indice PondENGHO'!AJ35/'Indice PondENGHO'!AJ23-1</f>
        <v>0.48869710979391656</v>
      </c>
      <c r="AK37" s="3">
        <f>+'Indice PondENGHO'!AK35/'Indice PondENGHO'!AK23-1</f>
        <v>0.42685695874423679</v>
      </c>
      <c r="AL37" s="3">
        <f>+'Indice PondENGHO'!AL35/'Indice PondENGHO'!AL23-1</f>
        <v>0.49196776509253692</v>
      </c>
      <c r="AM37" s="8">
        <f>+'Indice PondENGHO'!AM35/'Indice PondENGHO'!AM23-1</f>
        <v>0.58565232733970474</v>
      </c>
      <c r="AN37" s="7">
        <f>+'Indice PondENGHO'!AN35/'Indice PondENGHO'!AN23-1</f>
        <v>0.56922041243758259</v>
      </c>
      <c r="AO37" s="3">
        <f>+'Indice PondENGHO'!AO35/'Indice PondENGHO'!AO23-1</f>
        <v>0.40908164750400222</v>
      </c>
      <c r="AP37" s="3">
        <f>+'Indice PondENGHO'!AP35/'Indice PondENGHO'!AP23-1</f>
        <v>0.47476219710808865</v>
      </c>
      <c r="AQ37" s="3">
        <f>+'Indice PondENGHO'!AQ35/'Indice PondENGHO'!AQ23-1</f>
        <v>0.50994502844156497</v>
      </c>
      <c r="AR37" s="3">
        <f>+'Indice PondENGHO'!AR35/'Indice PondENGHO'!AR23-1</f>
        <v>0.57215443222393381</v>
      </c>
      <c r="AS37" s="3">
        <f>+'Indice PondENGHO'!AS35/'Indice PondENGHO'!AS23-1</f>
        <v>0.71480141106442452</v>
      </c>
      <c r="AT37" s="3">
        <f>+'Indice PondENGHO'!AT35/'Indice PondENGHO'!AT23-1</f>
        <v>0.49180496270550877</v>
      </c>
      <c r="AU37" s="3">
        <f>+'Indice PondENGHO'!AU35/'Indice PondENGHO'!AU23-1</f>
        <v>0.55088447733618695</v>
      </c>
      <c r="AV37" s="3">
        <f>+'Indice PondENGHO'!AV35/'Indice PondENGHO'!AV23-1</f>
        <v>0.49062661757518344</v>
      </c>
      <c r="AW37" s="3">
        <f>+'Indice PondENGHO'!AW35/'Indice PondENGHO'!AW23-1</f>
        <v>0.42422946231382763</v>
      </c>
      <c r="AX37" s="3">
        <f>+'Indice PondENGHO'!AX35/'Indice PondENGHO'!AX23-1</f>
        <v>0.48784050742355367</v>
      </c>
      <c r="AY37" s="8">
        <f>+'Indice PondENGHO'!AY35/'Indice PondENGHO'!AY23-1</f>
        <v>0.58428973142894391</v>
      </c>
      <c r="AZ37" s="7">
        <f>+'Indice PondENGHO'!AZ35/'Indice PondENGHO'!AZ23-1</f>
        <v>0.56872581922891086</v>
      </c>
      <c r="BA37" s="3">
        <f>+'Indice PondENGHO'!BA35/'Indice PondENGHO'!BA23-1</f>
        <v>0.41317900088632209</v>
      </c>
      <c r="BB37" s="3">
        <f>+'Indice PondENGHO'!BB35/'Indice PondENGHO'!BB23-1</f>
        <v>0.47578658343851621</v>
      </c>
      <c r="BC37" s="3">
        <f>+'Indice PondENGHO'!BC35/'Indice PondENGHO'!BC23-1</f>
        <v>0.50410565688105358</v>
      </c>
      <c r="BD37" s="3">
        <f>+'Indice PondENGHO'!BD35/'Indice PondENGHO'!BD23-1</f>
        <v>0.5700722430014562</v>
      </c>
      <c r="BE37" s="3">
        <f>+'Indice PondENGHO'!BE35/'Indice PondENGHO'!BE23-1</f>
        <v>0.70303681320410893</v>
      </c>
      <c r="BF37" s="3">
        <f>+'Indice PondENGHO'!BF35/'Indice PondENGHO'!BF23-1</f>
        <v>0.49147129369160236</v>
      </c>
      <c r="BG37" s="3">
        <f>+'Indice PondENGHO'!BG35/'Indice PondENGHO'!BG23-1</f>
        <v>0.55077212720068336</v>
      </c>
      <c r="BH37" s="3">
        <f>+'Indice PondENGHO'!BH35/'Indice PondENGHO'!BH23-1</f>
        <v>0.49128034838236623</v>
      </c>
      <c r="BI37" s="3">
        <f>+'Indice PondENGHO'!BI35/'Indice PondENGHO'!BI23-1</f>
        <v>0.43171605667201329</v>
      </c>
      <c r="BJ37" s="3">
        <f>+'Indice PondENGHO'!BJ35/'Indice PondENGHO'!BJ23-1</f>
        <v>0.48067658378353939</v>
      </c>
      <c r="BK37" s="8">
        <f>+'Indice PondENGHO'!BK35/'Indice PondENGHO'!BK23-1</f>
        <v>0.57473443901287413</v>
      </c>
      <c r="BL37" s="2">
        <f t="shared" si="1"/>
        <v>43709</v>
      </c>
      <c r="BM37" s="7">
        <f>+'Indice PondENGHO'!BL35/'Indice PondENGHO'!BL23-1</f>
        <v>0.54229688108800111</v>
      </c>
      <c r="BN37" s="3">
        <f>+'Indice PondENGHO'!BM35/'Indice PondENGHO'!BM23-1</f>
        <v>0.53716344849358144</v>
      </c>
      <c r="BO37" s="3">
        <f>+'Indice PondENGHO'!BN35/'Indice PondENGHO'!BN23-1</f>
        <v>0.53832410629131111</v>
      </c>
      <c r="BP37" s="3">
        <f>+'Indice PondENGHO'!BO35/'Indice PondENGHO'!BO23-1</f>
        <v>0.53605398047681607</v>
      </c>
      <c r="BQ37" s="8">
        <f>+'Indice PondENGHO'!BP35/'Indice PondENGHO'!BP23-1</f>
        <v>0.53322787074354827</v>
      </c>
      <c r="BR37" s="7">
        <f>+'Indice PondENGHO'!BQ35/'Indice PondENGHO'!BQ23-1</f>
        <v>0.5694350830436683</v>
      </c>
      <c r="BS37" s="3">
        <f>+'Indice PondENGHO'!BR35/'Indice PondENGHO'!BR23-1</f>
        <v>0.40953641210914182</v>
      </c>
      <c r="BT37" s="3">
        <f>+'Indice PondENGHO'!BS35/'Indice PondENGHO'!BS23-1</f>
        <v>0.47454996922994996</v>
      </c>
      <c r="BU37" s="3">
        <f>+'Indice PondENGHO'!BT35/'Indice PondENGHO'!BT23-1</f>
        <v>0.51086720297428623</v>
      </c>
      <c r="BV37" s="3">
        <f>+'Indice PondENGHO'!BU35/'Indice PondENGHO'!BU23-1</f>
        <v>0.5720883584029357</v>
      </c>
      <c r="BW37" s="3">
        <f>+'Indice PondENGHO'!BV35/'Indice PondENGHO'!BV23-1</f>
        <v>0.71554702706340945</v>
      </c>
      <c r="BX37" s="3">
        <f>+'Indice PondENGHO'!BW35/'Indice PondENGHO'!BW23-1</f>
        <v>0.49142763727485383</v>
      </c>
      <c r="BY37" s="3">
        <f>+'Indice PondENGHO'!BX35/'Indice PondENGHO'!BX23-1</f>
        <v>0.55134760418852191</v>
      </c>
      <c r="BZ37" s="3">
        <f>+'Indice PondENGHO'!BY35/'Indice PondENGHO'!BY23-1</f>
        <v>0.49097206741424038</v>
      </c>
      <c r="CA37" s="3">
        <f>+'Indice PondENGHO'!BZ35/'Indice PondENGHO'!BZ23-1</f>
        <v>0.42811502816922919</v>
      </c>
      <c r="CB37" s="3">
        <f>+'Indice PondENGHO'!CA35/'Indice PondENGHO'!CA23-1</f>
        <v>0.48810942899965615</v>
      </c>
      <c r="CC37" s="8">
        <f>+'Indice PondENGHO'!CB35/'Indice PondENGHO'!CB23-1</f>
        <v>0.58345687732858198</v>
      </c>
      <c r="CD37" s="3">
        <f>+'Indice PondENGHO'!CC35/'Indice PondENGHO'!CC23-1</f>
        <v>0.53647403241672165</v>
      </c>
      <c r="CE37" s="3">
        <f>+'Indice PondENGHO'!CD35/'Indice PondENGHO'!CD23-1</f>
        <v>0.53647403241672165</v>
      </c>
      <c r="CF37" s="3">
        <f>+'[3]Infla Interanual PondENGHO'!CD37</f>
        <v>0.53640097253555896</v>
      </c>
      <c r="CG37" s="3"/>
      <c r="CI37" s="69">
        <f t="shared" si="8"/>
        <v>9.0690103444528436E-3</v>
      </c>
      <c r="CJ37" s="69">
        <f t="shared" si="3"/>
        <v>9.0690103444528436E-3</v>
      </c>
      <c r="CK37" s="69">
        <f t="shared" si="9"/>
        <v>0</v>
      </c>
      <c r="CL37" s="69"/>
      <c r="CM37" s="69"/>
      <c r="CN37" s="69">
        <f>+'[3]Infla Interanual PondENGHO'!CF37</f>
        <v>9.0546506325859255E-3</v>
      </c>
      <c r="CP37" s="69">
        <f t="shared" si="4"/>
        <v>1.435971186691809E-5</v>
      </c>
      <c r="CT37" s="70">
        <f t="shared" si="10"/>
        <v>0.54229688108800111</v>
      </c>
      <c r="CU37" s="70">
        <f t="shared" si="11"/>
        <v>0.53716344849358144</v>
      </c>
      <c r="CV37" s="70">
        <f t="shared" si="12"/>
        <v>0.53832410629131111</v>
      </c>
      <c r="CW37" s="70">
        <f t="shared" si="13"/>
        <v>0.53605398047681607</v>
      </c>
      <c r="CX37" s="70">
        <f t="shared" si="14"/>
        <v>0.53322787074354827</v>
      </c>
      <c r="CY37" s="71">
        <f>+'[3]Infla Interanual PondENGHO'!BL37</f>
        <v>0.54222516605371163</v>
      </c>
      <c r="CZ37" s="71">
        <f>+'[3]Infla Interanual PondENGHO'!BM37</f>
        <v>0.5370845292606683</v>
      </c>
      <c r="DA37" s="71">
        <f>+'[3]Infla Interanual PondENGHO'!BN37</f>
        <v>0.53824993359714868</v>
      </c>
      <c r="DB37" s="71">
        <f>+'[3]Infla Interanual PondENGHO'!BO37</f>
        <v>0.53596839642437444</v>
      </c>
      <c r="DC37" s="71">
        <f>+'[3]Infla Interanual PondENGHO'!BP37</f>
        <v>0.5331705154211257</v>
      </c>
      <c r="DE37" s="3">
        <f t="shared" si="5"/>
        <v>7.1715034289487889E-5</v>
      </c>
      <c r="DF37" s="3">
        <f t="shared" si="16"/>
        <v>7.8919232913143844E-5</v>
      </c>
      <c r="DG37" s="3">
        <f t="shared" si="16"/>
        <v>7.4172694162433217E-5</v>
      </c>
      <c r="DH37" s="3">
        <f t="shared" si="16"/>
        <v>8.5584052441634029E-5</v>
      </c>
      <c r="DI37" s="3">
        <f t="shared" si="7"/>
        <v>5.7355322422569799E-5</v>
      </c>
      <c r="DJ37" s="3">
        <f t="shared" si="15"/>
        <v>7.3059881162684803E-5</v>
      </c>
    </row>
    <row r="38" spans="1:114" x14ac:dyDescent="0.2">
      <c r="A38" s="2">
        <f t="shared" si="0"/>
        <v>43739</v>
      </c>
      <c r="B38" s="1">
        <f t="shared" si="2"/>
        <v>10</v>
      </c>
      <c r="C38" s="1">
        <v>2019</v>
      </c>
      <c r="D38" s="7">
        <f>+'Indice PondENGHO'!D36/'Indice PondENGHO'!D24-1</f>
        <v>0.51880614469190789</v>
      </c>
      <c r="E38" s="3">
        <f>+'Indice PondENGHO'!E36/'Indice PondENGHO'!E24-1</f>
        <v>0.45761971217360942</v>
      </c>
      <c r="F38" s="3">
        <f>+'Indice PondENGHO'!F36/'Indice PondENGHO'!F24-1</f>
        <v>0.47245333475713291</v>
      </c>
      <c r="G38" s="3">
        <f>+'Indice PondENGHO'!G36/'Indice PondENGHO'!G24-1</f>
        <v>0.42738355647074755</v>
      </c>
      <c r="H38" s="3">
        <f>+'Indice PondENGHO'!H36/'Indice PondENGHO'!H24-1</f>
        <v>0.62880591023133969</v>
      </c>
      <c r="I38" s="3">
        <f>+'Indice PondENGHO'!I36/'Indice PondENGHO'!I24-1</f>
        <v>0.72507115280852719</v>
      </c>
      <c r="J38" s="3">
        <f>+'Indice PondENGHO'!J36/'Indice PondENGHO'!J24-1</f>
        <v>0.43362355295606236</v>
      </c>
      <c r="K38" s="3">
        <f>+'Indice PondENGHO'!K36/'Indice PondENGHO'!K24-1</f>
        <v>0.5501337637232333</v>
      </c>
      <c r="L38" s="3">
        <f>+'Indice PondENGHO'!L36/'Indice PondENGHO'!L24-1</f>
        <v>0.48054170023709486</v>
      </c>
      <c r="M38" s="3">
        <f>+'Indice PondENGHO'!M36/'Indice PondENGHO'!M24-1</f>
        <v>0.42271586671138239</v>
      </c>
      <c r="N38" s="3">
        <f>+'Indice PondENGHO'!N36/'Indice PondENGHO'!N24-1</f>
        <v>0.49481209215749278</v>
      </c>
      <c r="O38" s="8">
        <f>+'Indice PondENGHO'!O36/'Indice PondENGHO'!O24-1</f>
        <v>0.5672809547846438</v>
      </c>
      <c r="P38" s="7">
        <f>+'Indice PondENGHO'!P36/'Indice PondENGHO'!P24-1</f>
        <v>0.51829026540935064</v>
      </c>
      <c r="Q38" s="3">
        <f>+'Indice PondENGHO'!Q36/'Indice PondENGHO'!Q24-1</f>
        <v>0.46224252946978894</v>
      </c>
      <c r="R38" s="3">
        <f>+'Indice PondENGHO'!R36/'Indice PondENGHO'!R24-1</f>
        <v>0.47132052678949643</v>
      </c>
      <c r="S38" s="3">
        <f>+'Indice PondENGHO'!S36/'Indice PondENGHO'!S24-1</f>
        <v>0.4191850290579735</v>
      </c>
      <c r="T38" s="3">
        <f>+'Indice PondENGHO'!T36/'Indice PondENGHO'!T24-1</f>
        <v>0.62917636462652271</v>
      </c>
      <c r="U38" s="3">
        <f>+'Indice PondENGHO'!U36/'Indice PondENGHO'!U24-1</f>
        <v>0.71682206430687567</v>
      </c>
      <c r="V38" s="3">
        <f>+'Indice PondENGHO'!V36/'Indice PondENGHO'!V24-1</f>
        <v>0.43449665794499759</v>
      </c>
      <c r="W38" s="3">
        <f>+'Indice PondENGHO'!W36/'Indice PondENGHO'!W24-1</f>
        <v>0.54839692793361294</v>
      </c>
      <c r="X38" s="3">
        <f>+'Indice PondENGHO'!X36/'Indice PondENGHO'!X24-1</f>
        <v>0.47841100602518294</v>
      </c>
      <c r="Y38" s="3">
        <f>+'Indice PondENGHO'!Y36/'Indice PondENGHO'!Y24-1</f>
        <v>0.41898856322685218</v>
      </c>
      <c r="Z38" s="3">
        <f>+'Indice PondENGHO'!Z36/'Indice PondENGHO'!Z24-1</f>
        <v>0.49061183779715978</v>
      </c>
      <c r="AA38" s="8">
        <f>+'Indice PondENGHO'!AA36/'Indice PondENGHO'!AA24-1</f>
        <v>0.55589476235623181</v>
      </c>
      <c r="AB38" s="7">
        <f>+'Indice PondENGHO'!AB36/'Indice PondENGHO'!AB24-1</f>
        <v>0.51835991612564936</v>
      </c>
      <c r="AC38" s="3">
        <f>+'Indice PondENGHO'!AC36/'Indice PondENGHO'!AC24-1</f>
        <v>0.46050969664601293</v>
      </c>
      <c r="AD38" s="3">
        <f>+'Indice PondENGHO'!AD36/'Indice PondENGHO'!AD24-1</f>
        <v>0.47025911034421086</v>
      </c>
      <c r="AE38" s="3">
        <f>+'Indice PondENGHO'!AE36/'Indice PondENGHO'!AE24-1</f>
        <v>0.41333563012597851</v>
      </c>
      <c r="AF38" s="3">
        <f>+'Indice PondENGHO'!AF36/'Indice PondENGHO'!AF24-1</f>
        <v>0.62913403100067766</v>
      </c>
      <c r="AG38" s="3">
        <f>+'Indice PondENGHO'!AG36/'Indice PondENGHO'!AG24-1</f>
        <v>0.71753359326363486</v>
      </c>
      <c r="AH38" s="3">
        <f>+'Indice PondENGHO'!AH36/'Indice PondENGHO'!AH24-1</f>
        <v>0.43495873668770058</v>
      </c>
      <c r="AI38" s="3">
        <f>+'Indice PondENGHO'!AI36/'Indice PondENGHO'!AI24-1</f>
        <v>0.54649121168013393</v>
      </c>
      <c r="AJ38" s="3">
        <f>+'Indice PondENGHO'!AJ36/'Indice PondENGHO'!AJ24-1</f>
        <v>0.47626990663095214</v>
      </c>
      <c r="AK38" s="3">
        <f>+'Indice PondENGHO'!AK36/'Indice PondENGHO'!AK24-1</f>
        <v>0.41759397863148218</v>
      </c>
      <c r="AL38" s="3">
        <f>+'Indice PondENGHO'!AL36/'Indice PondENGHO'!AL24-1</f>
        <v>0.48393047751127893</v>
      </c>
      <c r="AM38" s="8">
        <f>+'Indice PondENGHO'!AM36/'Indice PondENGHO'!AM24-1</f>
        <v>0.5503570024073754</v>
      </c>
      <c r="AN38" s="7">
        <f>+'Indice PondENGHO'!AN36/'Indice PondENGHO'!AN24-1</f>
        <v>0.51867567549776217</v>
      </c>
      <c r="AO38" s="3">
        <f>+'Indice PondENGHO'!AO36/'Indice PondENGHO'!AO24-1</f>
        <v>0.46259267546322347</v>
      </c>
      <c r="AP38" s="3">
        <f>+'Indice PondENGHO'!AP36/'Indice PondENGHO'!AP24-1</f>
        <v>0.47123314128063298</v>
      </c>
      <c r="AQ38" s="3">
        <f>+'Indice PondENGHO'!AQ36/'Indice PondENGHO'!AQ24-1</f>
        <v>0.41145936849845599</v>
      </c>
      <c r="AR38" s="3">
        <f>+'Indice PondENGHO'!AR36/'Indice PondENGHO'!AR24-1</f>
        <v>0.62920510252296968</v>
      </c>
      <c r="AS38" s="3">
        <f>+'Indice PondENGHO'!AS36/'Indice PondENGHO'!AS24-1</f>
        <v>0.70082047380140011</v>
      </c>
      <c r="AT38" s="3">
        <f>+'Indice PondENGHO'!AT36/'Indice PondENGHO'!AT24-1</f>
        <v>0.43498374738705059</v>
      </c>
      <c r="AU38" s="3">
        <f>+'Indice PondENGHO'!AU36/'Indice PondENGHO'!AU24-1</f>
        <v>0.54690542960261013</v>
      </c>
      <c r="AV38" s="3">
        <f>+'Indice PondENGHO'!AV36/'Indice PondENGHO'!AV24-1</f>
        <v>0.47901760370165514</v>
      </c>
      <c r="AW38" s="3">
        <f>+'Indice PondENGHO'!AW36/'Indice PondENGHO'!AW24-1</f>
        <v>0.41539210033155549</v>
      </c>
      <c r="AX38" s="3">
        <f>+'Indice PondENGHO'!AX36/'Indice PondENGHO'!AX24-1</f>
        <v>0.48105805495689657</v>
      </c>
      <c r="AY38" s="8">
        <f>+'Indice PondENGHO'!AY36/'Indice PondENGHO'!AY24-1</f>
        <v>0.54899629151886487</v>
      </c>
      <c r="AZ38" s="7">
        <f>+'Indice PondENGHO'!AZ36/'Indice PondENGHO'!AZ24-1</f>
        <v>0.51833724210597865</v>
      </c>
      <c r="BA38" s="3">
        <f>+'Indice PondENGHO'!BA36/'Indice PondENGHO'!BA24-1</f>
        <v>0.46716576420364886</v>
      </c>
      <c r="BB38" s="3">
        <f>+'Indice PondENGHO'!BB36/'Indice PondENGHO'!BB24-1</f>
        <v>0.47141930050187786</v>
      </c>
      <c r="BC38" s="3">
        <f>+'Indice PondENGHO'!BC36/'Indice PondENGHO'!BC24-1</f>
        <v>0.40865260970548478</v>
      </c>
      <c r="BD38" s="3">
        <f>+'Indice PondENGHO'!BD36/'Indice PondENGHO'!BD24-1</f>
        <v>0.63002882007808858</v>
      </c>
      <c r="BE38" s="3">
        <f>+'Indice PondENGHO'!BE36/'Indice PondENGHO'!BE24-1</f>
        <v>0.68730513930838955</v>
      </c>
      <c r="BF38" s="3">
        <f>+'Indice PondENGHO'!BF36/'Indice PondENGHO'!BF24-1</f>
        <v>0.43386419907345886</v>
      </c>
      <c r="BG38" s="3">
        <f>+'Indice PondENGHO'!BG36/'Indice PondENGHO'!BG24-1</f>
        <v>0.54664072703710809</v>
      </c>
      <c r="BH38" s="3">
        <f>+'Indice PondENGHO'!BH36/'Indice PondENGHO'!BH24-1</f>
        <v>0.48042419487286403</v>
      </c>
      <c r="BI38" s="3">
        <f>+'Indice PondENGHO'!BI36/'Indice PondENGHO'!BI24-1</f>
        <v>0.42006720400523601</v>
      </c>
      <c r="BJ38" s="3">
        <f>+'Indice PondENGHO'!BJ36/'Indice PondENGHO'!BJ24-1</f>
        <v>0.47439785048602956</v>
      </c>
      <c r="BK38" s="8">
        <f>+'Indice PondENGHO'!BK36/'Indice PondENGHO'!BK24-1</f>
        <v>0.53926569108018696</v>
      </c>
      <c r="BL38" s="2">
        <f t="shared" si="1"/>
        <v>43739</v>
      </c>
      <c r="BM38" s="7">
        <f>+'Indice PondENGHO'!BL36/'Indice PondENGHO'!BL24-1</f>
        <v>0.50737016656969502</v>
      </c>
      <c r="BN38" s="3">
        <f>+'Indice PondENGHO'!BM36/'Indice PondENGHO'!BM24-1</f>
        <v>0.50386400920701502</v>
      </c>
      <c r="BO38" s="3">
        <f>+'Indice PondENGHO'!BN36/'Indice PondENGHO'!BN24-1</f>
        <v>0.50573865996669309</v>
      </c>
      <c r="BP38" s="3">
        <f>+'Indice PondENGHO'!BO36/'Indice PondENGHO'!BO24-1</f>
        <v>0.50498273885587652</v>
      </c>
      <c r="BQ38" s="8">
        <f>+'Indice PondENGHO'!BP36/'Indice PondENGHO'!BP24-1</f>
        <v>0.50588257396651781</v>
      </c>
      <c r="BR38" s="7">
        <f>+'Indice PondENGHO'!BQ36/'Indice PondENGHO'!BQ24-1</f>
        <v>0.51848782974382845</v>
      </c>
      <c r="BS38" s="3">
        <f>+'Indice PondENGHO'!BR36/'Indice PondENGHO'!BR24-1</f>
        <v>0.4628982376680546</v>
      </c>
      <c r="BT38" s="3">
        <f>+'Indice PondENGHO'!BS36/'Indice PondENGHO'!BS24-1</f>
        <v>0.4712880143112701</v>
      </c>
      <c r="BU38" s="3">
        <f>+'Indice PondENGHO'!BT36/'Indice PondENGHO'!BT24-1</f>
        <v>0.41396934932998963</v>
      </c>
      <c r="BV38" s="3">
        <f>+'Indice PondENGHO'!BU36/'Indice PondENGHO'!BU24-1</f>
        <v>0.62949831176310234</v>
      </c>
      <c r="BW38" s="3">
        <f>+'Indice PondENGHO'!BV36/'Indice PondENGHO'!BV24-1</f>
        <v>0.70177323715456374</v>
      </c>
      <c r="BX38" s="3">
        <f>+'Indice PondENGHO'!BW36/'Indice PondENGHO'!BW24-1</f>
        <v>0.43439261544444485</v>
      </c>
      <c r="BY38" s="3">
        <f>+'Indice PondENGHO'!BX36/'Indice PondENGHO'!BX24-1</f>
        <v>0.54737193960113006</v>
      </c>
      <c r="BZ38" s="3">
        <f>+'Indice PondENGHO'!BY36/'Indice PondENGHO'!BY24-1</f>
        <v>0.47916338531840674</v>
      </c>
      <c r="CA38" s="3">
        <f>+'Indice PondENGHO'!BZ36/'Indice PondENGHO'!BZ24-1</f>
        <v>0.41856304886769258</v>
      </c>
      <c r="CB38" s="3">
        <f>+'Indice PondENGHO'!CA36/'Indice PondENGHO'!CA24-1</f>
        <v>0.48108266933665411</v>
      </c>
      <c r="CC38" s="8">
        <f>+'Indice PondENGHO'!CB36/'Indice PondENGHO'!CB24-1</f>
        <v>0.5483560771356546</v>
      </c>
      <c r="CD38" s="3">
        <f>+'Indice PondENGHO'!CC36/'Indice PondENGHO'!CC24-1</f>
        <v>0.50552395140446937</v>
      </c>
      <c r="CE38" s="3">
        <f>+'Indice PondENGHO'!CD36/'Indice PondENGHO'!CD24-1</f>
        <v>0.50552395140446937</v>
      </c>
      <c r="CF38" s="3">
        <f>+'[3]Infla Interanual PondENGHO'!CD38</f>
        <v>0.50536125590662406</v>
      </c>
      <c r="CG38" s="3"/>
      <c r="CI38" s="69">
        <f t="shared" si="8"/>
        <v>1.4875926031772124E-3</v>
      </c>
      <c r="CJ38" s="69">
        <f t="shared" si="3"/>
        <v>1.4875926031772124E-3</v>
      </c>
      <c r="CK38" s="69">
        <f t="shared" si="9"/>
        <v>0</v>
      </c>
      <c r="CL38" s="69"/>
      <c r="CM38" s="69"/>
      <c r="CN38" s="69">
        <f>+'[3]Infla Interanual PondENGHO'!CF38</f>
        <v>1.434368560134569E-3</v>
      </c>
      <c r="CP38" s="69">
        <f t="shared" si="4"/>
        <v>5.3224043042643387E-5</v>
      </c>
      <c r="CT38" s="70">
        <f t="shared" si="10"/>
        <v>0.50737016656969502</v>
      </c>
      <c r="CU38" s="70">
        <f t="shared" si="11"/>
        <v>0.50386400920701502</v>
      </c>
      <c r="CV38" s="70">
        <f t="shared" si="12"/>
        <v>0.50573865996669309</v>
      </c>
      <c r="CW38" s="70">
        <f t="shared" si="13"/>
        <v>0.50498273885587652</v>
      </c>
      <c r="CX38" s="70">
        <f t="shared" si="14"/>
        <v>0.50588257396651781</v>
      </c>
      <c r="CY38" s="71">
        <f>+'[3]Infla Interanual PondENGHO'!BL38</f>
        <v>0.50719726529738329</v>
      </c>
      <c r="CZ38" s="71">
        <f>+'[3]Infla Interanual PondENGHO'!BM38</f>
        <v>0.50367796471516169</v>
      </c>
      <c r="DA38" s="71">
        <f>+'[3]Infla Interanual PondENGHO'!BN38</f>
        <v>0.50553987157602243</v>
      </c>
      <c r="DB38" s="71">
        <f>+'[3]Infla Interanual PondENGHO'!BO38</f>
        <v>0.50480740234546051</v>
      </c>
      <c r="DC38" s="71">
        <f>+'[3]Infla Interanual PondENGHO'!BP38</f>
        <v>0.50576289673724872</v>
      </c>
      <c r="DE38" s="3">
        <f t="shared" si="5"/>
        <v>1.729012723117318E-4</v>
      </c>
      <c r="DF38" s="3">
        <f t="shared" si="16"/>
        <v>1.8604449185333216E-4</v>
      </c>
      <c r="DG38" s="3">
        <f t="shared" si="16"/>
        <v>1.9878839067066778E-4</v>
      </c>
      <c r="DH38" s="3">
        <f t="shared" si="16"/>
        <v>1.7533651041601317E-4</v>
      </c>
      <c r="DI38" s="3">
        <f t="shared" si="7"/>
        <v>1.1967722926908841E-4</v>
      </c>
      <c r="DJ38" s="3">
        <f t="shared" si="15"/>
        <v>1.6269549784531101E-4</v>
      </c>
    </row>
    <row r="39" spans="1:114" x14ac:dyDescent="0.2">
      <c r="A39" s="2">
        <f t="shared" si="0"/>
        <v>43770</v>
      </c>
      <c r="B39" s="1">
        <f t="shared" si="2"/>
        <v>11</v>
      </c>
      <c r="C39" s="1">
        <v>2019</v>
      </c>
      <c r="D39" s="7">
        <f>+'Indice PondENGHO'!D37/'Indice PondENGHO'!D25-1</f>
        <v>0.54450409160043889</v>
      </c>
      <c r="E39" s="3">
        <f>+'Indice PondENGHO'!E37/'Indice PondENGHO'!E25-1</f>
        <v>0.47248163672797516</v>
      </c>
      <c r="F39" s="3">
        <f>+'Indice PondENGHO'!F37/'Indice PondENGHO'!F25-1</f>
        <v>0.50230955166104008</v>
      </c>
      <c r="G39" s="3">
        <f>+'Indice PondENGHO'!G37/'Indice PondENGHO'!G25-1</f>
        <v>0.41600525264557064</v>
      </c>
      <c r="H39" s="3">
        <f>+'Indice PondENGHO'!H37/'Indice PondENGHO'!H25-1</f>
        <v>0.58406927558395072</v>
      </c>
      <c r="I39" s="3">
        <f>+'Indice PondENGHO'!I37/'Indice PondENGHO'!I25-1</f>
        <v>0.72640690820980436</v>
      </c>
      <c r="J39" s="3">
        <f>+'Indice PondENGHO'!J37/'Indice PondENGHO'!J25-1</f>
        <v>0.46460920050767784</v>
      </c>
      <c r="K39" s="3">
        <f>+'Indice PondENGHO'!K37/'Indice PondENGHO'!K25-1</f>
        <v>0.61986120083383978</v>
      </c>
      <c r="L39" s="3">
        <f>+'Indice PondENGHO'!L37/'Indice PondENGHO'!L25-1</f>
        <v>0.49258979972834882</v>
      </c>
      <c r="M39" s="3">
        <f>+'Indice PondENGHO'!M37/'Indice PondENGHO'!M25-1</f>
        <v>0.46376069510348339</v>
      </c>
      <c r="N39" s="3">
        <f>+'Indice PondENGHO'!N37/'Indice PondENGHO'!N25-1</f>
        <v>0.50689765880478532</v>
      </c>
      <c r="O39" s="8">
        <f>+'Indice PondENGHO'!O37/'Indice PondENGHO'!O25-1</f>
        <v>0.57508979595419496</v>
      </c>
      <c r="P39" s="7">
        <f>+'Indice PondENGHO'!P37/'Indice PondENGHO'!P25-1</f>
        <v>0.54512467142561238</v>
      </c>
      <c r="Q39" s="3">
        <f>+'Indice PondENGHO'!Q37/'Indice PondENGHO'!Q25-1</f>
        <v>0.47624763432299511</v>
      </c>
      <c r="R39" s="3">
        <f>+'Indice PondENGHO'!R37/'Indice PondENGHO'!R25-1</f>
        <v>0.50132280145849295</v>
      </c>
      <c r="S39" s="3">
        <f>+'Indice PondENGHO'!S37/'Indice PondENGHO'!S25-1</f>
        <v>0.40881783712861486</v>
      </c>
      <c r="T39" s="3">
        <f>+'Indice PondENGHO'!T37/'Indice PondENGHO'!T25-1</f>
        <v>0.58335525393479615</v>
      </c>
      <c r="U39" s="3">
        <f>+'Indice PondENGHO'!U37/'Indice PondENGHO'!U25-1</f>
        <v>0.72179604355580196</v>
      </c>
      <c r="V39" s="3">
        <f>+'Indice PondENGHO'!V37/'Indice PondENGHO'!V25-1</f>
        <v>0.46376759592395222</v>
      </c>
      <c r="W39" s="3">
        <f>+'Indice PondENGHO'!W37/'Indice PondENGHO'!W25-1</f>
        <v>0.61532210259807929</v>
      </c>
      <c r="X39" s="3">
        <f>+'Indice PondENGHO'!X37/'Indice PondENGHO'!X25-1</f>
        <v>0.48980133559971306</v>
      </c>
      <c r="Y39" s="3">
        <f>+'Indice PondENGHO'!Y37/'Indice PondENGHO'!Y25-1</f>
        <v>0.47222492008879313</v>
      </c>
      <c r="Z39" s="3">
        <f>+'Indice PondENGHO'!Z37/'Indice PondENGHO'!Z25-1</f>
        <v>0.50224163635439001</v>
      </c>
      <c r="AA39" s="8">
        <f>+'Indice PondENGHO'!AA37/'Indice PondENGHO'!AA25-1</f>
        <v>0.56392872425069895</v>
      </c>
      <c r="AB39" s="7">
        <f>+'Indice PondENGHO'!AB37/'Indice PondENGHO'!AB25-1</f>
        <v>0.54573520524565566</v>
      </c>
      <c r="AC39" s="3">
        <f>+'Indice PondENGHO'!AC37/'Indice PondENGHO'!AC25-1</f>
        <v>0.47515145712525619</v>
      </c>
      <c r="AD39" s="3">
        <f>+'Indice PondENGHO'!AD37/'Indice PondENGHO'!AD25-1</f>
        <v>0.50035124917427964</v>
      </c>
      <c r="AE39" s="3">
        <f>+'Indice PondENGHO'!AE37/'Indice PondENGHO'!AE25-1</f>
        <v>0.40309706154543723</v>
      </c>
      <c r="AF39" s="3">
        <f>+'Indice PondENGHO'!AF37/'Indice PondENGHO'!AF25-1</f>
        <v>0.58368099702005094</v>
      </c>
      <c r="AG39" s="3">
        <f>+'Indice PondENGHO'!AG37/'Indice PondENGHO'!AG25-1</f>
        <v>0.72292885581097899</v>
      </c>
      <c r="AH39" s="3">
        <f>+'Indice PondENGHO'!AH37/'Indice PondENGHO'!AH25-1</f>
        <v>0.46463109816014114</v>
      </c>
      <c r="AI39" s="3">
        <f>+'Indice PondENGHO'!AI37/'Indice PondENGHO'!AI25-1</f>
        <v>0.61231808822286005</v>
      </c>
      <c r="AJ39" s="3">
        <f>+'Indice PondENGHO'!AJ37/'Indice PondENGHO'!AJ25-1</f>
        <v>0.4879152304117782</v>
      </c>
      <c r="AK39" s="3">
        <f>+'Indice PondENGHO'!AK37/'Indice PondENGHO'!AK25-1</f>
        <v>0.4731492601418108</v>
      </c>
      <c r="AL39" s="3">
        <f>+'Indice PondENGHO'!AL37/'Indice PondENGHO'!AL25-1</f>
        <v>0.49445398780471961</v>
      </c>
      <c r="AM39" s="8">
        <f>+'Indice PondENGHO'!AM37/'Indice PondENGHO'!AM25-1</f>
        <v>0.558587727121727</v>
      </c>
      <c r="AN39" s="7">
        <f>+'Indice PondENGHO'!AN37/'Indice PondENGHO'!AN25-1</f>
        <v>0.54632618821516976</v>
      </c>
      <c r="AO39" s="3">
        <f>+'Indice PondENGHO'!AO37/'Indice PondENGHO'!AO25-1</f>
        <v>0.47678652238400776</v>
      </c>
      <c r="AP39" s="3">
        <f>+'Indice PondENGHO'!AP37/'Indice PondENGHO'!AP25-1</f>
        <v>0.5012598408079727</v>
      </c>
      <c r="AQ39" s="3">
        <f>+'Indice PondENGHO'!AQ37/'Indice PondENGHO'!AQ25-1</f>
        <v>0.40201351358452375</v>
      </c>
      <c r="AR39" s="3">
        <f>+'Indice PondENGHO'!AR37/'Indice PondENGHO'!AR25-1</f>
        <v>0.58369729630420752</v>
      </c>
      <c r="AS39" s="3">
        <f>+'Indice PondENGHO'!AS37/'Indice PondENGHO'!AS25-1</f>
        <v>0.71342493983372024</v>
      </c>
      <c r="AT39" s="3">
        <f>+'Indice PondENGHO'!AT37/'Indice PondENGHO'!AT25-1</f>
        <v>0.46205661222642247</v>
      </c>
      <c r="AU39" s="3">
        <f>+'Indice PondENGHO'!AU37/'Indice PondENGHO'!AU25-1</f>
        <v>0.61309065982089783</v>
      </c>
      <c r="AV39" s="3">
        <f>+'Indice PondENGHO'!AV37/'Indice PondENGHO'!AV25-1</f>
        <v>0.48819944907289781</v>
      </c>
      <c r="AW39" s="3">
        <f>+'Indice PondENGHO'!AW37/'Indice PondENGHO'!AW25-1</f>
        <v>0.47014613290128038</v>
      </c>
      <c r="AX39" s="3">
        <f>+'Indice PondENGHO'!AX37/'Indice PondENGHO'!AX25-1</f>
        <v>0.49120782937502838</v>
      </c>
      <c r="AY39" s="8">
        <f>+'Indice PondENGHO'!AY37/'Indice PondENGHO'!AY25-1</f>
        <v>0.55695485959966429</v>
      </c>
      <c r="AZ39" s="7">
        <f>+'Indice PondENGHO'!AZ37/'Indice PondENGHO'!AZ25-1</f>
        <v>0.54687455802562224</v>
      </c>
      <c r="BA39" s="3">
        <f>+'Indice PondENGHO'!BA37/'Indice PondENGHO'!BA25-1</f>
        <v>0.48013646386539177</v>
      </c>
      <c r="BB39" s="3">
        <f>+'Indice PondENGHO'!BB37/'Indice PondENGHO'!BB25-1</f>
        <v>0.50164774675449286</v>
      </c>
      <c r="BC39" s="3">
        <f>+'Indice PondENGHO'!BC37/'Indice PondENGHO'!BC25-1</f>
        <v>0.40184197330517568</v>
      </c>
      <c r="BD39" s="3">
        <f>+'Indice PondENGHO'!BD37/'Indice PondENGHO'!BD25-1</f>
        <v>0.58285514449189058</v>
      </c>
      <c r="BE39" s="3">
        <f>+'Indice PondENGHO'!BE37/'Indice PondENGHO'!BE25-1</f>
        <v>0.70608044609523057</v>
      </c>
      <c r="BF39" s="3">
        <f>+'Indice PondENGHO'!BF37/'Indice PondENGHO'!BF25-1</f>
        <v>0.45939234934984841</v>
      </c>
      <c r="BG39" s="3">
        <f>+'Indice PondENGHO'!BG37/'Indice PondENGHO'!BG25-1</f>
        <v>0.61036551658291072</v>
      </c>
      <c r="BH39" s="3">
        <f>+'Indice PondENGHO'!BH37/'Indice PondENGHO'!BH25-1</f>
        <v>0.48601969050665605</v>
      </c>
      <c r="BI39" s="3">
        <f>+'Indice PondENGHO'!BI37/'Indice PondENGHO'!BI25-1</f>
        <v>0.48705672535895439</v>
      </c>
      <c r="BJ39" s="3">
        <f>+'Indice PondENGHO'!BJ37/'Indice PondENGHO'!BJ25-1</f>
        <v>0.4830594530887995</v>
      </c>
      <c r="BK39" s="8">
        <f>+'Indice PondENGHO'!BK37/'Indice PondENGHO'!BK25-1</f>
        <v>0.54790513473604885</v>
      </c>
      <c r="BL39" s="2">
        <f t="shared" si="1"/>
        <v>43770</v>
      </c>
      <c r="BM39" s="7">
        <f>+'Indice PondENGHO'!BL37/'Indice PondENGHO'!BL25-1</f>
        <v>0.5250295060616279</v>
      </c>
      <c r="BN39" s="3">
        <f>+'Indice PondENGHO'!BM37/'Indice PondENGHO'!BM25-1</f>
        <v>0.52134473054630837</v>
      </c>
      <c r="BO39" s="3">
        <f>+'Indice PondENGHO'!BN37/'Indice PondENGHO'!BN25-1</f>
        <v>0.52315319518530901</v>
      </c>
      <c r="BP39" s="3">
        <f>+'Indice PondENGHO'!BO37/'Indice PondENGHO'!BO25-1</f>
        <v>0.52159707328417637</v>
      </c>
      <c r="BQ39" s="8">
        <f>+'Indice PondENGHO'!BP37/'Indice PondENGHO'!BP25-1</f>
        <v>0.5205821565509352</v>
      </c>
      <c r="BR39" s="7">
        <f>+'Indice PondENGHO'!BQ37/'Indice PondENGHO'!BQ25-1</f>
        <v>0.54578011059023468</v>
      </c>
      <c r="BS39" s="3">
        <f>+'Indice PondENGHO'!BR37/'Indice PondENGHO'!BR25-1</f>
        <v>0.47685094966549513</v>
      </c>
      <c r="BT39" s="3">
        <f>+'Indice PondENGHO'!BS37/'Indice PondENGHO'!BS25-1</f>
        <v>0.50135735231580436</v>
      </c>
      <c r="BU39" s="3">
        <f>+'Indice PondENGHO'!BT37/'Indice PondENGHO'!BT25-1</f>
        <v>0.40487361168938896</v>
      </c>
      <c r="BV39" s="3">
        <f>+'Indice PondENGHO'!BU37/'Indice PondENGHO'!BU25-1</f>
        <v>0.58333359204272583</v>
      </c>
      <c r="BW39" s="3">
        <f>+'Indice PondENGHO'!BV37/'Indice PondENGHO'!BV25-1</f>
        <v>0.71399653937515817</v>
      </c>
      <c r="BX39" s="3">
        <f>+'Indice PondENGHO'!BW37/'Indice PondENGHO'!BW25-1</f>
        <v>0.46198714605532865</v>
      </c>
      <c r="BY39" s="3">
        <f>+'Indice PondENGHO'!BX37/'Indice PondENGHO'!BX25-1</f>
        <v>0.61330637526931486</v>
      </c>
      <c r="BZ39" s="3">
        <f>+'Indice PondENGHO'!BY37/'Indice PondENGHO'!BY25-1</f>
        <v>0.48803434074936614</v>
      </c>
      <c r="CA39" s="3">
        <f>+'Indice PondENGHO'!BZ37/'Indice PondENGHO'!BZ25-1</f>
        <v>0.47724897262957255</v>
      </c>
      <c r="CB39" s="3">
        <f>+'Indice PondENGHO'!CA37/'Indice PondENGHO'!CA25-1</f>
        <v>0.49102000131037693</v>
      </c>
      <c r="CC39" s="8">
        <f>+'Indice PondENGHO'!CB37/'Indice PondENGHO'!CB25-1</f>
        <v>0.55662210137158352</v>
      </c>
      <c r="CD39" s="3">
        <f>+'Indice PondENGHO'!CC37/'Indice PondENGHO'!CC25-1</f>
        <v>0.52192391596617815</v>
      </c>
      <c r="CE39" s="3">
        <f>+'Indice PondENGHO'!CD37/'Indice PondENGHO'!CD25-1</f>
        <v>0.52192391596617815</v>
      </c>
      <c r="CF39" s="3">
        <f>+'[3]Infla Interanual PondENGHO'!CD39</f>
        <v>0.52147871327342399</v>
      </c>
      <c r="CG39" s="3"/>
      <c r="CI39" s="69">
        <f t="shared" si="8"/>
        <v>4.4473495106926997E-3</v>
      </c>
      <c r="CJ39" s="69">
        <f t="shared" si="3"/>
        <v>4.4473495106926997E-3</v>
      </c>
      <c r="CK39" s="69">
        <f t="shared" si="9"/>
        <v>0</v>
      </c>
      <c r="CL39" s="69"/>
      <c r="CM39" s="69"/>
      <c r="CN39" s="69">
        <f>+'[3]Infla Interanual PondENGHO'!CF39</f>
        <v>4.4607603668564977E-3</v>
      </c>
      <c r="CP39" s="69">
        <f t="shared" si="4"/>
        <v>-1.3410856163798002E-5</v>
      </c>
      <c r="CT39" s="70">
        <f t="shared" si="10"/>
        <v>0.5250295060616279</v>
      </c>
      <c r="CU39" s="70">
        <f t="shared" si="11"/>
        <v>0.52134473054630837</v>
      </c>
      <c r="CV39" s="70">
        <f t="shared" si="12"/>
        <v>0.52315319518530901</v>
      </c>
      <c r="CW39" s="70">
        <f t="shared" si="13"/>
        <v>0.52159707328417637</v>
      </c>
      <c r="CX39" s="70">
        <f t="shared" si="14"/>
        <v>0.5205821565509352</v>
      </c>
      <c r="CY39" s="71">
        <f>+'[3]Infla Interanual PondENGHO'!BL39</f>
        <v>0.52460129172857739</v>
      </c>
      <c r="CZ39" s="71">
        <f>+'[3]Infla Interanual PondENGHO'!BM39</f>
        <v>0.52088795875601779</v>
      </c>
      <c r="DA39" s="71">
        <f>+'[3]Infla Interanual PondENGHO'!BN39</f>
        <v>0.52270065762513673</v>
      </c>
      <c r="DB39" s="71">
        <f>+'[3]Infla Interanual PondENGHO'!BO39</f>
        <v>0.52115461108633032</v>
      </c>
      <c r="DC39" s="71">
        <f>+'[3]Infla Interanual PondENGHO'!BP39</f>
        <v>0.52014053136172089</v>
      </c>
      <c r="DE39" s="3">
        <f t="shared" si="5"/>
        <v>4.2821433305051393E-4</v>
      </c>
      <c r="DF39" s="3">
        <f t="shared" si="16"/>
        <v>4.5677179029057768E-4</v>
      </c>
      <c r="DG39" s="3">
        <f t="shared" si="16"/>
        <v>4.5253756017227253E-4</v>
      </c>
      <c r="DH39" s="3">
        <f t="shared" si="16"/>
        <v>4.4246219784604968E-4</v>
      </c>
      <c r="DI39" s="3">
        <f t="shared" si="7"/>
        <v>4.4162518921431193E-4</v>
      </c>
      <c r="DJ39" s="3">
        <f t="shared" si="15"/>
        <v>4.4520269275416524E-4</v>
      </c>
    </row>
    <row r="40" spans="1:114" x14ac:dyDescent="0.2">
      <c r="A40" s="2">
        <f t="shared" si="0"/>
        <v>43800</v>
      </c>
      <c r="B40" s="1">
        <f t="shared" si="2"/>
        <v>12</v>
      </c>
      <c r="C40" s="1">
        <v>2019</v>
      </c>
      <c r="D40" s="7">
        <f>+'Indice PondENGHO'!D38/'Indice PondENGHO'!D26-1</f>
        <v>0.56679084798005008</v>
      </c>
      <c r="E40" s="3">
        <f>+'Indice PondENGHO'!E38/'Indice PondENGHO'!E26-1</f>
        <v>0.4973929736728262</v>
      </c>
      <c r="F40" s="3">
        <f>+'Indice PondENGHO'!F38/'Indice PondENGHO'!F26-1</f>
        <v>0.51942099412787712</v>
      </c>
      <c r="G40" s="3">
        <f>+'Indice PondENGHO'!G38/'Indice PondENGHO'!G26-1</f>
        <v>0.40908402576933889</v>
      </c>
      <c r="H40" s="3">
        <f>+'Indice PondENGHO'!H38/'Indice PondENGHO'!H26-1</f>
        <v>0.63831264282755273</v>
      </c>
      <c r="I40" s="3">
        <f>+'Indice PondENGHO'!I38/'Indice PondENGHO'!I26-1</f>
        <v>0.73277530867259211</v>
      </c>
      <c r="J40" s="3">
        <f>+'Indice PondENGHO'!J38/'Indice PondENGHO'!J26-1</f>
        <v>0.50225383773618226</v>
      </c>
      <c r="K40" s="3">
        <f>+'Indice PondENGHO'!K38/'Indice PondENGHO'!K26-1</f>
        <v>0.64695307435990745</v>
      </c>
      <c r="L40" s="3">
        <f>+'Indice PondENGHO'!L38/'Indice PondENGHO'!L26-1</f>
        <v>0.48877094802495269</v>
      </c>
      <c r="M40" s="3">
        <f>+'Indice PondENGHO'!M38/'Indice PondENGHO'!M26-1</f>
        <v>0.47688634254429396</v>
      </c>
      <c r="N40" s="3">
        <f>+'Indice PondENGHO'!N38/'Indice PondENGHO'!N26-1</f>
        <v>0.5146338027458579</v>
      </c>
      <c r="O40" s="8">
        <f>+'Indice PondENGHO'!O38/'Indice PondENGHO'!O26-1</f>
        <v>0.57691825356083526</v>
      </c>
      <c r="P40" s="7">
        <f>+'Indice PondENGHO'!P38/'Indice PondENGHO'!P26-1</f>
        <v>0.56730226434555164</v>
      </c>
      <c r="Q40" s="3">
        <f>+'Indice PondENGHO'!Q38/'Indice PondENGHO'!Q26-1</f>
        <v>0.50119567651064534</v>
      </c>
      <c r="R40" s="3">
        <f>+'Indice PondENGHO'!R38/'Indice PondENGHO'!R26-1</f>
        <v>0.51815499502445883</v>
      </c>
      <c r="S40" s="3">
        <f>+'Indice PondENGHO'!S38/'Indice PondENGHO'!S26-1</f>
        <v>0.39888736980758432</v>
      </c>
      <c r="T40" s="3">
        <f>+'Indice PondENGHO'!T38/'Indice PondENGHO'!T26-1</f>
        <v>0.63731865411821564</v>
      </c>
      <c r="U40" s="3">
        <f>+'Indice PondENGHO'!U38/'Indice PondENGHO'!U26-1</f>
        <v>0.72817648386368772</v>
      </c>
      <c r="V40" s="3">
        <f>+'Indice PondENGHO'!V38/'Indice PondENGHO'!V26-1</f>
        <v>0.50079900411487488</v>
      </c>
      <c r="W40" s="3">
        <f>+'Indice PondENGHO'!W38/'Indice PondENGHO'!W26-1</f>
        <v>0.64395107204767998</v>
      </c>
      <c r="X40" s="3">
        <f>+'Indice PondENGHO'!X38/'Indice PondENGHO'!X26-1</f>
        <v>0.48613761815313694</v>
      </c>
      <c r="Y40" s="3">
        <f>+'Indice PondENGHO'!Y38/'Indice PondENGHO'!Y26-1</f>
        <v>0.48869425504591346</v>
      </c>
      <c r="Z40" s="3">
        <f>+'Indice PondENGHO'!Z38/'Indice PondENGHO'!Z26-1</f>
        <v>0.51012709207970919</v>
      </c>
      <c r="AA40" s="8">
        <f>+'Indice PondENGHO'!AA38/'Indice PondENGHO'!AA26-1</f>
        <v>0.56650538460331856</v>
      </c>
      <c r="AB40" s="7">
        <f>+'Indice PondENGHO'!AB38/'Indice PondENGHO'!AB26-1</f>
        <v>0.56784699968137797</v>
      </c>
      <c r="AC40" s="3">
        <f>+'Indice PondENGHO'!AC38/'Indice PondENGHO'!AC26-1</f>
        <v>0.50015409304603664</v>
      </c>
      <c r="AD40" s="3">
        <f>+'Indice PondENGHO'!AD38/'Indice PondENGHO'!AD26-1</f>
        <v>0.51718134315341047</v>
      </c>
      <c r="AE40" s="3">
        <f>+'Indice PondENGHO'!AE38/'Indice PondENGHO'!AE26-1</f>
        <v>0.39215582073736854</v>
      </c>
      <c r="AF40" s="3">
        <f>+'Indice PondENGHO'!AF38/'Indice PondENGHO'!AF26-1</f>
        <v>0.63668561283078673</v>
      </c>
      <c r="AG40" s="3">
        <f>+'Indice PondENGHO'!AG38/'Indice PondENGHO'!AG26-1</f>
        <v>0.72889290898346903</v>
      </c>
      <c r="AH40" s="3">
        <f>+'Indice PondENGHO'!AH38/'Indice PondENGHO'!AH26-1</f>
        <v>0.50335787422430389</v>
      </c>
      <c r="AI40" s="3">
        <f>+'Indice PondENGHO'!AI38/'Indice PondENGHO'!AI26-1</f>
        <v>0.64189365303827017</v>
      </c>
      <c r="AJ40" s="3">
        <f>+'Indice PondENGHO'!AJ38/'Indice PondENGHO'!AJ26-1</f>
        <v>0.48398745558845069</v>
      </c>
      <c r="AK40" s="3">
        <f>+'Indice PondENGHO'!AK38/'Indice PondENGHO'!AK26-1</f>
        <v>0.49048888033601634</v>
      </c>
      <c r="AL40" s="3">
        <f>+'Indice PondENGHO'!AL38/'Indice PondENGHO'!AL26-1</f>
        <v>0.50324249880740934</v>
      </c>
      <c r="AM40" s="8">
        <f>+'Indice PondENGHO'!AM38/'Indice PondENGHO'!AM26-1</f>
        <v>0.5619969287079547</v>
      </c>
      <c r="AN40" s="7">
        <f>+'Indice PondENGHO'!AN38/'Indice PondENGHO'!AN26-1</f>
        <v>0.56834132909130264</v>
      </c>
      <c r="AO40" s="3">
        <f>+'Indice PondENGHO'!AO38/'Indice PondENGHO'!AO26-1</f>
        <v>0.50184230216641112</v>
      </c>
      <c r="AP40" s="3">
        <f>+'Indice PondENGHO'!AP38/'Indice PondENGHO'!AP26-1</f>
        <v>0.51897128168251561</v>
      </c>
      <c r="AQ40" s="3">
        <f>+'Indice PondENGHO'!AQ38/'Indice PondENGHO'!AQ26-1</f>
        <v>0.39012694874872778</v>
      </c>
      <c r="AR40" s="3">
        <f>+'Indice PondENGHO'!AR38/'Indice PondENGHO'!AR26-1</f>
        <v>0.63651694000517622</v>
      </c>
      <c r="AS40" s="3">
        <f>+'Indice PondENGHO'!AS38/'Indice PondENGHO'!AS26-1</f>
        <v>0.71889813850852646</v>
      </c>
      <c r="AT40" s="3">
        <f>+'Indice PondENGHO'!AT38/'Indice PondENGHO'!AT26-1</f>
        <v>0.49951460131118508</v>
      </c>
      <c r="AU40" s="3">
        <f>+'Indice PondENGHO'!AU38/'Indice PondENGHO'!AU26-1</f>
        <v>0.64215939049632076</v>
      </c>
      <c r="AV40" s="3">
        <f>+'Indice PondENGHO'!AV38/'Indice PondENGHO'!AV26-1</f>
        <v>0.48465756923176806</v>
      </c>
      <c r="AW40" s="3">
        <f>+'Indice PondENGHO'!AW38/'Indice PondENGHO'!AW26-1</f>
        <v>0.48722212173236423</v>
      </c>
      <c r="AX40" s="3">
        <f>+'Indice PondENGHO'!AX38/'Indice PondENGHO'!AX26-1</f>
        <v>0.50032542873855856</v>
      </c>
      <c r="AY40" s="8">
        <f>+'Indice PondENGHO'!AY38/'Indice PondENGHO'!AY26-1</f>
        <v>0.55960192215856108</v>
      </c>
      <c r="AZ40" s="7">
        <f>+'Indice PondENGHO'!AZ38/'Indice PondENGHO'!AZ26-1</f>
        <v>0.56838183545669607</v>
      </c>
      <c r="BA40" s="3">
        <f>+'Indice PondENGHO'!BA38/'Indice PondENGHO'!BA26-1</f>
        <v>0.50528978648274214</v>
      </c>
      <c r="BB40" s="3">
        <f>+'Indice PondENGHO'!BB38/'Indice PondENGHO'!BB26-1</f>
        <v>0.52029037976408299</v>
      </c>
      <c r="BC40" s="3">
        <f>+'Indice PondENGHO'!BC38/'Indice PondENGHO'!BC26-1</f>
        <v>0.38737775645810535</v>
      </c>
      <c r="BD40" s="3">
        <f>+'Indice PondENGHO'!BD38/'Indice PondENGHO'!BD26-1</f>
        <v>0.63639257555719819</v>
      </c>
      <c r="BE40" s="3">
        <f>+'Indice PondENGHO'!BE38/'Indice PondENGHO'!BE26-1</f>
        <v>0.71110949991098171</v>
      </c>
      <c r="BF40" s="3">
        <f>+'Indice PondENGHO'!BF38/'Indice PondENGHO'!BF26-1</f>
        <v>0.49671433736537729</v>
      </c>
      <c r="BG40" s="3">
        <f>+'Indice PondENGHO'!BG38/'Indice PondENGHO'!BG26-1</f>
        <v>0.64182090641859202</v>
      </c>
      <c r="BH40" s="3">
        <f>+'Indice PondENGHO'!BH38/'Indice PondENGHO'!BH26-1</f>
        <v>0.48367642481367534</v>
      </c>
      <c r="BI40" s="3">
        <f>+'Indice PondENGHO'!BI38/'Indice PondENGHO'!BI26-1</f>
        <v>0.5068460576464775</v>
      </c>
      <c r="BJ40" s="3">
        <f>+'Indice PondENGHO'!BJ38/'Indice PondENGHO'!BJ26-1</f>
        <v>0.49418301726185354</v>
      </c>
      <c r="BK40" s="8">
        <f>+'Indice PondENGHO'!BK38/'Indice PondENGHO'!BK26-1</f>
        <v>0.55045572868125725</v>
      </c>
      <c r="BL40" s="2">
        <f t="shared" si="1"/>
        <v>43800</v>
      </c>
      <c r="BM40" s="7">
        <f>+'Indice PondENGHO'!BL38/'Indice PondENGHO'!BL26-1</f>
        <v>0.54299832044890461</v>
      </c>
      <c r="BN40" s="3">
        <f>+'Indice PondENGHO'!BM38/'Indice PondENGHO'!BM26-1</f>
        <v>0.53897443944139778</v>
      </c>
      <c r="BO40" s="3">
        <f>+'Indice PondENGHO'!BN38/'Indice PondENGHO'!BN26-1</f>
        <v>0.54053634982585086</v>
      </c>
      <c r="BP40" s="3">
        <f>+'Indice PondENGHO'!BO38/'Indice PondENGHO'!BO26-1</f>
        <v>0.53906668761303012</v>
      </c>
      <c r="BQ40" s="8">
        <f>+'Indice PondENGHO'!BP38/'Indice PondENGHO'!BP26-1</f>
        <v>0.53772273789300784</v>
      </c>
      <c r="BR40" s="7">
        <f>+'Indice PondENGHO'!BQ38/'Indice PondENGHO'!BQ26-1</f>
        <v>0.56777857582434477</v>
      </c>
      <c r="BS40" s="3">
        <f>+'Indice PondENGHO'!BR38/'Indice PondENGHO'!BR26-1</f>
        <v>0.50188867665305614</v>
      </c>
      <c r="BT40" s="3">
        <f>+'Indice PondENGHO'!BS38/'Indice PondENGHO'!BS26-1</f>
        <v>0.5189443095331876</v>
      </c>
      <c r="BU40" s="3">
        <f>+'Indice PondENGHO'!BT38/'Indice PondENGHO'!BT26-1</f>
        <v>0.39319149141938303</v>
      </c>
      <c r="BV40" s="3">
        <f>+'Indice PondENGHO'!BU38/'Indice PondENGHO'!BU26-1</f>
        <v>0.63675050050765103</v>
      </c>
      <c r="BW40" s="3">
        <f>+'Indice PondENGHO'!BV38/'Indice PondENGHO'!BV26-1</f>
        <v>0.71952819304200832</v>
      </c>
      <c r="BX40" s="3">
        <f>+'Indice PondENGHO'!BW38/'Indice PondENGHO'!BW26-1</f>
        <v>0.49955761949412336</v>
      </c>
      <c r="BY40" s="3">
        <f>+'Indice PondENGHO'!BX38/'Indice PondENGHO'!BX26-1</f>
        <v>0.64286378686053847</v>
      </c>
      <c r="BZ40" s="3">
        <f>+'Indice PondENGHO'!BY38/'Indice PondENGHO'!BY26-1</f>
        <v>0.48482688603505597</v>
      </c>
      <c r="CA40" s="3">
        <f>+'Indice PondENGHO'!BZ38/'Indice PondENGHO'!BZ26-1</f>
        <v>0.49512219866454998</v>
      </c>
      <c r="CB40" s="3">
        <f>+'Indice PondENGHO'!CA38/'Indice PondENGHO'!CA26-1</f>
        <v>0.50063951533889273</v>
      </c>
      <c r="CC40" s="8">
        <f>+'Indice PondENGHO'!CB38/'Indice PondENGHO'!CB26-1</f>
        <v>0.55926794496197085</v>
      </c>
      <c r="CD40" s="3">
        <f>+'Indice PondENGHO'!CC38/'Indice PondENGHO'!CC26-1</f>
        <v>0.53935579824660129</v>
      </c>
      <c r="CE40" s="3">
        <f>+'Indice PondENGHO'!CD38/'Indice PondENGHO'!CD26-1</f>
        <v>0.53935563286438937</v>
      </c>
      <c r="CF40" s="3">
        <f>+'[3]Infla Interanual PondENGHO'!CD40</f>
        <v>0.53897674116966909</v>
      </c>
      <c r="CG40" s="3"/>
      <c r="CI40" s="69">
        <f t="shared" si="8"/>
        <v>5.2755825558967739E-3</v>
      </c>
      <c r="CJ40" s="69">
        <f t="shared" si="3"/>
        <v>5.2755825558967739E-3</v>
      </c>
      <c r="CK40" s="69">
        <f t="shared" si="9"/>
        <v>0</v>
      </c>
      <c r="CL40" s="69"/>
      <c r="CM40" s="69"/>
      <c r="CN40" s="69">
        <f>+'[3]Infla Interanual PondENGHO'!CF40</f>
        <v>5.2828254372605521E-3</v>
      </c>
      <c r="CP40" s="69">
        <f t="shared" si="4"/>
        <v>-7.2428813637781531E-6</v>
      </c>
      <c r="CT40" s="70">
        <f t="shared" si="10"/>
        <v>0.54299832044890461</v>
      </c>
      <c r="CU40" s="70">
        <f t="shared" si="11"/>
        <v>0.53897443944139778</v>
      </c>
      <c r="CV40" s="70">
        <f t="shared" si="12"/>
        <v>0.54053634982585086</v>
      </c>
      <c r="CW40" s="70">
        <f t="shared" si="13"/>
        <v>0.53906668761303012</v>
      </c>
      <c r="CX40" s="70">
        <f t="shared" si="14"/>
        <v>0.53772273789300784</v>
      </c>
      <c r="CY40" s="71">
        <f>+'[3]Infla Interanual PondENGHO'!BL40</f>
        <v>0.54264821778051164</v>
      </c>
      <c r="CZ40" s="71">
        <f>+'[3]Infla Interanual PondENGHO'!BM40</f>
        <v>0.53857632148815249</v>
      </c>
      <c r="DA40" s="71">
        <f>+'[3]Infla Interanual PondENGHO'!BN40</f>
        <v>0.54012303929074967</v>
      </c>
      <c r="DB40" s="71">
        <f>+'[3]Infla Interanual PondENGHO'!BO40</f>
        <v>0.53868402382852332</v>
      </c>
      <c r="DC40" s="71">
        <f>+'[3]Infla Interanual PondENGHO'!BP40</f>
        <v>0.53736539234325109</v>
      </c>
      <c r="DE40" s="3">
        <f t="shared" si="5"/>
        <v>3.5010266839297088E-4</v>
      </c>
      <c r="DF40" s="3">
        <f t="shared" si="16"/>
        <v>3.9811795324529164E-4</v>
      </c>
      <c r="DG40" s="3">
        <f t="shared" si="16"/>
        <v>4.1331053510118565E-4</v>
      </c>
      <c r="DH40" s="3">
        <f t="shared" si="16"/>
        <v>3.8266378450679817E-4</v>
      </c>
      <c r="DI40" s="3">
        <f t="shared" si="7"/>
        <v>3.5734554975674904E-4</v>
      </c>
      <c r="DJ40" s="3">
        <f t="shared" si="15"/>
        <v>3.7889169472027362E-4</v>
      </c>
    </row>
    <row r="41" spans="1:114" x14ac:dyDescent="0.2">
      <c r="A41" s="2">
        <f t="shared" si="0"/>
        <v>43831</v>
      </c>
      <c r="B41" s="1">
        <f t="shared" si="2"/>
        <v>1</v>
      </c>
      <c r="C41" s="1">
        <v>2020</v>
      </c>
      <c r="D41" s="7">
        <f>+'Indice PondENGHO'!D39/'Indice PondENGHO'!D27-1</f>
        <v>0.58986348994854798</v>
      </c>
      <c r="E41" s="3">
        <f>+'Indice PondENGHO'!E39/'Indice PondENGHO'!E27-1</f>
        <v>0.51108446622283865</v>
      </c>
      <c r="F41" s="3">
        <f>+'Indice PondENGHO'!F39/'Indice PondENGHO'!F27-1</f>
        <v>0.54169046694421707</v>
      </c>
      <c r="G41" s="3">
        <f>+'Indice PondENGHO'!G39/'Indice PondENGHO'!G27-1</f>
        <v>0.37043673743253347</v>
      </c>
      <c r="H41" s="3">
        <f>+'Indice PondENGHO'!H39/'Indice PondENGHO'!H27-1</f>
        <v>0.57736227645987204</v>
      </c>
      <c r="I41" s="3">
        <f>+'Indice PondENGHO'!I39/'Indice PondENGHO'!I27-1</f>
        <v>0.64656857903395126</v>
      </c>
      <c r="J41" s="3">
        <f>+'Indice PondENGHO'!J39/'Indice PondENGHO'!J27-1</f>
        <v>0.49470343215708978</v>
      </c>
      <c r="K41" s="3">
        <f>+'Indice PondENGHO'!K39/'Indice PondENGHO'!K27-1</f>
        <v>0.53545946733351135</v>
      </c>
      <c r="L41" s="3">
        <f>+'Indice PondENGHO'!L39/'Indice PondENGHO'!L27-1</f>
        <v>0.50475075688411275</v>
      </c>
      <c r="M41" s="3">
        <f>+'Indice PondENGHO'!M39/'Indice PondENGHO'!M27-1</f>
        <v>0.47627213621094011</v>
      </c>
      <c r="N41" s="3">
        <f>+'Indice PondENGHO'!N39/'Indice PondENGHO'!N27-1</f>
        <v>0.51783096969585496</v>
      </c>
      <c r="O41" s="8">
        <f>+'Indice PondENGHO'!O39/'Indice PondENGHO'!O27-1</f>
        <v>0.56576174182577477</v>
      </c>
      <c r="P41" s="7">
        <f>+'Indice PondENGHO'!P39/'Indice PondENGHO'!P27-1</f>
        <v>0.58881818918865303</v>
      </c>
      <c r="Q41" s="3">
        <f>+'Indice PondENGHO'!Q39/'Indice PondENGHO'!Q27-1</f>
        <v>0.51433988883440507</v>
      </c>
      <c r="R41" s="3">
        <f>+'Indice PondENGHO'!R39/'Indice PondENGHO'!R27-1</f>
        <v>0.54274285418442725</v>
      </c>
      <c r="S41" s="3">
        <f>+'Indice PondENGHO'!S39/'Indice PondENGHO'!S27-1</f>
        <v>0.36401400650389704</v>
      </c>
      <c r="T41" s="3">
        <f>+'Indice PondENGHO'!T39/'Indice PondENGHO'!T27-1</f>
        <v>0.57514314731839056</v>
      </c>
      <c r="U41" s="3">
        <f>+'Indice PondENGHO'!U39/'Indice PondENGHO'!U27-1</f>
        <v>0.64323437962066876</v>
      </c>
      <c r="V41" s="3">
        <f>+'Indice PondENGHO'!V39/'Indice PondENGHO'!V27-1</f>
        <v>0.49106687303606256</v>
      </c>
      <c r="W41" s="3">
        <f>+'Indice PondENGHO'!W39/'Indice PondENGHO'!W27-1</f>
        <v>0.53200645009288738</v>
      </c>
      <c r="X41" s="3">
        <f>+'Indice PondENGHO'!X39/'Indice PondENGHO'!X27-1</f>
        <v>0.50455155067049029</v>
      </c>
      <c r="Y41" s="3">
        <f>+'Indice PondENGHO'!Y39/'Indice PondENGHO'!Y27-1</f>
        <v>0.49237795306283028</v>
      </c>
      <c r="Z41" s="3">
        <f>+'Indice PondENGHO'!Z39/'Indice PondENGHO'!Z27-1</f>
        <v>0.51377917143017227</v>
      </c>
      <c r="AA41" s="8">
        <f>+'Indice PondENGHO'!AA39/'Indice PondENGHO'!AA27-1</f>
        <v>0.55697942688769397</v>
      </c>
      <c r="AB41" s="7">
        <f>+'Indice PondENGHO'!AB39/'Indice PondENGHO'!AB27-1</f>
        <v>0.58855505390907137</v>
      </c>
      <c r="AC41" s="3">
        <f>+'Indice PondENGHO'!AC39/'Indice PondENGHO'!AC27-1</f>
        <v>0.51353388809121858</v>
      </c>
      <c r="AD41" s="3">
        <f>+'Indice PondENGHO'!AD39/'Indice PondENGHO'!AD27-1</f>
        <v>0.54328391652475938</v>
      </c>
      <c r="AE41" s="3">
        <f>+'Indice PondENGHO'!AE39/'Indice PondENGHO'!AE27-1</f>
        <v>0.35917524723484839</v>
      </c>
      <c r="AF41" s="3">
        <f>+'Indice PondENGHO'!AF39/'Indice PondENGHO'!AF27-1</f>
        <v>0.57420763222298699</v>
      </c>
      <c r="AG41" s="3">
        <f>+'Indice PondENGHO'!AG39/'Indice PondENGHO'!AG27-1</f>
        <v>0.64501151315219207</v>
      </c>
      <c r="AH41" s="3">
        <f>+'Indice PondENGHO'!AH39/'Indice PondENGHO'!AH27-1</f>
        <v>0.49294799530181144</v>
      </c>
      <c r="AI41" s="3">
        <f>+'Indice PondENGHO'!AI39/'Indice PondENGHO'!AI27-1</f>
        <v>0.5297109049594968</v>
      </c>
      <c r="AJ41" s="3">
        <f>+'Indice PondENGHO'!AJ39/'Indice PondENGHO'!AJ27-1</f>
        <v>0.50371297494168821</v>
      </c>
      <c r="AK41" s="3">
        <f>+'Indice PondENGHO'!AK39/'Indice PondENGHO'!AK27-1</f>
        <v>0.49583731536274356</v>
      </c>
      <c r="AL41" s="3">
        <f>+'Indice PondENGHO'!AL39/'Indice PondENGHO'!AL27-1</f>
        <v>0.5084839489834192</v>
      </c>
      <c r="AM41" s="8">
        <f>+'Indice PondENGHO'!AM39/'Indice PondENGHO'!AM27-1</f>
        <v>0.55334545701259086</v>
      </c>
      <c r="AN41" s="7">
        <f>+'Indice PondENGHO'!AN39/'Indice PondENGHO'!AN27-1</f>
        <v>0.58844028249111147</v>
      </c>
      <c r="AO41" s="3">
        <f>+'Indice PondENGHO'!AO39/'Indice PondENGHO'!AO27-1</f>
        <v>0.51511856154120861</v>
      </c>
      <c r="AP41" s="3">
        <f>+'Indice PondENGHO'!AP39/'Indice PondENGHO'!AP27-1</f>
        <v>0.54461443362100659</v>
      </c>
      <c r="AQ41" s="3">
        <f>+'Indice PondENGHO'!AQ39/'Indice PondENGHO'!AQ27-1</f>
        <v>0.35753651646957429</v>
      </c>
      <c r="AR41" s="3">
        <f>+'Indice PondENGHO'!AR39/'Indice PondENGHO'!AR27-1</f>
        <v>0.57396463300846534</v>
      </c>
      <c r="AS41" s="3">
        <f>+'Indice PondENGHO'!AS39/'Indice PondENGHO'!AS27-1</f>
        <v>0.63754616418162802</v>
      </c>
      <c r="AT41" s="3">
        <f>+'Indice PondENGHO'!AT39/'Indice PondENGHO'!AT27-1</f>
        <v>0.48642080881243843</v>
      </c>
      <c r="AU41" s="3">
        <f>+'Indice PondENGHO'!AU39/'Indice PondENGHO'!AU27-1</f>
        <v>0.53033295069512598</v>
      </c>
      <c r="AV41" s="3">
        <f>+'Indice PondENGHO'!AV39/'Indice PondENGHO'!AV27-1</f>
        <v>0.50539558225494563</v>
      </c>
      <c r="AW41" s="3">
        <f>+'Indice PondENGHO'!AW39/'Indice PondENGHO'!AW27-1</f>
        <v>0.49127879205532898</v>
      </c>
      <c r="AX41" s="3">
        <f>+'Indice PondENGHO'!AX39/'Indice PondENGHO'!AX27-1</f>
        <v>0.50654931453886531</v>
      </c>
      <c r="AY41" s="8">
        <f>+'Indice PondENGHO'!AY39/'Indice PondENGHO'!AY27-1</f>
        <v>0.55141074322292849</v>
      </c>
      <c r="AZ41" s="7">
        <f>+'Indice PondENGHO'!AZ39/'Indice PondENGHO'!AZ27-1</f>
        <v>0.58708644922711994</v>
      </c>
      <c r="BA41" s="3">
        <f>+'Indice PondENGHO'!BA39/'Indice PondENGHO'!BA27-1</f>
        <v>0.5180917633045341</v>
      </c>
      <c r="BB41" s="3">
        <f>+'Indice PondENGHO'!BB39/'Indice PondENGHO'!BB27-1</f>
        <v>0.54617106880608146</v>
      </c>
      <c r="BC41" s="3">
        <f>+'Indice PondENGHO'!BC39/'Indice PondENGHO'!BC27-1</f>
        <v>0.35579624446705416</v>
      </c>
      <c r="BD41" s="3">
        <f>+'Indice PondENGHO'!BD39/'Indice PondENGHO'!BD27-1</f>
        <v>0.57222565059036667</v>
      </c>
      <c r="BE41" s="3">
        <f>+'Indice PondENGHO'!BE39/'Indice PondENGHO'!BE27-1</f>
        <v>0.63210685589775961</v>
      </c>
      <c r="BF41" s="3">
        <f>+'Indice PondENGHO'!BF39/'Indice PondENGHO'!BF27-1</f>
        <v>0.48181182480810669</v>
      </c>
      <c r="BG41" s="3">
        <f>+'Indice PondENGHO'!BG39/'Indice PondENGHO'!BG27-1</f>
        <v>0.52922563115785426</v>
      </c>
      <c r="BH41" s="3">
        <f>+'Indice PondENGHO'!BH39/'Indice PondENGHO'!BH27-1</f>
        <v>0.50658668514103344</v>
      </c>
      <c r="BI41" s="3">
        <f>+'Indice PondENGHO'!BI39/'Indice PondENGHO'!BI27-1</f>
        <v>0.5125954963924293</v>
      </c>
      <c r="BJ41" s="3">
        <f>+'Indice PondENGHO'!BJ39/'Indice PondENGHO'!BJ27-1</f>
        <v>0.50239363081386212</v>
      </c>
      <c r="BK41" s="8">
        <f>+'Indice PondENGHO'!BK39/'Indice PondENGHO'!BK27-1</f>
        <v>0.54294054356707844</v>
      </c>
      <c r="BL41" s="2">
        <f t="shared" si="1"/>
        <v>43831</v>
      </c>
      <c r="BM41" s="7">
        <f>+'Indice PondENGHO'!BL39/'Indice PondENGHO'!BL27-1</f>
        <v>0.53981019389807261</v>
      </c>
      <c r="BN41" s="3">
        <f>+'Indice PondENGHO'!BM39/'Indice PondENGHO'!BM27-1</f>
        <v>0.53235265235642593</v>
      </c>
      <c r="BO41" s="3">
        <f>+'Indice PondENGHO'!BN39/'Indice PondENGHO'!BN27-1</f>
        <v>0.53202474372042086</v>
      </c>
      <c r="BP41" s="3">
        <f>+'Indice PondENGHO'!BO39/'Indice PondENGHO'!BO27-1</f>
        <v>0.52822359024744392</v>
      </c>
      <c r="BQ41" s="8">
        <f>+'Indice PondENGHO'!BP39/'Indice PondENGHO'!BP27-1</f>
        <v>0.52383197127528147</v>
      </c>
      <c r="BR41" s="7">
        <f>+'Indice PondENGHO'!BQ39/'Indice PondENGHO'!BQ27-1</f>
        <v>0.58848383216784139</v>
      </c>
      <c r="BS41" s="3">
        <f>+'Indice PondENGHO'!BR39/'Indice PondENGHO'!BR27-1</f>
        <v>0.51506958763926614</v>
      </c>
      <c r="BT41" s="3">
        <f>+'Indice PondENGHO'!BS39/'Indice PondENGHO'!BS27-1</f>
        <v>0.54410268787306815</v>
      </c>
      <c r="BU41" s="3">
        <f>+'Indice PondENGHO'!BT39/'Indice PondENGHO'!BT27-1</f>
        <v>0.35980383425054097</v>
      </c>
      <c r="BV41" s="3">
        <f>+'Indice PondENGHO'!BU39/'Indice PondENGHO'!BU27-1</f>
        <v>0.57372605575301305</v>
      </c>
      <c r="BW41" s="3">
        <f>+'Indice PondENGHO'!BV39/'Indice PondENGHO'!BV27-1</f>
        <v>0.63793690834030436</v>
      </c>
      <c r="BX41" s="3">
        <f>+'Indice PondENGHO'!BW39/'Indice PondENGHO'!BW27-1</f>
        <v>0.48720762537436335</v>
      </c>
      <c r="BY41" s="3">
        <f>+'Indice PondENGHO'!BX39/'Indice PondENGHO'!BX27-1</f>
        <v>0.53076217418541805</v>
      </c>
      <c r="BZ41" s="3">
        <f>+'Indice PondENGHO'!BY39/'Indice PondENGHO'!BY27-1</f>
        <v>0.50537416649100475</v>
      </c>
      <c r="CA41" s="3">
        <f>+'Indice PondENGHO'!BZ39/'Indice PondENGHO'!BZ27-1</f>
        <v>0.49973309840445745</v>
      </c>
      <c r="CB41" s="3">
        <f>+'Indice PondENGHO'!CA39/'Indice PondENGHO'!CA27-1</f>
        <v>0.50696198481043564</v>
      </c>
      <c r="CC41" s="8">
        <f>+'Indice PondENGHO'!CB39/'Indice PondENGHO'!CB27-1</f>
        <v>0.5507792931801927</v>
      </c>
      <c r="CD41" s="3">
        <f>+'Indice PondENGHO'!CC39/'Indice PondENGHO'!CC27-1</f>
        <v>0.5295258544544692</v>
      </c>
      <c r="CE41" s="3">
        <f>+'Indice PondENGHO'!CD39/'Indice PondENGHO'!CD27-1</f>
        <v>0.52952601505111785</v>
      </c>
      <c r="CF41" s="3">
        <f>+'[3]Infla Interanual PondENGHO'!CD41</f>
        <v>0.52920748209709489</v>
      </c>
      <c r="CG41" s="3"/>
      <c r="CI41" s="69">
        <f t="shared" si="8"/>
        <v>1.5978222622791138E-2</v>
      </c>
      <c r="CJ41" s="69">
        <f t="shared" si="3"/>
        <v>1.5978222622791138E-2</v>
      </c>
      <c r="CK41" s="69">
        <f t="shared" si="9"/>
        <v>0</v>
      </c>
      <c r="CL41" s="69"/>
      <c r="CM41" s="69"/>
      <c r="CN41" s="69">
        <f>+'[3]Infla Interanual PondENGHO'!CF41</f>
        <v>1.6053447040742297E-2</v>
      </c>
      <c r="CP41" s="69">
        <f t="shared" si="4"/>
        <v>-7.5224417951158529E-5</v>
      </c>
      <c r="CT41" s="70">
        <f t="shared" si="10"/>
        <v>0.53981019389807261</v>
      </c>
      <c r="CU41" s="70">
        <f t="shared" si="11"/>
        <v>0.53235265235642593</v>
      </c>
      <c r="CV41" s="70">
        <f t="shared" si="12"/>
        <v>0.53202474372042086</v>
      </c>
      <c r="CW41" s="70">
        <f t="shared" si="13"/>
        <v>0.52822359024744392</v>
      </c>
      <c r="CX41" s="70">
        <f t="shared" si="14"/>
        <v>0.52383197127528147</v>
      </c>
      <c r="CY41" s="71">
        <f>+'[3]Infla Interanual PondENGHO'!BL41</f>
        <v>0.53954808416806044</v>
      </c>
      <c r="CZ41" s="71">
        <f>+'[3]Infla Interanual PondENGHO'!BM41</f>
        <v>0.53204287734348799</v>
      </c>
      <c r="DA41" s="71">
        <f>+'[3]Infla Interanual PondENGHO'!BN41</f>
        <v>0.53170224927219234</v>
      </c>
      <c r="DB41" s="71">
        <f>+'[3]Infla Interanual PondENGHO'!BO41</f>
        <v>0.52790115745297284</v>
      </c>
      <c r="DC41" s="71">
        <f>+'[3]Infla Interanual PondENGHO'!BP41</f>
        <v>0.52349463712731814</v>
      </c>
      <c r="DE41" s="3">
        <f t="shared" si="5"/>
        <v>2.6210973001217219E-4</v>
      </c>
      <c r="DF41" s="3">
        <f t="shared" si="16"/>
        <v>3.0977501293794063E-4</v>
      </c>
      <c r="DG41" s="3">
        <f t="shared" si="16"/>
        <v>3.2249444822851636E-4</v>
      </c>
      <c r="DH41" s="3">
        <f t="shared" si="16"/>
        <v>3.2243279447108364E-4</v>
      </c>
      <c r="DI41" s="3">
        <f t="shared" si="7"/>
        <v>3.3733414796333072E-4</v>
      </c>
      <c r="DJ41" s="3">
        <f t="shared" si="15"/>
        <v>3.1853295402295423E-4</v>
      </c>
    </row>
    <row r="42" spans="1:114" x14ac:dyDescent="0.2">
      <c r="A42" s="2">
        <f t="shared" si="0"/>
        <v>43862</v>
      </c>
      <c r="B42" s="1">
        <f t="shared" si="2"/>
        <v>2</v>
      </c>
      <c r="C42" s="1">
        <v>2020</v>
      </c>
      <c r="D42" s="7">
        <f>+'Indice PondENGHO'!D40/'Indice PondENGHO'!D28-1</f>
        <v>0.54474118677313266</v>
      </c>
      <c r="E42" s="3">
        <f>+'Indice PondENGHO'!E40/'Indice PondENGHO'!E28-1</f>
        <v>0.49562652786652683</v>
      </c>
      <c r="F42" s="3">
        <f>+'Indice PondENGHO'!F40/'Indice PondENGHO'!F28-1</f>
        <v>0.55869694702100348</v>
      </c>
      <c r="G42" s="3">
        <f>+'Indice PondENGHO'!G40/'Indice PondENGHO'!G28-1</f>
        <v>0.28814583898646839</v>
      </c>
      <c r="H42" s="3">
        <f>+'Indice PondENGHO'!H40/'Indice PondENGHO'!H28-1</f>
        <v>0.56370472490696244</v>
      </c>
      <c r="I42" s="3">
        <f>+'Indice PondENGHO'!I40/'Indice PondENGHO'!I28-1</f>
        <v>0.60605174626361036</v>
      </c>
      <c r="J42" s="3">
        <f>+'Indice PondENGHO'!J40/'Indice PondENGHO'!J28-1</f>
        <v>0.4859092819113322</v>
      </c>
      <c r="K42" s="3">
        <f>+'Indice PondENGHO'!K40/'Indice PondENGHO'!K28-1</f>
        <v>0.55077544239529153</v>
      </c>
      <c r="L42" s="3">
        <f>+'Indice PondENGHO'!L40/'Indice PondENGHO'!L28-1</f>
        <v>0.50926900316355916</v>
      </c>
      <c r="M42" s="3">
        <f>+'Indice PondENGHO'!M40/'Indice PondENGHO'!M28-1</f>
        <v>0.47878921528611529</v>
      </c>
      <c r="N42" s="3">
        <f>+'Indice PondENGHO'!N40/'Indice PondENGHO'!N28-1</f>
        <v>0.50648917964244089</v>
      </c>
      <c r="O42" s="8">
        <f>+'Indice PondENGHO'!O40/'Indice PondENGHO'!O28-1</f>
        <v>0.55120768492495165</v>
      </c>
      <c r="P42" s="7">
        <f>+'Indice PondENGHO'!P40/'Indice PondENGHO'!P28-1</f>
        <v>0.54338715047462682</v>
      </c>
      <c r="Q42" s="3">
        <f>+'Indice PondENGHO'!Q40/'Indice PondENGHO'!Q28-1</f>
        <v>0.49870329438967809</v>
      </c>
      <c r="R42" s="3">
        <f>+'Indice PondENGHO'!R40/'Indice PondENGHO'!R28-1</f>
        <v>0.5621353672810101</v>
      </c>
      <c r="S42" s="3">
        <f>+'Indice PondENGHO'!S40/'Indice PondENGHO'!S28-1</f>
        <v>0.28696876384664693</v>
      </c>
      <c r="T42" s="3">
        <f>+'Indice PondENGHO'!T40/'Indice PondENGHO'!T28-1</f>
        <v>0.56205448413940129</v>
      </c>
      <c r="U42" s="3">
        <f>+'Indice PondENGHO'!U40/'Indice PondENGHO'!U28-1</f>
        <v>0.60113183394337288</v>
      </c>
      <c r="V42" s="3">
        <f>+'Indice PondENGHO'!V40/'Indice PondENGHO'!V28-1</f>
        <v>0.48231961173046844</v>
      </c>
      <c r="W42" s="3">
        <f>+'Indice PondENGHO'!W40/'Indice PondENGHO'!W28-1</f>
        <v>0.54788662672747046</v>
      </c>
      <c r="X42" s="3">
        <f>+'Indice PondENGHO'!X40/'Indice PondENGHO'!X28-1</f>
        <v>0.50789163725875852</v>
      </c>
      <c r="Y42" s="3">
        <f>+'Indice PondENGHO'!Y40/'Indice PondENGHO'!Y28-1</f>
        <v>0.48962605132338788</v>
      </c>
      <c r="Z42" s="3">
        <f>+'Indice PondENGHO'!Z40/'Indice PondENGHO'!Z28-1</f>
        <v>0.50483810788808858</v>
      </c>
      <c r="AA42" s="8">
        <f>+'Indice PondENGHO'!AA40/'Indice PondENGHO'!AA28-1</f>
        <v>0.54539132990411754</v>
      </c>
      <c r="AB42" s="7">
        <f>+'Indice PondENGHO'!AB40/'Indice PondENGHO'!AB28-1</f>
        <v>0.54279414353413524</v>
      </c>
      <c r="AC42" s="3">
        <f>+'Indice PondENGHO'!AC40/'Indice PondENGHO'!AC28-1</f>
        <v>0.49810760064052984</v>
      </c>
      <c r="AD42" s="3">
        <f>+'Indice PondENGHO'!AD40/'Indice PondENGHO'!AD28-1</f>
        <v>0.56387869432572502</v>
      </c>
      <c r="AE42" s="3">
        <f>+'Indice PondENGHO'!AE40/'Indice PondENGHO'!AE28-1</f>
        <v>0.28641936013015257</v>
      </c>
      <c r="AF42" s="3">
        <f>+'Indice PondENGHO'!AF40/'Indice PondENGHO'!AF28-1</f>
        <v>0.56147426693488089</v>
      </c>
      <c r="AG42" s="3">
        <f>+'Indice PondENGHO'!AG40/'Indice PondENGHO'!AG28-1</f>
        <v>0.60280720462455939</v>
      </c>
      <c r="AH42" s="3">
        <f>+'Indice PondENGHO'!AH40/'Indice PondENGHO'!AH28-1</f>
        <v>0.48583003966562899</v>
      </c>
      <c r="AI42" s="3">
        <f>+'Indice PondENGHO'!AI40/'Indice PondENGHO'!AI28-1</f>
        <v>0.5462188585217338</v>
      </c>
      <c r="AJ42" s="3">
        <f>+'Indice PondENGHO'!AJ40/'Indice PondENGHO'!AJ28-1</f>
        <v>0.50678249935346376</v>
      </c>
      <c r="AK42" s="3">
        <f>+'Indice PondENGHO'!AK40/'Indice PondENGHO'!AK28-1</f>
        <v>0.4909411982525862</v>
      </c>
      <c r="AL42" s="3">
        <f>+'Indice PondENGHO'!AL40/'Indice PondENGHO'!AL28-1</f>
        <v>0.50158103074482674</v>
      </c>
      <c r="AM42" s="8">
        <f>+'Indice PondENGHO'!AM40/'Indice PondENGHO'!AM28-1</f>
        <v>0.54296545398012364</v>
      </c>
      <c r="AN42" s="7">
        <f>+'Indice PondENGHO'!AN40/'Indice PondENGHO'!AN28-1</f>
        <v>0.54317503468622674</v>
      </c>
      <c r="AO42" s="3">
        <f>+'Indice PondENGHO'!AO40/'Indice PondENGHO'!AO28-1</f>
        <v>0.49971822844640168</v>
      </c>
      <c r="AP42" s="3">
        <f>+'Indice PondENGHO'!AP40/'Indice PondENGHO'!AP28-1</f>
        <v>0.56506067744905497</v>
      </c>
      <c r="AQ42" s="3">
        <f>+'Indice PondENGHO'!AQ40/'Indice PondENGHO'!AQ28-1</f>
        <v>0.28569634179727177</v>
      </c>
      <c r="AR42" s="3">
        <f>+'Indice PondENGHO'!AR40/'Indice PondENGHO'!AR28-1</f>
        <v>0.56119386585474484</v>
      </c>
      <c r="AS42" s="3">
        <f>+'Indice PondENGHO'!AS40/'Indice PondENGHO'!AS28-1</f>
        <v>0.59330237607829672</v>
      </c>
      <c r="AT42" s="3">
        <f>+'Indice PondENGHO'!AT40/'Indice PondENGHO'!AT28-1</f>
        <v>0.47811427628859304</v>
      </c>
      <c r="AU42" s="3">
        <f>+'Indice PondENGHO'!AU40/'Indice PondENGHO'!AU28-1</f>
        <v>0.54654248955476614</v>
      </c>
      <c r="AV42" s="3">
        <f>+'Indice PondENGHO'!AV40/'Indice PondENGHO'!AV28-1</f>
        <v>0.50686043830957717</v>
      </c>
      <c r="AW42" s="3">
        <f>+'Indice PondENGHO'!AW40/'Indice PondENGHO'!AW28-1</f>
        <v>0.48697631993960533</v>
      </c>
      <c r="AX42" s="3">
        <f>+'Indice PondENGHO'!AX40/'Indice PondENGHO'!AX28-1</f>
        <v>0.49927493278175272</v>
      </c>
      <c r="AY42" s="8">
        <f>+'Indice PondENGHO'!AY40/'Indice PondENGHO'!AY28-1</f>
        <v>0.54139394790074014</v>
      </c>
      <c r="AZ42" s="7">
        <f>+'Indice PondENGHO'!AZ40/'Indice PondENGHO'!AZ28-1</f>
        <v>0.54225617104033219</v>
      </c>
      <c r="BA42" s="3">
        <f>+'Indice PondENGHO'!BA40/'Indice PondENGHO'!BA28-1</f>
        <v>0.50261015359929928</v>
      </c>
      <c r="BB42" s="3">
        <f>+'Indice PondENGHO'!BB40/'Indice PondENGHO'!BB28-1</f>
        <v>0.56684832394862328</v>
      </c>
      <c r="BC42" s="3">
        <f>+'Indice PondENGHO'!BC40/'Indice PondENGHO'!BC28-1</f>
        <v>0.2848547609368246</v>
      </c>
      <c r="BD42" s="3">
        <f>+'Indice PondENGHO'!BD40/'Indice PondENGHO'!BD28-1</f>
        <v>0.55991106064446483</v>
      </c>
      <c r="BE42" s="3">
        <f>+'Indice PondENGHO'!BE40/'Indice PondENGHO'!BE28-1</f>
        <v>0.58604646660401838</v>
      </c>
      <c r="BF42" s="3">
        <f>+'Indice PondENGHO'!BF40/'Indice PondENGHO'!BF28-1</f>
        <v>0.47343678849766402</v>
      </c>
      <c r="BG42" s="3">
        <f>+'Indice PondENGHO'!BG40/'Indice PondENGHO'!BG28-1</f>
        <v>0.54534318503178958</v>
      </c>
      <c r="BH42" s="3">
        <f>+'Indice PondENGHO'!BH40/'Indice PondENGHO'!BH28-1</f>
        <v>0.50509699090107674</v>
      </c>
      <c r="BI42" s="3">
        <f>+'Indice PondENGHO'!BI40/'Indice PondENGHO'!BI28-1</f>
        <v>0.50510703892941522</v>
      </c>
      <c r="BJ42" s="3">
        <f>+'Indice PondENGHO'!BJ40/'Indice PondENGHO'!BJ28-1</f>
        <v>0.49619763699986241</v>
      </c>
      <c r="BK42" s="8">
        <f>+'Indice PondENGHO'!BK40/'Indice PondENGHO'!BK28-1</f>
        <v>0.53439508207848108</v>
      </c>
      <c r="BL42" s="2">
        <f t="shared" si="1"/>
        <v>43862</v>
      </c>
      <c r="BM42" s="7">
        <f>+'Indice PondENGHO'!BL40/'Indice PondENGHO'!BL28-1</f>
        <v>0.50936074375625373</v>
      </c>
      <c r="BN42" s="3">
        <f>+'Indice PondENGHO'!BM40/'Indice PondENGHO'!BM28-1</f>
        <v>0.50449785650660561</v>
      </c>
      <c r="BO42" s="3">
        <f>+'Indice PondENGHO'!BN40/'Indice PondENGHO'!BN28-1</f>
        <v>0.50557562613800044</v>
      </c>
      <c r="BP42" s="3">
        <f>+'Indice PondENGHO'!BO40/'Indice PondENGHO'!BO28-1</f>
        <v>0.50317382211262562</v>
      </c>
      <c r="BQ42" s="8">
        <f>+'Indice PondENGHO'!BP40/'Indice PondENGHO'!BP28-1</f>
        <v>0.49976351280101339</v>
      </c>
      <c r="BR42" s="7">
        <f>+'Indice PondENGHO'!BQ40/'Indice PondENGHO'!BQ28-1</f>
        <v>0.54321466845015998</v>
      </c>
      <c r="BS42" s="3">
        <f>+'Indice PondENGHO'!BR40/'Indice PondENGHO'!BR28-1</f>
        <v>0.4995883870309914</v>
      </c>
      <c r="BT42" s="3">
        <f>+'Indice PondENGHO'!BS40/'Indice PondENGHO'!BS28-1</f>
        <v>0.56399476854694108</v>
      </c>
      <c r="BU42" s="3">
        <f>+'Indice PondENGHO'!BT40/'Indice PondENGHO'!BT28-1</f>
        <v>0.28604059135104265</v>
      </c>
      <c r="BV42" s="3">
        <f>+'Indice PondENGHO'!BU40/'Indice PondENGHO'!BU28-1</f>
        <v>0.56103268875601375</v>
      </c>
      <c r="BW42" s="3">
        <f>+'Indice PondENGHO'!BV40/'Indice PondENGHO'!BV28-1</f>
        <v>0.59382293687229915</v>
      </c>
      <c r="BX42" s="3">
        <f>+'Indice PondENGHO'!BW40/'Indice PondENGHO'!BW28-1</f>
        <v>0.47896281344548819</v>
      </c>
      <c r="BY42" s="3">
        <f>+'Indice PondENGHO'!BX40/'Indice PondENGHO'!BX28-1</f>
        <v>0.54684659523600532</v>
      </c>
      <c r="BZ42" s="3">
        <f>+'Indice PondENGHO'!BY40/'Indice PondENGHO'!BY28-1</f>
        <v>0.50659519222002536</v>
      </c>
      <c r="CA42" s="3">
        <f>+'Indice PondENGHO'!BZ40/'Indice PondENGHO'!BZ28-1</f>
        <v>0.49470034118623296</v>
      </c>
      <c r="CB42" s="3">
        <f>+'Indice PondENGHO'!CA40/'Indice PondENGHO'!CA28-1</f>
        <v>0.49965451848215192</v>
      </c>
      <c r="CC42" s="8">
        <f>+'Indice PondENGHO'!CB40/'Indice PondENGHO'!CB28-1</f>
        <v>0.54058679435544055</v>
      </c>
      <c r="CD42" s="3">
        <f>+'Indice PondENGHO'!CC40/'Indice PondENGHO'!CC28-1</f>
        <v>0.50345755980702123</v>
      </c>
      <c r="CE42" s="3">
        <f>+'Indice PondENGHO'!CD40/'Indice PondENGHO'!CD28-1</f>
        <v>0.50345755980702123</v>
      </c>
      <c r="CF42" s="3">
        <f>+'[3]Infla Interanual PondENGHO'!CD42</f>
        <v>0.50346294567176919</v>
      </c>
      <c r="CG42" s="3"/>
      <c r="CI42" s="69">
        <f t="shared" si="8"/>
        <v>9.5972309552403434E-3</v>
      </c>
      <c r="CJ42" s="69">
        <f t="shared" si="3"/>
        <v>9.5972309552403434E-3</v>
      </c>
      <c r="CK42" s="69">
        <f t="shared" si="9"/>
        <v>0</v>
      </c>
      <c r="CL42" s="69"/>
      <c r="CM42" s="69"/>
      <c r="CN42" s="69">
        <f>+'[3]Infla Interanual PondENGHO'!CF42</f>
        <v>9.7559790122099255E-3</v>
      </c>
      <c r="CP42" s="69">
        <f t="shared" si="4"/>
        <v>-1.5874805696958205E-4</v>
      </c>
      <c r="CT42" s="70">
        <f t="shared" si="10"/>
        <v>0.50936074375625373</v>
      </c>
      <c r="CU42" s="70">
        <f t="shared" si="11"/>
        <v>0.50449785650660561</v>
      </c>
      <c r="CV42" s="70">
        <f t="shared" si="12"/>
        <v>0.50557562613800044</v>
      </c>
      <c r="CW42" s="70">
        <f t="shared" si="13"/>
        <v>0.50317382211262562</v>
      </c>
      <c r="CX42" s="70">
        <f t="shared" si="14"/>
        <v>0.49976351280101339</v>
      </c>
      <c r="CY42" s="71">
        <f>+'[3]Infla Interanual PondENGHO'!BL42</f>
        <v>0.50946958441252321</v>
      </c>
      <c r="CZ42" s="71">
        <f>+'[3]Infla Interanual PondENGHO'!BM42</f>
        <v>0.50454001935682458</v>
      </c>
      <c r="DA42" s="71">
        <f>+'[3]Infla Interanual PondENGHO'!BN42</f>
        <v>0.50558172647385402</v>
      </c>
      <c r="DB42" s="71">
        <f>+'[3]Infla Interanual PondENGHO'!BO42</f>
        <v>0.50316677676370136</v>
      </c>
      <c r="DC42" s="71">
        <f>+'[3]Infla Interanual PondENGHO'!BP42</f>
        <v>0.49971360540031329</v>
      </c>
      <c r="DE42" s="3">
        <f t="shared" si="5"/>
        <v>-1.0884065626948214E-4</v>
      </c>
      <c r="DF42" s="3">
        <f t="shared" si="16"/>
        <v>-4.2162850218963044E-5</v>
      </c>
      <c r="DG42" s="3">
        <f t="shared" si="16"/>
        <v>-6.1003358535760555E-6</v>
      </c>
      <c r="DH42" s="3">
        <f t="shared" si="16"/>
        <v>7.045348924261674E-6</v>
      </c>
      <c r="DI42" s="3">
        <f t="shared" si="7"/>
        <v>4.9907400700099913E-5</v>
      </c>
      <c r="DJ42" s="3">
        <f t="shared" si="15"/>
        <v>-5.3858647479643196E-6</v>
      </c>
    </row>
    <row r="43" spans="1:114" x14ac:dyDescent="0.2">
      <c r="A43" s="2">
        <f t="shared" si="0"/>
        <v>43891</v>
      </c>
      <c r="B43" s="1">
        <f t="shared" si="2"/>
        <v>3</v>
      </c>
      <c r="C43" s="1">
        <v>2020</v>
      </c>
      <c r="D43" s="7">
        <f>+'Indice PondENGHO'!D41/'Indice PondENGHO'!D29-1</f>
        <v>0.51486690442167893</v>
      </c>
      <c r="E43" s="3">
        <f>+'Indice PondENGHO'!E41/'Indice PondENGHO'!E29-1</f>
        <v>0.47858961404694722</v>
      </c>
      <c r="F43" s="3">
        <f>+'Indice PondENGHO'!F41/'Indice PondENGHO'!F29-1</f>
        <v>0.53456191228676619</v>
      </c>
      <c r="G43" s="3">
        <f>+'Indice PondENGHO'!G41/'Indice PondENGHO'!G29-1</f>
        <v>0.2694580941853022</v>
      </c>
      <c r="H43" s="3">
        <f>+'Indice PondENGHO'!H41/'Indice PondENGHO'!H29-1</f>
        <v>0.55328386197981905</v>
      </c>
      <c r="I43" s="3">
        <f>+'Indice PondENGHO'!I41/'Indice PondENGHO'!I29-1</f>
        <v>0.59378046931955164</v>
      </c>
      <c r="J43" s="3">
        <f>+'Indice PondENGHO'!J41/'Indice PondENGHO'!J29-1</f>
        <v>0.44859100471691349</v>
      </c>
      <c r="K43" s="3">
        <f>+'Indice PondENGHO'!K41/'Indice PondENGHO'!K29-1</f>
        <v>0.61001641362686465</v>
      </c>
      <c r="L43" s="3">
        <f>+'Indice PondENGHO'!L41/'Indice PondENGHO'!L29-1</f>
        <v>0.51549421778031657</v>
      </c>
      <c r="M43" s="3">
        <f>+'Indice PondENGHO'!M41/'Indice PondENGHO'!M29-1</f>
        <v>0.45765343150545323</v>
      </c>
      <c r="N43" s="3">
        <f>+'Indice PondENGHO'!N41/'Indice PondENGHO'!N29-1</f>
        <v>0.47801245847709728</v>
      </c>
      <c r="O43" s="8">
        <f>+'Indice PondENGHO'!O41/'Indice PondENGHO'!O29-1</f>
        <v>0.53417965724016492</v>
      </c>
      <c r="P43" s="7">
        <f>+'Indice PondENGHO'!P41/'Indice PondENGHO'!P29-1</f>
        <v>0.51361239090982469</v>
      </c>
      <c r="Q43" s="3">
        <f>+'Indice PondENGHO'!Q41/'Indice PondENGHO'!Q29-1</f>
        <v>0.48169064694504682</v>
      </c>
      <c r="R43" s="3">
        <f>+'Indice PondENGHO'!R41/'Indice PondENGHO'!R29-1</f>
        <v>0.53314569122628086</v>
      </c>
      <c r="S43" s="3">
        <f>+'Indice PondENGHO'!S41/'Indice PondENGHO'!S29-1</f>
        <v>0.26930319660862545</v>
      </c>
      <c r="T43" s="3">
        <f>+'Indice PondENGHO'!T41/'Indice PondENGHO'!T29-1</f>
        <v>0.55090552232571444</v>
      </c>
      <c r="U43" s="3">
        <f>+'Indice PondENGHO'!U41/'Indice PondENGHO'!U29-1</f>
        <v>0.59002271297461317</v>
      </c>
      <c r="V43" s="3">
        <f>+'Indice PondENGHO'!V41/'Indice PondENGHO'!V29-1</f>
        <v>0.44545093879046127</v>
      </c>
      <c r="W43" s="3">
        <f>+'Indice PondENGHO'!W41/'Indice PondENGHO'!W29-1</f>
        <v>0.6068978686447708</v>
      </c>
      <c r="X43" s="3">
        <f>+'Indice PondENGHO'!X41/'Indice PondENGHO'!X29-1</f>
        <v>0.51250304124569435</v>
      </c>
      <c r="Y43" s="3">
        <f>+'Indice PondENGHO'!Y41/'Indice PondENGHO'!Y29-1</f>
        <v>0.48238464449086527</v>
      </c>
      <c r="Z43" s="3">
        <f>+'Indice PondENGHO'!Z41/'Indice PondENGHO'!Z29-1</f>
        <v>0.4747553108934135</v>
      </c>
      <c r="AA43" s="8">
        <f>+'Indice PondENGHO'!AA41/'Indice PondENGHO'!AA29-1</f>
        <v>0.52831415437184259</v>
      </c>
      <c r="AB43" s="7">
        <f>+'Indice PondENGHO'!AB41/'Indice PondENGHO'!AB29-1</f>
        <v>0.51327294516933364</v>
      </c>
      <c r="AC43" s="3">
        <f>+'Indice PondENGHO'!AC41/'Indice PondENGHO'!AC29-1</f>
        <v>0.48037014270797829</v>
      </c>
      <c r="AD43" s="3">
        <f>+'Indice PondENGHO'!AD41/'Indice PondENGHO'!AD29-1</f>
        <v>0.53297166514270633</v>
      </c>
      <c r="AE43" s="3">
        <f>+'Indice PondENGHO'!AE41/'Indice PondENGHO'!AE29-1</f>
        <v>0.26900117423805714</v>
      </c>
      <c r="AF43" s="3">
        <f>+'Indice PondENGHO'!AF41/'Indice PondENGHO'!AF29-1</f>
        <v>0.5500792735014941</v>
      </c>
      <c r="AG43" s="3">
        <f>+'Indice PondENGHO'!AG41/'Indice PondENGHO'!AG29-1</f>
        <v>0.59237406980130602</v>
      </c>
      <c r="AH43" s="3">
        <f>+'Indice PondENGHO'!AH41/'Indice PondENGHO'!AH29-1</f>
        <v>0.44823063594513024</v>
      </c>
      <c r="AI43" s="3">
        <f>+'Indice PondENGHO'!AI41/'Indice PondENGHO'!AI29-1</f>
        <v>0.60472495501073298</v>
      </c>
      <c r="AJ43" s="3">
        <f>+'Indice PondENGHO'!AJ41/'Indice PondENGHO'!AJ29-1</f>
        <v>0.50999653787774624</v>
      </c>
      <c r="AK43" s="3">
        <f>+'Indice PondENGHO'!AK41/'Indice PondENGHO'!AK29-1</f>
        <v>0.48605388996675747</v>
      </c>
      <c r="AL43" s="3">
        <f>+'Indice PondENGHO'!AL41/'Indice PondENGHO'!AL29-1</f>
        <v>0.47066864811251552</v>
      </c>
      <c r="AM43" s="8">
        <f>+'Indice PondENGHO'!AM41/'Indice PondENGHO'!AM29-1</f>
        <v>0.52589964402469369</v>
      </c>
      <c r="AN43" s="7">
        <f>+'Indice PondENGHO'!AN41/'Indice PondENGHO'!AN29-1</f>
        <v>0.51337940235191826</v>
      </c>
      <c r="AO43" s="3">
        <f>+'Indice PondENGHO'!AO41/'Indice PondENGHO'!AO29-1</f>
        <v>0.48213125631224463</v>
      </c>
      <c r="AP43" s="3">
        <f>+'Indice PondENGHO'!AP41/'Indice PondENGHO'!AP29-1</f>
        <v>0.52976197322827856</v>
      </c>
      <c r="AQ43" s="3">
        <f>+'Indice PondENGHO'!AQ41/'Indice PondENGHO'!AQ29-1</f>
        <v>0.26866095492734154</v>
      </c>
      <c r="AR43" s="3">
        <f>+'Indice PondENGHO'!AR41/'Indice PondENGHO'!AR29-1</f>
        <v>0.55016728208715682</v>
      </c>
      <c r="AS43" s="3">
        <f>+'Indice PondENGHO'!AS41/'Indice PondENGHO'!AS29-1</f>
        <v>0.58477559821982972</v>
      </c>
      <c r="AT43" s="3">
        <f>+'Indice PondENGHO'!AT41/'Indice PondENGHO'!AT29-1</f>
        <v>0.44189294573145466</v>
      </c>
      <c r="AU43" s="3">
        <f>+'Indice PondENGHO'!AU41/'Indice PondENGHO'!AU29-1</f>
        <v>0.6044765959330658</v>
      </c>
      <c r="AV43" s="3">
        <f>+'Indice PondENGHO'!AV41/'Indice PondENGHO'!AV29-1</f>
        <v>0.51201364343453037</v>
      </c>
      <c r="AW43" s="3">
        <f>+'Indice PondENGHO'!AW41/'Indice PondENGHO'!AW29-1</f>
        <v>0.48121982037403255</v>
      </c>
      <c r="AX43" s="3">
        <f>+'Indice PondENGHO'!AX41/'Indice PondENGHO'!AX29-1</f>
        <v>0.46770190546685853</v>
      </c>
      <c r="AY43" s="8">
        <f>+'Indice PondENGHO'!AY41/'Indice PondENGHO'!AY29-1</f>
        <v>0.52418775956305441</v>
      </c>
      <c r="AZ43" s="7">
        <f>+'Indice PondENGHO'!AZ41/'Indice PondENGHO'!AZ29-1</f>
        <v>0.51249851406504976</v>
      </c>
      <c r="BA43" s="3">
        <f>+'Indice PondENGHO'!BA41/'Indice PondENGHO'!BA29-1</f>
        <v>0.48530999141264552</v>
      </c>
      <c r="BB43" s="3">
        <f>+'Indice PondENGHO'!BB41/'Indice PondENGHO'!BB29-1</f>
        <v>0.52677675640507249</v>
      </c>
      <c r="BC43" s="3">
        <f>+'Indice PondENGHO'!BC41/'Indice PondENGHO'!BC29-1</f>
        <v>0.2678587401892889</v>
      </c>
      <c r="BD43" s="3">
        <f>+'Indice PondENGHO'!BD41/'Indice PondENGHO'!BD29-1</f>
        <v>0.549429298548197</v>
      </c>
      <c r="BE43" s="3">
        <f>+'Indice PondENGHO'!BE41/'Indice PondENGHO'!BE29-1</f>
        <v>0.5792962413266256</v>
      </c>
      <c r="BF43" s="3">
        <f>+'Indice PondENGHO'!BF41/'Indice PondENGHO'!BF29-1</f>
        <v>0.43745279019818328</v>
      </c>
      <c r="BG43" s="3">
        <f>+'Indice PondENGHO'!BG41/'Indice PondENGHO'!BG29-1</f>
        <v>0.60307599044871751</v>
      </c>
      <c r="BH43" s="3">
        <f>+'Indice PondENGHO'!BH41/'Indice PondENGHO'!BH29-1</f>
        <v>0.5127613998177718</v>
      </c>
      <c r="BI43" s="3">
        <f>+'Indice PondENGHO'!BI41/'Indice PondENGHO'!BI29-1</f>
        <v>0.50946457328309025</v>
      </c>
      <c r="BJ43" s="3">
        <f>+'Indice PondENGHO'!BJ41/'Indice PondENGHO'!BJ29-1</f>
        <v>0.46436770884114509</v>
      </c>
      <c r="BK43" s="8">
        <f>+'Indice PondENGHO'!BK41/'Indice PondENGHO'!BK29-1</f>
        <v>0.51700856678744911</v>
      </c>
      <c r="BL43" s="2">
        <f t="shared" si="1"/>
        <v>43891</v>
      </c>
      <c r="BM43" s="7">
        <f>+'Indice PondENGHO'!BL41/'Indice PondENGHO'!BL29-1</f>
        <v>0.48851265028865964</v>
      </c>
      <c r="BN43" s="3">
        <f>+'Indice PondENGHO'!BM41/'Indice PondENGHO'!BM29-1</f>
        <v>0.48421491767889369</v>
      </c>
      <c r="BO43" s="3">
        <f>+'Indice PondENGHO'!BN41/'Indice PondENGHO'!BN29-1</f>
        <v>0.48557018722565615</v>
      </c>
      <c r="BP43" s="3">
        <f>+'Indice PondENGHO'!BO41/'Indice PondENGHO'!BO29-1</f>
        <v>0.48319840502026801</v>
      </c>
      <c r="BQ43" s="8">
        <f>+'Indice PondENGHO'!BP41/'Indice PondENGHO'!BP29-1</f>
        <v>0.48101866527529191</v>
      </c>
      <c r="BR43" s="7">
        <f>+'Indice PondENGHO'!BQ41/'Indice PondENGHO'!BQ29-1</f>
        <v>0.51347154312390253</v>
      </c>
      <c r="BS43" s="3">
        <f>+'Indice PondENGHO'!BR41/'Indice PondENGHO'!BR29-1</f>
        <v>0.48224409589770412</v>
      </c>
      <c r="BT43" s="3">
        <f>+'Indice PondENGHO'!BS41/'Indice PondENGHO'!BS29-1</f>
        <v>0.53071933987734665</v>
      </c>
      <c r="BU43" s="3">
        <f>+'Indice PondENGHO'!BT41/'Indice PondENGHO'!BT29-1</f>
        <v>0.26865463601390149</v>
      </c>
      <c r="BV43" s="3">
        <f>+'Indice PondENGHO'!BU41/'Indice PondENGHO'!BU29-1</f>
        <v>0.55021516996384179</v>
      </c>
      <c r="BW43" s="3">
        <f>+'Indice PondENGHO'!BV41/'Indice PondENGHO'!BV29-1</f>
        <v>0.58512301057122951</v>
      </c>
      <c r="BX43" s="3">
        <f>+'Indice PondENGHO'!BW41/'Indice PondENGHO'!BW29-1</f>
        <v>0.44241647303901921</v>
      </c>
      <c r="BY43" s="3">
        <f>+'Indice PondENGHO'!BX41/'Indice PondENGHO'!BX29-1</f>
        <v>0.60516551742287783</v>
      </c>
      <c r="BZ43" s="3">
        <f>+'Indice PondENGHO'!BY41/'Indice PondENGHO'!BY29-1</f>
        <v>0.51239633619610792</v>
      </c>
      <c r="CA43" s="3">
        <f>+'Indice PondENGHO'!BZ41/'Indice PondENGHO'!BZ29-1</f>
        <v>0.49193509309211159</v>
      </c>
      <c r="CB43" s="3">
        <f>+'Indice PondENGHO'!CA41/'Indice PondENGHO'!CA29-1</f>
        <v>0.4685155049381069</v>
      </c>
      <c r="CC43" s="8">
        <f>+'Indice PondENGHO'!CB41/'Indice PondENGHO'!CB29-1</f>
        <v>0.52337321221061761</v>
      </c>
      <c r="CD43" s="3">
        <f>+'Indice PondENGHO'!CC41/'Indice PondENGHO'!CC29-1</f>
        <v>0.48372211012077448</v>
      </c>
      <c r="CE43" s="3">
        <f>+'Indice PondENGHO'!CD41/'Indice PondENGHO'!CD29-1</f>
        <v>0.48372199925638193</v>
      </c>
      <c r="CF43" s="3">
        <f>+'[3]Infla Interanual PondENGHO'!CD43</f>
        <v>0.48413334667494801</v>
      </c>
      <c r="CG43" s="3"/>
      <c r="CI43" s="69">
        <f t="shared" si="8"/>
        <v>7.4939850133677322E-3</v>
      </c>
      <c r="CJ43" s="69">
        <f t="shared" si="3"/>
        <v>7.4939850133677322E-3</v>
      </c>
      <c r="CK43" s="69">
        <f t="shared" si="9"/>
        <v>0</v>
      </c>
      <c r="CL43" s="69"/>
      <c r="CM43" s="69"/>
      <c r="CN43" s="69">
        <f>+'[3]Infla Interanual PondENGHO'!CF43</f>
        <v>7.4654604818471526E-3</v>
      </c>
      <c r="CP43" s="69">
        <f t="shared" si="4"/>
        <v>2.8524531520579544E-5</v>
      </c>
      <c r="CT43" s="70">
        <f t="shared" si="10"/>
        <v>0.48851265028865964</v>
      </c>
      <c r="CU43" s="70">
        <f t="shared" si="11"/>
        <v>0.48421491767889369</v>
      </c>
      <c r="CV43" s="70">
        <f t="shared" si="12"/>
        <v>0.48557018722565615</v>
      </c>
      <c r="CW43" s="70">
        <f t="shared" si="13"/>
        <v>0.48319840502026801</v>
      </c>
      <c r="CX43" s="70">
        <f t="shared" si="14"/>
        <v>0.48101866527529191</v>
      </c>
      <c r="CY43" s="71">
        <f>+'[3]Infla Interanual PondENGHO'!BL43</f>
        <v>0.48888194981582234</v>
      </c>
      <c r="CZ43" s="71">
        <f>+'[3]Infla Interanual PondENGHO'!BM43</f>
        <v>0.48464318223260361</v>
      </c>
      <c r="DA43" s="71">
        <f>+'[3]Infla Interanual PondENGHO'!BN43</f>
        <v>0.48601089082035687</v>
      </c>
      <c r="DB43" s="71">
        <f>+'[3]Infla Interanual PondENGHO'!BO43</f>
        <v>0.48360677201804636</v>
      </c>
      <c r="DC43" s="71">
        <f>+'[3]Infla Interanual PondENGHO'!BP43</f>
        <v>0.48141648933397518</v>
      </c>
      <c r="DE43" s="3">
        <f t="shared" si="5"/>
        <v>-3.6929952716269199E-4</v>
      </c>
      <c r="DF43" s="3">
        <f t="shared" si="16"/>
        <v>-4.2826455370992278E-4</v>
      </c>
      <c r="DG43" s="3">
        <f t="shared" si="16"/>
        <v>-4.4070359470071985E-4</v>
      </c>
      <c r="DH43" s="3">
        <f t="shared" si="16"/>
        <v>-4.0836699777835328E-4</v>
      </c>
      <c r="DI43" s="3">
        <f t="shared" si="7"/>
        <v>-3.9782405868327153E-4</v>
      </c>
      <c r="DJ43" s="3">
        <f t="shared" si="15"/>
        <v>-4.1134741856607704E-4</v>
      </c>
    </row>
    <row r="44" spans="1:114" x14ac:dyDescent="0.2">
      <c r="A44" s="2">
        <f t="shared" si="0"/>
        <v>43922</v>
      </c>
      <c r="B44" s="1">
        <f t="shared" si="2"/>
        <v>4</v>
      </c>
      <c r="C44" s="1">
        <v>2020</v>
      </c>
      <c r="D44" s="7">
        <f>+'Indice PondENGHO'!D42/'Indice PondENGHO'!D30-1</f>
        <v>0.52545625735810941</v>
      </c>
      <c r="E44" s="3">
        <f>+'Indice PondENGHO'!E42/'Indice PondENGHO'!E30-1</f>
        <v>0.48580114467884439</v>
      </c>
      <c r="F44" s="3">
        <f>+'Indice PondENGHO'!F42/'Indice PondENGHO'!F30-1</f>
        <v>0.4712048430714717</v>
      </c>
      <c r="G44" s="3">
        <f>+'Indice PondENGHO'!G42/'Indice PondENGHO'!G30-1</f>
        <v>0.23649017741261247</v>
      </c>
      <c r="H44" s="3">
        <f>+'Indice PondENGHO'!H42/'Indice PondENGHO'!H30-1</f>
        <v>0.50252418099628504</v>
      </c>
      <c r="I44" s="3">
        <f>+'Indice PondENGHO'!I42/'Indice PondENGHO'!I30-1</f>
        <v>0.55843877577018364</v>
      </c>
      <c r="J44" s="3">
        <f>+'Indice PondENGHO'!J42/'Indice PondENGHO'!J30-1</f>
        <v>0.40427541928304156</v>
      </c>
      <c r="K44" s="3">
        <f>+'Indice PondENGHO'!K42/'Indice PondENGHO'!K30-1</f>
        <v>0.48528534439343463</v>
      </c>
      <c r="L44" s="3">
        <f>+'Indice PondENGHO'!L42/'Indice PondENGHO'!L30-1</f>
        <v>0.50219206289140939</v>
      </c>
      <c r="M44" s="3">
        <f>+'Indice PondENGHO'!M42/'Indice PondENGHO'!M30-1</f>
        <v>0.41598506946887293</v>
      </c>
      <c r="N44" s="3">
        <f>+'Indice PondENGHO'!N42/'Indice PondENGHO'!N30-1</f>
        <v>0.44218513548646876</v>
      </c>
      <c r="O44" s="8">
        <f>+'Indice PondENGHO'!O42/'Indice PondENGHO'!O30-1</f>
        <v>0.49255720138369341</v>
      </c>
      <c r="P44" s="7">
        <f>+'Indice PondENGHO'!P42/'Indice PondENGHO'!P30-1</f>
        <v>0.52358522583404832</v>
      </c>
      <c r="Q44" s="3">
        <f>+'Indice PondENGHO'!Q42/'Indice PondENGHO'!Q30-1</f>
        <v>0.48733312744225388</v>
      </c>
      <c r="R44" s="3">
        <f>+'Indice PondENGHO'!R42/'Indice PondENGHO'!R30-1</f>
        <v>0.46642706044773297</v>
      </c>
      <c r="S44" s="3">
        <f>+'Indice PondENGHO'!S42/'Indice PondENGHO'!S30-1</f>
        <v>0.23449863997287412</v>
      </c>
      <c r="T44" s="3">
        <f>+'Indice PondENGHO'!T42/'Indice PondENGHO'!T30-1</f>
        <v>0.49981769270570098</v>
      </c>
      <c r="U44" s="3">
        <f>+'Indice PondENGHO'!U42/'Indice PondENGHO'!U30-1</f>
        <v>0.55454967845636727</v>
      </c>
      <c r="V44" s="3">
        <f>+'Indice PondENGHO'!V42/'Indice PondENGHO'!V30-1</f>
        <v>0.40129639595711986</v>
      </c>
      <c r="W44" s="3">
        <f>+'Indice PondENGHO'!W42/'Indice PondENGHO'!W30-1</f>
        <v>0.48528337248055808</v>
      </c>
      <c r="X44" s="3">
        <f>+'Indice PondENGHO'!X42/'Indice PondENGHO'!X30-1</f>
        <v>0.49982837151478998</v>
      </c>
      <c r="Y44" s="3">
        <f>+'Indice PondENGHO'!Y42/'Indice PondENGHO'!Y30-1</f>
        <v>0.43887378305605029</v>
      </c>
      <c r="Z44" s="3">
        <f>+'Indice PondENGHO'!Z42/'Indice PondENGHO'!Z30-1</f>
        <v>0.43929540627840313</v>
      </c>
      <c r="AA44" s="8">
        <f>+'Indice PondENGHO'!AA42/'Indice PondENGHO'!AA30-1</f>
        <v>0.48535093244226557</v>
      </c>
      <c r="AB44" s="7">
        <f>+'Indice PondENGHO'!AB42/'Indice PondENGHO'!AB30-1</f>
        <v>0.52233852976916295</v>
      </c>
      <c r="AC44" s="3">
        <f>+'Indice PondENGHO'!AC42/'Indice PondENGHO'!AC30-1</f>
        <v>0.48683063467088461</v>
      </c>
      <c r="AD44" s="3">
        <f>+'Indice PondENGHO'!AD42/'Indice PondENGHO'!AD30-1</f>
        <v>0.46443903368645634</v>
      </c>
      <c r="AE44" s="3">
        <f>+'Indice PondENGHO'!AE42/'Indice PondENGHO'!AE30-1</f>
        <v>0.23283927352253864</v>
      </c>
      <c r="AF44" s="3">
        <f>+'Indice PondENGHO'!AF42/'Indice PondENGHO'!AF30-1</f>
        <v>0.49902943746586148</v>
      </c>
      <c r="AG44" s="3">
        <f>+'Indice PondENGHO'!AG42/'Indice PondENGHO'!AG30-1</f>
        <v>0.55571099677449398</v>
      </c>
      <c r="AH44" s="3">
        <f>+'Indice PondENGHO'!AH42/'Indice PondENGHO'!AH30-1</f>
        <v>0.40342559256662835</v>
      </c>
      <c r="AI44" s="3">
        <f>+'Indice PondENGHO'!AI42/'Indice PondENGHO'!AI30-1</f>
        <v>0.48488580564258998</v>
      </c>
      <c r="AJ44" s="3">
        <f>+'Indice PondENGHO'!AJ42/'Indice PondENGHO'!AJ30-1</f>
        <v>0.49803995744984908</v>
      </c>
      <c r="AK44" s="3">
        <f>+'Indice PondENGHO'!AK42/'Indice PondENGHO'!AK30-1</f>
        <v>0.44313893432718832</v>
      </c>
      <c r="AL44" s="3">
        <f>+'Indice PondENGHO'!AL42/'Indice PondENGHO'!AL30-1</f>
        <v>0.43461905010806179</v>
      </c>
      <c r="AM44" s="8">
        <f>+'Indice PondENGHO'!AM42/'Indice PondENGHO'!AM30-1</f>
        <v>0.48275339506507886</v>
      </c>
      <c r="AN44" s="7">
        <f>+'Indice PondENGHO'!AN42/'Indice PondENGHO'!AN30-1</f>
        <v>0.52112980297083022</v>
      </c>
      <c r="AO44" s="3">
        <f>+'Indice PondENGHO'!AO42/'Indice PondENGHO'!AO30-1</f>
        <v>0.4882261697988366</v>
      </c>
      <c r="AP44" s="3">
        <f>+'Indice PondENGHO'!AP42/'Indice PondENGHO'!AP30-1</f>
        <v>0.46068413070622816</v>
      </c>
      <c r="AQ44" s="3">
        <f>+'Indice PondENGHO'!AQ42/'Indice PondENGHO'!AQ30-1</f>
        <v>0.23289628709810839</v>
      </c>
      <c r="AR44" s="3">
        <f>+'Indice PondENGHO'!AR42/'Indice PondENGHO'!AR30-1</f>
        <v>0.49883768723241828</v>
      </c>
      <c r="AS44" s="3">
        <f>+'Indice PondENGHO'!AS42/'Indice PondENGHO'!AS30-1</f>
        <v>0.54901986635701538</v>
      </c>
      <c r="AT44" s="3">
        <f>+'Indice PondENGHO'!AT42/'Indice PondENGHO'!AT30-1</f>
        <v>0.39891035371251449</v>
      </c>
      <c r="AU44" s="3">
        <f>+'Indice PondENGHO'!AU42/'Indice PondENGHO'!AU30-1</f>
        <v>0.48534771866325532</v>
      </c>
      <c r="AV44" s="3">
        <f>+'Indice PondENGHO'!AV42/'Indice PondENGHO'!AV30-1</f>
        <v>0.49917971090221536</v>
      </c>
      <c r="AW44" s="3">
        <f>+'Indice PondENGHO'!AW42/'Indice PondENGHO'!AW30-1</f>
        <v>0.43884419094162919</v>
      </c>
      <c r="AX44" s="3">
        <f>+'Indice PondENGHO'!AX42/'Indice PondENGHO'!AX30-1</f>
        <v>0.43185107978451764</v>
      </c>
      <c r="AY44" s="8">
        <f>+'Indice PondENGHO'!AY42/'Indice PondENGHO'!AY30-1</f>
        <v>0.48058225414756905</v>
      </c>
      <c r="AZ44" s="7">
        <f>+'Indice PondENGHO'!AZ42/'Indice PondENGHO'!AZ30-1</f>
        <v>0.51989505858073937</v>
      </c>
      <c r="BA44" s="3">
        <f>+'Indice PondENGHO'!BA42/'Indice PondENGHO'!BA30-1</f>
        <v>0.49021068731949757</v>
      </c>
      <c r="BB44" s="3">
        <f>+'Indice PondENGHO'!BB42/'Indice PondENGHO'!BB30-1</f>
        <v>0.45648459893485738</v>
      </c>
      <c r="BC44" s="3">
        <f>+'Indice PondENGHO'!BC42/'Indice PondENGHO'!BC30-1</f>
        <v>0.23173782580116797</v>
      </c>
      <c r="BD44" s="3">
        <f>+'Indice PondENGHO'!BD42/'Indice PondENGHO'!BD30-1</f>
        <v>0.49693279264675816</v>
      </c>
      <c r="BE44" s="3">
        <f>+'Indice PondENGHO'!BE42/'Indice PondENGHO'!BE30-1</f>
        <v>0.54370038096964479</v>
      </c>
      <c r="BF44" s="3">
        <f>+'Indice PondENGHO'!BF42/'Indice PondENGHO'!BF30-1</f>
        <v>0.39628638431786611</v>
      </c>
      <c r="BG44" s="3">
        <f>+'Indice PondENGHO'!BG42/'Indice PondENGHO'!BG30-1</f>
        <v>0.48690073841531323</v>
      </c>
      <c r="BH44" s="3">
        <f>+'Indice PondENGHO'!BH42/'Indice PondENGHO'!BH30-1</f>
        <v>0.49917228162454297</v>
      </c>
      <c r="BI44" s="3">
        <f>+'Indice PondENGHO'!BI42/'Indice PondENGHO'!BI30-1</f>
        <v>0.46482484535250035</v>
      </c>
      <c r="BJ44" s="3">
        <f>+'Indice PondENGHO'!BJ42/'Indice PondENGHO'!BJ30-1</f>
        <v>0.42783831998820943</v>
      </c>
      <c r="BK44" s="8">
        <f>+'Indice PondENGHO'!BK42/'Indice PondENGHO'!BK30-1</f>
        <v>0.47260596535510491</v>
      </c>
      <c r="BL44" s="2">
        <f t="shared" si="1"/>
        <v>43922</v>
      </c>
      <c r="BM44" s="7">
        <f>+'Indice PondENGHO'!BL42/'Indice PondENGHO'!BL30-1</f>
        <v>0.46756640977418695</v>
      </c>
      <c r="BN44" s="3">
        <f>+'Indice PondENGHO'!BM42/'Indice PondENGHO'!BM30-1</f>
        <v>0.45879853740468768</v>
      </c>
      <c r="BO44" s="3">
        <f>+'Indice PondENGHO'!BN42/'Indice PondENGHO'!BN30-1</f>
        <v>0.45795660460821885</v>
      </c>
      <c r="BP44" s="3">
        <f>+'Indice PondENGHO'!BO42/'Indice PondENGHO'!BO30-1</f>
        <v>0.45329392839233673</v>
      </c>
      <c r="BQ44" s="8">
        <f>+'Indice PondENGHO'!BP42/'Indice PondENGHO'!BP30-1</f>
        <v>0.44875051687433754</v>
      </c>
      <c r="BR44" s="7">
        <f>+'Indice PondENGHO'!BQ42/'Indice PondENGHO'!BQ30-1</f>
        <v>0.52233313614221122</v>
      </c>
      <c r="BS44" s="3">
        <f>+'Indice PondENGHO'!BR42/'Indice PondENGHO'!BR30-1</f>
        <v>0.48810195775009335</v>
      </c>
      <c r="BT44" s="3">
        <f>+'Indice PondENGHO'!BS42/'Indice PondENGHO'!BS30-1</f>
        <v>0.46257032704325862</v>
      </c>
      <c r="BU44" s="3">
        <f>+'Indice PondENGHO'!BT42/'Indice PondENGHO'!BT30-1</f>
        <v>0.23318394374613494</v>
      </c>
      <c r="BV44" s="3">
        <f>+'Indice PondENGHO'!BU42/'Indice PondENGHO'!BU30-1</f>
        <v>0.4985230234838407</v>
      </c>
      <c r="BW44" s="3">
        <f>+'Indice PondENGHO'!BV42/'Indice PondENGHO'!BV30-1</f>
        <v>0.54935025536661808</v>
      </c>
      <c r="BX44" s="3">
        <f>+'Indice PondENGHO'!BW42/'Indice PondENGHO'!BW30-1</f>
        <v>0.39950735512945879</v>
      </c>
      <c r="BY44" s="3">
        <f>+'Indice PondENGHO'!BX42/'Indice PondENGHO'!BX30-1</f>
        <v>0.48568871185898388</v>
      </c>
      <c r="BZ44" s="3">
        <f>+'Indice PondENGHO'!BY42/'Indice PondENGHO'!BY30-1</f>
        <v>0.49940037541442805</v>
      </c>
      <c r="CA44" s="3">
        <f>+'Indice PondENGHO'!BZ42/'Indice PondENGHO'!BZ30-1</f>
        <v>0.44844472963774229</v>
      </c>
      <c r="CB44" s="3">
        <f>+'Indice PondENGHO'!CA42/'Indice PondENGHO'!CA30-1</f>
        <v>0.43240997821882887</v>
      </c>
      <c r="CC44" s="8">
        <f>+'Indice PondENGHO'!CB42/'Indice PondENGHO'!CB30-1</f>
        <v>0.47983402114845131</v>
      </c>
      <c r="CD44" s="3">
        <f>+'Indice PondENGHO'!CC42/'Indice PondENGHO'!CC30-1</f>
        <v>0.45524826557859388</v>
      </c>
      <c r="CE44" s="3">
        <f>+'Indice PondENGHO'!CD42/'Indice PondENGHO'!CD30-1</f>
        <v>0.45524826557859388</v>
      </c>
      <c r="CF44" s="3">
        <f>+'[3]Infla Interanual PondENGHO'!CD44</f>
        <v>0.4561071663887859</v>
      </c>
      <c r="CG44" s="3"/>
      <c r="CI44" s="69">
        <f t="shared" si="8"/>
        <v>1.8815892899849418E-2</v>
      </c>
      <c r="CJ44" s="69">
        <f t="shared" si="3"/>
        <v>1.8815892899849418E-2</v>
      </c>
      <c r="CK44" s="69">
        <f t="shared" si="9"/>
        <v>0</v>
      </c>
      <c r="CL44" s="69"/>
      <c r="CM44" s="69"/>
      <c r="CN44" s="69">
        <f>+'[3]Infla Interanual PondENGHO'!CF44</f>
        <v>1.8866877401347626E-2</v>
      </c>
      <c r="CP44" s="69">
        <f t="shared" si="4"/>
        <v>-5.098450149820799E-5</v>
      </c>
      <c r="CT44" s="70">
        <f t="shared" si="10"/>
        <v>0.46756640977418695</v>
      </c>
      <c r="CU44" s="70">
        <f t="shared" si="11"/>
        <v>0.45879853740468768</v>
      </c>
      <c r="CV44" s="70">
        <f t="shared" si="12"/>
        <v>0.45795660460821885</v>
      </c>
      <c r="CW44" s="70">
        <f t="shared" si="13"/>
        <v>0.45329392839233673</v>
      </c>
      <c r="CX44" s="70">
        <f t="shared" si="14"/>
        <v>0.44875051687433754</v>
      </c>
      <c r="CY44" s="71">
        <f>+'[3]Infla Interanual PondENGHO'!BL44</f>
        <v>0.46844911565720215</v>
      </c>
      <c r="CZ44" s="71">
        <f>+'[3]Infla Interanual PondENGHO'!BM44</f>
        <v>0.4596896550148295</v>
      </c>
      <c r="DA44" s="71">
        <f>+'[3]Infla Interanual PondENGHO'!BN44</f>
        <v>0.45881571589864656</v>
      </c>
      <c r="DB44" s="71">
        <f>+'[3]Infla Interanual PondENGHO'!BO44</f>
        <v>0.4541226093219688</v>
      </c>
      <c r="DC44" s="71">
        <f>+'[3]Infla Interanual PondENGHO'!BP44</f>
        <v>0.44958223825585453</v>
      </c>
      <c r="DE44" s="3">
        <f t="shared" si="5"/>
        <v>-8.8270588301520014E-4</v>
      </c>
      <c r="DF44" s="3">
        <f t="shared" si="16"/>
        <v>-8.9111761014182278E-4</v>
      </c>
      <c r="DG44" s="3">
        <f t="shared" si="16"/>
        <v>-8.591112904277054E-4</v>
      </c>
      <c r="DH44" s="3">
        <f t="shared" si="16"/>
        <v>-8.2868092963206408E-4</v>
      </c>
      <c r="DI44" s="3">
        <f t="shared" si="7"/>
        <v>-8.3172138151699215E-4</v>
      </c>
      <c r="DJ44" s="3">
        <f t="shared" si="15"/>
        <v>-8.5890081019202036E-4</v>
      </c>
    </row>
    <row r="45" spans="1:114" x14ac:dyDescent="0.2">
      <c r="A45" s="2">
        <f t="shared" si="0"/>
        <v>43952</v>
      </c>
      <c r="B45" s="1">
        <f t="shared" si="2"/>
        <v>5</v>
      </c>
      <c r="C45" s="1">
        <v>2020</v>
      </c>
      <c r="D45" s="7">
        <f>+'Indice PondENGHO'!D43/'Indice PondENGHO'!D31-1</f>
        <v>0.50005637838984729</v>
      </c>
      <c r="E45" s="3">
        <f>+'Indice PondENGHO'!E43/'Indice PondENGHO'!E31-1</f>
        <v>0.4558582754793814</v>
      </c>
      <c r="F45" s="3">
        <f>+'Indice PondENGHO'!F43/'Indice PondENGHO'!F31-1</f>
        <v>0.51983234474428275</v>
      </c>
      <c r="G45" s="3">
        <f>+'Indice PondENGHO'!G43/'Indice PondENGHO'!G31-1</f>
        <v>0.18312317609058471</v>
      </c>
      <c r="H45" s="3">
        <f>+'Indice PondENGHO'!H43/'Indice PondENGHO'!H31-1</f>
        <v>0.49970035624192533</v>
      </c>
      <c r="I45" s="3">
        <f>+'Indice PondENGHO'!I43/'Indice PondENGHO'!I31-1</f>
        <v>0.50290559437473914</v>
      </c>
      <c r="J45" s="3">
        <f>+'Indice PondENGHO'!J43/'Indice PondENGHO'!J31-1</f>
        <v>0.37107201512932875</v>
      </c>
      <c r="K45" s="3">
        <f>+'Indice PondENGHO'!K43/'Indice PondENGHO'!K31-1</f>
        <v>0.45674783272720076</v>
      </c>
      <c r="L45" s="3">
        <f>+'Indice PondENGHO'!L43/'Indice PondENGHO'!L31-1</f>
        <v>0.50636414532480556</v>
      </c>
      <c r="M45" s="3">
        <f>+'Indice PondENGHO'!M43/'Indice PondENGHO'!M31-1</f>
        <v>0.36785599577455241</v>
      </c>
      <c r="N45" s="3">
        <f>+'Indice PondENGHO'!N43/'Indice PondENGHO'!N31-1</f>
        <v>0.43151303820086517</v>
      </c>
      <c r="O45" s="8">
        <f>+'Indice PondENGHO'!O43/'Indice PondENGHO'!O31-1</f>
        <v>0.47790381262753812</v>
      </c>
      <c r="P45" s="7">
        <f>+'Indice PondENGHO'!P43/'Indice PondENGHO'!P31-1</f>
        <v>0.49804862083015622</v>
      </c>
      <c r="Q45" s="3">
        <f>+'Indice PondENGHO'!Q43/'Indice PondENGHO'!Q31-1</f>
        <v>0.45707511404320589</v>
      </c>
      <c r="R45" s="3">
        <f>+'Indice PondENGHO'!R43/'Indice PondENGHO'!R31-1</f>
        <v>0.51842604456568764</v>
      </c>
      <c r="S45" s="3">
        <f>+'Indice PondENGHO'!S43/'Indice PondENGHO'!S31-1</f>
        <v>0.18560518574647689</v>
      </c>
      <c r="T45" s="3">
        <f>+'Indice PondENGHO'!T43/'Indice PondENGHO'!T31-1</f>
        <v>0.49631268644792903</v>
      </c>
      <c r="U45" s="3">
        <f>+'Indice PondENGHO'!U43/'Indice PondENGHO'!U31-1</f>
        <v>0.49687949242508012</v>
      </c>
      <c r="V45" s="3">
        <f>+'Indice PondENGHO'!V43/'Indice PondENGHO'!V31-1</f>
        <v>0.36833992841021779</v>
      </c>
      <c r="W45" s="3">
        <f>+'Indice PondENGHO'!W43/'Indice PondENGHO'!W31-1</f>
        <v>0.45856942064174522</v>
      </c>
      <c r="X45" s="3">
        <f>+'Indice PondENGHO'!X43/'Indice PondENGHO'!X31-1</f>
        <v>0.5006955856146047</v>
      </c>
      <c r="Y45" s="3">
        <f>+'Indice PondENGHO'!Y43/'Indice PondENGHO'!Y31-1</f>
        <v>0.37908263530713193</v>
      </c>
      <c r="Z45" s="3">
        <f>+'Indice PondENGHO'!Z43/'Indice PondENGHO'!Z31-1</f>
        <v>0.42909146043453816</v>
      </c>
      <c r="AA45" s="8">
        <f>+'Indice PondENGHO'!AA43/'Indice PondENGHO'!AA31-1</f>
        <v>0.47133949757354232</v>
      </c>
      <c r="AB45" s="7">
        <f>+'Indice PondENGHO'!AB43/'Indice PondENGHO'!AB31-1</f>
        <v>0.49696031662552964</v>
      </c>
      <c r="AC45" s="3">
        <f>+'Indice PondENGHO'!AC43/'Indice PondENGHO'!AC31-1</f>
        <v>0.45648900105268519</v>
      </c>
      <c r="AD45" s="3">
        <f>+'Indice PondENGHO'!AD43/'Indice PondENGHO'!AD31-1</f>
        <v>0.51741425849310185</v>
      </c>
      <c r="AE45" s="3">
        <f>+'Indice PondENGHO'!AE43/'Indice PondENGHO'!AE31-1</f>
        <v>0.18715837890321008</v>
      </c>
      <c r="AF45" s="3">
        <f>+'Indice PondENGHO'!AF43/'Indice PondENGHO'!AF31-1</f>
        <v>0.49476551145347591</v>
      </c>
      <c r="AG45" s="3">
        <f>+'Indice PondENGHO'!AG43/'Indice PondENGHO'!AG31-1</f>
        <v>0.49729048618079474</v>
      </c>
      <c r="AH45" s="3">
        <f>+'Indice PondENGHO'!AH43/'Indice PondENGHO'!AH31-1</f>
        <v>0.37064983490581005</v>
      </c>
      <c r="AI45" s="3">
        <f>+'Indice PondENGHO'!AI43/'Indice PondENGHO'!AI31-1</f>
        <v>0.45933708705104559</v>
      </c>
      <c r="AJ45" s="3">
        <f>+'Indice PondENGHO'!AJ43/'Indice PondENGHO'!AJ31-1</f>
        <v>0.49724069070334354</v>
      </c>
      <c r="AK45" s="3">
        <f>+'Indice PondENGHO'!AK43/'Indice PondENGHO'!AK31-1</f>
        <v>0.38084601250508321</v>
      </c>
      <c r="AL45" s="3">
        <f>+'Indice PondENGHO'!AL43/'Indice PondENGHO'!AL31-1</f>
        <v>0.4247243174552664</v>
      </c>
      <c r="AM45" s="8">
        <f>+'Indice PondENGHO'!AM43/'Indice PondENGHO'!AM31-1</f>
        <v>0.46888527243941391</v>
      </c>
      <c r="AN45" s="7">
        <f>+'Indice PondENGHO'!AN43/'Indice PondENGHO'!AN31-1</f>
        <v>0.49543338294377093</v>
      </c>
      <c r="AO45" s="3">
        <f>+'Indice PondENGHO'!AO43/'Indice PondENGHO'!AO31-1</f>
        <v>0.4574531472130976</v>
      </c>
      <c r="AP45" s="3">
        <f>+'Indice PondENGHO'!AP43/'Indice PondENGHO'!AP31-1</f>
        <v>0.51731639333830448</v>
      </c>
      <c r="AQ45" s="3">
        <f>+'Indice PondENGHO'!AQ43/'Indice PondENGHO'!AQ31-1</f>
        <v>0.18855042104817477</v>
      </c>
      <c r="AR45" s="3">
        <f>+'Indice PondENGHO'!AR43/'Indice PondENGHO'!AR31-1</f>
        <v>0.4941971770456941</v>
      </c>
      <c r="AS45" s="3">
        <f>+'Indice PondENGHO'!AS43/'Indice PondENGHO'!AS31-1</f>
        <v>0.48866738104691509</v>
      </c>
      <c r="AT45" s="3">
        <f>+'Indice PondENGHO'!AT43/'Indice PondENGHO'!AT31-1</f>
        <v>0.36614131484037404</v>
      </c>
      <c r="AU45" s="3">
        <f>+'Indice PondENGHO'!AU43/'Indice PondENGHO'!AU31-1</f>
        <v>0.45980072053131349</v>
      </c>
      <c r="AV45" s="3">
        <f>+'Indice PondENGHO'!AV43/'Indice PondENGHO'!AV31-1</f>
        <v>0.49917141965001499</v>
      </c>
      <c r="AW45" s="3">
        <f>+'Indice PondENGHO'!AW43/'Indice PondENGHO'!AW31-1</f>
        <v>0.37789375346313525</v>
      </c>
      <c r="AX45" s="3">
        <f>+'Indice PondENGHO'!AX43/'Indice PondENGHO'!AX31-1</f>
        <v>0.42230099128686338</v>
      </c>
      <c r="AY45" s="8">
        <f>+'Indice PondENGHO'!AY43/'Indice PondENGHO'!AY31-1</f>
        <v>0.46639706304095752</v>
      </c>
      <c r="AZ45" s="7">
        <f>+'Indice PondENGHO'!AZ43/'Indice PondENGHO'!AZ31-1</f>
        <v>0.49309759285949606</v>
      </c>
      <c r="BA45" s="3">
        <f>+'Indice PondENGHO'!BA43/'Indice PondENGHO'!BA31-1</f>
        <v>0.45905610261512209</v>
      </c>
      <c r="BB45" s="3">
        <f>+'Indice PondENGHO'!BB43/'Indice PondENGHO'!BB31-1</f>
        <v>0.51744060609787912</v>
      </c>
      <c r="BC45" s="3">
        <f>+'Indice PondENGHO'!BC43/'Indice PondENGHO'!BC31-1</f>
        <v>0.18910835059345232</v>
      </c>
      <c r="BD45" s="3">
        <f>+'Indice PondENGHO'!BD43/'Indice PondENGHO'!BD31-1</f>
        <v>0.49162601299043707</v>
      </c>
      <c r="BE45" s="3">
        <f>+'Indice PondENGHO'!BE43/'Indice PondENGHO'!BE31-1</f>
        <v>0.48133128508984591</v>
      </c>
      <c r="BF45" s="3">
        <f>+'Indice PondENGHO'!BF43/'Indice PondENGHO'!BF31-1</f>
        <v>0.36296240116309719</v>
      </c>
      <c r="BG45" s="3">
        <f>+'Indice PondENGHO'!BG43/'Indice PondENGHO'!BG31-1</f>
        <v>0.46321268742140131</v>
      </c>
      <c r="BH45" s="3">
        <f>+'Indice PondENGHO'!BH43/'Indice PondENGHO'!BH31-1</f>
        <v>0.49977088926446256</v>
      </c>
      <c r="BI45" s="3">
        <f>+'Indice PondENGHO'!BI43/'Indice PondENGHO'!BI31-1</f>
        <v>0.39005258184008573</v>
      </c>
      <c r="BJ45" s="3">
        <f>+'Indice PondENGHO'!BJ43/'Indice PondENGHO'!BJ31-1</f>
        <v>0.41865464275985254</v>
      </c>
      <c r="BK45" s="8">
        <f>+'Indice PondENGHO'!BK43/'Indice PondENGHO'!BK31-1</f>
        <v>0.46041728732621467</v>
      </c>
      <c r="BL45" s="2">
        <f t="shared" si="1"/>
        <v>43952</v>
      </c>
      <c r="BM45" s="7">
        <f>+'Indice PondENGHO'!BL43/'Indice PondENGHO'!BL31-1</f>
        <v>0.44656889492745</v>
      </c>
      <c r="BN45" s="3">
        <f>+'Indice PondENGHO'!BM43/'Indice PondENGHO'!BM31-1</f>
        <v>0.437501683132411</v>
      </c>
      <c r="BO45" s="3">
        <f>+'Indice PondENGHO'!BN43/'Indice PondENGHO'!BN31-1</f>
        <v>0.43664157929425795</v>
      </c>
      <c r="BP45" s="3">
        <f>+'Indice PondENGHO'!BO43/'Indice PondENGHO'!BO31-1</f>
        <v>0.43199714949927981</v>
      </c>
      <c r="BQ45" s="8">
        <f>+'Indice PondENGHO'!BP43/'Indice PondENGHO'!BP31-1</f>
        <v>0.42685032188316674</v>
      </c>
      <c r="BR45" s="7">
        <f>+'Indice PondENGHO'!BQ43/'Indice PondENGHO'!BQ31-1</f>
        <v>0.4965327152752006</v>
      </c>
      <c r="BS45" s="3">
        <f>+'Indice PondENGHO'!BR43/'Indice PondENGHO'!BR31-1</f>
        <v>0.45749413386628812</v>
      </c>
      <c r="BT45" s="3">
        <f>+'Indice PondENGHO'!BS43/'Indice PondENGHO'!BS31-1</f>
        <v>0.51789957589106872</v>
      </c>
      <c r="BU45" s="3">
        <f>+'Indice PondENGHO'!BT43/'Indice PondENGHO'!BT31-1</f>
        <v>0.18737259124279881</v>
      </c>
      <c r="BV45" s="3">
        <f>+'Indice PondENGHO'!BU43/'Indice PondENGHO'!BU31-1</f>
        <v>0.49396621171037403</v>
      </c>
      <c r="BW45" s="3">
        <f>+'Indice PondENGHO'!BV43/'Indice PondENGHO'!BV31-1</f>
        <v>0.48917709125188669</v>
      </c>
      <c r="BX45" s="3">
        <f>+'Indice PondENGHO'!BW43/'Indice PondENGHO'!BW31-1</f>
        <v>0.36647697761439901</v>
      </c>
      <c r="BY45" s="3">
        <f>+'Indice PondENGHO'!BX43/'Indice PondENGHO'!BX31-1</f>
        <v>0.46013482816855356</v>
      </c>
      <c r="BZ45" s="3">
        <f>+'Indice PondENGHO'!BY43/'Indice PondENGHO'!BY31-1</f>
        <v>0.50005160500677848</v>
      </c>
      <c r="CA45" s="3">
        <f>+'Indice PondENGHO'!BZ43/'Indice PondENGHO'!BZ31-1</f>
        <v>0.38276686345796773</v>
      </c>
      <c r="CB45" s="3">
        <f>+'Indice PondENGHO'!CA43/'Indice PondENGHO'!CA31-1</f>
        <v>0.42278506781189407</v>
      </c>
      <c r="CC45" s="8">
        <f>+'Indice PondENGHO'!CB43/'Indice PondENGHO'!CB31-1</f>
        <v>0.46641780562198787</v>
      </c>
      <c r="CD45" s="3">
        <f>+'Indice PondENGHO'!CC43/'Indice PondENGHO'!CC31-1</f>
        <v>0.43379067589601839</v>
      </c>
      <c r="CE45" s="3">
        <f>+'Indice PondENGHO'!CD43/'Indice PondENGHO'!CD31-1</f>
        <v>0.43379067589601839</v>
      </c>
      <c r="CF45" s="3">
        <f>+'[3]Infla Interanual PondENGHO'!CD45</f>
        <v>0.43411638722268142</v>
      </c>
      <c r="CG45" s="3"/>
      <c r="CI45" s="69">
        <f t="shared" si="8"/>
        <v>1.9718573044283261E-2</v>
      </c>
      <c r="CJ45" s="69">
        <f t="shared" si="3"/>
        <v>1.9718573044283261E-2</v>
      </c>
      <c r="CK45" s="69">
        <f t="shared" si="9"/>
        <v>0</v>
      </c>
      <c r="CL45" s="69"/>
      <c r="CM45" s="69"/>
      <c r="CN45" s="69">
        <f>+'[3]Infla Interanual PondENGHO'!CF45</f>
        <v>1.9707236023900565E-2</v>
      </c>
      <c r="CP45" s="69">
        <f t="shared" si="4"/>
        <v>1.1337020382695684E-5</v>
      </c>
      <c r="CT45" s="70">
        <f t="shared" si="10"/>
        <v>0.44656889492745</v>
      </c>
      <c r="CU45" s="70">
        <f t="shared" si="11"/>
        <v>0.437501683132411</v>
      </c>
      <c r="CV45" s="70">
        <f t="shared" si="12"/>
        <v>0.43664157929425795</v>
      </c>
      <c r="CW45" s="70">
        <f t="shared" si="13"/>
        <v>0.43199714949927981</v>
      </c>
      <c r="CX45" s="70">
        <f t="shared" si="14"/>
        <v>0.42685032188316674</v>
      </c>
      <c r="CY45" s="71">
        <f>+'[3]Infla Interanual PondENGHO'!BL45</f>
        <v>0.44687594462612501</v>
      </c>
      <c r="CZ45" s="71">
        <f>+'[3]Infla Interanual PondENGHO'!BM45</f>
        <v>0.43783847912029361</v>
      </c>
      <c r="DA45" s="71">
        <f>+'[3]Infla Interanual PondENGHO'!BN45</f>
        <v>0.4369624920123456</v>
      </c>
      <c r="DB45" s="71">
        <f>+'[3]Infla Interanual PondENGHO'!BO45</f>
        <v>0.43232189258255982</v>
      </c>
      <c r="DC45" s="71">
        <f>+'[3]Infla Interanual PondENGHO'!BP45</f>
        <v>0.42716870860222445</v>
      </c>
      <c r="DE45" s="3">
        <f t="shared" si="5"/>
        <v>-3.0704969867501042E-4</v>
      </c>
      <c r="DF45" s="3">
        <f t="shared" si="16"/>
        <v>-3.3679598788260989E-4</v>
      </c>
      <c r="DG45" s="3">
        <f t="shared" si="16"/>
        <v>-3.2091271808765143E-4</v>
      </c>
      <c r="DH45" s="3">
        <f t="shared" si="16"/>
        <v>-3.2474308328001023E-4</v>
      </c>
      <c r="DI45" s="3">
        <f t="shared" si="7"/>
        <v>-3.183867190577061E-4</v>
      </c>
      <c r="DJ45" s="3">
        <f t="shared" si="15"/>
        <v>-3.2571132666303626E-4</v>
      </c>
    </row>
    <row r="46" spans="1:114" x14ac:dyDescent="0.2">
      <c r="A46" s="2">
        <f t="shared" si="0"/>
        <v>43983</v>
      </c>
      <c r="B46" s="1">
        <f t="shared" si="2"/>
        <v>6</v>
      </c>
      <c r="C46" s="1">
        <v>2020</v>
      </c>
      <c r="D46" s="7">
        <f>+'Indice PondENGHO'!D44/'Indice PondENGHO'!D32-1</f>
        <v>0.47973522372612432</v>
      </c>
      <c r="E46" s="3">
        <f>+'Indice PondENGHO'!E44/'Indice PondENGHO'!E32-1</f>
        <v>0.47319036971190132</v>
      </c>
      <c r="F46" s="3">
        <f>+'Indice PondENGHO'!F44/'Indice PondENGHO'!F32-1</f>
        <v>0.59131469873762343</v>
      </c>
      <c r="G46" s="3">
        <f>+'Indice PondENGHO'!G44/'Indice PondENGHO'!G32-1</f>
        <v>0.16161611770486384</v>
      </c>
      <c r="H46" s="3">
        <f>+'Indice PondENGHO'!H44/'Indice PondENGHO'!H32-1</f>
        <v>0.51280925778974717</v>
      </c>
      <c r="I46" s="3">
        <f>+'Indice PondENGHO'!I44/'Indice PondENGHO'!I32-1</f>
        <v>0.48242679647849585</v>
      </c>
      <c r="J46" s="3">
        <f>+'Indice PondENGHO'!J44/'Indice PondENGHO'!J32-1</f>
        <v>0.373104684149552</v>
      </c>
      <c r="K46" s="3">
        <f>+'Indice PondENGHO'!K44/'Indice PondENGHO'!K32-1</f>
        <v>0.36864932127988981</v>
      </c>
      <c r="L46" s="3">
        <f>+'Indice PondENGHO'!L44/'Indice PondENGHO'!L32-1</f>
        <v>0.50646022232348042</v>
      </c>
      <c r="M46" s="3">
        <f>+'Indice PondENGHO'!M44/'Indice PondENGHO'!M32-1</f>
        <v>0.35454389950105281</v>
      </c>
      <c r="N46" s="3">
        <f>+'Indice PondENGHO'!N44/'Indice PondENGHO'!N32-1</f>
        <v>0.4248573702292584</v>
      </c>
      <c r="O46" s="8">
        <f>+'Indice PondENGHO'!O44/'Indice PondENGHO'!O32-1</f>
        <v>0.45302064740828341</v>
      </c>
      <c r="P46" s="7">
        <f>+'Indice PondENGHO'!P44/'Indice PondENGHO'!P32-1</f>
        <v>0.47693283215813231</v>
      </c>
      <c r="Q46" s="3">
        <f>+'Indice PondENGHO'!Q44/'Indice PondENGHO'!Q32-1</f>
        <v>0.47250782209861297</v>
      </c>
      <c r="R46" s="3">
        <f>+'Indice PondENGHO'!R44/'Indice PondENGHO'!R32-1</f>
        <v>0.59239123519496606</v>
      </c>
      <c r="S46" s="3">
        <f>+'Indice PondENGHO'!S44/'Indice PondENGHO'!S32-1</f>
        <v>0.1647418097180271</v>
      </c>
      <c r="T46" s="3">
        <f>+'Indice PondENGHO'!T44/'Indice PondENGHO'!T32-1</f>
        <v>0.5077187591480179</v>
      </c>
      <c r="U46" s="3">
        <f>+'Indice PondENGHO'!U44/'Indice PondENGHO'!U32-1</f>
        <v>0.47649407276379008</v>
      </c>
      <c r="V46" s="3">
        <f>+'Indice PondENGHO'!V44/'Indice PondENGHO'!V32-1</f>
        <v>0.37114987563938273</v>
      </c>
      <c r="W46" s="3">
        <f>+'Indice PondENGHO'!W44/'Indice PondENGHO'!W32-1</f>
        <v>0.36883171942601822</v>
      </c>
      <c r="X46" s="3">
        <f>+'Indice PondENGHO'!X44/'Indice PondENGHO'!X32-1</f>
        <v>0.50337618854648802</v>
      </c>
      <c r="Y46" s="3">
        <f>+'Indice PondENGHO'!Y44/'Indice PondENGHO'!Y32-1</f>
        <v>0.35859387750795713</v>
      </c>
      <c r="Z46" s="3">
        <f>+'Indice PondENGHO'!Z44/'Indice PondENGHO'!Z32-1</f>
        <v>0.42375049281223554</v>
      </c>
      <c r="AA46" s="8">
        <f>+'Indice PondENGHO'!AA44/'Indice PondENGHO'!AA32-1</f>
        <v>0.44646869416862245</v>
      </c>
      <c r="AB46" s="7">
        <f>+'Indice PondENGHO'!AB44/'Indice PondENGHO'!AB32-1</f>
        <v>0.47515194546194928</v>
      </c>
      <c r="AC46" s="3">
        <f>+'Indice PondENGHO'!AC44/'Indice PondENGHO'!AC32-1</f>
        <v>0.47169759705510983</v>
      </c>
      <c r="AD46" s="3">
        <f>+'Indice PondENGHO'!AD44/'Indice PondENGHO'!AD32-1</f>
        <v>0.59289572685116787</v>
      </c>
      <c r="AE46" s="3">
        <f>+'Indice PondENGHO'!AE44/'Indice PondENGHO'!AE32-1</f>
        <v>0.16687868348067258</v>
      </c>
      <c r="AF46" s="3">
        <f>+'Indice PondENGHO'!AF44/'Indice PondENGHO'!AF32-1</f>
        <v>0.50320576614853785</v>
      </c>
      <c r="AG46" s="3">
        <f>+'Indice PondENGHO'!AG44/'Indice PondENGHO'!AG32-1</f>
        <v>0.47834710786186663</v>
      </c>
      <c r="AH46" s="3">
        <f>+'Indice PondENGHO'!AH44/'Indice PondENGHO'!AH32-1</f>
        <v>0.37469989412037363</v>
      </c>
      <c r="AI46" s="3">
        <f>+'Indice PondENGHO'!AI44/'Indice PondENGHO'!AI32-1</f>
        <v>0.36890967466850588</v>
      </c>
      <c r="AJ46" s="3">
        <f>+'Indice PondENGHO'!AJ44/'Indice PondENGHO'!AJ32-1</f>
        <v>0.50120397383670268</v>
      </c>
      <c r="AK46" s="3">
        <f>+'Indice PondENGHO'!AK44/'Indice PondENGHO'!AK32-1</f>
        <v>0.35961996863756207</v>
      </c>
      <c r="AL46" s="3">
        <f>+'Indice PondENGHO'!AL44/'Indice PondENGHO'!AL32-1</f>
        <v>0.42032156969734435</v>
      </c>
      <c r="AM46" s="8">
        <f>+'Indice PondENGHO'!AM44/'Indice PondENGHO'!AM32-1</f>
        <v>0.44408959948610538</v>
      </c>
      <c r="AN46" s="7">
        <f>+'Indice PondENGHO'!AN44/'Indice PondENGHO'!AN32-1</f>
        <v>0.47323666377843687</v>
      </c>
      <c r="AO46" s="3">
        <f>+'Indice PondENGHO'!AO44/'Indice PondENGHO'!AO32-1</f>
        <v>0.47244129747049168</v>
      </c>
      <c r="AP46" s="3">
        <f>+'Indice PondENGHO'!AP44/'Indice PondENGHO'!AP32-1</f>
        <v>0.59156616862741029</v>
      </c>
      <c r="AQ46" s="3">
        <f>+'Indice PondENGHO'!AQ44/'Indice PondENGHO'!AQ32-1</f>
        <v>0.16856510985621664</v>
      </c>
      <c r="AR46" s="3">
        <f>+'Indice PondENGHO'!AR44/'Indice PondENGHO'!AR32-1</f>
        <v>0.50201174468260512</v>
      </c>
      <c r="AS46" s="3">
        <f>+'Indice PondENGHO'!AS44/'Indice PondENGHO'!AS32-1</f>
        <v>0.46979538119322339</v>
      </c>
      <c r="AT46" s="3">
        <f>+'Indice PondENGHO'!AT44/'Indice PondENGHO'!AT32-1</f>
        <v>0.36998387852056869</v>
      </c>
      <c r="AU46" s="3">
        <f>+'Indice PondENGHO'!AU44/'Indice PondENGHO'!AU32-1</f>
        <v>0.36947368654867363</v>
      </c>
      <c r="AV46" s="3">
        <f>+'Indice PondENGHO'!AV44/'Indice PondENGHO'!AV32-1</f>
        <v>0.50473089081152755</v>
      </c>
      <c r="AW46" s="3">
        <f>+'Indice PondENGHO'!AW44/'Indice PondENGHO'!AW32-1</f>
        <v>0.35590354444964434</v>
      </c>
      <c r="AX46" s="3">
        <f>+'Indice PondENGHO'!AX44/'Indice PondENGHO'!AX32-1</f>
        <v>0.41864582683889995</v>
      </c>
      <c r="AY46" s="8">
        <f>+'Indice PondENGHO'!AY44/'Indice PondENGHO'!AY32-1</f>
        <v>0.44186227217536223</v>
      </c>
      <c r="AZ46" s="7">
        <f>+'Indice PondENGHO'!AZ44/'Indice PondENGHO'!AZ32-1</f>
        <v>0.47048806758956285</v>
      </c>
      <c r="BA46" s="3">
        <f>+'Indice PondENGHO'!BA44/'Indice PondENGHO'!BA32-1</f>
        <v>0.47311754128295314</v>
      </c>
      <c r="BB46" s="3">
        <f>+'Indice PondENGHO'!BB44/'Indice PondENGHO'!BB32-1</f>
        <v>0.59100669496994174</v>
      </c>
      <c r="BC46" s="3">
        <f>+'Indice PondENGHO'!BC44/'Indice PondENGHO'!BC32-1</f>
        <v>0.16928459925805672</v>
      </c>
      <c r="BD46" s="3">
        <f>+'Indice PondENGHO'!BD44/'Indice PondENGHO'!BD32-1</f>
        <v>0.49981362262998141</v>
      </c>
      <c r="BE46" s="3">
        <f>+'Indice PondENGHO'!BE44/'Indice PondENGHO'!BE32-1</f>
        <v>0.46320680342420539</v>
      </c>
      <c r="BF46" s="3">
        <f>+'Indice PondENGHO'!BF44/'Indice PondENGHO'!BF32-1</f>
        <v>0.3668631890204519</v>
      </c>
      <c r="BG46" s="3">
        <f>+'Indice PondENGHO'!BG44/'Indice PondENGHO'!BG32-1</f>
        <v>0.37148329791279266</v>
      </c>
      <c r="BH46" s="3">
        <f>+'Indice PondENGHO'!BH44/'Indice PondENGHO'!BH32-1</f>
        <v>0.50717585505092777</v>
      </c>
      <c r="BI46" s="3">
        <f>+'Indice PondENGHO'!BI44/'Indice PondENGHO'!BI32-1</f>
        <v>0.36281123319273689</v>
      </c>
      <c r="BJ46" s="3">
        <f>+'Indice PondENGHO'!BJ44/'Indice PondENGHO'!BJ32-1</f>
        <v>0.41563258708699613</v>
      </c>
      <c r="BK46" s="8">
        <f>+'Indice PondENGHO'!BK44/'Indice PondENGHO'!BK32-1</f>
        <v>0.43619480720646098</v>
      </c>
      <c r="BL46" s="2">
        <f t="shared" si="1"/>
        <v>43983</v>
      </c>
      <c r="BM46" s="7">
        <f>+'Indice PondENGHO'!BL44/'Indice PondENGHO'!BL32-1</f>
        <v>0.43904860814923485</v>
      </c>
      <c r="BN46" s="3">
        <f>+'Indice PondENGHO'!BM44/'Indice PondENGHO'!BM32-1</f>
        <v>0.43039829184527534</v>
      </c>
      <c r="BO46" s="3">
        <f>+'Indice PondENGHO'!BN44/'Indice PondENGHO'!BN32-1</f>
        <v>0.42955128109378515</v>
      </c>
      <c r="BP46" s="3">
        <f>+'Indice PondENGHO'!BO44/'Indice PondENGHO'!BO32-1</f>
        <v>0.4257442039847863</v>
      </c>
      <c r="BQ46" s="8">
        <f>+'Indice PondENGHO'!BP44/'Indice PondENGHO'!BP32-1</f>
        <v>0.42130181028497615</v>
      </c>
      <c r="BR46" s="7">
        <f>+'Indice PondENGHO'!BQ44/'Indice PondENGHO'!BQ32-1</f>
        <v>0.47485904302393389</v>
      </c>
      <c r="BS46" s="3">
        <f>+'Indice PondENGHO'!BR44/'Indice PondENGHO'!BR32-1</f>
        <v>0.47263275332320798</v>
      </c>
      <c r="BT46" s="3">
        <f>+'Indice PondENGHO'!BS44/'Indice PondENGHO'!BS32-1</f>
        <v>0.59175442435727943</v>
      </c>
      <c r="BU46" s="3">
        <f>+'Indice PondENGHO'!BT44/'Indice PondENGHO'!BT32-1</f>
        <v>0.16706645841415657</v>
      </c>
      <c r="BV46" s="3">
        <f>+'Indice PondENGHO'!BU44/'Indice PondENGHO'!BU32-1</f>
        <v>0.502954406151505</v>
      </c>
      <c r="BW46" s="3">
        <f>+'Indice PondENGHO'!BV44/'Indice PondENGHO'!BV32-1</f>
        <v>0.47031135375684663</v>
      </c>
      <c r="BX46" s="3">
        <f>+'Indice PondENGHO'!BW44/'Indice PondENGHO'!BW32-1</f>
        <v>0.3700692000328667</v>
      </c>
      <c r="BY46" s="3">
        <f>+'Indice PondENGHO'!BX44/'Indice PondENGHO'!BX32-1</f>
        <v>0.36974067274587252</v>
      </c>
      <c r="BZ46" s="3">
        <f>+'Indice PondENGHO'!BY44/'Indice PondENGHO'!BY32-1</f>
        <v>0.50504984122002972</v>
      </c>
      <c r="CA46" s="3">
        <f>+'Indice PondENGHO'!BZ44/'Indice PondENGHO'!BZ32-1</f>
        <v>0.3595669557817327</v>
      </c>
      <c r="CB46" s="3">
        <f>+'Indice PondENGHO'!CA44/'Indice PondENGHO'!CA32-1</f>
        <v>0.4188224026779801</v>
      </c>
      <c r="CC46" s="8">
        <f>+'Indice PondENGHO'!CB44/'Indice PondENGHO'!CB32-1</f>
        <v>0.4418785509973846</v>
      </c>
      <c r="CD46" s="3">
        <f>+'Indice PondENGHO'!CC44/'Indice PondENGHO'!CC32-1</f>
        <v>0.42733503926595628</v>
      </c>
      <c r="CE46" s="3">
        <f>+'Indice PondENGHO'!CD44/'Indice PondENGHO'!CD32-1</f>
        <v>0.42733503926595628</v>
      </c>
      <c r="CF46" s="3">
        <f>+'[3]Infla Interanual PondENGHO'!CD46</f>
        <v>0.42727722521085298</v>
      </c>
      <c r="CG46" s="3"/>
      <c r="CI46" s="69">
        <f t="shared" si="8"/>
        <v>1.7746797864258701E-2</v>
      </c>
      <c r="CJ46" s="69">
        <f t="shared" si="3"/>
        <v>1.7746797864258701E-2</v>
      </c>
      <c r="CK46" s="69">
        <f t="shared" si="9"/>
        <v>0</v>
      </c>
      <c r="CL46" s="69"/>
      <c r="CM46" s="69"/>
      <c r="CN46" s="69">
        <f>+'[3]Infla Interanual PondENGHO'!CF46</f>
        <v>1.7697967031786499E-2</v>
      </c>
      <c r="CP46" s="69">
        <f t="shared" si="4"/>
        <v>4.883083247220199E-5</v>
      </c>
      <c r="CT46" s="70">
        <f t="shared" si="10"/>
        <v>0.43904860814923485</v>
      </c>
      <c r="CU46" s="70">
        <f t="shared" si="11"/>
        <v>0.43039829184527534</v>
      </c>
      <c r="CV46" s="70">
        <f t="shared" si="12"/>
        <v>0.42955128109378515</v>
      </c>
      <c r="CW46" s="70">
        <f t="shared" si="13"/>
        <v>0.4257442039847863</v>
      </c>
      <c r="CX46" s="70">
        <f t="shared" si="14"/>
        <v>0.42130181028497615</v>
      </c>
      <c r="CY46" s="71">
        <f>+'[3]Infla Interanual PondENGHO'!BL46</f>
        <v>0.43895228890362548</v>
      </c>
      <c r="CZ46" s="71">
        <f>+'[3]Infla Interanual PondENGHO'!BM46</f>
        <v>0.43033503311150612</v>
      </c>
      <c r="DA46" s="71">
        <f>+'[3]Infla Interanual PondENGHO'!BN46</f>
        <v>0.42949751182446505</v>
      </c>
      <c r="DB46" s="71">
        <f>+'[3]Infla Interanual PondENGHO'!BO46</f>
        <v>0.42569607523315933</v>
      </c>
      <c r="DC46" s="71">
        <f>+'[3]Infla Interanual PondENGHO'!BP46</f>
        <v>0.42125432187183898</v>
      </c>
      <c r="DE46" s="3">
        <f t="shared" si="5"/>
        <v>9.6319245609377546E-5</v>
      </c>
      <c r="DF46" s="3">
        <f t="shared" si="16"/>
        <v>6.325873376922253E-5</v>
      </c>
      <c r="DG46" s="3">
        <f t="shared" si="16"/>
        <v>5.3769269320103064E-5</v>
      </c>
      <c r="DH46" s="3">
        <f t="shared" si="16"/>
        <v>4.8128751626963506E-5</v>
      </c>
      <c r="DI46" s="3">
        <f t="shared" si="7"/>
        <v>4.7488413137175556E-5</v>
      </c>
      <c r="DJ46" s="3">
        <f t="shared" si="15"/>
        <v>5.7814055103300177E-5</v>
      </c>
    </row>
    <row r="47" spans="1:114" x14ac:dyDescent="0.2">
      <c r="A47" s="2">
        <f t="shared" si="0"/>
        <v>44013</v>
      </c>
      <c r="B47" s="1">
        <f t="shared" si="2"/>
        <v>7</v>
      </c>
      <c r="C47" s="1">
        <v>2020</v>
      </c>
      <c r="D47" s="7">
        <f>+'Indice PondENGHO'!D45/'Indice PondENGHO'!D33-1</f>
        <v>0.46702603381315755</v>
      </c>
      <c r="E47" s="3">
        <f>+'Indice PondENGHO'!E45/'Indice PondENGHO'!E33-1</f>
        <v>0.48047064658087701</v>
      </c>
      <c r="F47" s="3">
        <f>+'Indice PondENGHO'!F45/'Indice PondENGHO'!F33-1</f>
        <v>0.64344449408195437</v>
      </c>
      <c r="G47" s="3">
        <f>+'Indice PondENGHO'!G45/'Indice PondENGHO'!G33-1</f>
        <v>0.1503536301957793</v>
      </c>
      <c r="H47" s="3">
        <f>+'Indice PondENGHO'!H45/'Indice PondENGHO'!H33-1</f>
        <v>0.53131513625703719</v>
      </c>
      <c r="I47" s="3">
        <f>+'Indice PondENGHO'!I45/'Indice PondENGHO'!I33-1</f>
        <v>0.45708840863620037</v>
      </c>
      <c r="J47" s="3">
        <f>+'Indice PondENGHO'!J45/'Indice PondENGHO'!J33-1</f>
        <v>0.37996177432823375</v>
      </c>
      <c r="K47" s="3">
        <f>+'Indice PondENGHO'!K45/'Indice PondENGHO'!K33-1</f>
        <v>0.37205720572057199</v>
      </c>
      <c r="L47" s="3">
        <f>+'Indice PondENGHO'!L45/'Indice PondENGHO'!L33-1</f>
        <v>0.50203651119154968</v>
      </c>
      <c r="M47" s="3">
        <f>+'Indice PondENGHO'!M45/'Indice PondENGHO'!M33-1</f>
        <v>0.32738990007637159</v>
      </c>
      <c r="N47" s="3">
        <f>+'Indice PondENGHO'!N45/'Indice PondENGHO'!N33-1</f>
        <v>0.40927616967820168</v>
      </c>
      <c r="O47" s="8">
        <f>+'Indice PondENGHO'!O45/'Indice PondENGHO'!O33-1</f>
        <v>0.44655061743711788</v>
      </c>
      <c r="P47" s="7">
        <f>+'Indice PondENGHO'!P45/'Indice PondENGHO'!P33-1</f>
        <v>0.46351486611717019</v>
      </c>
      <c r="Q47" s="3">
        <f>+'Indice PondENGHO'!Q45/'Indice PondENGHO'!Q33-1</f>
        <v>0.48006407595105083</v>
      </c>
      <c r="R47" s="3">
        <f>+'Indice PondENGHO'!R45/'Indice PondENGHO'!R33-1</f>
        <v>0.64257969435278306</v>
      </c>
      <c r="S47" s="3">
        <f>+'Indice PondENGHO'!S45/'Indice PondENGHO'!S33-1</f>
        <v>0.15194832266353209</v>
      </c>
      <c r="T47" s="3">
        <f>+'Indice PondENGHO'!T45/'Indice PondENGHO'!T33-1</f>
        <v>0.52782797410297011</v>
      </c>
      <c r="U47" s="3">
        <f>+'Indice PondENGHO'!U45/'Indice PondENGHO'!U33-1</f>
        <v>0.45078416809808419</v>
      </c>
      <c r="V47" s="3">
        <f>+'Indice PondENGHO'!V45/'Indice PondENGHO'!V33-1</f>
        <v>0.37828112529549585</v>
      </c>
      <c r="W47" s="3">
        <f>+'Indice PondENGHO'!W45/'Indice PondENGHO'!W33-1</f>
        <v>0.37415651983399156</v>
      </c>
      <c r="X47" s="3">
        <f>+'Indice PondENGHO'!X45/'Indice PondENGHO'!X33-1</f>
        <v>0.49778890503038964</v>
      </c>
      <c r="Y47" s="3">
        <f>+'Indice PondENGHO'!Y45/'Indice PondENGHO'!Y33-1</f>
        <v>0.32926985952356369</v>
      </c>
      <c r="Z47" s="3">
        <f>+'Indice PondENGHO'!Z45/'Indice PondENGHO'!Z33-1</f>
        <v>0.40801789993512605</v>
      </c>
      <c r="AA47" s="8">
        <f>+'Indice PondENGHO'!AA45/'Indice PondENGHO'!AA33-1</f>
        <v>0.44145088751767636</v>
      </c>
      <c r="AB47" s="7">
        <f>+'Indice PondENGHO'!AB45/'Indice PondENGHO'!AB33-1</f>
        <v>0.46133078604437894</v>
      </c>
      <c r="AC47" s="3">
        <f>+'Indice PondENGHO'!AC45/'Indice PondENGHO'!AC33-1</f>
        <v>0.47960022571551031</v>
      </c>
      <c r="AD47" s="3">
        <f>+'Indice PondENGHO'!AD45/'Indice PondENGHO'!AD33-1</f>
        <v>0.642886868978086</v>
      </c>
      <c r="AE47" s="3">
        <f>+'Indice PondENGHO'!AE45/'Indice PondENGHO'!AE33-1</f>
        <v>0.15400543833916758</v>
      </c>
      <c r="AF47" s="3">
        <f>+'Indice PondENGHO'!AF45/'Indice PondENGHO'!AF33-1</f>
        <v>0.52334526188499098</v>
      </c>
      <c r="AG47" s="3">
        <f>+'Indice PondENGHO'!AG45/'Indice PondENGHO'!AG33-1</f>
        <v>0.45163910508021909</v>
      </c>
      <c r="AH47" s="3">
        <f>+'Indice PondENGHO'!AH45/'Indice PondENGHO'!AH33-1</f>
        <v>0.38136459844467163</v>
      </c>
      <c r="AI47" s="3">
        <f>+'Indice PondENGHO'!AI45/'Indice PondENGHO'!AI33-1</f>
        <v>0.37494686841307501</v>
      </c>
      <c r="AJ47" s="3">
        <f>+'Indice PondENGHO'!AJ45/'Indice PondENGHO'!AJ33-1</f>
        <v>0.4953615958065436</v>
      </c>
      <c r="AK47" s="3">
        <f>+'Indice PondENGHO'!AK45/'Indice PondENGHO'!AK33-1</f>
        <v>0.32984574871675454</v>
      </c>
      <c r="AL47" s="3">
        <f>+'Indice PondENGHO'!AL45/'Indice PondENGHO'!AL33-1</f>
        <v>0.40605484300813233</v>
      </c>
      <c r="AM47" s="8">
        <f>+'Indice PondENGHO'!AM45/'Indice PondENGHO'!AM33-1</f>
        <v>0.43957873274703485</v>
      </c>
      <c r="AN47" s="7">
        <f>+'Indice PondENGHO'!AN45/'Indice PondENGHO'!AN33-1</f>
        <v>0.45935177412312078</v>
      </c>
      <c r="AO47" s="3">
        <f>+'Indice PondENGHO'!AO45/'Indice PondENGHO'!AO33-1</f>
        <v>0.48014414843820896</v>
      </c>
      <c r="AP47" s="3">
        <f>+'Indice PondENGHO'!AP45/'Indice PondENGHO'!AP33-1</f>
        <v>0.63838757807891411</v>
      </c>
      <c r="AQ47" s="3">
        <f>+'Indice PondENGHO'!AQ45/'Indice PondENGHO'!AQ33-1</f>
        <v>0.15512803321989033</v>
      </c>
      <c r="AR47" s="3">
        <f>+'Indice PondENGHO'!AR45/'Indice PondENGHO'!AR33-1</f>
        <v>0.52269243599222803</v>
      </c>
      <c r="AS47" s="3">
        <f>+'Indice PondENGHO'!AS45/'Indice PondENGHO'!AS33-1</f>
        <v>0.44219544449787329</v>
      </c>
      <c r="AT47" s="3">
        <f>+'Indice PondENGHO'!AT45/'Indice PondENGHO'!AT33-1</f>
        <v>0.37821083531987809</v>
      </c>
      <c r="AU47" s="3">
        <f>+'Indice PondENGHO'!AU45/'Indice PondENGHO'!AU33-1</f>
        <v>0.37523095587395083</v>
      </c>
      <c r="AV47" s="3">
        <f>+'Indice PondENGHO'!AV45/'Indice PondENGHO'!AV33-1</f>
        <v>0.49732824451682989</v>
      </c>
      <c r="AW47" s="3">
        <f>+'Indice PondENGHO'!AW45/'Indice PondENGHO'!AW33-1</f>
        <v>0.32617365975941381</v>
      </c>
      <c r="AX47" s="3">
        <f>+'Indice PondENGHO'!AX45/'Indice PondENGHO'!AX33-1</f>
        <v>0.4042141507371666</v>
      </c>
      <c r="AY47" s="8">
        <f>+'Indice PondENGHO'!AY45/'Indice PondENGHO'!AY33-1</f>
        <v>0.43743851682313606</v>
      </c>
      <c r="AZ47" s="7">
        <f>+'Indice PondENGHO'!AZ45/'Indice PondENGHO'!AZ33-1</f>
        <v>0.45622988841337642</v>
      </c>
      <c r="BA47" s="3">
        <f>+'Indice PondENGHO'!BA45/'Indice PondENGHO'!BA33-1</f>
        <v>0.48076987628659684</v>
      </c>
      <c r="BB47" s="3">
        <f>+'Indice PondENGHO'!BB45/'Indice PondENGHO'!BB33-1</f>
        <v>0.63485614283071579</v>
      </c>
      <c r="BC47" s="3">
        <f>+'Indice PondENGHO'!BC45/'Indice PondENGHO'!BC33-1</f>
        <v>0.15461764674008038</v>
      </c>
      <c r="BD47" s="3">
        <f>+'Indice PondENGHO'!BD45/'Indice PondENGHO'!BD33-1</f>
        <v>0.52357017392745009</v>
      </c>
      <c r="BE47" s="3">
        <f>+'Indice PondENGHO'!BE45/'Indice PondENGHO'!BE33-1</f>
        <v>0.43448108870874869</v>
      </c>
      <c r="BF47" s="3">
        <f>+'Indice PondENGHO'!BF45/'Indice PondENGHO'!BF33-1</f>
        <v>0.37608218649527347</v>
      </c>
      <c r="BG47" s="3">
        <f>+'Indice PondENGHO'!BG45/'Indice PondENGHO'!BG33-1</f>
        <v>0.3784646173866979</v>
      </c>
      <c r="BH47" s="3">
        <f>+'Indice PondENGHO'!BH45/'Indice PondENGHO'!BH33-1</f>
        <v>0.49874519755192748</v>
      </c>
      <c r="BI47" s="3">
        <f>+'Indice PondENGHO'!BI45/'Indice PondENGHO'!BI33-1</f>
        <v>0.33015468495307387</v>
      </c>
      <c r="BJ47" s="3">
        <f>+'Indice PondENGHO'!BJ45/'Indice PondENGHO'!BJ33-1</f>
        <v>0.4021114013955629</v>
      </c>
      <c r="BK47" s="8">
        <f>+'Indice PondENGHO'!BK45/'Indice PondENGHO'!BK33-1</f>
        <v>0.43275345991669556</v>
      </c>
      <c r="BL47" s="2">
        <f t="shared" si="1"/>
        <v>44013</v>
      </c>
      <c r="BM47" s="7">
        <f>+'Indice PondENGHO'!BL45/'Indice PondENGHO'!BL33-1</f>
        <v>0.43646093020390264</v>
      </c>
      <c r="BN47" s="3">
        <f>+'Indice PondENGHO'!BM45/'Indice PondENGHO'!BM33-1</f>
        <v>0.42759241876564258</v>
      </c>
      <c r="BO47" s="3">
        <f>+'Indice PondENGHO'!BN45/'Indice PondENGHO'!BN33-1</f>
        <v>0.42619696434242615</v>
      </c>
      <c r="BP47" s="3">
        <f>+'Indice PondENGHO'!BO45/'Indice PondENGHO'!BO33-1</f>
        <v>0.42243091855635373</v>
      </c>
      <c r="BQ47" s="8">
        <f>+'Indice PondENGHO'!BP45/'Indice PondENGHO'!BP33-1</f>
        <v>0.4176559244301874</v>
      </c>
      <c r="BR47" s="7">
        <f>+'Indice PondENGHO'!BQ45/'Indice PondENGHO'!BQ33-1</f>
        <v>0.46119908701256684</v>
      </c>
      <c r="BS47" s="3">
        <f>+'Indice PondENGHO'!BR45/'Indice PondENGHO'!BR33-1</f>
        <v>0.48027098403282609</v>
      </c>
      <c r="BT47" s="3">
        <f>+'Indice PondENGHO'!BS45/'Indice PondENGHO'!BS33-1</f>
        <v>0.63959625385699992</v>
      </c>
      <c r="BU47" s="3">
        <f>+'Indice PondENGHO'!BT45/'Indice PondENGHO'!BT33-1</f>
        <v>0.15368931545347353</v>
      </c>
      <c r="BV47" s="3">
        <f>+'Indice PondENGHO'!BU45/'Indice PondENGHO'!BU33-1</f>
        <v>0.52456967341539973</v>
      </c>
      <c r="BW47" s="3">
        <f>+'Indice PondENGHO'!BV45/'Indice PondENGHO'!BV33-1</f>
        <v>0.44279885523235807</v>
      </c>
      <c r="BX47" s="3">
        <f>+'Indice PondENGHO'!BW45/'Indice PondENGHO'!BW33-1</f>
        <v>0.37812443936313889</v>
      </c>
      <c r="BY47" s="3">
        <f>+'Indice PondENGHO'!BX45/'Indice PondENGHO'!BX33-1</f>
        <v>0.37556228435913708</v>
      </c>
      <c r="BZ47" s="3">
        <f>+'Indice PondENGHO'!BY45/'Indice PondENGHO'!BY33-1</f>
        <v>0.49809271228453667</v>
      </c>
      <c r="CA47" s="3">
        <f>+'Indice PondENGHO'!BZ45/'Indice PondENGHO'!BZ33-1</f>
        <v>0.32887827929273694</v>
      </c>
      <c r="CB47" s="3">
        <f>+'Indice PondENGHO'!CA45/'Indice PondENGHO'!CA33-1</f>
        <v>0.40453432463684691</v>
      </c>
      <c r="CC47" s="8">
        <f>+'Indice PondENGHO'!CB45/'Indice PondENGHO'!CB33-1</f>
        <v>0.43751943695141882</v>
      </c>
      <c r="CD47" s="3">
        <f>+'Indice PondENGHO'!CC45/'Indice PondENGHO'!CC33-1</f>
        <v>0.42407476118354559</v>
      </c>
      <c r="CE47" s="3">
        <f>+'Indice PondENGHO'!CD45/'Indice PondENGHO'!CD33-1</f>
        <v>0.42407476118354559</v>
      </c>
      <c r="CF47" s="3">
        <f>+'[3]Infla Interanual PondENGHO'!CD47</f>
        <v>0.42365563849450316</v>
      </c>
      <c r="CG47" s="3"/>
      <c r="CI47" s="69">
        <f t="shared" si="8"/>
        <v>1.8805005773715244E-2</v>
      </c>
      <c r="CJ47" s="69">
        <f t="shared" si="3"/>
        <v>1.8805005773715244E-2</v>
      </c>
      <c r="CK47" s="69">
        <f t="shared" si="9"/>
        <v>0</v>
      </c>
      <c r="CL47" s="69"/>
      <c r="CM47" s="69"/>
      <c r="CN47" s="69">
        <f>+'[3]Infla Interanual PondENGHO'!CF47</f>
        <v>1.8714877760715787E-2</v>
      </c>
      <c r="CP47" s="69">
        <f t="shared" si="4"/>
        <v>9.0128012999457496E-5</v>
      </c>
      <c r="CT47" s="70">
        <f t="shared" si="10"/>
        <v>0.43646093020390264</v>
      </c>
      <c r="CU47" s="70">
        <f t="shared" si="11"/>
        <v>0.42759241876564258</v>
      </c>
      <c r="CV47" s="70">
        <f t="shared" si="12"/>
        <v>0.42619696434242615</v>
      </c>
      <c r="CW47" s="70">
        <f t="shared" si="13"/>
        <v>0.42243091855635373</v>
      </c>
      <c r="CX47" s="70">
        <f t="shared" si="14"/>
        <v>0.4176559244301874</v>
      </c>
      <c r="CY47" s="71">
        <f>+'[3]Infla Interanual PondENGHO'!BL47</f>
        <v>0.43598514450842951</v>
      </c>
      <c r="CZ47" s="71">
        <f>+'[3]Infla Interanual PondENGHO'!BM47</f>
        <v>0.42714637909882658</v>
      </c>
      <c r="DA47" s="71">
        <f>+'[3]Infla Interanual PondENGHO'!BN47</f>
        <v>0.42578463348796336</v>
      </c>
      <c r="DB47" s="71">
        <f>+'[3]Infla Interanual PondENGHO'!BO47</f>
        <v>0.4220302099664055</v>
      </c>
      <c r="DC47" s="71">
        <f>+'[3]Infla Interanual PondENGHO'!BP47</f>
        <v>0.41727026674771373</v>
      </c>
      <c r="DE47" s="3">
        <f t="shared" si="5"/>
        <v>4.7578569547312988E-4</v>
      </c>
      <c r="DF47" s="3">
        <f t="shared" si="16"/>
        <v>4.4603966681600049E-4</v>
      </c>
      <c r="DG47" s="3">
        <f t="shared" si="16"/>
        <v>4.123308544627946E-4</v>
      </c>
      <c r="DH47" s="3">
        <f t="shared" si="16"/>
        <v>4.0070858994822878E-4</v>
      </c>
      <c r="DI47" s="3">
        <f t="shared" si="7"/>
        <v>3.8565768247367238E-4</v>
      </c>
      <c r="DJ47" s="3">
        <f t="shared" si="15"/>
        <v>4.1912268904242822E-4</v>
      </c>
    </row>
    <row r="48" spans="1:114" x14ac:dyDescent="0.2">
      <c r="A48" s="2">
        <f t="shared" si="0"/>
        <v>44044</v>
      </c>
      <c r="B48" s="1">
        <f t="shared" si="2"/>
        <v>8</v>
      </c>
      <c r="C48" s="1">
        <v>2020</v>
      </c>
      <c r="D48" s="7">
        <f>+'Indice PondENGHO'!D46/'Indice PondENGHO'!D34-1</f>
        <v>0.44728932157747181</v>
      </c>
      <c r="E48" s="3">
        <f>+'Indice PondENGHO'!E46/'Indice PondENGHO'!E34-1</f>
        <v>0.43639190663823291</v>
      </c>
      <c r="F48" s="3">
        <f>+'Indice PondENGHO'!F46/'Indice PondENGHO'!F34-1</f>
        <v>0.62442969523734715</v>
      </c>
      <c r="G48" s="3">
        <f>+'Indice PondENGHO'!G46/'Indice PondENGHO'!G34-1</f>
        <v>0.15110031362904652</v>
      </c>
      <c r="H48" s="3">
        <f>+'Indice PondENGHO'!H46/'Indice PondENGHO'!H34-1</f>
        <v>0.49112652322103756</v>
      </c>
      <c r="I48" s="3">
        <f>+'Indice PondENGHO'!I46/'Indice PondENGHO'!I34-1</f>
        <v>0.42114757998662244</v>
      </c>
      <c r="J48" s="3">
        <f>+'Indice PondENGHO'!J46/'Indice PondENGHO'!J34-1</f>
        <v>0.36892058444339693</v>
      </c>
      <c r="K48" s="3">
        <f>+'Indice PondENGHO'!K46/'Indice PondENGHO'!K34-1</f>
        <v>0.36421322019648938</v>
      </c>
      <c r="L48" s="3">
        <f>+'Indice PondENGHO'!L46/'Indice PondENGHO'!L34-1</f>
        <v>0.48884248247923034</v>
      </c>
      <c r="M48" s="3">
        <f>+'Indice PondENGHO'!M46/'Indice PondENGHO'!M34-1</f>
        <v>0.3025303893887954</v>
      </c>
      <c r="N48" s="3">
        <f>+'Indice PondENGHO'!N46/'Indice PondENGHO'!N34-1</f>
        <v>0.38446300424470548</v>
      </c>
      <c r="O48" s="8">
        <f>+'Indice PondENGHO'!O46/'Indice PondENGHO'!O34-1</f>
        <v>0.42680559756565373</v>
      </c>
      <c r="P48" s="7">
        <f>+'Indice PondENGHO'!P46/'Indice PondENGHO'!P34-1</f>
        <v>0.44600946116370888</v>
      </c>
      <c r="Q48" s="3">
        <f>+'Indice PondENGHO'!Q46/'Indice PondENGHO'!Q34-1</f>
        <v>0.43639957696375342</v>
      </c>
      <c r="R48" s="3">
        <f>+'Indice PondENGHO'!R46/'Indice PondENGHO'!R34-1</f>
        <v>0.62546783627088032</v>
      </c>
      <c r="S48" s="3">
        <f>+'Indice PondENGHO'!S46/'Indice PondENGHO'!S34-1</f>
        <v>0.15315341149399342</v>
      </c>
      <c r="T48" s="3">
        <f>+'Indice PondENGHO'!T46/'Indice PondENGHO'!T34-1</f>
        <v>0.48948730733953738</v>
      </c>
      <c r="U48" s="3">
        <f>+'Indice PondENGHO'!U46/'Indice PondENGHO'!U34-1</f>
        <v>0.41422570370604661</v>
      </c>
      <c r="V48" s="3">
        <f>+'Indice PondENGHO'!V46/'Indice PondENGHO'!V34-1</f>
        <v>0.36601960692042113</v>
      </c>
      <c r="W48" s="3">
        <f>+'Indice PondENGHO'!W46/'Indice PondENGHO'!W34-1</f>
        <v>0.36449625116782824</v>
      </c>
      <c r="X48" s="3">
        <f>+'Indice PondENGHO'!X46/'Indice PondENGHO'!X34-1</f>
        <v>0.48668102892447695</v>
      </c>
      <c r="Y48" s="3">
        <f>+'Indice PondENGHO'!Y46/'Indice PondENGHO'!Y34-1</f>
        <v>0.30736855692380693</v>
      </c>
      <c r="Z48" s="3">
        <f>+'Indice PondENGHO'!Z46/'Indice PondENGHO'!Z34-1</f>
        <v>0.38331117185607733</v>
      </c>
      <c r="AA48" s="8">
        <f>+'Indice PondENGHO'!AA46/'Indice PondENGHO'!AA34-1</f>
        <v>0.42561892783103783</v>
      </c>
      <c r="AB48" s="7">
        <f>+'Indice PondENGHO'!AB46/'Indice PondENGHO'!AB34-1</f>
        <v>0.44563348583281415</v>
      </c>
      <c r="AC48" s="3">
        <f>+'Indice PondENGHO'!AC46/'Indice PondENGHO'!AC34-1</f>
        <v>0.43546923845366692</v>
      </c>
      <c r="AD48" s="3">
        <f>+'Indice PondENGHO'!AD46/'Indice PondENGHO'!AD34-1</f>
        <v>0.62643544441910626</v>
      </c>
      <c r="AE48" s="3">
        <f>+'Indice PondENGHO'!AE46/'Indice PondENGHO'!AE34-1</f>
        <v>0.15536239507018346</v>
      </c>
      <c r="AF48" s="3">
        <f>+'Indice PondENGHO'!AF46/'Indice PondENGHO'!AF34-1</f>
        <v>0.48652350445116643</v>
      </c>
      <c r="AG48" s="3">
        <f>+'Indice PondENGHO'!AG46/'Indice PondENGHO'!AG34-1</f>
        <v>0.41421382951053953</v>
      </c>
      <c r="AH48" s="3">
        <f>+'Indice PondENGHO'!AH46/'Indice PondENGHO'!AH34-1</f>
        <v>0.36798680679273188</v>
      </c>
      <c r="AI48" s="3">
        <f>+'Indice PondENGHO'!AI46/'Indice PondENGHO'!AI34-1</f>
        <v>0.36428749217966905</v>
      </c>
      <c r="AJ48" s="3">
        <f>+'Indice PondENGHO'!AJ46/'Indice PondENGHO'!AJ34-1</f>
        <v>0.48556983551616506</v>
      </c>
      <c r="AK48" s="3">
        <f>+'Indice PondENGHO'!AK46/'Indice PondENGHO'!AK34-1</f>
        <v>0.30863790559319115</v>
      </c>
      <c r="AL48" s="3">
        <f>+'Indice PondENGHO'!AL46/'Indice PondENGHO'!AL34-1</f>
        <v>0.38238027802608943</v>
      </c>
      <c r="AM48" s="8">
        <f>+'Indice PondENGHO'!AM46/'Indice PondENGHO'!AM34-1</f>
        <v>0.42500654389800752</v>
      </c>
      <c r="AN48" s="7">
        <f>+'Indice PondENGHO'!AN46/'Indice PondENGHO'!AN34-1</f>
        <v>0.44489913962302197</v>
      </c>
      <c r="AO48" s="3">
        <f>+'Indice PondENGHO'!AO46/'Indice PondENGHO'!AO34-1</f>
        <v>0.43602534510098012</v>
      </c>
      <c r="AP48" s="3">
        <f>+'Indice PondENGHO'!AP46/'Indice PondENGHO'!AP34-1</f>
        <v>0.62265809550609652</v>
      </c>
      <c r="AQ48" s="3">
        <f>+'Indice PondENGHO'!AQ46/'Indice PondENGHO'!AQ34-1</f>
        <v>0.15670915064711344</v>
      </c>
      <c r="AR48" s="3">
        <f>+'Indice PondENGHO'!AR46/'Indice PondENGHO'!AR34-1</f>
        <v>0.48599957304164687</v>
      </c>
      <c r="AS48" s="3">
        <f>+'Indice PondENGHO'!AS46/'Indice PondENGHO'!AS34-1</f>
        <v>0.40354788276069931</v>
      </c>
      <c r="AT48" s="3">
        <f>+'Indice PondENGHO'!AT46/'Indice PondENGHO'!AT34-1</f>
        <v>0.36346508410381695</v>
      </c>
      <c r="AU48" s="3">
        <f>+'Indice PondENGHO'!AU46/'Indice PondENGHO'!AU34-1</f>
        <v>0.3640586896119431</v>
      </c>
      <c r="AV48" s="3">
        <f>+'Indice PondENGHO'!AV46/'Indice PondENGHO'!AV34-1</f>
        <v>0.48673620762749414</v>
      </c>
      <c r="AW48" s="3">
        <f>+'Indice PondENGHO'!AW46/'Indice PondENGHO'!AW34-1</f>
        <v>0.30436050135434245</v>
      </c>
      <c r="AX48" s="3">
        <f>+'Indice PondENGHO'!AX46/'Indice PondENGHO'!AX34-1</f>
        <v>0.38046163697576274</v>
      </c>
      <c r="AY48" s="8">
        <f>+'Indice PondENGHO'!AY46/'Indice PondENGHO'!AY34-1</f>
        <v>0.42505300817671698</v>
      </c>
      <c r="AZ48" s="7">
        <f>+'Indice PondENGHO'!AZ46/'Indice PondENGHO'!AZ34-1</f>
        <v>0.4435785259899292</v>
      </c>
      <c r="BA48" s="3">
        <f>+'Indice PondENGHO'!BA46/'Indice PondENGHO'!BA34-1</f>
        <v>0.43687893823421975</v>
      </c>
      <c r="BB48" s="3">
        <f>+'Indice PondENGHO'!BB46/'Indice PondENGHO'!BB34-1</f>
        <v>0.61994695663155985</v>
      </c>
      <c r="BC48" s="3">
        <f>+'Indice PondENGHO'!BC46/'Indice PondENGHO'!BC34-1</f>
        <v>0.15756976015956004</v>
      </c>
      <c r="BD48" s="3">
        <f>+'Indice PondENGHO'!BD46/'Indice PondENGHO'!BD34-1</f>
        <v>0.48631896342509795</v>
      </c>
      <c r="BE48" s="3">
        <f>+'Indice PondENGHO'!BE46/'Indice PondENGHO'!BE34-1</f>
        <v>0.3946622501754633</v>
      </c>
      <c r="BF48" s="3">
        <f>+'Indice PondENGHO'!BF46/'Indice PondENGHO'!BF34-1</f>
        <v>0.35999420032607543</v>
      </c>
      <c r="BG48" s="3">
        <f>+'Indice PondENGHO'!BG46/'Indice PondENGHO'!BG34-1</f>
        <v>0.3664028415186511</v>
      </c>
      <c r="BH48" s="3">
        <f>+'Indice PondENGHO'!BH46/'Indice PondENGHO'!BH34-1</f>
        <v>0.48740444606809397</v>
      </c>
      <c r="BI48" s="3">
        <f>+'Indice PondENGHO'!BI46/'Indice PondENGHO'!BI34-1</f>
        <v>0.31078257260626208</v>
      </c>
      <c r="BJ48" s="3">
        <f>+'Indice PondENGHO'!BJ46/'Indice PondENGHO'!BJ34-1</f>
        <v>0.37930309824942898</v>
      </c>
      <c r="BK48" s="8">
        <f>+'Indice PondENGHO'!BK46/'Indice PondENGHO'!BK34-1</f>
        <v>0.42619987115425673</v>
      </c>
      <c r="BL48" s="2">
        <f t="shared" si="1"/>
        <v>44044</v>
      </c>
      <c r="BM48" s="7">
        <f>+'Indice PondENGHO'!BL46/'Indice PondENGHO'!BL34-1</f>
        <v>0.41834659864844714</v>
      </c>
      <c r="BN48" s="3">
        <f>+'Indice PondENGHO'!BM46/'Indice PondENGHO'!BM34-1</f>
        <v>0.41061676460025121</v>
      </c>
      <c r="BO48" s="3">
        <f>+'Indice PondENGHO'!BN46/'Indice PondENGHO'!BN34-1</f>
        <v>0.40958296653096915</v>
      </c>
      <c r="BP48" s="3">
        <f>+'Indice PondENGHO'!BO46/'Indice PondENGHO'!BO34-1</f>
        <v>0.40550927007976489</v>
      </c>
      <c r="BQ48" s="8">
        <f>+'Indice PondENGHO'!BP46/'Indice PondENGHO'!BP34-1</f>
        <v>0.40041938948726208</v>
      </c>
      <c r="BR48" s="7">
        <f>+'Indice PondENGHO'!BQ46/'Indice PondENGHO'!BQ34-1</f>
        <v>0.44538469889007293</v>
      </c>
      <c r="BS48" s="3">
        <f>+'Indice PondENGHO'!BR46/'Indice PondENGHO'!BR34-1</f>
        <v>0.43630989302575163</v>
      </c>
      <c r="BT48" s="3">
        <f>+'Indice PondENGHO'!BS46/'Indice PondENGHO'!BS34-1</f>
        <v>0.62328762793987491</v>
      </c>
      <c r="BU48" s="3">
        <f>+'Indice PondENGHO'!BT46/'Indice PondENGHO'!BT34-1</f>
        <v>0.1555188755001724</v>
      </c>
      <c r="BV48" s="3">
        <f>+'Indice PondENGHO'!BU46/'Indice PondENGHO'!BU34-1</f>
        <v>0.48710751626760795</v>
      </c>
      <c r="BW48" s="3">
        <f>+'Indice PondENGHO'!BV46/'Indice PondENGHO'!BV34-1</f>
        <v>0.40432461139338338</v>
      </c>
      <c r="BX48" s="3">
        <f>+'Indice PondENGHO'!BW46/'Indice PondENGHO'!BW34-1</f>
        <v>0.36379384006556337</v>
      </c>
      <c r="BY48" s="3">
        <f>+'Indice PondENGHO'!BX46/'Indice PondENGHO'!BX34-1</f>
        <v>0.36487329111708555</v>
      </c>
      <c r="BZ48" s="3">
        <f>+'Indice PondENGHO'!BY46/'Indice PondENGHO'!BY34-1</f>
        <v>0.48700788813315987</v>
      </c>
      <c r="CA48" s="3">
        <f>+'Indice PondENGHO'!BZ46/'Indice PondENGHO'!BZ34-1</f>
        <v>0.30793830413425027</v>
      </c>
      <c r="CB48" s="3">
        <f>+'Indice PondENGHO'!CA46/'Indice PondENGHO'!CA34-1</f>
        <v>0.38097426419867264</v>
      </c>
      <c r="CC48" s="8">
        <f>+'Indice PondENGHO'!CB46/'Indice PondENGHO'!CB34-1</f>
        <v>0.42572139446938562</v>
      </c>
      <c r="CD48" s="3">
        <f>+'Indice PondENGHO'!CC46/'Indice PondENGHO'!CC34-1</f>
        <v>0.40695285967683303</v>
      </c>
      <c r="CE48" s="3">
        <f>+'Indice PondENGHO'!CD46/'Indice PondENGHO'!CD34-1</f>
        <v>0.40695285967683303</v>
      </c>
      <c r="CF48" s="3">
        <f>+'[3]Infla Interanual PondENGHO'!CD48</f>
        <v>0.40659559082027807</v>
      </c>
      <c r="CG48" s="3"/>
      <c r="CI48" s="69">
        <f t="shared" si="8"/>
        <v>1.7927209161185065E-2</v>
      </c>
      <c r="CJ48" s="69">
        <f t="shared" si="3"/>
        <v>1.7927209161185065E-2</v>
      </c>
      <c r="CK48" s="69">
        <f t="shared" si="9"/>
        <v>0</v>
      </c>
      <c r="CL48" s="69"/>
      <c r="CM48" s="69"/>
      <c r="CN48" s="69">
        <f>+'[3]Infla Interanual PondENGHO'!CF48</f>
        <v>1.7931189831746908E-2</v>
      </c>
      <c r="CP48" s="69">
        <f t="shared" ref="CP48:CP77" si="17">+CI48-CN48</f>
        <v>-3.980670561842814E-6</v>
      </c>
      <c r="CT48" s="70">
        <f t="shared" si="10"/>
        <v>0.41834659864844714</v>
      </c>
      <c r="CU48" s="70">
        <f t="shared" si="11"/>
        <v>0.41061676460025121</v>
      </c>
      <c r="CV48" s="70">
        <f t="shared" si="12"/>
        <v>0.40958296653096915</v>
      </c>
      <c r="CW48" s="70">
        <f t="shared" si="13"/>
        <v>0.40550927007976489</v>
      </c>
      <c r="CX48" s="70">
        <f t="shared" si="14"/>
        <v>0.40041938948726208</v>
      </c>
      <c r="CY48" s="71">
        <f>+'[3]Infla Interanual PondENGHO'!BL48</f>
        <v>0.41798970673080982</v>
      </c>
      <c r="CZ48" s="71">
        <f>+'[3]Infla Interanual PondENGHO'!BM48</f>
        <v>0.41025785048265795</v>
      </c>
      <c r="DA48" s="71">
        <f>+'[3]Infla Interanual PondENGHO'!BN48</f>
        <v>0.4092491088821204</v>
      </c>
      <c r="DB48" s="71">
        <f>+'[3]Infla Interanual PondENGHO'!BO48</f>
        <v>0.4051605838391068</v>
      </c>
      <c r="DC48" s="71">
        <f>+'[3]Infla Interanual PondENGHO'!BP48</f>
        <v>0.40005851689906291</v>
      </c>
      <c r="DE48" s="3">
        <f t="shared" ref="DE48:DE77" si="18">+CT48-CY48</f>
        <v>3.5689191763732531E-4</v>
      </c>
      <c r="DF48" s="3">
        <f t="shared" ref="DF48:DH63" si="19">+CU48-CZ48</f>
        <v>3.5891411759325642E-4</v>
      </c>
      <c r="DG48" s="3">
        <f t="shared" si="19"/>
        <v>3.3385764884874547E-4</v>
      </c>
      <c r="DH48" s="3">
        <f t="shared" si="19"/>
        <v>3.4868624065809151E-4</v>
      </c>
      <c r="DI48" s="3">
        <f t="shared" ref="DI48:DI77" si="20">+CX48-DC48</f>
        <v>3.6087258819916812E-4</v>
      </c>
      <c r="DJ48" s="3">
        <f t="shared" si="15"/>
        <v>3.5726885655495977E-4</v>
      </c>
    </row>
    <row r="49" spans="1:114" x14ac:dyDescent="0.2">
      <c r="A49" s="2">
        <f t="shared" si="0"/>
        <v>44075</v>
      </c>
      <c r="B49" s="1">
        <f t="shared" si="2"/>
        <v>9</v>
      </c>
      <c r="C49" s="1">
        <v>2020</v>
      </c>
      <c r="D49" s="7">
        <f>+'Indice PondENGHO'!D47/'Indice PondENGHO'!D35-1</f>
        <v>0.41082128467388546</v>
      </c>
      <c r="E49" s="3">
        <f>+'Indice PondENGHO'!E47/'Indice PondENGHO'!E35-1</f>
        <v>0.41754622093074389</v>
      </c>
      <c r="F49" s="3">
        <f>+'Indice PondENGHO'!F47/'Indice PondENGHO'!F35-1</f>
        <v>0.57041016385289289</v>
      </c>
      <c r="G49" s="3">
        <f>+'Indice PondENGHO'!G47/'Indice PondENGHO'!G35-1</f>
        <v>0.14469341985714768</v>
      </c>
      <c r="H49" s="3">
        <f>+'Indice PondENGHO'!H47/'Indice PondENGHO'!H35-1</f>
        <v>0.42498497559450232</v>
      </c>
      <c r="I49" s="3">
        <f>+'Indice PondENGHO'!I47/'Indice PondENGHO'!I35-1</f>
        <v>0.35663014180556818</v>
      </c>
      <c r="J49" s="3">
        <f>+'Indice PondENGHO'!J47/'Indice PondENGHO'!J35-1</f>
        <v>0.35187553040888986</v>
      </c>
      <c r="K49" s="3">
        <f>+'Indice PondENGHO'!K47/'Indice PondENGHO'!K35-1</f>
        <v>0.28217721006549068</v>
      </c>
      <c r="L49" s="3">
        <f>+'Indice PondENGHO'!L47/'Indice PondENGHO'!L35-1</f>
        <v>0.41260128765013659</v>
      </c>
      <c r="M49" s="3">
        <f>+'Indice PondENGHO'!M47/'Indice PondENGHO'!M35-1</f>
        <v>0.29353740393095729</v>
      </c>
      <c r="N49" s="3">
        <f>+'Indice PondENGHO'!N47/'Indice PondENGHO'!N35-1</f>
        <v>0.33542391083716416</v>
      </c>
      <c r="O49" s="8">
        <f>+'Indice PondENGHO'!O47/'Indice PondENGHO'!O35-1</f>
        <v>0.33962253416085164</v>
      </c>
      <c r="P49" s="7">
        <f>+'Indice PondENGHO'!P47/'Indice PondENGHO'!P35-1</f>
        <v>0.40898550613770079</v>
      </c>
      <c r="Q49" s="3">
        <f>+'Indice PondENGHO'!Q47/'Indice PondENGHO'!Q35-1</f>
        <v>0.41756089386980522</v>
      </c>
      <c r="R49" s="3">
        <f>+'Indice PondENGHO'!R47/'Indice PondENGHO'!R35-1</f>
        <v>0.57293532015569237</v>
      </c>
      <c r="S49" s="3">
        <f>+'Indice PondENGHO'!S47/'Indice PondENGHO'!S35-1</f>
        <v>0.1476696005882816</v>
      </c>
      <c r="T49" s="3">
        <f>+'Indice PondENGHO'!T47/'Indice PondENGHO'!T35-1</f>
        <v>0.42261270982051813</v>
      </c>
      <c r="U49" s="3">
        <f>+'Indice PondENGHO'!U47/'Indice PondENGHO'!U35-1</f>
        <v>0.34999534514306174</v>
      </c>
      <c r="V49" s="3">
        <f>+'Indice PondENGHO'!V47/'Indice PondENGHO'!V35-1</f>
        <v>0.35037022829743081</v>
      </c>
      <c r="W49" s="3">
        <f>+'Indice PondENGHO'!W47/'Indice PondENGHO'!W35-1</f>
        <v>0.28248401537847934</v>
      </c>
      <c r="X49" s="3">
        <f>+'Indice PondENGHO'!X47/'Indice PondENGHO'!X35-1</f>
        <v>0.40782789420719534</v>
      </c>
      <c r="Y49" s="3">
        <f>+'Indice PondENGHO'!Y47/'Indice PondENGHO'!Y35-1</f>
        <v>0.29853980341166375</v>
      </c>
      <c r="Z49" s="3">
        <f>+'Indice PondENGHO'!Z47/'Indice PondENGHO'!Z35-1</f>
        <v>0.33541509777442857</v>
      </c>
      <c r="AA49" s="8">
        <f>+'Indice PondENGHO'!AA47/'Indice PondENGHO'!AA35-1</f>
        <v>0.34081246356465567</v>
      </c>
      <c r="AB49" s="7">
        <f>+'Indice PondENGHO'!AB47/'Indice PondENGHO'!AB35-1</f>
        <v>0.4080790851311078</v>
      </c>
      <c r="AC49" s="3">
        <f>+'Indice PondENGHO'!AC47/'Indice PondENGHO'!AC35-1</f>
        <v>0.41650617306303905</v>
      </c>
      <c r="AD49" s="3">
        <f>+'Indice PondENGHO'!AD47/'Indice PondENGHO'!AD35-1</f>
        <v>0.5739694476633761</v>
      </c>
      <c r="AE49" s="3">
        <f>+'Indice PondENGHO'!AE47/'Indice PondENGHO'!AE35-1</f>
        <v>0.15032234865285576</v>
      </c>
      <c r="AF49" s="3">
        <f>+'Indice PondENGHO'!AF47/'Indice PondENGHO'!AF35-1</f>
        <v>0.41835365863298168</v>
      </c>
      <c r="AG49" s="3">
        <f>+'Indice PondENGHO'!AG47/'Indice PondENGHO'!AG35-1</f>
        <v>0.34957963933569713</v>
      </c>
      <c r="AH49" s="3">
        <f>+'Indice PondENGHO'!AH47/'Indice PondENGHO'!AH35-1</f>
        <v>0.3532637266162848</v>
      </c>
      <c r="AI49" s="3">
        <f>+'Indice PondENGHO'!AI47/'Indice PondENGHO'!AI35-1</f>
        <v>0.28244779622276739</v>
      </c>
      <c r="AJ49" s="3">
        <f>+'Indice PondENGHO'!AJ47/'Indice PondENGHO'!AJ35-1</f>
        <v>0.40539367899836387</v>
      </c>
      <c r="AK49" s="3">
        <f>+'Indice PondENGHO'!AK47/'Indice PondENGHO'!AK35-1</f>
        <v>0.29997485669383139</v>
      </c>
      <c r="AL49" s="3">
        <f>+'Indice PondENGHO'!AL47/'Indice PondENGHO'!AL35-1</f>
        <v>0.33592168929368937</v>
      </c>
      <c r="AM49" s="8">
        <f>+'Indice PondENGHO'!AM47/'Indice PondENGHO'!AM35-1</f>
        <v>0.34108037341568953</v>
      </c>
      <c r="AN49" s="7">
        <f>+'Indice PondENGHO'!AN47/'Indice PondENGHO'!AN35-1</f>
        <v>0.40710721136397443</v>
      </c>
      <c r="AO49" s="3">
        <f>+'Indice PondENGHO'!AO47/'Indice PondENGHO'!AO35-1</f>
        <v>0.41679811898291574</v>
      </c>
      <c r="AP49" s="3">
        <f>+'Indice PondENGHO'!AP47/'Indice PondENGHO'!AP35-1</f>
        <v>0.56932531697491373</v>
      </c>
      <c r="AQ49" s="3">
        <f>+'Indice PondENGHO'!AQ47/'Indice PondENGHO'!AQ35-1</f>
        <v>0.1515503498056352</v>
      </c>
      <c r="AR49" s="3">
        <f>+'Indice PondENGHO'!AR47/'Indice PondENGHO'!AR35-1</f>
        <v>0.41768693262714107</v>
      </c>
      <c r="AS49" s="3">
        <f>+'Indice PondENGHO'!AS47/'Indice PondENGHO'!AS35-1</f>
        <v>0.3406005188294472</v>
      </c>
      <c r="AT49" s="3">
        <f>+'Indice PondENGHO'!AT47/'Indice PondENGHO'!AT35-1</f>
        <v>0.34947861672664682</v>
      </c>
      <c r="AU49" s="3">
        <f>+'Indice PondENGHO'!AU47/'Indice PondENGHO'!AU35-1</f>
        <v>0.28250922872958562</v>
      </c>
      <c r="AV49" s="3">
        <f>+'Indice PondENGHO'!AV47/'Indice PondENGHO'!AV35-1</f>
        <v>0.40587622939201351</v>
      </c>
      <c r="AW49" s="3">
        <f>+'Indice PondENGHO'!AW47/'Indice PondENGHO'!AW35-1</f>
        <v>0.29527711686930336</v>
      </c>
      <c r="AX49" s="3">
        <f>+'Indice PondENGHO'!AX47/'Indice PondENGHO'!AX35-1</f>
        <v>0.33421273931621664</v>
      </c>
      <c r="AY49" s="8">
        <f>+'Indice PondENGHO'!AY47/'Indice PondENGHO'!AY35-1</f>
        <v>0.3420428223299421</v>
      </c>
      <c r="AZ49" s="7">
        <f>+'Indice PondENGHO'!AZ47/'Indice PondENGHO'!AZ35-1</f>
        <v>0.40539775841456649</v>
      </c>
      <c r="BA49" s="3">
        <f>+'Indice PondENGHO'!BA47/'Indice PondENGHO'!BA35-1</f>
        <v>0.41738115792225394</v>
      </c>
      <c r="BB49" s="3">
        <f>+'Indice PondENGHO'!BB47/'Indice PondENGHO'!BB35-1</f>
        <v>0.56539718898731528</v>
      </c>
      <c r="BC49" s="3">
        <f>+'Indice PondENGHO'!BC47/'Indice PondENGHO'!BC35-1</f>
        <v>0.15240530786727691</v>
      </c>
      <c r="BD49" s="3">
        <f>+'Indice PondENGHO'!BD47/'Indice PondENGHO'!BD35-1</f>
        <v>0.41824177223355985</v>
      </c>
      <c r="BE49" s="3">
        <f>+'Indice PondENGHO'!BE47/'Indice PondENGHO'!BE35-1</f>
        <v>0.33272818309245444</v>
      </c>
      <c r="BF49" s="3">
        <f>+'Indice PondENGHO'!BF47/'Indice PondENGHO'!BF35-1</f>
        <v>0.34633779733005454</v>
      </c>
      <c r="BG49" s="3">
        <f>+'Indice PondENGHO'!BG47/'Indice PondENGHO'!BG35-1</f>
        <v>0.28378437398132128</v>
      </c>
      <c r="BH49" s="3">
        <f>+'Indice PondENGHO'!BH47/'Indice PondENGHO'!BH35-1</f>
        <v>0.40635472739125422</v>
      </c>
      <c r="BI49" s="3">
        <f>+'Indice PondENGHO'!BI47/'Indice PondENGHO'!BI35-1</f>
        <v>0.30124610186199008</v>
      </c>
      <c r="BJ49" s="3">
        <f>+'Indice PondENGHO'!BJ47/'Indice PondENGHO'!BJ35-1</f>
        <v>0.33297945208182966</v>
      </c>
      <c r="BK49" s="8">
        <f>+'Indice PondENGHO'!BK47/'Indice PondENGHO'!BK35-1</f>
        <v>0.3469735400856222</v>
      </c>
      <c r="BL49" s="2">
        <f t="shared" si="1"/>
        <v>44075</v>
      </c>
      <c r="BM49" s="7">
        <f>+'Indice PondENGHO'!BL47/'Indice PondENGHO'!BL35-1</f>
        <v>0.37836389517375446</v>
      </c>
      <c r="BN49" s="3">
        <f>+'Indice PondENGHO'!BM47/'Indice PondENGHO'!BM35-1</f>
        <v>0.37082584824939224</v>
      </c>
      <c r="BO49" s="3">
        <f>+'Indice PondENGHO'!BN47/'Indice PondENGHO'!BN35-1</f>
        <v>0.36881347927157093</v>
      </c>
      <c r="BP49" s="3">
        <f>+'Indice PondENGHO'!BO47/'Indice PondENGHO'!BO35-1</f>
        <v>0.3644865170676248</v>
      </c>
      <c r="BQ49" s="8">
        <f>+'Indice PondENGHO'!BP47/'Indice PondENGHO'!BP35-1</f>
        <v>0.3582908321481173</v>
      </c>
      <c r="BR49" s="7">
        <f>+'Indice PondENGHO'!BQ47/'Indice PondENGHO'!BQ35-1</f>
        <v>0.40793455113981647</v>
      </c>
      <c r="BS49" s="3">
        <f>+'Indice PondENGHO'!BR47/'Indice PondENGHO'!BR35-1</f>
        <v>0.41716867050731032</v>
      </c>
      <c r="BT49" s="3">
        <f>+'Indice PondENGHO'!BS47/'Indice PondENGHO'!BS35-1</f>
        <v>0.56980398752614803</v>
      </c>
      <c r="BU49" s="3">
        <f>+'Indice PondENGHO'!BT47/'Indice PondENGHO'!BT35-1</f>
        <v>0.15017831842280183</v>
      </c>
      <c r="BV49" s="3">
        <f>+'Indice PondENGHO'!BU47/'Indice PondENGHO'!BU35-1</f>
        <v>0.41928788575914377</v>
      </c>
      <c r="BW49" s="3">
        <f>+'Indice PondENGHO'!BV47/'Indice PondENGHO'!BV35-1</f>
        <v>0.34124898234123635</v>
      </c>
      <c r="BX49" s="3">
        <f>+'Indice PondENGHO'!BW47/'Indice PondENGHO'!BW35-1</f>
        <v>0.34930439999949559</v>
      </c>
      <c r="BY49" s="3">
        <f>+'Indice PondENGHO'!BX47/'Indice PondENGHO'!BX35-1</f>
        <v>0.28282314665429342</v>
      </c>
      <c r="BZ49" s="3">
        <f>+'Indice PondENGHO'!BY47/'Indice PondENGHO'!BY35-1</f>
        <v>0.40695771226253252</v>
      </c>
      <c r="CA49" s="3">
        <f>+'Indice PondENGHO'!BZ47/'Indice PondENGHO'!BZ35-1</f>
        <v>0.29878564422195431</v>
      </c>
      <c r="CB49" s="3">
        <f>+'Indice PondENGHO'!CA47/'Indice PondENGHO'!CA35-1</f>
        <v>0.33423342550486845</v>
      </c>
      <c r="CC49" s="8">
        <f>+'Indice PondENGHO'!CB47/'Indice PondENGHO'!CB35-1</f>
        <v>0.3432911589638894</v>
      </c>
      <c r="CD49" s="3">
        <f>+'Indice PondENGHO'!CC47/'Indice PondENGHO'!CC35-1</f>
        <v>0.36593457028947896</v>
      </c>
      <c r="CE49" s="3">
        <f>+'Indice PondENGHO'!CD47/'Indice PondENGHO'!CD35-1</f>
        <v>0.36593457028947896</v>
      </c>
      <c r="CF49" s="3">
        <f>+'[3]Infla Interanual PondENGHO'!CD49</f>
        <v>0.36607367640191191</v>
      </c>
      <c r="CG49" s="3"/>
      <c r="CI49" s="69">
        <f t="shared" si="8"/>
        <v>2.0073063025637161E-2</v>
      </c>
      <c r="CJ49" s="69">
        <f t="shared" si="3"/>
        <v>2.0073063025637161E-2</v>
      </c>
      <c r="CK49" s="69">
        <f t="shared" si="9"/>
        <v>0</v>
      </c>
      <c r="CL49" s="69"/>
      <c r="CM49" s="69"/>
      <c r="CN49" s="69">
        <f>+'[3]Infla Interanual PondENGHO'!CF49</f>
        <v>2.007165281884471E-2</v>
      </c>
      <c r="CP49" s="69">
        <f t="shared" si="17"/>
        <v>1.4102067924515183E-6</v>
      </c>
      <c r="CT49" s="70">
        <f t="shared" si="10"/>
        <v>0.37836389517375446</v>
      </c>
      <c r="CU49" s="70">
        <f t="shared" si="11"/>
        <v>0.37082584824939224</v>
      </c>
      <c r="CV49" s="70">
        <f t="shared" si="12"/>
        <v>0.36881347927157093</v>
      </c>
      <c r="CW49" s="70">
        <f t="shared" si="13"/>
        <v>0.3644865170676248</v>
      </c>
      <c r="CX49" s="70">
        <f t="shared" si="14"/>
        <v>0.3582908321481173</v>
      </c>
      <c r="CY49" s="71">
        <f>+'[3]Infla Interanual PondENGHO'!BL49</f>
        <v>0.37849926398939737</v>
      </c>
      <c r="CZ49" s="71">
        <f>+'[3]Infla Interanual PondENGHO'!BM49</f>
        <v>0.3709668374842563</v>
      </c>
      <c r="DA49" s="71">
        <f>+'[3]Infla Interanual PondENGHO'!BN49</f>
        <v>0.36896804719830389</v>
      </c>
      <c r="DB49" s="71">
        <f>+'[3]Infla Interanual PondENGHO'!BO49</f>
        <v>0.36463167607701741</v>
      </c>
      <c r="DC49" s="71">
        <f>+'[3]Infla Interanual PondENGHO'!BP49</f>
        <v>0.35842761117055266</v>
      </c>
      <c r="DE49" s="3">
        <f t="shared" si="18"/>
        <v>-1.3536881564291114E-4</v>
      </c>
      <c r="DF49" s="3">
        <f t="shared" si="19"/>
        <v>-1.409892348640529E-4</v>
      </c>
      <c r="DG49" s="3">
        <f t="shared" si="19"/>
        <v>-1.5456792673296249E-4</v>
      </c>
      <c r="DH49" s="3">
        <f t="shared" si="19"/>
        <v>-1.4515900939260362E-4</v>
      </c>
      <c r="DI49" s="3">
        <f t="shared" si="20"/>
        <v>-1.3677902243536266E-4</v>
      </c>
      <c r="DJ49" s="3">
        <f t="shared" si="15"/>
        <v>-1.3910611243295179E-4</v>
      </c>
    </row>
    <row r="50" spans="1:114" x14ac:dyDescent="0.2">
      <c r="A50" s="2">
        <f t="shared" si="0"/>
        <v>44105</v>
      </c>
      <c r="B50" s="1">
        <f t="shared" si="2"/>
        <v>10</v>
      </c>
      <c r="C50" s="1">
        <v>2020</v>
      </c>
      <c r="D50" s="7">
        <f>+'Indice PondENGHO'!D48/'Indice PondENGHO'!D36-1</f>
        <v>0.44536586056538052</v>
      </c>
      <c r="E50" s="3">
        <f>+'Indice PondENGHO'!E48/'Indice PondENGHO'!E36-1</f>
        <v>0.36067658548232684</v>
      </c>
      <c r="F50" s="3">
        <f>+'Indice PondENGHO'!F48/'Indice PondENGHO'!F36-1</f>
        <v>0.58986793878224697</v>
      </c>
      <c r="G50" s="3">
        <f>+'Indice PondENGHO'!G48/'Indice PondENGHO'!G36-1</f>
        <v>0.15155461422822203</v>
      </c>
      <c r="H50" s="3">
        <f>+'Indice PondENGHO'!H48/'Indice PondENGHO'!H36-1</f>
        <v>0.37944697707719977</v>
      </c>
      <c r="I50" s="3">
        <f>+'Indice PondENGHO'!I48/'Indice PondENGHO'!I36-1</f>
        <v>0.33678462879869042</v>
      </c>
      <c r="J50" s="3">
        <f>+'Indice PondENGHO'!J48/'Indice PondENGHO'!J36-1</f>
        <v>0.35878041841137276</v>
      </c>
      <c r="K50" s="3">
        <f>+'Indice PondENGHO'!K48/'Indice PondENGHO'!K36-1</f>
        <v>0.2726479995459774</v>
      </c>
      <c r="L50" s="3">
        <f>+'Indice PondENGHO'!L48/'Indice PondENGHO'!L36-1</f>
        <v>0.41762330719877183</v>
      </c>
      <c r="M50" s="3">
        <f>+'Indice PondENGHO'!M48/'Indice PondENGHO'!M36-1</f>
        <v>0.27821991626966569</v>
      </c>
      <c r="N50" s="3">
        <f>+'Indice PondENGHO'!N48/'Indice PondENGHO'!N36-1</f>
        <v>0.34716078222636515</v>
      </c>
      <c r="O50" s="8">
        <f>+'Indice PondENGHO'!O48/'Indice PondENGHO'!O36-1</f>
        <v>0.31733095954280044</v>
      </c>
      <c r="P50" s="7">
        <f>+'Indice PondENGHO'!P48/'Indice PondENGHO'!P36-1</f>
        <v>0.44241549229832855</v>
      </c>
      <c r="Q50" s="3">
        <f>+'Indice PondENGHO'!Q48/'Indice PondENGHO'!Q36-1</f>
        <v>0.36070664643686245</v>
      </c>
      <c r="R50" s="3">
        <f>+'Indice PondENGHO'!R48/'Indice PondENGHO'!R36-1</f>
        <v>0.59429514922177407</v>
      </c>
      <c r="S50" s="3">
        <f>+'Indice PondENGHO'!S48/'Indice PondENGHO'!S36-1</f>
        <v>0.15336768570390213</v>
      </c>
      <c r="T50" s="3">
        <f>+'Indice PondENGHO'!T48/'Indice PondENGHO'!T36-1</f>
        <v>0.37582698447149498</v>
      </c>
      <c r="U50" s="3">
        <f>+'Indice PondENGHO'!U48/'Indice PondENGHO'!U36-1</f>
        <v>0.33037635517991348</v>
      </c>
      <c r="V50" s="3">
        <f>+'Indice PondENGHO'!V48/'Indice PondENGHO'!V36-1</f>
        <v>0.35782237858382748</v>
      </c>
      <c r="W50" s="3">
        <f>+'Indice PondENGHO'!W48/'Indice PondENGHO'!W36-1</f>
        <v>0.27425962340757515</v>
      </c>
      <c r="X50" s="3">
        <f>+'Indice PondENGHO'!X48/'Indice PondENGHO'!X36-1</f>
        <v>0.41548799789412749</v>
      </c>
      <c r="Y50" s="3">
        <f>+'Indice PondENGHO'!Y48/'Indice PondENGHO'!Y36-1</f>
        <v>0.28403851415051284</v>
      </c>
      <c r="Z50" s="3">
        <f>+'Indice PondENGHO'!Z48/'Indice PondENGHO'!Z36-1</f>
        <v>0.34757221980317077</v>
      </c>
      <c r="AA50" s="8">
        <f>+'Indice PondENGHO'!AA48/'Indice PondENGHO'!AA36-1</f>
        <v>0.31798374028573129</v>
      </c>
      <c r="AB50" s="7">
        <f>+'Indice PondENGHO'!AB48/'Indice PondENGHO'!AB36-1</f>
        <v>0.4404581607080269</v>
      </c>
      <c r="AC50" s="3">
        <f>+'Indice PondENGHO'!AC48/'Indice PondENGHO'!AC36-1</f>
        <v>0.35966658750628211</v>
      </c>
      <c r="AD50" s="3">
        <f>+'Indice PondENGHO'!AD48/'Indice PondENGHO'!AD36-1</f>
        <v>0.59749155615875971</v>
      </c>
      <c r="AE50" s="3">
        <f>+'Indice PondENGHO'!AE48/'Indice PondENGHO'!AE36-1</f>
        <v>0.15532917825845716</v>
      </c>
      <c r="AF50" s="3">
        <f>+'Indice PondENGHO'!AF48/'Indice PondENGHO'!AF36-1</f>
        <v>0.3709440362551657</v>
      </c>
      <c r="AG50" s="3">
        <f>+'Indice PondENGHO'!AG48/'Indice PondENGHO'!AG36-1</f>
        <v>0.33050173883671374</v>
      </c>
      <c r="AH50" s="3">
        <f>+'Indice PondENGHO'!AH48/'Indice PondENGHO'!AH36-1</f>
        <v>0.35989979323571197</v>
      </c>
      <c r="AI50" s="3">
        <f>+'Indice PondENGHO'!AI48/'Indice PondENGHO'!AI36-1</f>
        <v>0.27506084019516153</v>
      </c>
      <c r="AJ50" s="3">
        <f>+'Indice PondENGHO'!AJ48/'Indice PondENGHO'!AJ36-1</f>
        <v>0.41461431897331313</v>
      </c>
      <c r="AK50" s="3">
        <f>+'Indice PondENGHO'!AK48/'Indice PondENGHO'!AK36-1</f>
        <v>0.28574719654710501</v>
      </c>
      <c r="AL50" s="3">
        <f>+'Indice PondENGHO'!AL48/'Indice PondENGHO'!AL36-1</f>
        <v>0.34768365986249772</v>
      </c>
      <c r="AM50" s="8">
        <f>+'Indice PondENGHO'!AM48/'Indice PondENGHO'!AM36-1</f>
        <v>0.31821410079010093</v>
      </c>
      <c r="AN50" s="7">
        <f>+'Indice PondENGHO'!AN48/'Indice PondENGHO'!AN36-1</f>
        <v>0.4386926429859499</v>
      </c>
      <c r="AO50" s="3">
        <f>+'Indice PondENGHO'!AO48/'Indice PondENGHO'!AO36-1</f>
        <v>0.35948377805435983</v>
      </c>
      <c r="AP50" s="3">
        <f>+'Indice PondENGHO'!AP48/'Indice PondENGHO'!AP36-1</f>
        <v>0.59366887602633467</v>
      </c>
      <c r="AQ50" s="3">
        <f>+'Indice PondENGHO'!AQ48/'Indice PondENGHO'!AQ36-1</f>
        <v>0.15663795873274999</v>
      </c>
      <c r="AR50" s="3">
        <f>+'Indice PondENGHO'!AR48/'Indice PondENGHO'!AR36-1</f>
        <v>0.37025021988678652</v>
      </c>
      <c r="AS50" s="3">
        <f>+'Indice PondENGHO'!AS48/'Indice PondENGHO'!AS36-1</f>
        <v>0.32025659507650461</v>
      </c>
      <c r="AT50" s="3">
        <f>+'Indice PondENGHO'!AT48/'Indice PondENGHO'!AT36-1</f>
        <v>0.35732274904443706</v>
      </c>
      <c r="AU50" s="3">
        <f>+'Indice PondENGHO'!AU48/'Indice PondENGHO'!AU36-1</f>
        <v>0.27523767918685826</v>
      </c>
      <c r="AV50" s="3">
        <f>+'Indice PondENGHO'!AV48/'Indice PondENGHO'!AV36-1</f>
        <v>0.41564682685806997</v>
      </c>
      <c r="AW50" s="3">
        <f>+'Indice PondENGHO'!AW48/'Indice PondENGHO'!AW36-1</f>
        <v>0.28124642349466211</v>
      </c>
      <c r="AX50" s="3">
        <f>+'Indice PondENGHO'!AX48/'Indice PondENGHO'!AX36-1</f>
        <v>0.34506170686934645</v>
      </c>
      <c r="AY50" s="8">
        <f>+'Indice PondENGHO'!AY48/'Indice PondENGHO'!AY36-1</f>
        <v>0.3187799344012372</v>
      </c>
      <c r="AZ50" s="7">
        <f>+'Indice PondENGHO'!AZ48/'Indice PondENGHO'!AZ36-1</f>
        <v>0.43632463100497043</v>
      </c>
      <c r="BA50" s="3">
        <f>+'Indice PondENGHO'!BA48/'Indice PondENGHO'!BA36-1</f>
        <v>0.35962091419081776</v>
      </c>
      <c r="BB50" s="3">
        <f>+'Indice PondENGHO'!BB48/'Indice PondENGHO'!BB36-1</f>
        <v>0.59184220993003733</v>
      </c>
      <c r="BC50" s="3">
        <f>+'Indice PondENGHO'!BC48/'Indice PondENGHO'!BC36-1</f>
        <v>0.15718188585068016</v>
      </c>
      <c r="BD50" s="3">
        <f>+'Indice PondENGHO'!BD48/'Indice PondENGHO'!BD36-1</f>
        <v>0.37035413225606328</v>
      </c>
      <c r="BE50" s="3">
        <f>+'Indice PondENGHO'!BE48/'Indice PondENGHO'!BE36-1</f>
        <v>0.31146263206951108</v>
      </c>
      <c r="BF50" s="3">
        <f>+'Indice PondENGHO'!BF48/'Indice PondENGHO'!BF36-1</f>
        <v>0.35496670333301927</v>
      </c>
      <c r="BG50" s="3">
        <f>+'Indice PondENGHO'!BG48/'Indice PondENGHO'!BG36-1</f>
        <v>0.27692489938713827</v>
      </c>
      <c r="BH50" s="3">
        <f>+'Indice PondENGHO'!BH48/'Indice PondENGHO'!BH36-1</f>
        <v>0.41649471086903533</v>
      </c>
      <c r="BI50" s="3">
        <f>+'Indice PondENGHO'!BI48/'Indice PondENGHO'!BI36-1</f>
        <v>0.28838940578767458</v>
      </c>
      <c r="BJ50" s="3">
        <f>+'Indice PondENGHO'!BJ48/'Indice PondENGHO'!BJ36-1</f>
        <v>0.34312430509513536</v>
      </c>
      <c r="BK50" s="8">
        <f>+'Indice PondENGHO'!BK48/'Indice PondENGHO'!BK36-1</f>
        <v>0.32300361525288546</v>
      </c>
      <c r="BL50" s="2">
        <f t="shared" si="1"/>
        <v>44105</v>
      </c>
      <c r="BM50" s="7">
        <f>+'Indice PondENGHO'!BL48/'Indice PondENGHO'!BL36-1</f>
        <v>0.3904105408349543</v>
      </c>
      <c r="BN50" s="3">
        <f>+'Indice PondENGHO'!BM48/'Indice PondENGHO'!BM36-1</f>
        <v>0.37973560341656531</v>
      </c>
      <c r="BO50" s="3">
        <f>+'Indice PondENGHO'!BN48/'Indice PondENGHO'!BN36-1</f>
        <v>0.37648535514134807</v>
      </c>
      <c r="BP50" s="3">
        <f>+'Indice PondENGHO'!BO48/'Indice PondENGHO'!BO36-1</f>
        <v>0.37012762459057047</v>
      </c>
      <c r="BQ50" s="8">
        <f>+'Indice PondENGHO'!BP48/'Indice PondENGHO'!BP36-1</f>
        <v>0.36044819756138091</v>
      </c>
      <c r="BR50" s="7">
        <f>+'Indice PondENGHO'!BQ48/'Indice PondENGHO'!BQ36-1</f>
        <v>0.44040676397229372</v>
      </c>
      <c r="BS50" s="3">
        <f>+'Indice PondENGHO'!BR48/'Indice PondENGHO'!BR36-1</f>
        <v>0.35994492536367551</v>
      </c>
      <c r="BT50" s="3">
        <f>+'Indice PondENGHO'!BS48/'Indice PondENGHO'!BS36-1</f>
        <v>0.59343371656050237</v>
      </c>
      <c r="BU50" s="3">
        <f>+'Indice PondENGHO'!BT48/'Indice PondENGHO'!BT36-1</f>
        <v>0.15545903055552057</v>
      </c>
      <c r="BV50" s="3">
        <f>+'Indice PondENGHO'!BU48/'Indice PondENGHO'!BU36-1</f>
        <v>0.37191668983845916</v>
      </c>
      <c r="BW50" s="3">
        <f>+'Indice PondENGHO'!BV48/'Indice PondENGHO'!BV36-1</f>
        <v>0.32086993022911892</v>
      </c>
      <c r="BX50" s="3">
        <f>+'Indice PondENGHO'!BW48/'Indice PondENGHO'!BW36-1</f>
        <v>0.35709718011516811</v>
      </c>
      <c r="BY50" s="3">
        <f>+'Indice PondENGHO'!BX48/'Indice PondENGHO'!BX36-1</f>
        <v>0.27522556203734583</v>
      </c>
      <c r="BZ50" s="3">
        <f>+'Indice PondENGHO'!BY48/'Indice PondENGHO'!BY36-1</f>
        <v>0.41597877313021003</v>
      </c>
      <c r="CA50" s="3">
        <f>+'Indice PondENGHO'!BZ48/'Indice PondENGHO'!BZ36-1</f>
        <v>0.28504295383053124</v>
      </c>
      <c r="CB50" s="3">
        <f>+'Indice PondENGHO'!CA48/'Indice PondENGHO'!CA36-1</f>
        <v>0.345177609856542</v>
      </c>
      <c r="CC50" s="8">
        <f>+'Indice PondENGHO'!CB48/'Indice PondENGHO'!CB36-1</f>
        <v>0.31999013691937739</v>
      </c>
      <c r="CD50" s="3">
        <f>+'Indice PondENGHO'!CC48/'Indice PondENGHO'!CC36-1</f>
        <v>0.37208877833047915</v>
      </c>
      <c r="CE50" s="3">
        <f>+'Indice PondENGHO'!CD48/'Indice PondENGHO'!CD36-1</f>
        <v>0.37208877833047915</v>
      </c>
      <c r="CF50" s="3">
        <f>+'[3]Infla Interanual PondENGHO'!CD50</f>
        <v>0.37228069000354425</v>
      </c>
      <c r="CG50" s="3"/>
      <c r="CI50" s="69">
        <f t="shared" si="8"/>
        <v>2.9962343273573389E-2</v>
      </c>
      <c r="CJ50" s="69">
        <f t="shared" si="3"/>
        <v>2.9962343273573389E-2</v>
      </c>
      <c r="CK50" s="69">
        <f t="shared" si="9"/>
        <v>0</v>
      </c>
      <c r="CL50" s="69"/>
      <c r="CM50" s="69"/>
      <c r="CN50" s="69">
        <f>+'[3]Infla Interanual PondENGHO'!CF50</f>
        <v>2.998341424462958E-2</v>
      </c>
      <c r="CP50" s="69">
        <f t="shared" si="17"/>
        <v>-2.1070971056191823E-5</v>
      </c>
      <c r="CT50" s="70">
        <f t="shared" si="10"/>
        <v>0.3904105408349543</v>
      </c>
      <c r="CU50" s="70">
        <f t="shared" si="11"/>
        <v>0.37973560341656531</v>
      </c>
      <c r="CV50" s="70">
        <f t="shared" si="12"/>
        <v>0.37648535514134807</v>
      </c>
      <c r="CW50" s="70">
        <f t="shared" si="13"/>
        <v>0.37012762459057047</v>
      </c>
      <c r="CX50" s="70">
        <f t="shared" si="14"/>
        <v>0.36044819756138091</v>
      </c>
      <c r="CY50" s="71">
        <f>+'[3]Infla Interanual PondENGHO'!BL50</f>
        <v>0.39060360277734829</v>
      </c>
      <c r="CZ50" s="71">
        <f>+'[3]Infla Interanual PondENGHO'!BM50</f>
        <v>0.37993654273706423</v>
      </c>
      <c r="DA50" s="71">
        <f>+'[3]Infla Interanual PondENGHO'!BN50</f>
        <v>0.37670038059616084</v>
      </c>
      <c r="DB50" s="71">
        <f>+'[3]Infla Interanual PondENGHO'!BO50</f>
        <v>0.37033764834260219</v>
      </c>
      <c r="DC50" s="71">
        <f>+'[3]Infla Interanual PondENGHO'!BP50</f>
        <v>0.36062018853271871</v>
      </c>
      <c r="DE50" s="3">
        <f t="shared" si="18"/>
        <v>-1.9306194239399055E-4</v>
      </c>
      <c r="DF50" s="3">
        <f t="shared" si="19"/>
        <v>-2.0093932049891627E-4</v>
      </c>
      <c r="DG50" s="3">
        <f t="shared" si="19"/>
        <v>-2.1502545481277835E-4</v>
      </c>
      <c r="DH50" s="3">
        <f t="shared" si="19"/>
        <v>-2.100237520317183E-4</v>
      </c>
      <c r="DI50" s="3">
        <f t="shared" si="20"/>
        <v>-1.7199097133779873E-4</v>
      </c>
      <c r="DJ50" s="3">
        <f t="shared" si="15"/>
        <v>-1.9191167306509271E-4</v>
      </c>
    </row>
    <row r="51" spans="1:114" x14ac:dyDescent="0.2">
      <c r="A51" s="2">
        <f t="shared" si="0"/>
        <v>44136</v>
      </c>
      <c r="B51" s="1">
        <f t="shared" si="2"/>
        <v>11</v>
      </c>
      <c r="C51" s="1">
        <v>2020</v>
      </c>
      <c r="D51" s="7">
        <f>+'Indice PondENGHO'!D49/'Indice PondENGHO'!D37-1</f>
        <v>0.41349872221365236</v>
      </c>
      <c r="E51" s="3">
        <f>+'Indice PondENGHO'!E49/'Indice PondENGHO'!E37-1</f>
        <v>0.3276174208057876</v>
      </c>
      <c r="F51" s="3">
        <f>+'Indice PondENGHO'!F49/'Indice PondENGHO'!F37-1</f>
        <v>0.58536661416864821</v>
      </c>
      <c r="G51" s="3">
        <f>+'Indice PondENGHO'!G49/'Indice PondENGHO'!G37-1</f>
        <v>0.16268418111194127</v>
      </c>
      <c r="H51" s="3">
        <f>+'Indice PondENGHO'!H49/'Indice PondENGHO'!H37-1</f>
        <v>0.42712509758943829</v>
      </c>
      <c r="I51" s="3">
        <f>+'Indice PondENGHO'!I49/'Indice PondENGHO'!I37-1</f>
        <v>0.30365671375002057</v>
      </c>
      <c r="J51" s="3">
        <f>+'Indice PondENGHO'!J49/'Indice PondENGHO'!J37-1</f>
        <v>0.34252317914727559</v>
      </c>
      <c r="K51" s="3">
        <f>+'Indice PondENGHO'!K49/'Indice PondENGHO'!K37-1</f>
        <v>0.18208171004693785</v>
      </c>
      <c r="L51" s="3">
        <f>+'Indice PondENGHO'!L49/'Indice PondENGHO'!L37-1</f>
        <v>0.43849301372149818</v>
      </c>
      <c r="M51" s="3">
        <f>+'Indice PondENGHO'!M49/'Indice PondENGHO'!M37-1</f>
        <v>0.23322092068255129</v>
      </c>
      <c r="N51" s="3">
        <f>+'Indice PondENGHO'!N49/'Indice PondENGHO'!N37-1</f>
        <v>0.34617918176246687</v>
      </c>
      <c r="O51" s="8">
        <f>+'Indice PondENGHO'!O49/'Indice PondENGHO'!O37-1</f>
        <v>0.28540890105355921</v>
      </c>
      <c r="P51" s="7">
        <f>+'Indice PondENGHO'!P49/'Indice PondENGHO'!P37-1</f>
        <v>0.4086731588086483</v>
      </c>
      <c r="Q51" s="3">
        <f>+'Indice PondENGHO'!Q49/'Indice PondENGHO'!Q37-1</f>
        <v>0.32683666895794228</v>
      </c>
      <c r="R51" s="3">
        <f>+'Indice PondENGHO'!R49/'Indice PondENGHO'!R37-1</f>
        <v>0.58669857780021872</v>
      </c>
      <c r="S51" s="3">
        <f>+'Indice PondENGHO'!S49/'Indice PondENGHO'!S37-1</f>
        <v>0.16457620895135117</v>
      </c>
      <c r="T51" s="3">
        <f>+'Indice PondENGHO'!T49/'Indice PondENGHO'!T37-1</f>
        <v>0.42298069502231583</v>
      </c>
      <c r="U51" s="3">
        <f>+'Indice PondENGHO'!U49/'Indice PondENGHO'!U37-1</f>
        <v>0.29727565742227324</v>
      </c>
      <c r="V51" s="3">
        <f>+'Indice PondENGHO'!V49/'Indice PondENGHO'!V37-1</f>
        <v>0.34305827877531248</v>
      </c>
      <c r="W51" s="3">
        <f>+'Indice PondENGHO'!W49/'Indice PondENGHO'!W37-1</f>
        <v>0.18171561381350454</v>
      </c>
      <c r="X51" s="3">
        <f>+'Indice PondENGHO'!X49/'Indice PondENGHO'!X37-1</f>
        <v>0.43673005567188938</v>
      </c>
      <c r="Y51" s="3">
        <f>+'Indice PondENGHO'!Y49/'Indice PondENGHO'!Y37-1</f>
        <v>0.22926349711032179</v>
      </c>
      <c r="Z51" s="3">
        <f>+'Indice PondENGHO'!Z49/'Indice PondENGHO'!Z37-1</f>
        <v>0.34668377449855825</v>
      </c>
      <c r="AA51" s="8">
        <f>+'Indice PondENGHO'!AA49/'Indice PondENGHO'!AA37-1</f>
        <v>0.28916465453755902</v>
      </c>
      <c r="AB51" s="7">
        <f>+'Indice PondENGHO'!AB49/'Indice PondENGHO'!AB37-1</f>
        <v>0.40587518630839448</v>
      </c>
      <c r="AC51" s="3">
        <f>+'Indice PondENGHO'!AC49/'Indice PondENGHO'!AC37-1</f>
        <v>0.32680846015300946</v>
      </c>
      <c r="AD51" s="3">
        <f>+'Indice PondENGHO'!AD49/'Indice PondENGHO'!AD37-1</f>
        <v>0.58840984193004164</v>
      </c>
      <c r="AE51" s="3">
        <f>+'Indice PondENGHO'!AE49/'Indice PondENGHO'!AE37-1</f>
        <v>0.16695359959503842</v>
      </c>
      <c r="AF51" s="3">
        <f>+'Indice PondENGHO'!AF49/'Indice PondENGHO'!AF37-1</f>
        <v>0.41704472781166113</v>
      </c>
      <c r="AG51" s="3">
        <f>+'Indice PondENGHO'!AG49/'Indice PondENGHO'!AG37-1</f>
        <v>0.29662832758868696</v>
      </c>
      <c r="AH51" s="3">
        <f>+'Indice PondENGHO'!AH49/'Indice PondENGHO'!AH37-1</f>
        <v>0.34439527330960673</v>
      </c>
      <c r="AI51" s="3">
        <f>+'Indice PondENGHO'!AI49/'Indice PondENGHO'!AI37-1</f>
        <v>0.18123263238525489</v>
      </c>
      <c r="AJ51" s="3">
        <f>+'Indice PondENGHO'!AJ49/'Indice PondENGHO'!AJ37-1</f>
        <v>0.43623952095237106</v>
      </c>
      <c r="AK51" s="3">
        <f>+'Indice PondENGHO'!AK49/'Indice PondENGHO'!AK37-1</f>
        <v>0.22855533034136144</v>
      </c>
      <c r="AL51" s="3">
        <f>+'Indice PondENGHO'!AL49/'Indice PondENGHO'!AL37-1</f>
        <v>0.34690000201723392</v>
      </c>
      <c r="AM51" s="8">
        <f>+'Indice PondENGHO'!AM49/'Indice PondENGHO'!AM37-1</f>
        <v>0.29054253069961034</v>
      </c>
      <c r="AN51" s="7">
        <f>+'Indice PondENGHO'!AN49/'Indice PondENGHO'!AN37-1</f>
        <v>0.40332037780491725</v>
      </c>
      <c r="AO51" s="3">
        <f>+'Indice PondENGHO'!AO49/'Indice PondENGHO'!AO37-1</f>
        <v>0.32636408301407016</v>
      </c>
      <c r="AP51" s="3">
        <f>+'Indice PondENGHO'!AP49/'Indice PondENGHO'!AP37-1</f>
        <v>0.58418605299722159</v>
      </c>
      <c r="AQ51" s="3">
        <f>+'Indice PondENGHO'!AQ49/'Indice PondENGHO'!AQ37-1</f>
        <v>0.16770036120951826</v>
      </c>
      <c r="AR51" s="3">
        <f>+'Indice PondENGHO'!AR49/'Indice PondENGHO'!AR37-1</f>
        <v>0.41618397172091415</v>
      </c>
      <c r="AS51" s="3">
        <f>+'Indice PondENGHO'!AS49/'Indice PondENGHO'!AS37-1</f>
        <v>0.2872639055052133</v>
      </c>
      <c r="AT51" s="3">
        <f>+'Indice PondENGHO'!AT49/'Indice PondENGHO'!AT37-1</f>
        <v>0.34444619708569779</v>
      </c>
      <c r="AU51" s="3">
        <f>+'Indice PondENGHO'!AU49/'Indice PondENGHO'!AU37-1</f>
        <v>0.18044500012965425</v>
      </c>
      <c r="AV51" s="3">
        <f>+'Indice PondENGHO'!AV49/'Indice PondENGHO'!AV37-1</f>
        <v>0.43749876560197065</v>
      </c>
      <c r="AW51" s="3">
        <f>+'Indice PondENGHO'!AW49/'Indice PondENGHO'!AW37-1</f>
        <v>0.22570476526110772</v>
      </c>
      <c r="AX51" s="3">
        <f>+'Indice PondENGHO'!AX49/'Indice PondENGHO'!AX37-1</f>
        <v>0.34425382464772003</v>
      </c>
      <c r="AY51" s="8">
        <f>+'Indice PondENGHO'!AY49/'Indice PondENGHO'!AY37-1</f>
        <v>0.29191950506036912</v>
      </c>
      <c r="AZ51" s="7">
        <f>+'Indice PondENGHO'!AZ49/'Indice PondENGHO'!AZ37-1</f>
        <v>0.39908914044327815</v>
      </c>
      <c r="BA51" s="3">
        <f>+'Indice PondENGHO'!BA49/'Indice PondENGHO'!BA37-1</f>
        <v>0.32590612750051973</v>
      </c>
      <c r="BB51" s="3">
        <f>+'Indice PondENGHO'!BB49/'Indice PondENGHO'!BB37-1</f>
        <v>0.58139214970662656</v>
      </c>
      <c r="BC51" s="3">
        <f>+'Indice PondENGHO'!BC49/'Indice PondENGHO'!BC37-1</f>
        <v>0.16738805863907746</v>
      </c>
      <c r="BD51" s="3">
        <f>+'Indice PondENGHO'!BD49/'Indice PondENGHO'!BD37-1</f>
        <v>0.41733933886688956</v>
      </c>
      <c r="BE51" s="3">
        <f>+'Indice PondENGHO'!BE49/'Indice PondENGHO'!BE37-1</f>
        <v>0.27897699325680048</v>
      </c>
      <c r="BF51" s="3">
        <f>+'Indice PondENGHO'!BF49/'Indice PondENGHO'!BF37-1</f>
        <v>0.34357720375597012</v>
      </c>
      <c r="BG51" s="3">
        <f>+'Indice PondENGHO'!BG49/'Indice PondENGHO'!BG37-1</f>
        <v>0.18015528739220721</v>
      </c>
      <c r="BH51" s="3">
        <f>+'Indice PondENGHO'!BH49/'Indice PondENGHO'!BH37-1</f>
        <v>0.4394818355501029</v>
      </c>
      <c r="BI51" s="3">
        <f>+'Indice PondENGHO'!BI49/'Indice PondENGHO'!BI37-1</f>
        <v>0.22315787686619415</v>
      </c>
      <c r="BJ51" s="3">
        <f>+'Indice PondENGHO'!BJ49/'Indice PondENGHO'!BJ37-1</f>
        <v>0.3431074043245792</v>
      </c>
      <c r="BK51" s="8">
        <f>+'Indice PondENGHO'!BK49/'Indice PondENGHO'!BK37-1</f>
        <v>0.2999850687525154</v>
      </c>
      <c r="BL51" s="2">
        <f t="shared" si="1"/>
        <v>44136</v>
      </c>
      <c r="BM51" s="7">
        <f>+'Indice PondENGHO'!BL49/'Indice PondENGHO'!BL37-1</f>
        <v>0.37393131477986796</v>
      </c>
      <c r="BN51" s="3">
        <f>+'Indice PondENGHO'!BM49/'Indice PondENGHO'!BM37-1</f>
        <v>0.36344799615903223</v>
      </c>
      <c r="BO51" s="3">
        <f>+'Indice PondENGHO'!BN49/'Indice PondENGHO'!BN37-1</f>
        <v>0.35987254298950244</v>
      </c>
      <c r="BP51" s="3">
        <f>+'Indice PondENGHO'!BO49/'Indice PondENGHO'!BO37-1</f>
        <v>0.35521640038295987</v>
      </c>
      <c r="BQ51" s="8">
        <f>+'Indice PondENGHO'!BP49/'Indice PondENGHO'!BP37-1</f>
        <v>0.3482176407196631</v>
      </c>
      <c r="BR51" s="7">
        <f>+'Indice PondENGHO'!BQ49/'Indice PondENGHO'!BQ37-1</f>
        <v>0.40570117811273132</v>
      </c>
      <c r="BS51" s="3">
        <f>+'Indice PondENGHO'!BR49/'Indice PondENGHO'!BR37-1</f>
        <v>0.32655612030143666</v>
      </c>
      <c r="BT51" s="3">
        <f>+'Indice PondENGHO'!BS49/'Indice PondENGHO'!BS37-1</f>
        <v>0.58474557837305396</v>
      </c>
      <c r="BU51" s="3">
        <f>+'Indice PondENGHO'!BT49/'Indice PondENGHO'!BT37-1</f>
        <v>0.1663743666861095</v>
      </c>
      <c r="BV51" s="3">
        <f>+'Indice PondENGHO'!BU49/'Indice PondENGHO'!BU37-1</f>
        <v>0.41862321895768839</v>
      </c>
      <c r="BW51" s="3">
        <f>+'Indice PondENGHO'!BV49/'Indice PondENGHO'!BV37-1</f>
        <v>0.28791864830733083</v>
      </c>
      <c r="BX51" s="3">
        <f>+'Indice PondENGHO'!BW49/'Indice PondENGHO'!BW37-1</f>
        <v>0.34376303920625895</v>
      </c>
      <c r="BY51" s="3">
        <f>+'Indice PondENGHO'!BX49/'Indice PondENGHO'!BX37-1</f>
        <v>0.18091937782562861</v>
      </c>
      <c r="BZ51" s="3">
        <f>+'Indice PondENGHO'!BY49/'Indice PondENGHO'!BY37-1</f>
        <v>0.43802342514488912</v>
      </c>
      <c r="CA51" s="3">
        <f>+'Indice PondENGHO'!BZ49/'Indice PondENGHO'!BZ37-1</f>
        <v>0.22611508505848232</v>
      </c>
      <c r="CB51" s="3">
        <f>+'Indice PondENGHO'!CA49/'Indice PondENGHO'!CA37-1</f>
        <v>0.3446706116675522</v>
      </c>
      <c r="CC51" s="8">
        <f>+'Indice PondENGHO'!CB49/'Indice PondENGHO'!CB37-1</f>
        <v>0.29363101219817356</v>
      </c>
      <c r="CD51" s="3">
        <f>+'Indice PondENGHO'!CC49/'Indice PondENGHO'!CC37-1</f>
        <v>0.3573472924613208</v>
      </c>
      <c r="CE51" s="3">
        <f>+'Indice PondENGHO'!CD49/'Indice PondENGHO'!CD37-1</f>
        <v>0.3573472924613208</v>
      </c>
      <c r="CF51" s="3">
        <f>+'[3]Infla Interanual PondENGHO'!CD51</f>
        <v>0.3573409475854028</v>
      </c>
      <c r="CG51" s="3"/>
      <c r="CI51" s="69">
        <f t="shared" si="8"/>
        <v>2.5713674060204861E-2</v>
      </c>
      <c r="CJ51" s="69">
        <f t="shared" si="3"/>
        <v>2.5713674060204861E-2</v>
      </c>
      <c r="CK51" s="69">
        <f t="shared" si="9"/>
        <v>0</v>
      </c>
      <c r="CL51" s="69"/>
      <c r="CM51" s="69"/>
      <c r="CN51" s="69">
        <f>+'[3]Infla Interanual PondENGHO'!CF51</f>
        <v>2.5754020613445006E-2</v>
      </c>
      <c r="CP51" s="69">
        <f t="shared" si="17"/>
        <v>-4.03465532401448E-5</v>
      </c>
      <c r="CT51" s="70">
        <f t="shared" si="10"/>
        <v>0.37393131477986796</v>
      </c>
      <c r="CU51" s="70">
        <f t="shared" si="11"/>
        <v>0.36344799615903223</v>
      </c>
      <c r="CV51" s="70">
        <f t="shared" si="12"/>
        <v>0.35987254298950244</v>
      </c>
      <c r="CW51" s="70">
        <f t="shared" si="13"/>
        <v>0.35521640038295987</v>
      </c>
      <c r="CX51" s="70">
        <f t="shared" si="14"/>
        <v>0.3482176407196631</v>
      </c>
      <c r="CY51" s="71">
        <f>+'[3]Infla Interanual PondENGHO'!BL51</f>
        <v>0.37393471832884062</v>
      </c>
      <c r="CZ51" s="71">
        <f>+'[3]Infla Interanual PondENGHO'!BM51</f>
        <v>0.36346072666337648</v>
      </c>
      <c r="DA51" s="71">
        <f>+'[3]Infla Interanual PondENGHO'!BN51</f>
        <v>0.3599027220439146</v>
      </c>
      <c r="DB51" s="71">
        <f>+'[3]Infla Interanual PondENGHO'!BO51</f>
        <v>0.35522999875242833</v>
      </c>
      <c r="DC51" s="71">
        <f>+'[3]Infla Interanual PondENGHO'!BP51</f>
        <v>0.34818069771539562</v>
      </c>
      <c r="DE51" s="3">
        <f t="shared" si="18"/>
        <v>-3.4035489726580437E-6</v>
      </c>
      <c r="DF51" s="3">
        <f t="shared" si="19"/>
        <v>-1.2730504344249383E-5</v>
      </c>
      <c r="DG51" s="3">
        <f t="shared" si="19"/>
        <v>-3.0179054412160511E-5</v>
      </c>
      <c r="DH51" s="3">
        <f t="shared" si="19"/>
        <v>-1.3598369468459381E-5</v>
      </c>
      <c r="DI51" s="3">
        <f t="shared" si="20"/>
        <v>3.6943004267486756E-5</v>
      </c>
      <c r="DJ51" s="3">
        <f t="shared" si="15"/>
        <v>6.3448759179962622E-6</v>
      </c>
    </row>
    <row r="52" spans="1:114" x14ac:dyDescent="0.2">
      <c r="A52" s="2">
        <f t="shared" si="0"/>
        <v>44166</v>
      </c>
      <c r="B52" s="1">
        <f t="shared" si="2"/>
        <v>12</v>
      </c>
      <c r="C52" s="1">
        <v>2020</v>
      </c>
      <c r="D52" s="7">
        <f>+'Indice PondENGHO'!D50/'Indice PondENGHO'!D38-1</f>
        <v>0.44018629779643015</v>
      </c>
      <c r="E52" s="3">
        <f>+'Indice PondENGHO'!E50/'Indice PondENGHO'!E38-1</f>
        <v>0.33412955646251241</v>
      </c>
      <c r="F52" s="3">
        <f>+'Indice PondENGHO'!F50/'Indice PondENGHO'!F38-1</f>
        <v>0.60112894350013546</v>
      </c>
      <c r="G52" s="3">
        <f>+'Indice PondENGHO'!G50/'Indice PondENGHO'!G38-1</f>
        <v>0.16918907924226345</v>
      </c>
      <c r="H52" s="3">
        <f>+'Indice PondENGHO'!H50/'Indice PondENGHO'!H38-1</f>
        <v>0.38490896151164522</v>
      </c>
      <c r="I52" s="3">
        <f>+'Indice PondENGHO'!I50/'Indice PondENGHO'!I38-1</f>
        <v>0.30116501549791264</v>
      </c>
      <c r="J52" s="3">
        <f>+'Indice PondENGHO'!J50/'Indice PondENGHO'!J38-1</f>
        <v>0.3374353928137972</v>
      </c>
      <c r="K52" s="3">
        <f>+'Indice PondENGHO'!K50/'Indice PondENGHO'!K38-1</f>
        <v>8.1472427641595901E-2</v>
      </c>
      <c r="L52" s="3">
        <f>+'Indice PondENGHO'!L50/'Indice PondENGHO'!L38-1</f>
        <v>0.47425046968351481</v>
      </c>
      <c r="M52" s="3">
        <f>+'Indice PondENGHO'!M50/'Indice PondENGHO'!M38-1</f>
        <v>0.21386614947468763</v>
      </c>
      <c r="N52" s="3">
        <f>+'Indice PondENGHO'!N50/'Indice PondENGHO'!N38-1</f>
        <v>0.36400366278452267</v>
      </c>
      <c r="O52" s="8">
        <f>+'Indice PondENGHO'!O50/'Indice PondENGHO'!O38-1</f>
        <v>0.26262596238614844</v>
      </c>
      <c r="P52" s="7">
        <f>+'Indice PondENGHO'!P50/'Indice PondENGHO'!P38-1</f>
        <v>0.43049984256581664</v>
      </c>
      <c r="Q52" s="3">
        <f>+'Indice PondENGHO'!Q50/'Indice PondENGHO'!Q38-1</f>
        <v>0.33103950561008855</v>
      </c>
      <c r="R52" s="3">
        <f>+'Indice PondENGHO'!R50/'Indice PondENGHO'!R38-1</f>
        <v>0.60234501781332628</v>
      </c>
      <c r="S52" s="3">
        <f>+'Indice PondENGHO'!S50/'Indice PondENGHO'!S38-1</f>
        <v>0.17289105432145968</v>
      </c>
      <c r="T52" s="3">
        <f>+'Indice PondENGHO'!T50/'Indice PondENGHO'!T38-1</f>
        <v>0.38057686336589325</v>
      </c>
      <c r="U52" s="3">
        <f>+'Indice PondENGHO'!U50/'Indice PondENGHO'!U38-1</f>
        <v>0.29409776101483565</v>
      </c>
      <c r="V52" s="3">
        <f>+'Indice PondENGHO'!V50/'Indice PondENGHO'!V38-1</f>
        <v>0.33963149834368855</v>
      </c>
      <c r="W52" s="3">
        <f>+'Indice PondENGHO'!W50/'Indice PondENGHO'!W38-1</f>
        <v>7.9571053499477351E-2</v>
      </c>
      <c r="X52" s="3">
        <f>+'Indice PondENGHO'!X50/'Indice PondENGHO'!X38-1</f>
        <v>0.47568137582822545</v>
      </c>
      <c r="Y52" s="3">
        <f>+'Indice PondENGHO'!Y50/'Indice PondENGHO'!Y38-1</f>
        <v>0.20419252457111114</v>
      </c>
      <c r="Z52" s="3">
        <f>+'Indice PondENGHO'!Z50/'Indice PondENGHO'!Z38-1</f>
        <v>0.3650240406524532</v>
      </c>
      <c r="AA52" s="8">
        <f>+'Indice PondENGHO'!AA50/'Indice PondENGHO'!AA38-1</f>
        <v>0.26591093462317028</v>
      </c>
      <c r="AB52" s="7">
        <f>+'Indice PondENGHO'!AB50/'Indice PondENGHO'!AB38-1</f>
        <v>0.42445069964448057</v>
      </c>
      <c r="AC52" s="3">
        <f>+'Indice PondENGHO'!AC50/'Indice PondENGHO'!AC38-1</f>
        <v>0.33147158298023172</v>
      </c>
      <c r="AD52" s="3">
        <f>+'Indice PondENGHO'!AD50/'Indice PondENGHO'!AD38-1</f>
        <v>0.60369341613142358</v>
      </c>
      <c r="AE52" s="3">
        <f>+'Indice PondENGHO'!AE50/'Indice PondENGHO'!AE38-1</f>
        <v>0.1761651950347527</v>
      </c>
      <c r="AF52" s="3">
        <f>+'Indice PondENGHO'!AF50/'Indice PondENGHO'!AF38-1</f>
        <v>0.37570187510332986</v>
      </c>
      <c r="AG52" s="3">
        <f>+'Indice PondENGHO'!AG50/'Indice PondENGHO'!AG38-1</f>
        <v>0.29332785218685165</v>
      </c>
      <c r="AH52" s="3">
        <f>+'Indice PondENGHO'!AH50/'Indice PondENGHO'!AH38-1</f>
        <v>0.3418745734778148</v>
      </c>
      <c r="AI52" s="3">
        <f>+'Indice PondENGHO'!AI50/'Indice PondENGHO'!AI38-1</f>
        <v>7.8375864892990643E-2</v>
      </c>
      <c r="AJ52" s="3">
        <f>+'Indice PondENGHO'!AJ50/'Indice PondENGHO'!AJ38-1</f>
        <v>0.47751941562228595</v>
      </c>
      <c r="AK52" s="3">
        <f>+'Indice PondENGHO'!AK50/'Indice PondENGHO'!AK38-1</f>
        <v>0.20235156475492388</v>
      </c>
      <c r="AL52" s="3">
        <f>+'Indice PondENGHO'!AL50/'Indice PondENGHO'!AL38-1</f>
        <v>0.36398604955089175</v>
      </c>
      <c r="AM52" s="8">
        <f>+'Indice PondENGHO'!AM50/'Indice PondENGHO'!AM38-1</f>
        <v>0.26707969984985702</v>
      </c>
      <c r="AN52" s="7">
        <f>+'Indice PondENGHO'!AN50/'Indice PondENGHO'!AN38-1</f>
        <v>0.41928417488294145</v>
      </c>
      <c r="AO52" s="3">
        <f>+'Indice PondENGHO'!AO50/'Indice PondENGHO'!AO38-1</f>
        <v>0.33071746035649752</v>
      </c>
      <c r="AP52" s="3">
        <f>+'Indice PondENGHO'!AP50/'Indice PondENGHO'!AP38-1</f>
        <v>0.59935787933567819</v>
      </c>
      <c r="AQ52" s="3">
        <f>+'Indice PondENGHO'!AQ50/'Indice PondENGHO'!AQ38-1</f>
        <v>0.17751644880519568</v>
      </c>
      <c r="AR52" s="3">
        <f>+'Indice PondENGHO'!AR50/'Indice PondENGHO'!AR38-1</f>
        <v>0.37502979149602345</v>
      </c>
      <c r="AS52" s="3">
        <f>+'Indice PondENGHO'!AS50/'Indice PondENGHO'!AS38-1</f>
        <v>0.28268985153722004</v>
      </c>
      <c r="AT52" s="3">
        <f>+'Indice PondENGHO'!AT50/'Indice PondENGHO'!AT38-1</f>
        <v>0.34284064633689026</v>
      </c>
      <c r="AU52" s="3">
        <f>+'Indice PondENGHO'!AU50/'Indice PondENGHO'!AU38-1</f>
        <v>7.8124250845949872E-2</v>
      </c>
      <c r="AV52" s="3">
        <f>+'Indice PondENGHO'!AV50/'Indice PondENGHO'!AV38-1</f>
        <v>0.47765228880312871</v>
      </c>
      <c r="AW52" s="3">
        <f>+'Indice PondENGHO'!AW50/'Indice PondENGHO'!AW38-1</f>
        <v>0.20021398277198732</v>
      </c>
      <c r="AX52" s="3">
        <f>+'Indice PondENGHO'!AX50/'Indice PondENGHO'!AX38-1</f>
        <v>0.3615207665184903</v>
      </c>
      <c r="AY52" s="8">
        <f>+'Indice PondENGHO'!AY50/'Indice PondENGHO'!AY38-1</f>
        <v>0.26805364148100552</v>
      </c>
      <c r="AZ52" s="7">
        <f>+'Indice PondENGHO'!AZ50/'Indice PondENGHO'!AZ38-1</f>
        <v>0.41067258895197201</v>
      </c>
      <c r="BA52" s="3">
        <f>+'Indice PondENGHO'!BA50/'Indice PondENGHO'!BA38-1</f>
        <v>0.32879743408002171</v>
      </c>
      <c r="BB52" s="3">
        <f>+'Indice PondENGHO'!BB50/'Indice PondENGHO'!BB38-1</f>
        <v>0.59656253795548775</v>
      </c>
      <c r="BC52" s="3">
        <f>+'Indice PondENGHO'!BC50/'Indice PondENGHO'!BC38-1</f>
        <v>0.17851330274357657</v>
      </c>
      <c r="BD52" s="3">
        <f>+'Indice PondENGHO'!BD50/'Indice PondENGHO'!BD38-1</f>
        <v>0.37481126305818857</v>
      </c>
      <c r="BE52" s="3">
        <f>+'Indice PondENGHO'!BE50/'Indice PondENGHO'!BE38-1</f>
        <v>0.27349218513224405</v>
      </c>
      <c r="BF52" s="3">
        <f>+'Indice PondENGHO'!BF50/'Indice PondENGHO'!BF38-1</f>
        <v>0.34262616518669442</v>
      </c>
      <c r="BG52" s="3">
        <f>+'Indice PondENGHO'!BG50/'Indice PondENGHO'!BG38-1</f>
        <v>7.6852942955788706E-2</v>
      </c>
      <c r="BH52" s="3">
        <f>+'Indice PondENGHO'!BH50/'Indice PondENGHO'!BH38-1</f>
        <v>0.47905228314847936</v>
      </c>
      <c r="BI52" s="3">
        <f>+'Indice PondENGHO'!BI50/'Indice PondENGHO'!BI38-1</f>
        <v>0.19214380621315841</v>
      </c>
      <c r="BJ52" s="3">
        <f>+'Indice PondENGHO'!BJ50/'Indice PondENGHO'!BJ38-1</f>
        <v>0.36033990302639429</v>
      </c>
      <c r="BK52" s="8">
        <f>+'Indice PondENGHO'!BK50/'Indice PondENGHO'!BK38-1</f>
        <v>0.2744513812793512</v>
      </c>
      <c r="BL52" s="2">
        <f t="shared" si="1"/>
        <v>44166</v>
      </c>
      <c r="BM52" s="7">
        <f>+'Indice PondENGHO'!BL50/'Indice PondENGHO'!BL38-1</f>
        <v>0.38327490687525545</v>
      </c>
      <c r="BN52" s="3">
        <f>+'Indice PondENGHO'!BM50/'Indice PondENGHO'!BM38-1</f>
        <v>0.36866887188441999</v>
      </c>
      <c r="BO52" s="3">
        <f>+'Indice PondENGHO'!BN50/'Indice PondENGHO'!BN38-1</f>
        <v>0.3634718181638692</v>
      </c>
      <c r="BP52" s="3">
        <f>+'Indice PondENGHO'!BO50/'Indice PondENGHO'!BO38-1</f>
        <v>0.35724392671485949</v>
      </c>
      <c r="BQ52" s="8">
        <f>+'Indice PondENGHO'!BP50/'Indice PondENGHO'!BP38-1</f>
        <v>0.34805943933664252</v>
      </c>
      <c r="BR52" s="7">
        <f>+'Indice PondENGHO'!BQ50/'Indice PondENGHO'!BQ38-1</f>
        <v>0.42422037868062601</v>
      </c>
      <c r="BS52" s="3">
        <f>+'Indice PondENGHO'!BR50/'Indice PondENGHO'!BR38-1</f>
        <v>0.33077502127800162</v>
      </c>
      <c r="BT52" s="3">
        <f>+'Indice PondENGHO'!BS50/'Indice PondENGHO'!BS38-1</f>
        <v>0.6000970028632453</v>
      </c>
      <c r="BU52" s="3">
        <f>+'Indice PondENGHO'!BT50/'Indice PondENGHO'!BT38-1</f>
        <v>0.17588077728008655</v>
      </c>
      <c r="BV52" s="3">
        <f>+'Indice PondENGHO'!BU50/'Indice PondENGHO'!BU38-1</f>
        <v>0.37661601584486926</v>
      </c>
      <c r="BW52" s="3">
        <f>+'Indice PondENGHO'!BV50/'Indice PondENGHO'!BV38-1</f>
        <v>0.28349676957889347</v>
      </c>
      <c r="BX52" s="3">
        <f>+'Indice PondENGHO'!BW50/'Indice PondENGHO'!BW38-1</f>
        <v>0.34167988085210865</v>
      </c>
      <c r="BY52" s="3">
        <f>+'Indice PondENGHO'!BX50/'Indice PondENGHO'!BX38-1</f>
        <v>7.8436495026333208E-2</v>
      </c>
      <c r="BZ52" s="3">
        <f>+'Indice PondENGHO'!BY50/'Indice PondENGHO'!BY38-1</f>
        <v>0.47751172437147482</v>
      </c>
      <c r="CA52" s="3">
        <f>+'Indice PondENGHO'!BZ50/'Indice PondENGHO'!BZ38-1</f>
        <v>0.19872372961218732</v>
      </c>
      <c r="CB52" s="3">
        <f>+'Indice PondENGHO'!CA50/'Indice PondENGHO'!CA38-1</f>
        <v>0.36207234188230619</v>
      </c>
      <c r="CC52" s="8">
        <f>+'Indice PondENGHO'!CB50/'Indice PondENGHO'!CB38-1</f>
        <v>0.26941287883823217</v>
      </c>
      <c r="CD52" s="3">
        <f>+'Indice PondENGHO'!CC50/'Indice PondENGHO'!CC38-1</f>
        <v>0.3603244051161878</v>
      </c>
      <c r="CE52" s="3">
        <f>+'Indice PondENGHO'!CD50/'Indice PondENGHO'!CD38-1</f>
        <v>0.36032455126400076</v>
      </c>
      <c r="CF52" s="3">
        <f>+'[3]Infla Interanual PondENGHO'!CD52</f>
        <v>0.36031926460094388</v>
      </c>
      <c r="CG52" s="3"/>
      <c r="CI52" s="69">
        <f t="shared" si="8"/>
        <v>3.5215467538612932E-2</v>
      </c>
      <c r="CJ52" s="69">
        <f t="shared" si="3"/>
        <v>3.5215467538612932E-2</v>
      </c>
      <c r="CK52" s="69">
        <f t="shared" si="9"/>
        <v>0</v>
      </c>
      <c r="CL52" s="69"/>
      <c r="CM52" s="69"/>
      <c r="CN52" s="69">
        <f>+'[3]Infla Interanual PondENGHO'!CF52</f>
        <v>3.5132894444893426E-2</v>
      </c>
      <c r="CP52" s="69">
        <f t="shared" si="17"/>
        <v>8.2573093719506829E-5</v>
      </c>
      <c r="CT52" s="70">
        <f t="shared" si="10"/>
        <v>0.38327490687525545</v>
      </c>
      <c r="CU52" s="70">
        <f t="shared" si="11"/>
        <v>0.36866887188441999</v>
      </c>
      <c r="CV52" s="70">
        <f t="shared" si="12"/>
        <v>0.3634718181638692</v>
      </c>
      <c r="CW52" s="70">
        <f t="shared" si="13"/>
        <v>0.35724392671485949</v>
      </c>
      <c r="CX52" s="70">
        <f t="shared" si="14"/>
        <v>0.34805943933664252</v>
      </c>
      <c r="CY52" s="71">
        <f>+'[3]Infla Interanual PondENGHO'!BL52</f>
        <v>0.38323403847883175</v>
      </c>
      <c r="CZ52" s="71">
        <f>+'[3]Infla Interanual PondENGHO'!BM52</f>
        <v>0.36864002486382685</v>
      </c>
      <c r="DA52" s="71">
        <f>+'[3]Infla Interanual PondENGHO'!BN52</f>
        <v>0.36345404552927651</v>
      </c>
      <c r="DB52" s="71">
        <f>+'[3]Infla Interanual PondENGHO'!BO52</f>
        <v>0.35724285156426938</v>
      </c>
      <c r="DC52" s="71">
        <f>+'[3]Infla Interanual PondENGHO'!BP52</f>
        <v>0.34810114403393833</v>
      </c>
      <c r="DE52" s="3">
        <f t="shared" si="18"/>
        <v>4.0868396423698883E-5</v>
      </c>
      <c r="DF52" s="3">
        <f t="shared" si="19"/>
        <v>2.8847020593136818E-5</v>
      </c>
      <c r="DG52" s="3">
        <f t="shared" si="19"/>
        <v>1.777263459268319E-5</v>
      </c>
      <c r="DH52" s="3">
        <f t="shared" si="19"/>
        <v>1.0751505901129832E-6</v>
      </c>
      <c r="DI52" s="3">
        <f t="shared" si="20"/>
        <v>-4.1704697295807946E-5</v>
      </c>
      <c r="DJ52" s="3">
        <f t="shared" si="15"/>
        <v>5.286663056880414E-6</v>
      </c>
    </row>
    <row r="53" spans="1:114" x14ac:dyDescent="0.2">
      <c r="A53" s="2">
        <f t="shared" si="0"/>
        <v>44197</v>
      </c>
      <c r="B53" s="1">
        <f t="shared" si="2"/>
        <v>1</v>
      </c>
      <c r="C53" s="1">
        <v>2021</v>
      </c>
      <c r="D53" s="7">
        <f>+'Indice PondENGHO'!D51/'Indice PondENGHO'!D39-1</f>
        <v>0.4434855234138968</v>
      </c>
      <c r="E53" s="3">
        <f>+'Indice PondENGHO'!E51/'Indice PondENGHO'!E39-1</f>
        <v>0.33757487992596968</v>
      </c>
      <c r="F53" s="3">
        <f>+'Indice PondENGHO'!F51/'Indice PondENGHO'!F39-1</f>
        <v>0.61091519690086415</v>
      </c>
      <c r="G53" s="3">
        <f>+'Indice PondENGHO'!G51/'Indice PondENGHO'!G39-1</f>
        <v>0.17949624274736053</v>
      </c>
      <c r="H53" s="3">
        <f>+'Indice PondENGHO'!H51/'Indice PondENGHO'!H39-1</f>
        <v>0.44189306974482667</v>
      </c>
      <c r="I53" s="3">
        <f>+'Indice PondENGHO'!I51/'Indice PondENGHO'!I39-1</f>
        <v>0.37354473645847364</v>
      </c>
      <c r="J53" s="3">
        <f>+'Indice PondENGHO'!J51/'Indice PondENGHO'!J39-1</f>
        <v>0.3832388690405204</v>
      </c>
      <c r="K53" s="3">
        <f>+'Indice PondENGHO'!K51/'Indice PondENGHO'!K39-1</f>
        <v>0.23881785088817398</v>
      </c>
      <c r="L53" s="3">
        <f>+'Indice PondENGHO'!L51/'Indice PondENGHO'!L39-1</f>
        <v>0.47615598691621241</v>
      </c>
      <c r="M53" s="3">
        <f>+'Indice PondENGHO'!M51/'Indice PondENGHO'!M39-1</f>
        <v>0.21918391172409257</v>
      </c>
      <c r="N53" s="3">
        <f>+'Indice PondENGHO'!N51/'Indice PondENGHO'!N39-1</f>
        <v>0.38193779648562454</v>
      </c>
      <c r="O53" s="8">
        <f>+'Indice PondENGHO'!O51/'Indice PondENGHO'!O39-1</f>
        <v>0.24923534471268427</v>
      </c>
      <c r="P53" s="7">
        <f>+'Indice PondENGHO'!P51/'Indice PondENGHO'!P39-1</f>
        <v>0.43352313440843204</v>
      </c>
      <c r="Q53" s="3">
        <f>+'Indice PondENGHO'!Q51/'Indice PondENGHO'!Q39-1</f>
        <v>0.33333097882491436</v>
      </c>
      <c r="R53" s="3">
        <f>+'Indice PondENGHO'!R51/'Indice PondENGHO'!R39-1</f>
        <v>0.61009940590367306</v>
      </c>
      <c r="S53" s="3">
        <f>+'Indice PondENGHO'!S51/'Indice PondENGHO'!S39-1</f>
        <v>0.18076783621213055</v>
      </c>
      <c r="T53" s="3">
        <f>+'Indice PondENGHO'!T51/'Indice PondENGHO'!T39-1</f>
        <v>0.43871362481268084</v>
      </c>
      <c r="U53" s="3">
        <f>+'Indice PondENGHO'!U51/'Indice PondENGHO'!U39-1</f>
        <v>0.36591121558009521</v>
      </c>
      <c r="V53" s="3">
        <f>+'Indice PondENGHO'!V51/'Indice PondENGHO'!V39-1</f>
        <v>0.38332349680697053</v>
      </c>
      <c r="W53" s="3">
        <f>+'Indice PondENGHO'!W51/'Indice PondENGHO'!W39-1</f>
        <v>0.23882388084253314</v>
      </c>
      <c r="X53" s="3">
        <f>+'Indice PondENGHO'!X51/'Indice PondENGHO'!X39-1</f>
        <v>0.47546530908432127</v>
      </c>
      <c r="Y53" s="3">
        <f>+'Indice PondENGHO'!Y51/'Indice PondENGHO'!Y39-1</f>
        <v>0.20628645943996071</v>
      </c>
      <c r="Z53" s="3">
        <f>+'Indice PondENGHO'!Z51/'Indice PondENGHO'!Z39-1</f>
        <v>0.38342484777512187</v>
      </c>
      <c r="AA53" s="8">
        <f>+'Indice PondENGHO'!AA51/'Indice PondENGHO'!AA39-1</f>
        <v>0.25200364106582995</v>
      </c>
      <c r="AB53" s="7">
        <f>+'Indice PondENGHO'!AB51/'Indice PondENGHO'!AB39-1</f>
        <v>0.42745185517028172</v>
      </c>
      <c r="AC53" s="3">
        <f>+'Indice PondENGHO'!AC51/'Indice PondENGHO'!AC39-1</f>
        <v>0.33455646968584807</v>
      </c>
      <c r="AD53" s="3">
        <f>+'Indice PondENGHO'!AD51/'Indice PondENGHO'!AD39-1</f>
        <v>0.61062306845781866</v>
      </c>
      <c r="AE53" s="3">
        <f>+'Indice PondENGHO'!AE51/'Indice PondENGHO'!AE39-1</f>
        <v>0.18264696720387263</v>
      </c>
      <c r="AF53" s="3">
        <f>+'Indice PondENGHO'!AF51/'Indice PondENGHO'!AF39-1</f>
        <v>0.43416101161263021</v>
      </c>
      <c r="AG53" s="3">
        <f>+'Indice PondENGHO'!AG51/'Indice PondENGHO'!AG39-1</f>
        <v>0.36421379593184144</v>
      </c>
      <c r="AH53" s="3">
        <f>+'Indice PondENGHO'!AH51/'Indice PondENGHO'!AH39-1</f>
        <v>0.38525363348734531</v>
      </c>
      <c r="AI53" s="3">
        <f>+'Indice PondENGHO'!AI51/'Indice PondENGHO'!AI39-1</f>
        <v>0.23838891327794309</v>
      </c>
      <c r="AJ53" s="3">
        <f>+'Indice PondENGHO'!AJ51/'Indice PondENGHO'!AJ39-1</f>
        <v>0.47641812600670397</v>
      </c>
      <c r="AK53" s="3">
        <f>+'Indice PondENGHO'!AK51/'Indice PondENGHO'!AK39-1</f>
        <v>0.20410943550226879</v>
      </c>
      <c r="AL53" s="3">
        <f>+'Indice PondENGHO'!AL51/'Indice PondENGHO'!AL39-1</f>
        <v>0.38155688840271229</v>
      </c>
      <c r="AM53" s="8">
        <f>+'Indice PondENGHO'!AM51/'Indice PondENGHO'!AM39-1</f>
        <v>0.25296762078892399</v>
      </c>
      <c r="AN53" s="7">
        <f>+'Indice PondENGHO'!AN51/'Indice PondENGHO'!AN39-1</f>
        <v>0.42163254420115637</v>
      </c>
      <c r="AO53" s="3">
        <f>+'Indice PondENGHO'!AO51/'Indice PondENGHO'!AO39-1</f>
        <v>0.33310769195318191</v>
      </c>
      <c r="AP53" s="3">
        <f>+'Indice PondENGHO'!AP51/'Indice PondENGHO'!AP39-1</f>
        <v>0.60391680185997099</v>
      </c>
      <c r="AQ53" s="3">
        <f>+'Indice PondENGHO'!AQ51/'Indice PondENGHO'!AQ39-1</f>
        <v>0.18243935304929915</v>
      </c>
      <c r="AR53" s="3">
        <f>+'Indice PondENGHO'!AR51/'Indice PondENGHO'!AR39-1</f>
        <v>0.43353663702272605</v>
      </c>
      <c r="AS53" s="3">
        <f>+'Indice PondENGHO'!AS51/'Indice PondENGHO'!AS39-1</f>
        <v>0.35313783526183107</v>
      </c>
      <c r="AT53" s="3">
        <f>+'Indice PondENGHO'!AT51/'Indice PondENGHO'!AT39-1</f>
        <v>0.3843915337348387</v>
      </c>
      <c r="AU53" s="3">
        <f>+'Indice PondENGHO'!AU51/'Indice PondENGHO'!AU39-1</f>
        <v>0.23842329160692821</v>
      </c>
      <c r="AV53" s="3">
        <f>+'Indice PondENGHO'!AV51/'Indice PondENGHO'!AV39-1</f>
        <v>0.4749751472007695</v>
      </c>
      <c r="AW53" s="3">
        <f>+'Indice PondENGHO'!AW51/'Indice PondENGHO'!AW39-1</f>
        <v>0.20215313704494098</v>
      </c>
      <c r="AX53" s="3">
        <f>+'Indice PondENGHO'!AX51/'Indice PondENGHO'!AX39-1</f>
        <v>0.3784348307335581</v>
      </c>
      <c r="AY53" s="8">
        <f>+'Indice PondENGHO'!AY51/'Indice PondENGHO'!AY39-1</f>
        <v>0.25346788917738294</v>
      </c>
      <c r="AZ53" s="7">
        <f>+'Indice PondENGHO'!AZ51/'Indice PondENGHO'!AZ39-1</f>
        <v>0.41151038859667932</v>
      </c>
      <c r="BA53" s="3">
        <f>+'Indice PondENGHO'!BA51/'Indice PondENGHO'!BA39-1</f>
        <v>0.32992533921963263</v>
      </c>
      <c r="BB53" s="3">
        <f>+'Indice PondENGHO'!BB51/'Indice PondENGHO'!BB39-1</f>
        <v>0.59864320412297656</v>
      </c>
      <c r="BC53" s="3">
        <f>+'Indice PondENGHO'!BC51/'Indice PondENGHO'!BC39-1</f>
        <v>0.18111720032512424</v>
      </c>
      <c r="BD53" s="3">
        <f>+'Indice PondENGHO'!BD51/'Indice PondENGHO'!BD39-1</f>
        <v>0.43386034444871879</v>
      </c>
      <c r="BE53" s="3">
        <f>+'Indice PondENGHO'!BE51/'Indice PondENGHO'!BE39-1</f>
        <v>0.34334050311885189</v>
      </c>
      <c r="BF53" s="3">
        <f>+'Indice PondENGHO'!BF51/'Indice PondENGHO'!BF39-1</f>
        <v>0.38371331914053397</v>
      </c>
      <c r="BG53" s="3">
        <f>+'Indice PondENGHO'!BG51/'Indice PondENGHO'!BG39-1</f>
        <v>0.23932385841535098</v>
      </c>
      <c r="BH53" s="3">
        <f>+'Indice PondENGHO'!BH51/'Indice PondENGHO'!BH39-1</f>
        <v>0.47488878076100316</v>
      </c>
      <c r="BI53" s="3">
        <f>+'Indice PondENGHO'!BI51/'Indice PondENGHO'!BI39-1</f>
        <v>0.19191210720012131</v>
      </c>
      <c r="BJ53" s="3">
        <f>+'Indice PondENGHO'!BJ51/'Indice PondENGHO'!BJ39-1</f>
        <v>0.37695230605546204</v>
      </c>
      <c r="BK53" s="8">
        <f>+'Indice PondENGHO'!BK51/'Indice PondENGHO'!BK39-1</f>
        <v>0.25964255026565519</v>
      </c>
      <c r="BL53" s="2">
        <f t="shared" si="1"/>
        <v>44197</v>
      </c>
      <c r="BM53" s="7">
        <f>+'Indice PondENGHO'!BL51/'Indice PondENGHO'!BL39-1</f>
        <v>0.40435559949115318</v>
      </c>
      <c r="BN53" s="3">
        <f>+'Indice PondENGHO'!BM51/'Indice PondENGHO'!BM39-1</f>
        <v>0.39175357208896155</v>
      </c>
      <c r="BO53" s="3">
        <f>+'Indice PondENGHO'!BN51/'Indice PondENGHO'!BN39-1</f>
        <v>0.38776905310616727</v>
      </c>
      <c r="BP53" s="3">
        <f>+'Indice PondENGHO'!BO51/'Indice PondENGHO'!BO39-1</f>
        <v>0.38234180794220496</v>
      </c>
      <c r="BQ53" s="8">
        <f>+'Indice PondENGHO'!BP51/'Indice PondENGHO'!BP39-1</f>
        <v>0.37370566471938571</v>
      </c>
      <c r="BR53" s="7">
        <f>+'Indice PondENGHO'!BQ51/'Indice PondENGHO'!BQ39-1</f>
        <v>0.42666466584803153</v>
      </c>
      <c r="BS53" s="3">
        <f>+'Indice PondENGHO'!BR51/'Indice PondENGHO'!BR39-1</f>
        <v>0.33302008451028753</v>
      </c>
      <c r="BT53" s="3">
        <f>+'Indice PondENGHO'!BS51/'Indice PondENGHO'!BS39-1</f>
        <v>0.60562728970171875</v>
      </c>
      <c r="BU53" s="3">
        <f>+'Indice PondENGHO'!BT51/'Indice PondENGHO'!BT39-1</f>
        <v>0.18142978139080812</v>
      </c>
      <c r="BV53" s="3">
        <f>+'Indice PondENGHO'!BU51/'Indice PondENGHO'!BU39-1</f>
        <v>0.43516149324277298</v>
      </c>
      <c r="BW53" s="3">
        <f>+'Indice PondENGHO'!BV51/'Indice PondENGHO'!BV39-1</f>
        <v>0.35408872139741354</v>
      </c>
      <c r="BX53" s="3">
        <f>+'Indice PondENGHO'!BW51/'Indice PondENGHO'!BW39-1</f>
        <v>0.38403713030152686</v>
      </c>
      <c r="BY53" s="3">
        <f>+'Indice PondENGHO'!BX51/'Indice PondENGHO'!BX39-1</f>
        <v>0.23879026513308776</v>
      </c>
      <c r="BZ53" s="3">
        <f>+'Indice PondENGHO'!BY51/'Indice PondENGHO'!BY39-1</f>
        <v>0.4753726011835655</v>
      </c>
      <c r="CA53" s="3">
        <f>+'Indice PondENGHO'!BZ51/'Indice PondENGHO'!BZ39-1</f>
        <v>0.19998765815116837</v>
      </c>
      <c r="CB53" s="3">
        <f>+'Indice PondENGHO'!CA51/'Indice PondENGHO'!CA39-1</f>
        <v>0.37923616159207341</v>
      </c>
      <c r="CC53" s="8">
        <f>+'Indice PondENGHO'!CB51/'Indice PondENGHO'!CB39-1</f>
        <v>0.25503735923730786</v>
      </c>
      <c r="CD53" s="3">
        <f>+'Indice PondENGHO'!CC51/'Indice PondENGHO'!CC39-1</f>
        <v>0.38467995818152856</v>
      </c>
      <c r="CE53" s="3">
        <f>+'Indice PondENGHO'!CD51/'Indice PondENGHO'!CD39-1</f>
        <v>0.3846798127933766</v>
      </c>
      <c r="CF53" s="3">
        <f>+'[3]Infla Interanual PondENGHO'!CD53</f>
        <v>0.38437321865000063</v>
      </c>
      <c r="CG53" s="3"/>
      <c r="CI53" s="69">
        <f t="shared" si="8"/>
        <v>3.0649934771767473E-2</v>
      </c>
      <c r="CJ53" s="69">
        <f t="shared" si="3"/>
        <v>3.0649934771767473E-2</v>
      </c>
      <c r="CK53" s="69">
        <f t="shared" si="9"/>
        <v>0</v>
      </c>
      <c r="CL53" s="69"/>
      <c r="CM53" s="69"/>
      <c r="CN53" s="69">
        <f>+'[3]Infla Interanual PondENGHO'!CF53</f>
        <v>3.0518465430129815E-2</v>
      </c>
      <c r="CP53" s="69">
        <f t="shared" si="17"/>
        <v>1.3146934163765778E-4</v>
      </c>
      <c r="CT53" s="70">
        <f t="shared" si="10"/>
        <v>0.40435559949115318</v>
      </c>
      <c r="CU53" s="70">
        <f t="shared" si="11"/>
        <v>0.39175357208896155</v>
      </c>
      <c r="CV53" s="70">
        <f t="shared" si="12"/>
        <v>0.38776905310616727</v>
      </c>
      <c r="CW53" s="70">
        <f t="shared" si="13"/>
        <v>0.38234180794220496</v>
      </c>
      <c r="CX53" s="70">
        <f t="shared" si="14"/>
        <v>0.37370566471938571</v>
      </c>
      <c r="CY53" s="71">
        <f>+'[3]Infla Interanual PondENGHO'!BL53</f>
        <v>0.40399837665572202</v>
      </c>
      <c r="CZ53" s="71">
        <f>+'[3]Infla Interanual PondENGHO'!BM53</f>
        <v>0.39139777655772723</v>
      </c>
      <c r="DA53" s="71">
        <f>+'[3]Infla Interanual PondENGHO'!BN53</f>
        <v>0.38742388403366301</v>
      </c>
      <c r="DB53" s="71">
        <f>+'[3]Infla Interanual PondENGHO'!BO53</f>
        <v>0.38201363673414157</v>
      </c>
      <c r="DC53" s="71">
        <f>+'[3]Infla Interanual PondENGHO'!BP53</f>
        <v>0.37347991122559221</v>
      </c>
      <c r="DE53" s="3">
        <f t="shared" si="18"/>
        <v>3.5722283543115907E-4</v>
      </c>
      <c r="DF53" s="3">
        <f t="shared" si="19"/>
        <v>3.5579553123432639E-4</v>
      </c>
      <c r="DG53" s="3">
        <f t="shared" si="19"/>
        <v>3.4516907250425888E-4</v>
      </c>
      <c r="DH53" s="3">
        <f t="shared" si="19"/>
        <v>3.2817120806338806E-4</v>
      </c>
      <c r="DI53" s="3">
        <f t="shared" si="20"/>
        <v>2.2575349379350129E-4</v>
      </c>
      <c r="DJ53" s="3">
        <f t="shared" si="15"/>
        <v>3.0659414337597113E-4</v>
      </c>
    </row>
    <row r="54" spans="1:114" x14ac:dyDescent="0.2">
      <c r="A54" s="2">
        <f t="shared" si="0"/>
        <v>44228</v>
      </c>
      <c r="B54" s="1">
        <f t="shared" si="2"/>
        <v>2</v>
      </c>
      <c r="C54" s="1">
        <v>2021</v>
      </c>
      <c r="D54" s="7">
        <f>+'Indice PondENGHO'!D52/'Indice PondENGHO'!D40-1</f>
        <v>0.45697242500390356</v>
      </c>
      <c r="E54" s="3">
        <f>+'Indice PondENGHO'!E52/'Indice PondENGHO'!E40-1</f>
        <v>0.36696123169788386</v>
      </c>
      <c r="F54" s="3">
        <f>+'Indice PondENGHO'!F52/'Indice PondENGHO'!F40-1</f>
        <v>0.61966899415136867</v>
      </c>
      <c r="G54" s="3">
        <f>+'Indice PondENGHO'!G52/'Indice PondENGHO'!G40-1</f>
        <v>0.19983415306024721</v>
      </c>
      <c r="H54" s="3">
        <f>+'Indice PondENGHO'!H52/'Indice PondENGHO'!H40-1</f>
        <v>0.47416698137645441</v>
      </c>
      <c r="I54" s="3">
        <f>+'Indice PondENGHO'!I52/'Indice PondENGHO'!I40-1</f>
        <v>0.4174201154758328</v>
      </c>
      <c r="J54" s="3">
        <f>+'Indice PondENGHO'!J52/'Indice PondENGHO'!J40-1</f>
        <v>0.42734994095528145</v>
      </c>
      <c r="K54" s="3">
        <f>+'Indice PondENGHO'!K52/'Indice PondENGHO'!K40-1</f>
        <v>0.23508770862318107</v>
      </c>
      <c r="L54" s="3">
        <f>+'Indice PondENGHO'!L52/'Indice PondENGHO'!L40-1</f>
        <v>0.47203738018339414</v>
      </c>
      <c r="M54" s="3">
        <f>+'Indice PondENGHO'!M52/'Indice PondENGHO'!M40-1</f>
        <v>0.20250250899165967</v>
      </c>
      <c r="N54" s="3">
        <f>+'Indice PondENGHO'!N52/'Indice PondENGHO'!N40-1</f>
        <v>0.41468822773416569</v>
      </c>
      <c r="O54" s="8">
        <f>+'Indice PondENGHO'!O52/'Indice PondENGHO'!O40-1</f>
        <v>0.25795750911129356</v>
      </c>
      <c r="P54" s="7">
        <f>+'Indice PondENGHO'!P52/'Indice PondENGHO'!P40-1</f>
        <v>0.44793621995999167</v>
      </c>
      <c r="Q54" s="3">
        <f>+'Indice PondENGHO'!Q52/'Indice PondENGHO'!Q40-1</f>
        <v>0.36323660806746227</v>
      </c>
      <c r="R54" s="3">
        <f>+'Indice PondENGHO'!R52/'Indice PondENGHO'!R40-1</f>
        <v>0.61718099036633545</v>
      </c>
      <c r="S54" s="3">
        <f>+'Indice PondENGHO'!S52/'Indice PondENGHO'!S40-1</f>
        <v>0.19996178729772041</v>
      </c>
      <c r="T54" s="3">
        <f>+'Indice PondENGHO'!T52/'Indice PondENGHO'!T40-1</f>
        <v>0.4721278883749831</v>
      </c>
      <c r="U54" s="3">
        <f>+'Indice PondENGHO'!U52/'Indice PondENGHO'!U40-1</f>
        <v>0.40795280586759675</v>
      </c>
      <c r="V54" s="3">
        <f>+'Indice PondENGHO'!V52/'Indice PondENGHO'!V40-1</f>
        <v>0.42790408099994637</v>
      </c>
      <c r="W54" s="3">
        <f>+'Indice PondENGHO'!W52/'Indice PondENGHO'!W40-1</f>
        <v>0.23305021259355185</v>
      </c>
      <c r="X54" s="3">
        <f>+'Indice PondENGHO'!X52/'Indice PondENGHO'!X40-1</f>
        <v>0.47295544710484427</v>
      </c>
      <c r="Y54" s="3">
        <f>+'Indice PondENGHO'!Y52/'Indice PondENGHO'!Y40-1</f>
        <v>0.19298741335684855</v>
      </c>
      <c r="Z54" s="3">
        <f>+'Indice PondENGHO'!Z52/'Indice PondENGHO'!Z40-1</f>
        <v>0.414657466653366</v>
      </c>
      <c r="AA54" s="8">
        <f>+'Indice PondENGHO'!AA52/'Indice PondENGHO'!AA40-1</f>
        <v>0.26063770565107514</v>
      </c>
      <c r="AB54" s="7">
        <f>+'Indice PondENGHO'!AB52/'Indice PondENGHO'!AB40-1</f>
        <v>0.44270088794896845</v>
      </c>
      <c r="AC54" s="3">
        <f>+'Indice PondENGHO'!AC52/'Indice PondENGHO'!AC40-1</f>
        <v>0.3643348916329141</v>
      </c>
      <c r="AD54" s="3">
        <f>+'Indice PondENGHO'!AD52/'Indice PondENGHO'!AD40-1</f>
        <v>0.61681697997962326</v>
      </c>
      <c r="AE54" s="3">
        <f>+'Indice PondENGHO'!AE52/'Indice PondENGHO'!AE40-1</f>
        <v>0.20004591404859706</v>
      </c>
      <c r="AF54" s="3">
        <f>+'Indice PondENGHO'!AF52/'Indice PondENGHO'!AF40-1</f>
        <v>0.46764889000138221</v>
      </c>
      <c r="AG54" s="3">
        <f>+'Indice PondENGHO'!AG52/'Indice PondENGHO'!AG40-1</f>
        <v>0.40525947373563564</v>
      </c>
      <c r="AH54" s="3">
        <f>+'Indice PondENGHO'!AH52/'Indice PondENGHO'!AH40-1</f>
        <v>0.42911002123304143</v>
      </c>
      <c r="AI54" s="3">
        <f>+'Indice PondENGHO'!AI52/'Indice PondENGHO'!AI40-1</f>
        <v>0.23164834971983983</v>
      </c>
      <c r="AJ54" s="3">
        <f>+'Indice PondENGHO'!AJ52/'Indice PondENGHO'!AJ40-1</f>
        <v>0.47444997787315635</v>
      </c>
      <c r="AK54" s="3">
        <f>+'Indice PondENGHO'!AK52/'Indice PondENGHO'!AK40-1</f>
        <v>0.19184572628401453</v>
      </c>
      <c r="AL54" s="3">
        <f>+'Indice PondENGHO'!AL52/'Indice PondENGHO'!AL40-1</f>
        <v>0.41121786235128899</v>
      </c>
      <c r="AM54" s="8">
        <f>+'Indice PondENGHO'!AM52/'Indice PondENGHO'!AM40-1</f>
        <v>0.26176005863156759</v>
      </c>
      <c r="AN54" s="7">
        <f>+'Indice PondENGHO'!AN52/'Indice PondENGHO'!AN40-1</f>
        <v>0.4376872633426685</v>
      </c>
      <c r="AO54" s="3">
        <f>+'Indice PondENGHO'!AO52/'Indice PondENGHO'!AO40-1</f>
        <v>0.3629382234840417</v>
      </c>
      <c r="AP54" s="3">
        <f>+'Indice PondENGHO'!AP52/'Indice PondENGHO'!AP40-1</f>
        <v>0.60945672402040207</v>
      </c>
      <c r="AQ54" s="3">
        <f>+'Indice PondENGHO'!AQ52/'Indice PondENGHO'!AQ40-1</f>
        <v>0.19904072990080657</v>
      </c>
      <c r="AR54" s="3">
        <f>+'Indice PondENGHO'!AR52/'Indice PondENGHO'!AR40-1</f>
        <v>0.46727242326306895</v>
      </c>
      <c r="AS54" s="3">
        <f>+'Indice PondENGHO'!AS52/'Indice PondENGHO'!AS40-1</f>
        <v>0.3932387339339245</v>
      </c>
      <c r="AT54" s="3">
        <f>+'Indice PondENGHO'!AT52/'Indice PondENGHO'!AT40-1</f>
        <v>0.42845792144539097</v>
      </c>
      <c r="AU54" s="3">
        <f>+'Indice PondENGHO'!AU52/'Indice PondENGHO'!AU40-1</f>
        <v>0.2322965284718268</v>
      </c>
      <c r="AV54" s="3">
        <f>+'Indice PondENGHO'!AV52/'Indice PondENGHO'!AV40-1</f>
        <v>0.47539831694647683</v>
      </c>
      <c r="AW54" s="3">
        <f>+'Indice PondENGHO'!AW52/'Indice PondENGHO'!AW40-1</f>
        <v>0.18903035535726831</v>
      </c>
      <c r="AX54" s="3">
        <f>+'Indice PondENGHO'!AX52/'Indice PondENGHO'!AX40-1</f>
        <v>0.40902104977872167</v>
      </c>
      <c r="AY54" s="8">
        <f>+'Indice PondENGHO'!AY52/'Indice PondENGHO'!AY40-1</f>
        <v>0.26232415028114531</v>
      </c>
      <c r="AZ54" s="7">
        <f>+'Indice PondENGHO'!AZ52/'Indice PondENGHO'!AZ40-1</f>
        <v>0.42883220230929986</v>
      </c>
      <c r="BA54" s="3">
        <f>+'Indice PondENGHO'!BA52/'Indice PondENGHO'!BA40-1</f>
        <v>0.3601501916915455</v>
      </c>
      <c r="BB54" s="3">
        <f>+'Indice PondENGHO'!BB52/'Indice PondENGHO'!BB40-1</f>
        <v>0.60310028201138399</v>
      </c>
      <c r="BC54" s="3">
        <f>+'Indice PondENGHO'!BC52/'Indice PondENGHO'!BC40-1</f>
        <v>0.19622044447454456</v>
      </c>
      <c r="BD54" s="3">
        <f>+'Indice PondENGHO'!BD52/'Indice PondENGHO'!BD40-1</f>
        <v>0.46930818562046062</v>
      </c>
      <c r="BE54" s="3">
        <f>+'Indice PondENGHO'!BE52/'Indice PondENGHO'!BE40-1</f>
        <v>0.38211604751801964</v>
      </c>
      <c r="BF54" s="3">
        <f>+'Indice PondENGHO'!BF52/'Indice PondENGHO'!BF40-1</f>
        <v>0.4270973279923389</v>
      </c>
      <c r="BG54" s="3">
        <f>+'Indice PondENGHO'!BG52/'Indice PondENGHO'!BG40-1</f>
        <v>0.2320882895963805</v>
      </c>
      <c r="BH54" s="3">
        <f>+'Indice PondENGHO'!BH52/'Indice PondENGHO'!BH40-1</f>
        <v>0.48004796841850328</v>
      </c>
      <c r="BI54" s="3">
        <f>+'Indice PondENGHO'!BI52/'Indice PondENGHO'!BI40-1</f>
        <v>0.18051801803030987</v>
      </c>
      <c r="BJ54" s="3">
        <f>+'Indice PondENGHO'!BJ52/'Indice PondENGHO'!BJ40-1</f>
        <v>0.40732221844926064</v>
      </c>
      <c r="BK54" s="8">
        <f>+'Indice PondENGHO'!BK52/'Indice PondENGHO'!BK40-1</f>
        <v>0.26801138839056726</v>
      </c>
      <c r="BL54" s="2">
        <f t="shared" si="1"/>
        <v>44228</v>
      </c>
      <c r="BM54" s="7">
        <f>+'Indice PondENGHO'!BL52/'Indice PondENGHO'!BL40-1</f>
        <v>0.42338325586260606</v>
      </c>
      <c r="BN54" s="3">
        <f>+'Indice PondENGHO'!BM52/'Indice PondENGHO'!BM40-1</f>
        <v>0.41195354265197293</v>
      </c>
      <c r="BO54" s="3">
        <f>+'Indice PondENGHO'!BN52/'Indice PondENGHO'!BN40-1</f>
        <v>0.40807755210749619</v>
      </c>
      <c r="BP54" s="3">
        <f>+'Indice PondENGHO'!BO52/'Indice PondENGHO'!BO40-1</f>
        <v>0.40404743563904688</v>
      </c>
      <c r="BQ54" s="8">
        <f>+'Indice PondENGHO'!BP52/'Indice PondENGHO'!BP40-1</f>
        <v>0.39648483766871956</v>
      </c>
      <c r="BR54" s="7">
        <f>+'Indice PondENGHO'!BQ52/'Indice PondENGHO'!BQ40-1</f>
        <v>0.44208619677456285</v>
      </c>
      <c r="BS54" s="3">
        <f>+'Indice PondENGHO'!BR52/'Indice PondENGHO'!BR40-1</f>
        <v>0.36291714882760373</v>
      </c>
      <c r="BT54" s="3">
        <f>+'Indice PondENGHO'!BS52/'Indice PondENGHO'!BS40-1</f>
        <v>0.61167066355530975</v>
      </c>
      <c r="BU54" s="3">
        <f>+'Indice PondENGHO'!BT52/'Indice PondENGHO'!BT40-1</f>
        <v>0.19853748664865734</v>
      </c>
      <c r="BV54" s="3">
        <f>+'Indice PondENGHO'!BU52/'Indice PondENGHO'!BU40-1</f>
        <v>0.46940284764555962</v>
      </c>
      <c r="BW54" s="3">
        <f>+'Indice PondENGHO'!BV52/'Indice PondENGHO'!BV40-1</f>
        <v>0.3943320494772804</v>
      </c>
      <c r="BX54" s="3">
        <f>+'Indice PondENGHO'!BW52/'Indice PondENGHO'!BW40-1</f>
        <v>0.42790386889497434</v>
      </c>
      <c r="BY54" s="3">
        <f>+'Indice PondENGHO'!BX52/'Indice PondENGHO'!BX40-1</f>
        <v>0.23255901374285393</v>
      </c>
      <c r="BZ54" s="3">
        <f>+'Indice PondENGHO'!BY52/'Indice PondENGHO'!BY40-1</f>
        <v>0.47626129846549259</v>
      </c>
      <c r="CA54" s="3">
        <f>+'Indice PondENGHO'!BZ52/'Indice PondENGHO'!BZ40-1</f>
        <v>0.18746702161339623</v>
      </c>
      <c r="CB54" s="3">
        <f>+'Indice PondENGHO'!CA52/'Indice PondENGHO'!CA40-1</f>
        <v>0.4098371766416713</v>
      </c>
      <c r="CC54" s="8">
        <f>+'Indice PondENGHO'!CB52/'Indice PondENGHO'!CB40-1</f>
        <v>0.26365982216624562</v>
      </c>
      <c r="CD54" s="3">
        <f>+'Indice PondENGHO'!CC52/'Indice PondENGHO'!CC40-1</f>
        <v>0.40592145574628713</v>
      </c>
      <c r="CE54" s="3">
        <f>+'Indice PondENGHO'!CD52/'Indice PondENGHO'!CD40-1</f>
        <v>0.40592155886549897</v>
      </c>
      <c r="CF54" s="3">
        <f>+'[3]Infla Interanual PondENGHO'!CD54</f>
        <v>0.4057492265868623</v>
      </c>
      <c r="CG54" s="3"/>
      <c r="CI54" s="69">
        <f t="shared" si="8"/>
        <v>2.6898418193886497E-2</v>
      </c>
      <c r="CJ54" s="69">
        <f t="shared" si="3"/>
        <v>2.6898418193886497E-2</v>
      </c>
      <c r="CK54" s="69">
        <f t="shared" si="9"/>
        <v>0</v>
      </c>
      <c r="CL54" s="69"/>
      <c r="CM54" s="69"/>
      <c r="CN54" s="69">
        <f>+'[3]Infla Interanual PondENGHO'!CF54</f>
        <v>2.6724917742258381E-2</v>
      </c>
      <c r="CP54" s="69">
        <f t="shared" si="17"/>
        <v>1.7350045162811689E-4</v>
      </c>
      <c r="CT54" s="70">
        <f t="shared" si="10"/>
        <v>0.42338325586260606</v>
      </c>
      <c r="CU54" s="70">
        <f t="shared" si="11"/>
        <v>0.41195354265197293</v>
      </c>
      <c r="CV54" s="70">
        <f t="shared" si="12"/>
        <v>0.40807755210749619</v>
      </c>
      <c r="CW54" s="70">
        <f t="shared" si="13"/>
        <v>0.40404743563904688</v>
      </c>
      <c r="CX54" s="70">
        <f t="shared" si="14"/>
        <v>0.39648483766871956</v>
      </c>
      <c r="CY54" s="71">
        <f>+'[3]Infla Interanual PondENGHO'!BL54</f>
        <v>0.42313627460350989</v>
      </c>
      <c r="CZ54" s="71">
        <f>+'[3]Infla Interanual PondENGHO'!BM54</f>
        <v>0.41171688789427474</v>
      </c>
      <c r="DA54" s="71">
        <f>+'[3]Infla Interanual PondENGHO'!BN54</f>
        <v>0.40783401375647022</v>
      </c>
      <c r="DB54" s="71">
        <f>+'[3]Infla Interanual PondENGHO'!BO54</f>
        <v>0.40384557940888488</v>
      </c>
      <c r="DC54" s="71">
        <f>+'[3]Infla Interanual PondENGHO'!BP54</f>
        <v>0.39641135686125151</v>
      </c>
      <c r="DE54" s="3">
        <f t="shared" si="18"/>
        <v>2.4698125909616842E-4</v>
      </c>
      <c r="DF54" s="3">
        <f t="shared" si="19"/>
        <v>2.3665475769818478E-4</v>
      </c>
      <c r="DG54" s="3">
        <f t="shared" si="19"/>
        <v>2.4353835102597365E-4</v>
      </c>
      <c r="DH54" s="3">
        <f t="shared" si="19"/>
        <v>2.0185623016200083E-4</v>
      </c>
      <c r="DI54" s="3">
        <f t="shared" si="20"/>
        <v>7.3480807468051523E-5</v>
      </c>
      <c r="DJ54" s="3">
        <f t="shared" si="15"/>
        <v>1.7233227863666656E-4</v>
      </c>
    </row>
    <row r="55" spans="1:114" x14ac:dyDescent="0.2">
      <c r="A55" s="2">
        <f t="shared" si="0"/>
        <v>44256</v>
      </c>
      <c r="B55" s="1">
        <f t="shared" si="2"/>
        <v>3</v>
      </c>
      <c r="C55" s="1">
        <v>2021</v>
      </c>
      <c r="D55" s="7">
        <f>+'Indice PondENGHO'!D53/'Indice PondENGHO'!D41-1</f>
        <v>0.46036445764311829</v>
      </c>
      <c r="E55" s="3">
        <f>+'Indice PondENGHO'!E53/'Indice PondENGHO'!E41-1</f>
        <v>0.4147669054263321</v>
      </c>
      <c r="F55" s="3">
        <f>+'Indice PondENGHO'!F53/'Indice PondENGHO'!F41-1</f>
        <v>0.69092693677872319</v>
      </c>
      <c r="G55" s="3">
        <f>+'Indice PondENGHO'!G53/'Indice PondENGHO'!G41-1</f>
        <v>0.20188316516599647</v>
      </c>
      <c r="H55" s="3">
        <f>+'Indice PondENGHO'!H53/'Indice PondENGHO'!H41-1</f>
        <v>0.48042114052897422</v>
      </c>
      <c r="I55" s="3">
        <f>+'Indice PondENGHO'!I53/'Indice PondENGHO'!I41-1</f>
        <v>0.43400973732624526</v>
      </c>
      <c r="J55" s="3">
        <f>+'Indice PondENGHO'!J53/'Indice PondENGHO'!J41-1</f>
        <v>0.46594699264038009</v>
      </c>
      <c r="K55" s="3">
        <f>+'Indice PondENGHO'!K53/'Indice PondENGHO'!K41-1</f>
        <v>0.14326916497521336</v>
      </c>
      <c r="L55" s="3">
        <f>+'Indice PondENGHO'!L53/'Indice PondENGHO'!L41-1</f>
        <v>0.51042732101356991</v>
      </c>
      <c r="M55" s="3">
        <f>+'Indice PondENGHO'!M53/'Indice PondENGHO'!M41-1</f>
        <v>0.30120761130972018</v>
      </c>
      <c r="N55" s="3">
        <f>+'Indice PondENGHO'!N53/'Indice PondENGHO'!N41-1</f>
        <v>0.42805040180573761</v>
      </c>
      <c r="O55" s="8">
        <f>+'Indice PondENGHO'!O53/'Indice PondENGHO'!O41-1</f>
        <v>0.25895509849481391</v>
      </c>
      <c r="P55" s="7">
        <f>+'Indice PondENGHO'!P53/'Indice PondENGHO'!P41-1</f>
        <v>0.45342156082222274</v>
      </c>
      <c r="Q55" s="3">
        <f>+'Indice PondENGHO'!Q53/'Indice PondENGHO'!Q41-1</f>
        <v>0.41063478624750327</v>
      </c>
      <c r="R55" s="3">
        <f>+'Indice PondENGHO'!R53/'Indice PondENGHO'!R41-1</f>
        <v>0.69903797294206149</v>
      </c>
      <c r="S55" s="3">
        <f>+'Indice PondENGHO'!S53/'Indice PondENGHO'!S41-1</f>
        <v>0.20109199401836952</v>
      </c>
      <c r="T55" s="3">
        <f>+'Indice PondENGHO'!T53/'Indice PondENGHO'!T41-1</f>
        <v>0.4779535045417207</v>
      </c>
      <c r="U55" s="3">
        <f>+'Indice PondENGHO'!U53/'Indice PondENGHO'!U41-1</f>
        <v>0.42535615343381594</v>
      </c>
      <c r="V55" s="3">
        <f>+'Indice PondENGHO'!V53/'Indice PondENGHO'!V41-1</f>
        <v>0.46584254979884032</v>
      </c>
      <c r="W55" s="3">
        <f>+'Indice PondENGHO'!W53/'Indice PondENGHO'!W41-1</f>
        <v>0.14010483876581414</v>
      </c>
      <c r="X55" s="3">
        <f>+'Indice PondENGHO'!X53/'Indice PondENGHO'!X41-1</f>
        <v>0.51714322542519686</v>
      </c>
      <c r="Y55" s="3">
        <f>+'Indice PondENGHO'!Y53/'Indice PondENGHO'!Y41-1</f>
        <v>0.29051461779558574</v>
      </c>
      <c r="Z55" s="3">
        <f>+'Indice PondENGHO'!Z53/'Indice PondENGHO'!Z41-1</f>
        <v>0.42752839684494259</v>
      </c>
      <c r="AA55" s="8">
        <f>+'Indice PondENGHO'!AA53/'Indice PondENGHO'!AA41-1</f>
        <v>0.26122669054847436</v>
      </c>
      <c r="AB55" s="7">
        <f>+'Indice PondENGHO'!AB53/'Indice PondENGHO'!AB41-1</f>
        <v>0.44977718155066215</v>
      </c>
      <c r="AC55" s="3">
        <f>+'Indice PondENGHO'!AC53/'Indice PondENGHO'!AC41-1</f>
        <v>0.41282585439873798</v>
      </c>
      <c r="AD55" s="3">
        <f>+'Indice PondENGHO'!AD53/'Indice PondENGHO'!AD41-1</f>
        <v>0.70172154778463192</v>
      </c>
      <c r="AE55" s="3">
        <f>+'Indice PondENGHO'!AE53/'Indice PondENGHO'!AE41-1</f>
        <v>0.2006760898700346</v>
      </c>
      <c r="AF55" s="3">
        <f>+'Indice PondENGHO'!AF53/'Indice PondENGHO'!AF41-1</f>
        <v>0.47323466012965709</v>
      </c>
      <c r="AG55" s="3">
        <f>+'Indice PondENGHO'!AG53/'Indice PondENGHO'!AG41-1</f>
        <v>0.42393013945882285</v>
      </c>
      <c r="AH55" s="3">
        <f>+'Indice PondENGHO'!AH53/'Indice PondENGHO'!AH41-1</f>
        <v>0.46806282812827482</v>
      </c>
      <c r="AI55" s="3">
        <f>+'Indice PondENGHO'!AI53/'Indice PondENGHO'!AI41-1</f>
        <v>0.13815700675602849</v>
      </c>
      <c r="AJ55" s="3">
        <f>+'Indice PondENGHO'!AJ53/'Indice PondENGHO'!AJ41-1</f>
        <v>0.52217466546617008</v>
      </c>
      <c r="AK55" s="3">
        <f>+'Indice PondENGHO'!AK53/'Indice PondENGHO'!AK41-1</f>
        <v>0.28989799392407245</v>
      </c>
      <c r="AL55" s="3">
        <f>+'Indice PondENGHO'!AL53/'Indice PondENGHO'!AL41-1</f>
        <v>0.42454455745007169</v>
      </c>
      <c r="AM55" s="8">
        <f>+'Indice PondENGHO'!AM53/'Indice PondENGHO'!AM41-1</f>
        <v>0.26217715188753243</v>
      </c>
      <c r="AN55" s="7">
        <f>+'Indice PondENGHO'!AN53/'Indice PondENGHO'!AN41-1</f>
        <v>0.44585325586488334</v>
      </c>
      <c r="AO55" s="3">
        <f>+'Indice PondENGHO'!AO53/'Indice PondENGHO'!AO41-1</f>
        <v>0.41073243591687691</v>
      </c>
      <c r="AP55" s="3">
        <f>+'Indice PondENGHO'!AP53/'Indice PondENGHO'!AP41-1</f>
        <v>0.70369283850804276</v>
      </c>
      <c r="AQ55" s="3">
        <f>+'Indice PondENGHO'!AQ53/'Indice PondENGHO'!AQ41-1</f>
        <v>0.1990488578393752</v>
      </c>
      <c r="AR55" s="3">
        <f>+'Indice PondENGHO'!AR53/'Indice PondENGHO'!AR41-1</f>
        <v>0.47240186415200847</v>
      </c>
      <c r="AS55" s="3">
        <f>+'Indice PondENGHO'!AS53/'Indice PondENGHO'!AS41-1</f>
        <v>0.41179431200457151</v>
      </c>
      <c r="AT55" s="3">
        <f>+'Indice PondENGHO'!AT53/'Indice PondENGHO'!AT41-1</f>
        <v>0.4650524435371659</v>
      </c>
      <c r="AU55" s="3">
        <f>+'Indice PondENGHO'!AU53/'Indice PondENGHO'!AU41-1</f>
        <v>0.13882955444342371</v>
      </c>
      <c r="AV55" s="3">
        <f>+'Indice PondENGHO'!AV53/'Indice PondENGHO'!AV41-1</f>
        <v>0.52075091349683622</v>
      </c>
      <c r="AW55" s="3">
        <f>+'Indice PondENGHO'!AW53/'Indice PondENGHO'!AW41-1</f>
        <v>0.28720419311655232</v>
      </c>
      <c r="AX55" s="3">
        <f>+'Indice PondENGHO'!AX53/'Indice PondENGHO'!AX41-1</f>
        <v>0.42254907577814471</v>
      </c>
      <c r="AY55" s="8">
        <f>+'Indice PondENGHO'!AY53/'Indice PondENGHO'!AY41-1</f>
        <v>0.26248761405518906</v>
      </c>
      <c r="AZ55" s="7">
        <f>+'Indice PondENGHO'!AZ53/'Indice PondENGHO'!AZ41-1</f>
        <v>0.43824771293063125</v>
      </c>
      <c r="BA55" s="3">
        <f>+'Indice PondENGHO'!BA53/'Indice PondENGHO'!BA41-1</f>
        <v>0.40685147005669142</v>
      </c>
      <c r="BB55" s="3">
        <f>+'Indice PondENGHO'!BB53/'Indice PondENGHO'!BB41-1</f>
        <v>0.70722026480193345</v>
      </c>
      <c r="BC55" s="3">
        <f>+'Indice PondENGHO'!BC53/'Indice PondENGHO'!BC41-1</f>
        <v>0.19414539447238255</v>
      </c>
      <c r="BD55" s="3">
        <f>+'Indice PondENGHO'!BD53/'Indice PondENGHO'!BD41-1</f>
        <v>0.47287541695917024</v>
      </c>
      <c r="BE55" s="3">
        <f>+'Indice PondENGHO'!BE53/'Indice PondENGHO'!BE41-1</f>
        <v>0.40112158868775727</v>
      </c>
      <c r="BF55" s="3">
        <f>+'Indice PondENGHO'!BF53/'Indice PondENGHO'!BF41-1</f>
        <v>0.46283763264652666</v>
      </c>
      <c r="BG55" s="3">
        <f>+'Indice PondENGHO'!BG53/'Indice PondENGHO'!BG41-1</f>
        <v>0.13807992020592841</v>
      </c>
      <c r="BH55" s="3">
        <f>+'Indice PondENGHO'!BH53/'Indice PondENGHO'!BH41-1</f>
        <v>0.52201322885969814</v>
      </c>
      <c r="BI55" s="3">
        <f>+'Indice PondENGHO'!BI53/'Indice PondENGHO'!BI41-1</f>
        <v>0.2782733169711602</v>
      </c>
      <c r="BJ55" s="3">
        <f>+'Indice PondENGHO'!BJ53/'Indice PondENGHO'!BJ41-1</f>
        <v>0.4208593327764949</v>
      </c>
      <c r="BK55" s="8">
        <f>+'Indice PondENGHO'!BK53/'Indice PondENGHO'!BK41-1</f>
        <v>0.26770126119950088</v>
      </c>
      <c r="BL55" s="2">
        <f t="shared" si="1"/>
        <v>44256</v>
      </c>
      <c r="BM55" s="7">
        <f>+'Indice PondENGHO'!BL53/'Indice PondENGHO'!BL41-1</f>
        <v>0.43868245709237397</v>
      </c>
      <c r="BN55" s="3">
        <f>+'Indice PondENGHO'!BM53/'Indice PondENGHO'!BM41-1</f>
        <v>0.43007128476731671</v>
      </c>
      <c r="BO55" s="3">
        <f>+'Indice PondENGHO'!BN53/'Indice PondENGHO'!BN41-1</f>
        <v>0.42755766502526815</v>
      </c>
      <c r="BP55" s="3">
        <f>+'Indice PondENGHO'!BO53/'Indice PondENGHO'!BO41-1</f>
        <v>0.42509246200467743</v>
      </c>
      <c r="BQ55" s="8">
        <f>+'Indice PondENGHO'!BP53/'Indice PondENGHO'!BP41-1</f>
        <v>0.41836560257448041</v>
      </c>
      <c r="BR55" s="7">
        <f>+'Indice PondENGHO'!BQ53/'Indice PondENGHO'!BQ41-1</f>
        <v>0.4489556639954162</v>
      </c>
      <c r="BS55" s="3">
        <f>+'Indice PondENGHO'!BR53/'Indice PondENGHO'!BR41-1</f>
        <v>0.41042352832165729</v>
      </c>
      <c r="BT55" s="3">
        <f>+'Indice PondENGHO'!BS53/'Indice PondENGHO'!BS41-1</f>
        <v>0.70180606615755736</v>
      </c>
      <c r="BU55" s="3">
        <f>+'Indice PondENGHO'!BT53/'Indice PondENGHO'!BT41-1</f>
        <v>0.19839251757215504</v>
      </c>
      <c r="BV55" s="3">
        <f>+'Indice PondENGHO'!BU53/'Indice PondENGHO'!BU41-1</f>
        <v>0.47413816869956316</v>
      </c>
      <c r="BW55" s="3">
        <f>+'Indice PondENGHO'!BV53/'Indice PondENGHO'!BV41-1</f>
        <v>0.41280652903339665</v>
      </c>
      <c r="BX55" s="3">
        <f>+'Indice PondENGHO'!BW53/'Indice PondENGHO'!BW41-1</f>
        <v>0.46494297135308527</v>
      </c>
      <c r="BY55" s="3">
        <f>+'Indice PondENGHO'!BX53/'Indice PondENGHO'!BX41-1</f>
        <v>0.13920900913749468</v>
      </c>
      <c r="BZ55" s="3">
        <f>+'Indice PondENGHO'!BY53/'Indice PondENGHO'!BY41-1</f>
        <v>0.51984917836752187</v>
      </c>
      <c r="CA55" s="3">
        <f>+'Indice PondENGHO'!BZ53/'Indice PondENGHO'!BZ41-1</f>
        <v>0.2853808273875873</v>
      </c>
      <c r="CB55" s="3">
        <f>+'Indice PondENGHO'!CA53/'Indice PondENGHO'!CA41-1</f>
        <v>0.42324466613975775</v>
      </c>
      <c r="CC55" s="8">
        <f>+'Indice PondENGHO'!CB53/'Indice PondENGHO'!CB41-1</f>
        <v>0.26383273527458106</v>
      </c>
      <c r="CD55" s="3">
        <f>+'Indice PondENGHO'!CC53/'Indice PondENGHO'!CC41-1</f>
        <v>0.42580268532382481</v>
      </c>
      <c r="CE55" s="3">
        <f>+'Indice PondENGHO'!CD53/'Indice PondENGHO'!CD41-1</f>
        <v>0.42580268532382481</v>
      </c>
      <c r="CF55" s="3">
        <f>+'[3]Infla Interanual PondENGHO'!CD55</f>
        <v>0.42600409274848672</v>
      </c>
      <c r="CG55" s="3"/>
      <c r="CI55" s="69">
        <f t="shared" si="8"/>
        <v>2.0316854517893557E-2</v>
      </c>
      <c r="CJ55" s="69">
        <f t="shared" si="3"/>
        <v>2.0316854517893557E-2</v>
      </c>
      <c r="CK55" s="69">
        <f t="shared" si="9"/>
        <v>0</v>
      </c>
      <c r="CL55" s="69"/>
      <c r="CM55" s="69"/>
      <c r="CN55" s="69">
        <f>+'[3]Infla Interanual PondENGHO'!CF55</f>
        <v>2.04082338068452E-2</v>
      </c>
      <c r="CP55" s="69">
        <f t="shared" si="17"/>
        <v>-9.1379288951642934E-5</v>
      </c>
      <c r="CT55" s="70">
        <f t="shared" si="10"/>
        <v>0.43868245709237397</v>
      </c>
      <c r="CU55" s="70">
        <f t="shared" si="11"/>
        <v>0.43007128476731671</v>
      </c>
      <c r="CV55" s="70">
        <f t="shared" si="12"/>
        <v>0.42755766502526815</v>
      </c>
      <c r="CW55" s="70">
        <f t="shared" si="13"/>
        <v>0.42509246200467743</v>
      </c>
      <c r="CX55" s="70">
        <f t="shared" si="14"/>
        <v>0.41836560257448041</v>
      </c>
      <c r="CY55" s="71">
        <f>+'[3]Infla Interanual PondENGHO'!BL55</f>
        <v>0.43893504100290848</v>
      </c>
      <c r="CZ55" s="71">
        <f>+'[3]Infla Interanual PondENGHO'!BM55</f>
        <v>0.43028548304954017</v>
      </c>
      <c r="DA55" s="71">
        <f>+'[3]Infla Interanual PondENGHO'!BN55</f>
        <v>0.42776610555500061</v>
      </c>
      <c r="DB55" s="71">
        <f>+'[3]Infla Interanual PondENGHO'!BO55</f>
        <v>0.42527817524339806</v>
      </c>
      <c r="DC55" s="71">
        <f>+'[3]Infla Interanual PondENGHO'!BP55</f>
        <v>0.41852680719606328</v>
      </c>
      <c r="DE55" s="3">
        <f t="shared" si="18"/>
        <v>-2.5258391053450957E-4</v>
      </c>
      <c r="DF55" s="3">
        <f t="shared" si="19"/>
        <v>-2.141982822234656E-4</v>
      </c>
      <c r="DG55" s="3">
        <f t="shared" si="19"/>
        <v>-2.0844052973245653E-4</v>
      </c>
      <c r="DH55" s="3">
        <f t="shared" si="19"/>
        <v>-1.8571323872063061E-4</v>
      </c>
      <c r="DI55" s="3">
        <f t="shared" si="20"/>
        <v>-1.6120462158286664E-4</v>
      </c>
      <c r="DJ55" s="3">
        <f t="shared" si="15"/>
        <v>-2.0140742466190353E-4</v>
      </c>
    </row>
    <row r="56" spans="1:114" x14ac:dyDescent="0.2">
      <c r="A56" s="2">
        <f t="shared" si="0"/>
        <v>44287</v>
      </c>
      <c r="B56" s="1">
        <f t="shared" si="2"/>
        <v>4</v>
      </c>
      <c r="C56" s="1">
        <v>2021</v>
      </c>
      <c r="D56" s="7">
        <f>+'Indice PondENGHO'!D54/'Indice PondENGHO'!D42-1</f>
        <v>0.472889592796786</v>
      </c>
      <c r="E56" s="3">
        <f>+'Indice PondENGHO'!E54/'Indice PondENGHO'!E42-1</f>
        <v>0.44396770313493694</v>
      </c>
      <c r="F56" s="3">
        <f>+'Indice PondENGHO'!F54/'Indice PondENGHO'!F42-1</f>
        <v>0.76292769426243567</v>
      </c>
      <c r="G56" s="3">
        <f>+'Indice PondENGHO'!G54/'Indice PondENGHO'!G42-1</f>
        <v>0.24370599093095424</v>
      </c>
      <c r="H56" s="3">
        <f>+'Indice PondENGHO'!H54/'Indice PondENGHO'!H42-1</f>
        <v>0.51919347914374891</v>
      </c>
      <c r="I56" s="3">
        <f>+'Indice PondENGHO'!I54/'Indice PondENGHO'!I42-1</f>
        <v>0.46633537473982134</v>
      </c>
      <c r="J56" s="3">
        <f>+'Indice PondENGHO'!J54/'Indice PondENGHO'!J42-1</f>
        <v>0.53173926559615681</v>
      </c>
      <c r="K56" s="3">
        <f>+'Indice PondENGHO'!K54/'Indice PondENGHO'!K42-1</f>
        <v>0.20050090001424481</v>
      </c>
      <c r="L56" s="3">
        <f>+'Indice PondENGHO'!L54/'Indice PondENGHO'!L42-1</f>
        <v>0.49793786283138686</v>
      </c>
      <c r="M56" s="3">
        <f>+'Indice PondENGHO'!M54/'Indice PondENGHO'!M42-1</f>
        <v>0.35182737708296052</v>
      </c>
      <c r="N56" s="3">
        <f>+'Indice PondENGHO'!N54/'Indice PondENGHO'!N42-1</f>
        <v>0.4597867445921604</v>
      </c>
      <c r="O56" s="8">
        <f>+'Indice PondENGHO'!O54/'Indice PondENGHO'!O42-1</f>
        <v>0.30085971318616855</v>
      </c>
      <c r="P56" s="7">
        <f>+'Indice PondENGHO'!P54/'Indice PondENGHO'!P42-1</f>
        <v>0.46884536115033693</v>
      </c>
      <c r="Q56" s="3">
        <f>+'Indice PondENGHO'!Q54/'Indice PondENGHO'!Q42-1</f>
        <v>0.44085683730712821</v>
      </c>
      <c r="R56" s="3">
        <f>+'Indice PondENGHO'!R54/'Indice PondENGHO'!R42-1</f>
        <v>0.77336798024765763</v>
      </c>
      <c r="S56" s="3">
        <f>+'Indice PondENGHO'!S54/'Indice PondENGHO'!S42-1</f>
        <v>0.24269725271537079</v>
      </c>
      <c r="T56" s="3">
        <f>+'Indice PondENGHO'!T54/'Indice PondENGHO'!T42-1</f>
        <v>0.51990002892501241</v>
      </c>
      <c r="U56" s="3">
        <f>+'Indice PondENGHO'!U54/'Indice PondENGHO'!U42-1</f>
        <v>0.45930149795690722</v>
      </c>
      <c r="V56" s="3">
        <f>+'Indice PondENGHO'!V54/'Indice PondENGHO'!V42-1</f>
        <v>0.53122615373307025</v>
      </c>
      <c r="W56" s="3">
        <f>+'Indice PondENGHO'!W54/'Indice PondENGHO'!W42-1</f>
        <v>0.19583129651946996</v>
      </c>
      <c r="X56" s="3">
        <f>+'Indice PondENGHO'!X54/'Indice PondENGHO'!X42-1</f>
        <v>0.50304912637076771</v>
      </c>
      <c r="Y56" s="3">
        <f>+'Indice PondENGHO'!Y54/'Indice PondENGHO'!Y42-1</f>
        <v>0.34331064784258358</v>
      </c>
      <c r="Z56" s="3">
        <f>+'Indice PondENGHO'!Z54/'Indice PondENGHO'!Z42-1</f>
        <v>0.4602651339837498</v>
      </c>
      <c r="AA56" s="8">
        <f>+'Indice PondENGHO'!AA54/'Indice PondENGHO'!AA42-1</f>
        <v>0.30421215617722996</v>
      </c>
      <c r="AB56" s="7">
        <f>+'Indice PondENGHO'!AB54/'Indice PondENGHO'!AB42-1</f>
        <v>0.46717050017063833</v>
      </c>
      <c r="AC56" s="3">
        <f>+'Indice PondENGHO'!AC54/'Indice PondENGHO'!AC42-1</f>
        <v>0.44150089193472164</v>
      </c>
      <c r="AD56" s="3">
        <f>+'Indice PondENGHO'!AD54/'Indice PondENGHO'!AD42-1</f>
        <v>0.7777920728037262</v>
      </c>
      <c r="AE56" s="3">
        <f>+'Indice PondENGHO'!AE54/'Indice PondENGHO'!AE42-1</f>
        <v>0.241554608929613</v>
      </c>
      <c r="AF56" s="3">
        <f>+'Indice PondENGHO'!AF54/'Indice PondENGHO'!AF42-1</f>
        <v>0.51635612485918303</v>
      </c>
      <c r="AG56" s="3">
        <f>+'Indice PondENGHO'!AG54/'Indice PondENGHO'!AG42-1</f>
        <v>0.4594841927130533</v>
      </c>
      <c r="AH56" s="3">
        <f>+'Indice PondENGHO'!AH54/'Indice PondENGHO'!AH42-1</f>
        <v>0.53378180142855625</v>
      </c>
      <c r="AI56" s="3">
        <f>+'Indice PondENGHO'!AI54/'Indice PondENGHO'!AI42-1</f>
        <v>0.19316183647357876</v>
      </c>
      <c r="AJ56" s="3">
        <f>+'Indice PondENGHO'!AJ54/'Indice PondENGHO'!AJ42-1</f>
        <v>0.50663806874315465</v>
      </c>
      <c r="AK56" s="3">
        <f>+'Indice PondENGHO'!AK54/'Indice PondENGHO'!AK42-1</f>
        <v>0.3426050974617465</v>
      </c>
      <c r="AL56" s="3">
        <f>+'Indice PondENGHO'!AL54/'Indice PondENGHO'!AL42-1</f>
        <v>0.45768267084045045</v>
      </c>
      <c r="AM56" s="8">
        <f>+'Indice PondENGHO'!AM54/'Indice PondENGHO'!AM42-1</f>
        <v>0.30516977749039653</v>
      </c>
      <c r="AN56" s="7">
        <f>+'Indice PondENGHO'!AN54/'Indice PondENGHO'!AN42-1</f>
        <v>0.46515797714871487</v>
      </c>
      <c r="AO56" s="3">
        <f>+'Indice PondENGHO'!AO54/'Indice PondENGHO'!AO42-1</f>
        <v>0.43969752572628162</v>
      </c>
      <c r="AP56" s="3">
        <f>+'Indice PondENGHO'!AP54/'Indice PondENGHO'!AP42-1</f>
        <v>0.78028030337994791</v>
      </c>
      <c r="AQ56" s="3">
        <f>+'Indice PondENGHO'!AQ54/'Indice PondENGHO'!AQ42-1</f>
        <v>0.24058771621186836</v>
      </c>
      <c r="AR56" s="3">
        <f>+'Indice PondENGHO'!AR54/'Indice PondENGHO'!AR42-1</f>
        <v>0.51612268748014789</v>
      </c>
      <c r="AS56" s="3">
        <f>+'Indice PondENGHO'!AS54/'Indice PondENGHO'!AS42-1</f>
        <v>0.44834242897935117</v>
      </c>
      <c r="AT56" s="3">
        <f>+'Indice PondENGHO'!AT54/'Indice PondENGHO'!AT42-1</f>
        <v>0.52863580980734315</v>
      </c>
      <c r="AU56" s="3">
        <f>+'Indice PondENGHO'!AU54/'Indice PondENGHO'!AU42-1</f>
        <v>0.193299843790387</v>
      </c>
      <c r="AV56" s="3">
        <f>+'Indice PondENGHO'!AV54/'Indice PondENGHO'!AV42-1</f>
        <v>0.50740210592161206</v>
      </c>
      <c r="AW56" s="3">
        <f>+'Indice PondENGHO'!AW54/'Indice PondENGHO'!AW42-1</f>
        <v>0.3390752045158747</v>
      </c>
      <c r="AX56" s="3">
        <f>+'Indice PondENGHO'!AX54/'Indice PondENGHO'!AX42-1</f>
        <v>0.45614170461966896</v>
      </c>
      <c r="AY56" s="8">
        <f>+'Indice PondENGHO'!AY54/'Indice PondENGHO'!AY42-1</f>
        <v>0.30669218636613871</v>
      </c>
      <c r="AZ56" s="7">
        <f>+'Indice PondENGHO'!AZ54/'Indice PondENGHO'!AZ42-1</f>
        <v>0.45998097998675358</v>
      </c>
      <c r="BA56" s="3">
        <f>+'Indice PondENGHO'!BA54/'Indice PondENGHO'!BA42-1</f>
        <v>0.43694622735467781</v>
      </c>
      <c r="BB56" s="3">
        <f>+'Indice PondENGHO'!BB54/'Indice PondENGHO'!BB42-1</f>
        <v>0.78465900347066442</v>
      </c>
      <c r="BC56" s="3">
        <f>+'Indice PondENGHO'!BC54/'Indice PondENGHO'!BC42-1</f>
        <v>0.23681982254995404</v>
      </c>
      <c r="BD56" s="3">
        <f>+'Indice PondENGHO'!BD54/'Indice PondENGHO'!BD42-1</f>
        <v>0.52005788468566183</v>
      </c>
      <c r="BE56" s="3">
        <f>+'Indice PondENGHO'!BE54/'Indice PondENGHO'!BE42-1</f>
        <v>0.43912687920849125</v>
      </c>
      <c r="BF56" s="3">
        <f>+'Indice PondENGHO'!BF54/'Indice PondENGHO'!BF42-1</f>
        <v>0.52367859319402887</v>
      </c>
      <c r="BG56" s="3">
        <f>+'Indice PondENGHO'!BG54/'Indice PondENGHO'!BG42-1</f>
        <v>0.19052771134575242</v>
      </c>
      <c r="BH56" s="3">
        <f>+'Indice PondENGHO'!BH54/'Indice PondENGHO'!BH42-1</f>
        <v>0.51104103865457828</v>
      </c>
      <c r="BI56" s="3">
        <f>+'Indice PondENGHO'!BI54/'Indice PondENGHO'!BI42-1</f>
        <v>0.33548198273003438</v>
      </c>
      <c r="BJ56" s="3">
        <f>+'Indice PondENGHO'!BJ54/'Indice PondENGHO'!BJ42-1</f>
        <v>0.45334556772025136</v>
      </c>
      <c r="BK56" s="8">
        <f>+'Indice PondENGHO'!BK54/'Indice PondENGHO'!BK42-1</f>
        <v>0.31419306657392432</v>
      </c>
      <c r="BL56" s="2">
        <f t="shared" si="1"/>
        <v>44287</v>
      </c>
      <c r="BM56" s="7">
        <f>+'Indice PondENGHO'!BL54/'Indice PondENGHO'!BL42-1</f>
        <v>0.46941707845240233</v>
      </c>
      <c r="BN56" s="3">
        <f>+'Indice PondENGHO'!BM54/'Indice PondENGHO'!BM42-1</f>
        <v>0.4646152065600111</v>
      </c>
      <c r="BO56" s="3">
        <f>+'Indice PondENGHO'!BN54/'Indice PondENGHO'!BN42-1</f>
        <v>0.46336096154913609</v>
      </c>
      <c r="BP56" s="3">
        <f>+'Indice PondENGHO'!BO54/'Indice PondENGHO'!BO42-1</f>
        <v>0.462740434671157</v>
      </c>
      <c r="BQ56" s="8">
        <f>+'Indice PondENGHO'!BP54/'Indice PondENGHO'!BP42-1</f>
        <v>0.45731622796049765</v>
      </c>
      <c r="BR56" s="7">
        <f>+'Indice PondENGHO'!BQ54/'Indice PondENGHO'!BQ42-1</f>
        <v>0.46648220645298588</v>
      </c>
      <c r="BS56" s="3">
        <f>+'Indice PondENGHO'!BR54/'Indice PondENGHO'!BR42-1</f>
        <v>0.43995171235012331</v>
      </c>
      <c r="BT56" s="3">
        <f>+'Indice PondENGHO'!BS54/'Indice PondENGHO'!BS42-1</f>
        <v>0.77752512275944263</v>
      </c>
      <c r="BU56" s="3">
        <f>+'Indice PondENGHO'!BT54/'Indice PondENGHO'!BT42-1</f>
        <v>0.24022962017204708</v>
      </c>
      <c r="BV56" s="3">
        <f>+'Indice PondENGHO'!BU54/'Indice PondENGHO'!BU42-1</f>
        <v>0.51854690403059012</v>
      </c>
      <c r="BW56" s="3">
        <f>+'Indice PondENGHO'!BV54/'Indice PondENGHO'!BV42-1</f>
        <v>0.44915982019231704</v>
      </c>
      <c r="BX56" s="3">
        <f>+'Indice PondENGHO'!BW54/'Indice PondENGHO'!BW42-1</f>
        <v>0.52834284249598906</v>
      </c>
      <c r="BY56" s="3">
        <f>+'Indice PondENGHO'!BX54/'Indice PondENGHO'!BX42-1</f>
        <v>0.19372680232591777</v>
      </c>
      <c r="BZ56" s="3">
        <f>+'Indice PondENGHO'!BY54/'Indice PondENGHO'!BY42-1</f>
        <v>0.50700645329860605</v>
      </c>
      <c r="CA56" s="3">
        <f>+'Indice PondENGHO'!BZ54/'Indice PondENGHO'!BZ42-1</f>
        <v>0.33959030833776249</v>
      </c>
      <c r="CB56" s="3">
        <f>+'Indice PondENGHO'!CA54/'Indice PondENGHO'!CA42-1</f>
        <v>0.45606315701031819</v>
      </c>
      <c r="CC56" s="8">
        <f>+'Indice PondENGHO'!CB54/'Indice PondENGHO'!CB42-1</f>
        <v>0.30827613216833893</v>
      </c>
      <c r="CD56" s="3">
        <f>+'Indice PondENGHO'!CC54/'Indice PondENGHO'!CC42-1</f>
        <v>0.46222057314588705</v>
      </c>
      <c r="CE56" s="3">
        <f>+'Indice PondENGHO'!CD54/'Indice PondENGHO'!CD42-1</f>
        <v>0.46222057314588705</v>
      </c>
      <c r="CF56" s="3">
        <f>+'[3]Infla Interanual PondENGHO'!CD56</f>
        <v>0.46264419974234761</v>
      </c>
      <c r="CG56" s="3"/>
      <c r="CI56" s="69">
        <f t="shared" si="8"/>
        <v>1.210085049190468E-2</v>
      </c>
      <c r="CJ56" s="69">
        <f t="shared" si="3"/>
        <v>1.210085049190468E-2</v>
      </c>
      <c r="CK56" s="69">
        <f t="shared" si="9"/>
        <v>0</v>
      </c>
      <c r="CL56" s="69"/>
      <c r="CM56" s="69"/>
      <c r="CN56" s="69">
        <f>+'[3]Infla Interanual PondENGHO'!CF56</f>
        <v>1.2085632785675315E-2</v>
      </c>
      <c r="CP56" s="69">
        <f t="shared" si="17"/>
        <v>1.521770622936458E-5</v>
      </c>
      <c r="CT56" s="70">
        <f t="shared" si="10"/>
        <v>0.46941707845240233</v>
      </c>
      <c r="CU56" s="70">
        <f t="shared" si="11"/>
        <v>0.4646152065600111</v>
      </c>
      <c r="CV56" s="70">
        <f t="shared" si="12"/>
        <v>0.46336096154913609</v>
      </c>
      <c r="CW56" s="70">
        <f t="shared" si="13"/>
        <v>0.462740434671157</v>
      </c>
      <c r="CX56" s="70">
        <f t="shared" si="14"/>
        <v>0.45731622796049765</v>
      </c>
      <c r="CY56" s="71">
        <f>+'[3]Infla Interanual PondENGHO'!BL56</f>
        <v>0.46984187575590552</v>
      </c>
      <c r="CZ56" s="71">
        <f>+'[3]Infla Interanual PondENGHO'!BM56</f>
        <v>0.4650208430680558</v>
      </c>
      <c r="DA56" s="71">
        <f>+'[3]Infla Interanual PondENGHO'!BN56</f>
        <v>0.46375136114624316</v>
      </c>
      <c r="DB56" s="71">
        <f>+'[3]Infla Interanual PondENGHO'!BO56</f>
        <v>0.46315667754399947</v>
      </c>
      <c r="DC56" s="71">
        <f>+'[3]Infla Interanual PondENGHO'!BP56</f>
        <v>0.45775624297023021</v>
      </c>
      <c r="DE56" s="3">
        <f t="shared" si="18"/>
        <v>-4.2479730350319933E-4</v>
      </c>
      <c r="DF56" s="3">
        <f t="shared" si="19"/>
        <v>-4.0563650804470441E-4</v>
      </c>
      <c r="DG56" s="3">
        <f t="shared" si="19"/>
        <v>-3.9039959710707173E-4</v>
      </c>
      <c r="DH56" s="3">
        <f t="shared" si="19"/>
        <v>-4.1624287284247607E-4</v>
      </c>
      <c r="DI56" s="3">
        <f t="shared" si="20"/>
        <v>-4.4001500973256391E-4</v>
      </c>
      <c r="DJ56" s="3">
        <f t="shared" si="15"/>
        <v>-4.2362659646055789E-4</v>
      </c>
    </row>
    <row r="57" spans="1:114" x14ac:dyDescent="0.2">
      <c r="A57" s="2">
        <f t="shared" si="0"/>
        <v>44317</v>
      </c>
      <c r="B57" s="1">
        <f t="shared" si="2"/>
        <v>5</v>
      </c>
      <c r="C57" s="1">
        <v>2021</v>
      </c>
      <c r="D57" s="7">
        <f>+'Indice PondENGHO'!D55/'Indice PondENGHO'!D43-1</f>
        <v>0.50748369838821428</v>
      </c>
      <c r="E57" s="3">
        <f>+'Indice PondENGHO'!E55/'Indice PondENGHO'!E43-1</f>
        <v>0.46713160161170308</v>
      </c>
      <c r="F57" s="3">
        <f>+'Indice PondENGHO'!F55/'Indice PondENGHO'!F43-1</f>
        <v>0.70232130712567042</v>
      </c>
      <c r="G57" s="3">
        <f>+'Indice PondENGHO'!G55/'Indice PondENGHO'!G43-1</f>
        <v>0.2659211184384378</v>
      </c>
      <c r="H57" s="3">
        <f>+'Indice PondENGHO'!H55/'Indice PondENGHO'!H43-1</f>
        <v>0.51131671801678324</v>
      </c>
      <c r="I57" s="3">
        <f>+'Indice PondENGHO'!I55/'Indice PondENGHO'!I43-1</f>
        <v>0.51684688275408774</v>
      </c>
      <c r="J57" s="3">
        <f>+'Indice PondENGHO'!J55/'Indice PondENGHO'!J43-1</f>
        <v>0.60204089915328263</v>
      </c>
      <c r="K57" s="3">
        <f>+'Indice PondENGHO'!K55/'Indice PondENGHO'!K43-1</f>
        <v>0.20614263199672878</v>
      </c>
      <c r="L57" s="3">
        <f>+'Indice PondENGHO'!L55/'Indice PondENGHO'!L43-1</f>
        <v>0.50383600933170025</v>
      </c>
      <c r="M57" s="3">
        <f>+'Indice PondENGHO'!M55/'Indice PondENGHO'!M43-1</f>
        <v>0.3874385501805635</v>
      </c>
      <c r="N57" s="3">
        <f>+'Indice PondENGHO'!N55/'Indice PondENGHO'!N43-1</f>
        <v>0.49080573982770415</v>
      </c>
      <c r="O57" s="8">
        <f>+'Indice PondENGHO'!O55/'Indice PondENGHO'!O43-1</f>
        <v>0.31442661490607215</v>
      </c>
      <c r="P57" s="7">
        <f>+'Indice PondENGHO'!P55/'Indice PondENGHO'!P43-1</f>
        <v>0.50320426110874661</v>
      </c>
      <c r="Q57" s="3">
        <f>+'Indice PondENGHO'!Q55/'Indice PondENGHO'!Q43-1</f>
        <v>0.4631328741297569</v>
      </c>
      <c r="R57" s="3">
        <f>+'Indice PondENGHO'!R55/'Indice PondENGHO'!R43-1</f>
        <v>0.70312087909175136</v>
      </c>
      <c r="S57" s="3">
        <f>+'Indice PondENGHO'!S55/'Indice PondENGHO'!S43-1</f>
        <v>0.2651588835926606</v>
      </c>
      <c r="T57" s="3">
        <f>+'Indice PondENGHO'!T55/'Indice PondENGHO'!T43-1</f>
        <v>0.51299749680993001</v>
      </c>
      <c r="U57" s="3">
        <f>+'Indice PondENGHO'!U55/'Indice PondENGHO'!U43-1</f>
        <v>0.51196206491350793</v>
      </c>
      <c r="V57" s="3">
        <f>+'Indice PondENGHO'!V55/'Indice PondENGHO'!V43-1</f>
        <v>0.60371368381630064</v>
      </c>
      <c r="W57" s="3">
        <f>+'Indice PondENGHO'!W55/'Indice PondENGHO'!W43-1</f>
        <v>0.20179410610582549</v>
      </c>
      <c r="X57" s="3">
        <f>+'Indice PondENGHO'!X55/'Indice PondENGHO'!X43-1</f>
        <v>0.51154329753751737</v>
      </c>
      <c r="Y57" s="3">
        <f>+'Indice PondENGHO'!Y55/'Indice PondENGHO'!Y43-1</f>
        <v>0.38661932246374797</v>
      </c>
      <c r="Z57" s="3">
        <f>+'Indice PondENGHO'!Z55/'Indice PondENGHO'!Z43-1</f>
        <v>0.49235351958928275</v>
      </c>
      <c r="AA57" s="8">
        <f>+'Indice PondENGHO'!AA55/'Indice PondENGHO'!AA43-1</f>
        <v>0.31715567783539367</v>
      </c>
      <c r="AB57" s="7">
        <f>+'Indice PondENGHO'!AB55/'Indice PondENGHO'!AB43-1</f>
        <v>0.50112973555600093</v>
      </c>
      <c r="AC57" s="3">
        <f>+'Indice PondENGHO'!AC55/'Indice PondENGHO'!AC43-1</f>
        <v>0.46455437044116255</v>
      </c>
      <c r="AD57" s="3">
        <f>+'Indice PondENGHO'!AD55/'Indice PondENGHO'!AD43-1</f>
        <v>0.70403882964389086</v>
      </c>
      <c r="AE57" s="3">
        <f>+'Indice PondENGHO'!AE55/'Indice PondENGHO'!AE43-1</f>
        <v>0.26450274262611728</v>
      </c>
      <c r="AF57" s="3">
        <f>+'Indice PondENGHO'!AF55/'Indice PondENGHO'!AF43-1</f>
        <v>0.51095399511800421</v>
      </c>
      <c r="AG57" s="3">
        <f>+'Indice PondENGHO'!AG55/'Indice PondENGHO'!AG43-1</f>
        <v>0.51217741392657912</v>
      </c>
      <c r="AH57" s="3">
        <f>+'Indice PondENGHO'!AH55/'Indice PondENGHO'!AH43-1</f>
        <v>0.60579040740623324</v>
      </c>
      <c r="AI57" s="3">
        <f>+'Indice PondENGHO'!AI55/'Indice PondENGHO'!AI43-1</f>
        <v>0.19931904717188065</v>
      </c>
      <c r="AJ57" s="3">
        <f>+'Indice PondENGHO'!AJ55/'Indice PondENGHO'!AJ43-1</f>
        <v>0.51669194629812654</v>
      </c>
      <c r="AK57" s="3">
        <f>+'Indice PondENGHO'!AK55/'Indice PondENGHO'!AK43-1</f>
        <v>0.38774922521117672</v>
      </c>
      <c r="AL57" s="3">
        <f>+'Indice PondENGHO'!AL55/'Indice PondENGHO'!AL43-1</f>
        <v>0.48958717139007635</v>
      </c>
      <c r="AM57" s="8">
        <f>+'Indice PondENGHO'!AM55/'Indice PondENGHO'!AM43-1</f>
        <v>0.31830835266551927</v>
      </c>
      <c r="AN57" s="7">
        <f>+'Indice PondENGHO'!AN55/'Indice PondENGHO'!AN43-1</f>
        <v>0.4988529923832814</v>
      </c>
      <c r="AO57" s="3">
        <f>+'Indice PondENGHO'!AO55/'Indice PondENGHO'!AO43-1</f>
        <v>0.46259374167269396</v>
      </c>
      <c r="AP57" s="3">
        <f>+'Indice PondENGHO'!AP55/'Indice PondENGHO'!AP43-1</f>
        <v>0.70067924159929373</v>
      </c>
      <c r="AQ57" s="3">
        <f>+'Indice PondENGHO'!AQ55/'Indice PondENGHO'!AQ43-1</f>
        <v>0.26391730077228104</v>
      </c>
      <c r="AR57" s="3">
        <f>+'Indice PondENGHO'!AR55/'Indice PondENGHO'!AR43-1</f>
        <v>0.51109050870470485</v>
      </c>
      <c r="AS57" s="3">
        <f>+'Indice PondENGHO'!AS55/'Indice PondENGHO'!AS43-1</f>
        <v>0.50257245154390118</v>
      </c>
      <c r="AT57" s="3">
        <f>+'Indice PondENGHO'!AT55/'Indice PondENGHO'!AT43-1</f>
        <v>0.60333078851118516</v>
      </c>
      <c r="AU57" s="3">
        <f>+'Indice PondENGHO'!AU55/'Indice PondENGHO'!AU43-1</f>
        <v>0.20000694304559685</v>
      </c>
      <c r="AV57" s="3">
        <f>+'Indice PondENGHO'!AV55/'Indice PondENGHO'!AV43-1</f>
        <v>0.51666382546922285</v>
      </c>
      <c r="AW57" s="3">
        <f>+'Indice PondENGHO'!AW55/'Indice PondENGHO'!AW43-1</f>
        <v>0.38373835168851</v>
      </c>
      <c r="AX57" s="3">
        <f>+'Indice PondENGHO'!AX55/'Indice PondENGHO'!AX43-1</f>
        <v>0.48901564700960409</v>
      </c>
      <c r="AY57" s="8">
        <f>+'Indice PondENGHO'!AY55/'Indice PondENGHO'!AY43-1</f>
        <v>0.31916152384930729</v>
      </c>
      <c r="AZ57" s="7">
        <f>+'Indice PondENGHO'!AZ55/'Indice PondENGHO'!AZ43-1</f>
        <v>0.4936907629011642</v>
      </c>
      <c r="BA57" s="3">
        <f>+'Indice PondENGHO'!BA55/'Indice PondENGHO'!BA43-1</f>
        <v>0.45901102574373476</v>
      </c>
      <c r="BB57" s="3">
        <f>+'Indice PondENGHO'!BB55/'Indice PondENGHO'!BB43-1</f>
        <v>0.69757616512533227</v>
      </c>
      <c r="BC57" s="3">
        <f>+'Indice PondENGHO'!BC55/'Indice PondENGHO'!BC43-1</f>
        <v>0.26146388013147215</v>
      </c>
      <c r="BD57" s="3">
        <f>+'Indice PondENGHO'!BD55/'Indice PondENGHO'!BD43-1</f>
        <v>0.51505939479075402</v>
      </c>
      <c r="BE57" s="3">
        <f>+'Indice PondENGHO'!BE55/'Indice PondENGHO'!BE43-1</f>
        <v>0.49484192229787283</v>
      </c>
      <c r="BF57" s="3">
        <f>+'Indice PondENGHO'!BF55/'Indice PondENGHO'!BF43-1</f>
        <v>0.59975376311045436</v>
      </c>
      <c r="BG57" s="3">
        <f>+'Indice PondENGHO'!BG55/'Indice PondENGHO'!BG43-1</f>
        <v>0.19797550739627123</v>
      </c>
      <c r="BH57" s="3">
        <f>+'Indice PondENGHO'!BH55/'Indice PondENGHO'!BH43-1</f>
        <v>0.51984185572605246</v>
      </c>
      <c r="BI57" s="3">
        <f>+'Indice PondENGHO'!BI55/'Indice PondENGHO'!BI43-1</f>
        <v>0.38619997016557894</v>
      </c>
      <c r="BJ57" s="3">
        <f>+'Indice PondENGHO'!BJ55/'Indice PondENGHO'!BJ43-1</f>
        <v>0.48709520820843122</v>
      </c>
      <c r="BK57" s="8">
        <f>+'Indice PondENGHO'!BK55/'Indice PondENGHO'!BK43-1</f>
        <v>0.3250599394354674</v>
      </c>
      <c r="BL57" s="2">
        <f t="shared" si="1"/>
        <v>44317</v>
      </c>
      <c r="BM57" s="7">
        <f>+'Indice PondENGHO'!BL55/'Indice PondENGHO'!BL43-1</f>
        <v>0.49348771577472794</v>
      </c>
      <c r="BN57" s="3">
        <f>+'Indice PondENGHO'!BM55/'Indice PondENGHO'!BM43-1</f>
        <v>0.48942690445159021</v>
      </c>
      <c r="BO57" s="3">
        <f>+'Indice PondENGHO'!BN55/'Indice PondENGHO'!BN43-1</f>
        <v>0.48838107408560072</v>
      </c>
      <c r="BP57" s="3">
        <f>+'Indice PondENGHO'!BO55/'Indice PondENGHO'!BO43-1</f>
        <v>0.48886956743610654</v>
      </c>
      <c r="BQ57" s="8">
        <f>+'Indice PondENGHO'!BP55/'Indice PondENGHO'!BP43-1</f>
        <v>0.48371527986816032</v>
      </c>
      <c r="BR57" s="7">
        <f>+'Indice PondENGHO'!BQ55/'Indice PondENGHO'!BQ43-1</f>
        <v>0.50051879755624662</v>
      </c>
      <c r="BS57" s="3">
        <f>+'Indice PondENGHO'!BR55/'Indice PondENGHO'!BR43-1</f>
        <v>0.46254003331291704</v>
      </c>
      <c r="BT57" s="3">
        <f>+'Indice PondENGHO'!BS55/'Indice PondENGHO'!BS43-1</f>
        <v>0.70104008658085859</v>
      </c>
      <c r="BU57" s="3">
        <f>+'Indice PondENGHO'!BT55/'Indice PondENGHO'!BT43-1</f>
        <v>0.26365212486987133</v>
      </c>
      <c r="BV57" s="3">
        <f>+'Indice PondENGHO'!BU55/'Indice PondENGHO'!BU43-1</f>
        <v>0.51298323392086465</v>
      </c>
      <c r="BW57" s="3">
        <f>+'Indice PondENGHO'!BV55/'Indice PondENGHO'!BV43-1</f>
        <v>0.50326461988081439</v>
      </c>
      <c r="BX57" s="3">
        <f>+'Indice PondENGHO'!BW55/'Indice PondENGHO'!BW43-1</f>
        <v>0.60239932429907017</v>
      </c>
      <c r="BY57" s="3">
        <f>+'Indice PondENGHO'!BX55/'Indice PondENGHO'!BX43-1</f>
        <v>0.20029348190573026</v>
      </c>
      <c r="BZ57" s="3">
        <f>+'Indice PondENGHO'!BY55/'Indice PondENGHO'!BY43-1</f>
        <v>0.51576235882215937</v>
      </c>
      <c r="CA57" s="3">
        <f>+'Indice PondENGHO'!BZ55/'Indice PondENGHO'!BZ43-1</f>
        <v>0.38602741385530193</v>
      </c>
      <c r="CB57" s="3">
        <f>+'Indice PondENGHO'!CA55/'Indice PondENGHO'!CA43-1</f>
        <v>0.48889040564949982</v>
      </c>
      <c r="CC57" s="8">
        <f>+'Indice PondENGHO'!CB55/'Indice PondENGHO'!CB43-1</f>
        <v>0.32044596257923552</v>
      </c>
      <c r="CD57" s="3">
        <f>+'Indice PondENGHO'!CC55/'Indice PondENGHO'!CC43-1</f>
        <v>0.48778255872426457</v>
      </c>
      <c r="CE57" s="3">
        <f>+'Indice PondENGHO'!CD55/'Indice PondENGHO'!CD43-1</f>
        <v>0.48778255872426457</v>
      </c>
      <c r="CF57" s="3">
        <f>+'[3]Infla Interanual PondENGHO'!CD57</f>
        <v>0.48822752846235073</v>
      </c>
      <c r="CG57" s="3"/>
      <c r="CI57" s="69">
        <f t="shared" si="8"/>
        <v>9.7724359065676225E-3</v>
      </c>
      <c r="CJ57" s="69">
        <f t="shared" si="3"/>
        <v>9.7724359065676225E-3</v>
      </c>
      <c r="CK57" s="69">
        <f t="shared" si="9"/>
        <v>0</v>
      </c>
      <c r="CL57" s="69"/>
      <c r="CM57" s="69"/>
      <c r="CN57" s="69">
        <f>+'[3]Infla Interanual PondENGHO'!CF57</f>
        <v>9.7318894754423457E-3</v>
      </c>
      <c r="CP57" s="69">
        <f t="shared" si="17"/>
        <v>4.0546431125276783E-5</v>
      </c>
      <c r="CT57" s="70">
        <f t="shared" si="10"/>
        <v>0.49348771577472794</v>
      </c>
      <c r="CU57" s="70">
        <f t="shared" si="11"/>
        <v>0.48942690445159021</v>
      </c>
      <c r="CV57" s="70">
        <f t="shared" si="12"/>
        <v>0.48838107408560072</v>
      </c>
      <c r="CW57" s="70">
        <f t="shared" si="13"/>
        <v>0.48886956743610654</v>
      </c>
      <c r="CX57" s="70">
        <f t="shared" si="14"/>
        <v>0.48371527986816032</v>
      </c>
      <c r="CY57" s="71">
        <f>+'[3]Infla Interanual PondENGHO'!BL57</f>
        <v>0.49389931556011057</v>
      </c>
      <c r="CZ57" s="71">
        <f>+'[3]Infla Interanual PondENGHO'!BM57</f>
        <v>0.4898653849212411</v>
      </c>
      <c r="DA57" s="71">
        <f>+'[3]Infla Interanual PondENGHO'!BN57</f>
        <v>0.4888267927440868</v>
      </c>
      <c r="DB57" s="71">
        <f>+'[3]Infla Interanual PondENGHO'!BO57</f>
        <v>0.48931792605307156</v>
      </c>
      <c r="DC57" s="71">
        <f>+'[3]Infla Interanual PondENGHO'!BP57</f>
        <v>0.48416742608466823</v>
      </c>
      <c r="DE57" s="3">
        <f t="shared" si="18"/>
        <v>-4.1159978538263253E-4</v>
      </c>
      <c r="DF57" s="3">
        <f t="shared" si="19"/>
        <v>-4.384804696508926E-4</v>
      </c>
      <c r="DG57" s="3">
        <f t="shared" si="19"/>
        <v>-4.4571865848608283E-4</v>
      </c>
      <c r="DH57" s="3">
        <f t="shared" si="19"/>
        <v>-4.4835861696501667E-4</v>
      </c>
      <c r="DI57" s="3">
        <f t="shared" si="20"/>
        <v>-4.5214621650790932E-4</v>
      </c>
      <c r="DJ57" s="3">
        <f t="shared" si="15"/>
        <v>-4.4496973808616502E-4</v>
      </c>
    </row>
    <row r="58" spans="1:114" x14ac:dyDescent="0.2">
      <c r="A58" s="2">
        <f t="shared" si="0"/>
        <v>44348</v>
      </c>
      <c r="B58" s="1">
        <f t="shared" si="2"/>
        <v>6</v>
      </c>
      <c r="C58" s="1">
        <v>2021</v>
      </c>
      <c r="D58" s="7">
        <f>+'Indice PondENGHO'!D56/'Indice PondENGHO'!D44-1</f>
        <v>0.53880116873739969</v>
      </c>
      <c r="E58" s="3">
        <f>+'Indice PondENGHO'!E56/'Indice PondENGHO'!E44-1</f>
        <v>0.49028595429849764</v>
      </c>
      <c r="F58" s="3">
        <f>+'Indice PondENGHO'!F56/'Indice PondENGHO'!F44-1</f>
        <v>0.64824744195959583</v>
      </c>
      <c r="G58" s="3">
        <f>+'Indice PondENGHO'!G56/'Indice PondENGHO'!G44-1</f>
        <v>0.2870205487235673</v>
      </c>
      <c r="H58" s="3">
        <f>+'Indice PondENGHO'!H56/'Indice PondENGHO'!H44-1</f>
        <v>0.49638092336099815</v>
      </c>
      <c r="I58" s="3">
        <f>+'Indice PondENGHO'!I56/'Indice PondENGHO'!I44-1</f>
        <v>0.53382222689329573</v>
      </c>
      <c r="J58" s="3">
        <f>+'Indice PondENGHO'!J56/'Indice PondENGHO'!J44-1</f>
        <v>0.62717553734217635</v>
      </c>
      <c r="K58" s="3">
        <f>+'Indice PondENGHO'!K56/'Indice PondENGHO'!K44-1</f>
        <v>0.28630159011870626</v>
      </c>
      <c r="L58" s="3">
        <f>+'Indice PondENGHO'!L56/'Indice PondENGHO'!L44-1</f>
        <v>0.48180921697581147</v>
      </c>
      <c r="M58" s="3">
        <f>+'Indice PondENGHO'!M56/'Indice PondENGHO'!M44-1</f>
        <v>0.39227962894544599</v>
      </c>
      <c r="N58" s="3">
        <f>+'Indice PondENGHO'!N56/'Indice PondENGHO'!N44-1</f>
        <v>0.50263471105534485</v>
      </c>
      <c r="O58" s="8">
        <f>+'Indice PondENGHO'!O56/'Indice PondENGHO'!O44-1</f>
        <v>0.33558797330100498</v>
      </c>
      <c r="P58" s="7">
        <f>+'Indice PondENGHO'!P56/'Indice PondENGHO'!P44-1</f>
        <v>0.53549295056256785</v>
      </c>
      <c r="Q58" s="3">
        <f>+'Indice PondENGHO'!Q56/'Indice PondENGHO'!Q44-1</f>
        <v>0.48722011093622419</v>
      </c>
      <c r="R58" s="3">
        <f>+'Indice PondENGHO'!R56/'Indice PondENGHO'!R44-1</f>
        <v>0.65100001309423727</v>
      </c>
      <c r="S58" s="3">
        <f>+'Indice PondENGHO'!S56/'Indice PondENGHO'!S44-1</f>
        <v>0.28559061446911427</v>
      </c>
      <c r="T58" s="3">
        <f>+'Indice PondENGHO'!T56/'Indice PondENGHO'!T44-1</f>
        <v>0.5001354313329609</v>
      </c>
      <c r="U58" s="3">
        <f>+'Indice PondENGHO'!U56/'Indice PondENGHO'!U44-1</f>
        <v>0.52818738886863259</v>
      </c>
      <c r="V58" s="3">
        <f>+'Indice PondENGHO'!V56/'Indice PondENGHO'!V44-1</f>
        <v>0.62743712770288829</v>
      </c>
      <c r="W58" s="3">
        <f>+'Indice PondENGHO'!W56/'Indice PondENGHO'!W44-1</f>
        <v>0.28222057267680212</v>
      </c>
      <c r="X58" s="3">
        <f>+'Indice PondENGHO'!X56/'Indice PondENGHO'!X44-1</f>
        <v>0.48746844628701469</v>
      </c>
      <c r="Y58" s="3">
        <f>+'Indice PondENGHO'!Y56/'Indice PondENGHO'!Y44-1</f>
        <v>0.39714925480841101</v>
      </c>
      <c r="Z58" s="3">
        <f>+'Indice PondENGHO'!Z56/'Indice PondENGHO'!Z44-1</f>
        <v>0.50478747286515158</v>
      </c>
      <c r="AA58" s="8">
        <f>+'Indice PondENGHO'!AA56/'Indice PondENGHO'!AA44-1</f>
        <v>0.33955266089445812</v>
      </c>
      <c r="AB58" s="7">
        <f>+'Indice PondENGHO'!AB56/'Indice PondENGHO'!AB44-1</f>
        <v>0.53385983172924223</v>
      </c>
      <c r="AC58" s="3">
        <f>+'Indice PondENGHO'!AC56/'Indice PondENGHO'!AC44-1</f>
        <v>0.48785077686619349</v>
      </c>
      <c r="AD58" s="3">
        <f>+'Indice PondENGHO'!AD56/'Indice PondENGHO'!AD44-1</f>
        <v>0.65191534447441102</v>
      </c>
      <c r="AE58" s="3">
        <f>+'Indice PondENGHO'!AE56/'Indice PondENGHO'!AE44-1</f>
        <v>0.28419673751807784</v>
      </c>
      <c r="AF58" s="3">
        <f>+'Indice PondENGHO'!AF56/'Indice PondENGHO'!AF44-1</f>
        <v>0.50078334748125597</v>
      </c>
      <c r="AG58" s="3">
        <f>+'Indice PondENGHO'!AG56/'Indice PondENGHO'!AG44-1</f>
        <v>0.52719637475336611</v>
      </c>
      <c r="AH58" s="3">
        <f>+'Indice PondENGHO'!AH56/'Indice PondENGHO'!AH44-1</f>
        <v>0.62844211453619914</v>
      </c>
      <c r="AI58" s="3">
        <f>+'Indice PondENGHO'!AI56/'Indice PondENGHO'!AI44-1</f>
        <v>0.27970162024194822</v>
      </c>
      <c r="AJ58" s="3">
        <f>+'Indice PondENGHO'!AJ56/'Indice PondENGHO'!AJ44-1</f>
        <v>0.49137332044675675</v>
      </c>
      <c r="AK58" s="3">
        <f>+'Indice PondENGHO'!AK56/'Indice PondENGHO'!AK44-1</f>
        <v>0.3984240407865054</v>
      </c>
      <c r="AL58" s="3">
        <f>+'Indice PondENGHO'!AL56/'Indice PondENGHO'!AL44-1</f>
        <v>0.50227912549317466</v>
      </c>
      <c r="AM58" s="8">
        <f>+'Indice PondENGHO'!AM56/'Indice PondENGHO'!AM44-1</f>
        <v>0.34099872433016021</v>
      </c>
      <c r="AN58" s="7">
        <f>+'Indice PondENGHO'!AN56/'Indice PondENGHO'!AN44-1</f>
        <v>0.53162929059045561</v>
      </c>
      <c r="AO58" s="3">
        <f>+'Indice PondENGHO'!AO56/'Indice PondENGHO'!AO44-1</f>
        <v>0.48607643748940887</v>
      </c>
      <c r="AP58" s="3">
        <f>+'Indice PondENGHO'!AP56/'Indice PondENGHO'!AP44-1</f>
        <v>0.65245037303695841</v>
      </c>
      <c r="AQ58" s="3">
        <f>+'Indice PondENGHO'!AQ56/'Indice PondENGHO'!AQ44-1</f>
        <v>0.28240070033475928</v>
      </c>
      <c r="AR58" s="3">
        <f>+'Indice PondENGHO'!AR56/'Indice PondENGHO'!AR44-1</f>
        <v>0.50156436438058627</v>
      </c>
      <c r="AS58" s="3">
        <f>+'Indice PondENGHO'!AS56/'Indice PondENGHO'!AS44-1</f>
        <v>0.51646721189528466</v>
      </c>
      <c r="AT58" s="3">
        <f>+'Indice PondENGHO'!AT56/'Indice PondENGHO'!AT44-1</f>
        <v>0.62582781792851705</v>
      </c>
      <c r="AU58" s="3">
        <f>+'Indice PondENGHO'!AU56/'Indice PondENGHO'!AU44-1</f>
        <v>0.28090029022949792</v>
      </c>
      <c r="AV58" s="3">
        <f>+'Indice PondENGHO'!AV56/'Indice PondENGHO'!AV44-1</f>
        <v>0.49064970443925748</v>
      </c>
      <c r="AW58" s="3">
        <f>+'Indice PondENGHO'!AW56/'Indice PondENGHO'!AW44-1</f>
        <v>0.39599009590472667</v>
      </c>
      <c r="AX58" s="3">
        <f>+'Indice PondENGHO'!AX56/'Indice PondENGHO'!AX44-1</f>
        <v>0.50194319335051096</v>
      </c>
      <c r="AY58" s="8">
        <f>+'Indice PondENGHO'!AY56/'Indice PondENGHO'!AY44-1</f>
        <v>0.34234692615938056</v>
      </c>
      <c r="AZ58" s="7">
        <f>+'Indice PondENGHO'!AZ56/'Indice PondENGHO'!AZ44-1</f>
        <v>0.52659065069869193</v>
      </c>
      <c r="BA58" s="3">
        <f>+'Indice PondENGHO'!BA56/'Indice PondENGHO'!BA44-1</f>
        <v>0.48316705902012225</v>
      </c>
      <c r="BB58" s="3">
        <f>+'Indice PondENGHO'!BB56/'Indice PondENGHO'!BB44-1</f>
        <v>0.65302189306370972</v>
      </c>
      <c r="BC58" s="3">
        <f>+'Indice PondENGHO'!BC56/'Indice PondENGHO'!BC44-1</f>
        <v>0.2786410242143027</v>
      </c>
      <c r="BD58" s="3">
        <f>+'Indice PondENGHO'!BD56/'Indice PondENGHO'!BD44-1</f>
        <v>0.50535077798940398</v>
      </c>
      <c r="BE58" s="3">
        <f>+'Indice PondENGHO'!BE56/'Indice PondENGHO'!BE44-1</f>
        <v>0.50729803486586023</v>
      </c>
      <c r="BF58" s="3">
        <f>+'Indice PondENGHO'!BF56/'Indice PondENGHO'!BF44-1</f>
        <v>0.62286851782186869</v>
      </c>
      <c r="BG58" s="3">
        <f>+'Indice PondENGHO'!BG56/'Indice PondENGHO'!BG44-1</f>
        <v>0.27923884213355787</v>
      </c>
      <c r="BH58" s="3">
        <f>+'Indice PondENGHO'!BH56/'Indice PondENGHO'!BH44-1</f>
        <v>0.49205268062071794</v>
      </c>
      <c r="BI58" s="3">
        <f>+'Indice PondENGHO'!BI56/'Indice PondENGHO'!BI44-1</f>
        <v>0.4022903558805131</v>
      </c>
      <c r="BJ58" s="3">
        <f>+'Indice PondENGHO'!BJ56/'Indice PondENGHO'!BJ44-1</f>
        <v>0.49979107077606244</v>
      </c>
      <c r="BK58" s="8">
        <f>+'Indice PondENGHO'!BK56/'Indice PondENGHO'!BK44-1</f>
        <v>0.34970809070825015</v>
      </c>
      <c r="BL58" s="2">
        <f t="shared" si="1"/>
        <v>44348</v>
      </c>
      <c r="BM58" s="7">
        <f>+'Indice PondENGHO'!BL56/'Indice PondENGHO'!BL44-1</f>
        <v>0.50958610646981395</v>
      </c>
      <c r="BN58" s="3">
        <f>+'Indice PondENGHO'!BM56/'Indice PondENGHO'!BM44-1</f>
        <v>0.50543421810346234</v>
      </c>
      <c r="BO58" s="3">
        <f>+'Indice PondENGHO'!BN56/'Indice PondENGHO'!BN44-1</f>
        <v>0.50382157667010419</v>
      </c>
      <c r="BP58" s="3">
        <f>+'Indice PondENGHO'!BO56/'Indice PondENGHO'!BO44-1</f>
        <v>0.50338548008265738</v>
      </c>
      <c r="BQ58" s="8">
        <f>+'Indice PondENGHO'!BP56/'Indice PondENGHO'!BP44-1</f>
        <v>0.49650309360796796</v>
      </c>
      <c r="BR58" s="7">
        <f>+'Indice PondENGHO'!BQ56/'Indice PondENGHO'!BQ44-1</f>
        <v>0.53295734526228733</v>
      </c>
      <c r="BS58" s="3">
        <f>+'Indice PondENGHO'!BR56/'Indice PondENGHO'!BR44-1</f>
        <v>0.48626763738561452</v>
      </c>
      <c r="BT58" s="3">
        <f>+'Indice PondENGHO'!BS56/'Indice PondENGHO'!BS44-1</f>
        <v>0.65169630752857555</v>
      </c>
      <c r="BU58" s="3">
        <f>+'Indice PondENGHO'!BT56/'Indice PondENGHO'!BT44-1</f>
        <v>0.28254198694757515</v>
      </c>
      <c r="BV58" s="3">
        <f>+'Indice PondENGHO'!BU56/'Indice PondENGHO'!BU44-1</f>
        <v>0.50237753773736205</v>
      </c>
      <c r="BW58" s="3">
        <f>+'Indice PondENGHO'!BV56/'Indice PondENGHO'!BV44-1</f>
        <v>0.51728972745037405</v>
      </c>
      <c r="BX58" s="3">
        <f>+'Indice PondENGHO'!BW56/'Indice PondENGHO'!BW44-1</f>
        <v>0.6255448362792162</v>
      </c>
      <c r="BY58" s="3">
        <f>+'Indice PondENGHO'!BX56/'Indice PondENGHO'!BX44-1</f>
        <v>0.28103073810469037</v>
      </c>
      <c r="BZ58" s="3">
        <f>+'Indice PondENGHO'!BY56/'Indice PondENGHO'!BY44-1</f>
        <v>0.48990391091008201</v>
      </c>
      <c r="CA58" s="3">
        <f>+'Indice PondENGHO'!BZ56/'Indice PondENGHO'!BZ44-1</f>
        <v>0.39884810143164362</v>
      </c>
      <c r="CB58" s="3">
        <f>+'Indice PondENGHO'!CA56/'Indice PondENGHO'!CA44-1</f>
        <v>0.50153732835947262</v>
      </c>
      <c r="CC58" s="8">
        <f>+'Indice PondENGHO'!CB56/'Indice PondENGHO'!CB44-1</f>
        <v>0.34377369085794163</v>
      </c>
      <c r="CD58" s="3">
        <f>+'Indice PondENGHO'!CC56/'Indice PondENGHO'!CC44-1</f>
        <v>0.50233622881444329</v>
      </c>
      <c r="CE58" s="3">
        <f>+'Indice PondENGHO'!CD56/'Indice PondENGHO'!CD44-1</f>
        <v>0.50233632364046987</v>
      </c>
      <c r="CF58" s="3">
        <f>+'[3]Infla Interanual PondENGHO'!CD58</f>
        <v>0.50219136507861961</v>
      </c>
      <c r="CG58" s="3"/>
      <c r="CI58" s="69">
        <f t="shared" si="8"/>
        <v>1.3083012861845988E-2</v>
      </c>
      <c r="CJ58" s="69">
        <f t="shared" si="3"/>
        <v>1.3083012861845988E-2</v>
      </c>
      <c r="CK58" s="69">
        <f t="shared" si="9"/>
        <v>0</v>
      </c>
      <c r="CL58" s="69"/>
      <c r="CM58" s="69"/>
      <c r="CN58" s="69">
        <f>+'[3]Infla Interanual PondENGHO'!CF58</f>
        <v>1.2983857234744489E-2</v>
      </c>
      <c r="CP58" s="69">
        <f t="shared" si="17"/>
        <v>9.9155627101499277E-5</v>
      </c>
      <c r="CT58" s="70">
        <f t="shared" si="10"/>
        <v>0.50958610646981395</v>
      </c>
      <c r="CU58" s="70">
        <f t="shared" si="11"/>
        <v>0.50543421810346234</v>
      </c>
      <c r="CV58" s="70">
        <f t="shared" si="12"/>
        <v>0.50382157667010419</v>
      </c>
      <c r="CW58" s="70">
        <f t="shared" si="13"/>
        <v>0.50338548008265738</v>
      </c>
      <c r="CX58" s="70">
        <f t="shared" si="14"/>
        <v>0.49650309360796796</v>
      </c>
      <c r="CY58" s="71">
        <f>+'[3]Infla Interanual PondENGHO'!BL58</f>
        <v>0.50938465697867086</v>
      </c>
      <c r="CZ58" s="71">
        <f>+'[3]Infla Interanual PondENGHO'!BM58</f>
        <v>0.5052645737913799</v>
      </c>
      <c r="DA58" s="71">
        <f>+'[3]Infla Interanual PondENGHO'!BN58</f>
        <v>0.50365504090684898</v>
      </c>
      <c r="DB58" s="71">
        <f>+'[3]Infla Interanual PondENGHO'!BO58</f>
        <v>0.50324846228402698</v>
      </c>
      <c r="DC58" s="71">
        <f>+'[3]Infla Interanual PondENGHO'!BP58</f>
        <v>0.49640079974392637</v>
      </c>
      <c r="DE58" s="3">
        <f t="shared" si="18"/>
        <v>2.0144949114309085E-4</v>
      </c>
      <c r="DF58" s="3">
        <f t="shared" si="19"/>
        <v>1.696443120824398E-4</v>
      </c>
      <c r="DG58" s="3">
        <f t="shared" si="19"/>
        <v>1.6653576325520447E-4</v>
      </c>
      <c r="DH58" s="3">
        <f t="shared" si="19"/>
        <v>1.3701779863040109E-4</v>
      </c>
      <c r="DI58" s="3">
        <f t="shared" si="20"/>
        <v>1.0229386404159158E-4</v>
      </c>
      <c r="DJ58" s="3">
        <f t="shared" si="15"/>
        <v>1.4495856185026135E-4</v>
      </c>
    </row>
    <row r="59" spans="1:114" x14ac:dyDescent="0.2">
      <c r="A59" s="2">
        <f t="shared" si="0"/>
        <v>44378</v>
      </c>
      <c r="B59" s="1">
        <f t="shared" si="2"/>
        <v>7</v>
      </c>
      <c r="C59" s="1">
        <v>2021</v>
      </c>
      <c r="D59" s="7">
        <f>+'Indice PondENGHO'!D57/'Indice PondENGHO'!D45-1</f>
        <v>0.5702141764433355</v>
      </c>
      <c r="E59" s="3">
        <f>+'Indice PondENGHO'!E57/'Indice PondENGHO'!E45-1</f>
        <v>0.51449323010257975</v>
      </c>
      <c r="F59" s="3">
        <f>+'Indice PondENGHO'!F57/'Indice PondENGHO'!F45-1</f>
        <v>0.61103211776513877</v>
      </c>
      <c r="G59" s="3">
        <f>+'Indice PondENGHO'!G57/'Indice PondENGHO'!G45-1</f>
        <v>0.30641338789168659</v>
      </c>
      <c r="H59" s="3">
        <f>+'Indice PondENGHO'!H57/'Indice PondENGHO'!H45-1</f>
        <v>0.48339150366704042</v>
      </c>
      <c r="I59" s="3">
        <f>+'Indice PondENGHO'!I57/'Indice PondENGHO'!I45-1</f>
        <v>0.55978168006592055</v>
      </c>
      <c r="J59" s="3">
        <f>+'Indice PondENGHO'!J57/'Indice PondENGHO'!J45-1</f>
        <v>0.63605749315202109</v>
      </c>
      <c r="K59" s="3">
        <f>+'Indice PondENGHO'!K57/'Indice PondENGHO'!K45-1</f>
        <v>0.28525500461325648</v>
      </c>
      <c r="L59" s="3">
        <f>+'Indice PondENGHO'!L57/'Indice PondENGHO'!L45-1</f>
        <v>0.4759308047845221</v>
      </c>
      <c r="M59" s="3">
        <f>+'Indice PondENGHO'!M57/'Indice PondENGHO'!M45-1</f>
        <v>0.42431929511386501</v>
      </c>
      <c r="N59" s="3">
        <f>+'Indice PondENGHO'!N57/'Indice PondENGHO'!N45-1</f>
        <v>0.54283541810365965</v>
      </c>
      <c r="O59" s="8">
        <f>+'Indice PondENGHO'!O57/'Indice PondENGHO'!O45-1</f>
        <v>0.34658994018754319</v>
      </c>
      <c r="P59" s="7">
        <f>+'Indice PondENGHO'!P57/'Indice PondENGHO'!P45-1</f>
        <v>0.56739783555497847</v>
      </c>
      <c r="Q59" s="3">
        <f>+'Indice PondENGHO'!Q57/'Indice PondENGHO'!Q45-1</f>
        <v>0.51212371919256783</v>
      </c>
      <c r="R59" s="3">
        <f>+'Indice PondENGHO'!R57/'Indice PondENGHO'!R45-1</f>
        <v>0.61469884276245068</v>
      </c>
      <c r="S59" s="3">
        <f>+'Indice PondENGHO'!S57/'Indice PondENGHO'!S45-1</f>
        <v>0.30721943340989277</v>
      </c>
      <c r="T59" s="3">
        <f>+'Indice PondENGHO'!T57/'Indice PondENGHO'!T45-1</f>
        <v>0.48572898443928159</v>
      </c>
      <c r="U59" s="3">
        <f>+'Indice PondENGHO'!U57/'Indice PondENGHO'!U45-1</f>
        <v>0.55352077168444791</v>
      </c>
      <c r="V59" s="3">
        <f>+'Indice PondENGHO'!V57/'Indice PondENGHO'!V45-1</f>
        <v>0.63583441879997826</v>
      </c>
      <c r="W59" s="3">
        <f>+'Indice PondENGHO'!W57/'Indice PondENGHO'!W45-1</f>
        <v>0.27838065127049649</v>
      </c>
      <c r="X59" s="3">
        <f>+'Indice PondENGHO'!X57/'Indice PondENGHO'!X45-1</f>
        <v>0.48130919874139999</v>
      </c>
      <c r="Y59" s="3">
        <f>+'Indice PondENGHO'!Y57/'Indice PondENGHO'!Y45-1</f>
        <v>0.43789073140503199</v>
      </c>
      <c r="Z59" s="3">
        <f>+'Indice PondENGHO'!Z57/'Indice PondENGHO'!Z45-1</f>
        <v>0.54619275934367839</v>
      </c>
      <c r="AA59" s="8">
        <f>+'Indice PondENGHO'!AA57/'Indice PondENGHO'!AA45-1</f>
        <v>0.35094009879213006</v>
      </c>
      <c r="AB59" s="7">
        <f>+'Indice PondENGHO'!AB57/'Indice PondENGHO'!AB45-1</f>
        <v>0.56594595631673261</v>
      </c>
      <c r="AC59" s="3">
        <f>+'Indice PondENGHO'!AC57/'Indice PondENGHO'!AC45-1</f>
        <v>0.51242921746946091</v>
      </c>
      <c r="AD59" s="3">
        <f>+'Indice PondENGHO'!AD57/'Indice PondENGHO'!AD45-1</f>
        <v>0.61521056437078903</v>
      </c>
      <c r="AE59" s="3">
        <f>+'Indice PondENGHO'!AE57/'Indice PondENGHO'!AE45-1</f>
        <v>0.30642908328864893</v>
      </c>
      <c r="AF59" s="3">
        <f>+'Indice PondENGHO'!AF57/'Indice PondENGHO'!AF45-1</f>
        <v>0.48592570624930187</v>
      </c>
      <c r="AG59" s="3">
        <f>+'Indice PondENGHO'!AG57/'Indice PondENGHO'!AG45-1</f>
        <v>0.55313952391903554</v>
      </c>
      <c r="AH59" s="3">
        <f>+'Indice PondENGHO'!AH57/'Indice PondENGHO'!AH45-1</f>
        <v>0.63750614621017121</v>
      </c>
      <c r="AI59" s="3">
        <f>+'Indice PondENGHO'!AI57/'Indice PondENGHO'!AI45-1</f>
        <v>0.2748922096589963</v>
      </c>
      <c r="AJ59" s="3">
        <f>+'Indice PondENGHO'!AJ57/'Indice PondENGHO'!AJ45-1</f>
        <v>0.48458411521603373</v>
      </c>
      <c r="AK59" s="3">
        <f>+'Indice PondENGHO'!AK57/'Indice PondENGHO'!AK45-1</f>
        <v>0.44093579782001568</v>
      </c>
      <c r="AL59" s="3">
        <f>+'Indice PondENGHO'!AL57/'Indice PondENGHO'!AL45-1</f>
        <v>0.54432168966834293</v>
      </c>
      <c r="AM59" s="8">
        <f>+'Indice PondENGHO'!AM57/'Indice PondENGHO'!AM45-1</f>
        <v>0.35270403429964725</v>
      </c>
      <c r="AN59" s="7">
        <f>+'Indice PondENGHO'!AN57/'Indice PondENGHO'!AN45-1</f>
        <v>0.56373368953345526</v>
      </c>
      <c r="AO59" s="3">
        <f>+'Indice PondENGHO'!AO57/'Indice PondENGHO'!AO45-1</f>
        <v>0.5106891182785096</v>
      </c>
      <c r="AP59" s="3">
        <f>+'Indice PondENGHO'!AP57/'Indice PondENGHO'!AP45-1</f>
        <v>0.61761749296901769</v>
      </c>
      <c r="AQ59" s="3">
        <f>+'Indice PondENGHO'!AQ57/'Indice PondENGHO'!AQ45-1</f>
        <v>0.30580679837014824</v>
      </c>
      <c r="AR59" s="3">
        <f>+'Indice PondENGHO'!AR57/'Indice PondENGHO'!AR45-1</f>
        <v>0.48617021170879759</v>
      </c>
      <c r="AS59" s="3">
        <f>+'Indice PondENGHO'!AS57/'Indice PondENGHO'!AS45-1</f>
        <v>0.54072947479927058</v>
      </c>
      <c r="AT59" s="3">
        <f>+'Indice PondENGHO'!AT57/'Indice PondENGHO'!AT45-1</f>
        <v>0.63380185769336683</v>
      </c>
      <c r="AU59" s="3">
        <f>+'Indice PondENGHO'!AU57/'Indice PondENGHO'!AU45-1</f>
        <v>0.2756038730496484</v>
      </c>
      <c r="AV59" s="3">
        <f>+'Indice PondENGHO'!AV57/'Indice PondENGHO'!AV45-1</f>
        <v>0.48617829209402053</v>
      </c>
      <c r="AW59" s="3">
        <f>+'Indice PondENGHO'!AW57/'Indice PondENGHO'!AW45-1</f>
        <v>0.43867254363994723</v>
      </c>
      <c r="AX59" s="3">
        <f>+'Indice PondENGHO'!AX57/'Indice PondENGHO'!AX45-1</f>
        <v>0.54505998005669087</v>
      </c>
      <c r="AY59" s="8">
        <f>+'Indice PondENGHO'!AY57/'Indice PondENGHO'!AY45-1</f>
        <v>0.35423199428939167</v>
      </c>
      <c r="AZ59" s="7">
        <f>+'Indice PondENGHO'!AZ57/'Indice PondENGHO'!AZ45-1</f>
        <v>0.55888416753323944</v>
      </c>
      <c r="BA59" s="3">
        <f>+'Indice PondENGHO'!BA57/'Indice PondENGHO'!BA45-1</f>
        <v>0.50853585265182222</v>
      </c>
      <c r="BB59" s="3">
        <f>+'Indice PondENGHO'!BB57/'Indice PondENGHO'!BB45-1</f>
        <v>0.61970273960316891</v>
      </c>
      <c r="BC59" s="3">
        <f>+'Indice PondENGHO'!BC57/'Indice PondENGHO'!BC45-1</f>
        <v>0.30500659716549561</v>
      </c>
      <c r="BD59" s="3">
        <f>+'Indice PondENGHO'!BD57/'Indice PondENGHO'!BD45-1</f>
        <v>0.48763962029986918</v>
      </c>
      <c r="BE59" s="3">
        <f>+'Indice PondENGHO'!BE57/'Indice PondENGHO'!BE45-1</f>
        <v>0.53036220880537766</v>
      </c>
      <c r="BF59" s="3">
        <f>+'Indice PondENGHO'!BF57/'Indice PondENGHO'!BF45-1</f>
        <v>0.63023555360019312</v>
      </c>
      <c r="BG59" s="3">
        <f>+'Indice PondENGHO'!BG57/'Indice PondENGHO'!BG45-1</f>
        <v>0.27227782859790906</v>
      </c>
      <c r="BH59" s="3">
        <f>+'Indice PondENGHO'!BH57/'Indice PondENGHO'!BH45-1</f>
        <v>0.48962574647122703</v>
      </c>
      <c r="BI59" s="3">
        <f>+'Indice PondENGHO'!BI57/'Indice PondENGHO'!BI45-1</f>
        <v>0.45289343116800374</v>
      </c>
      <c r="BJ59" s="3">
        <f>+'Indice PondENGHO'!BJ57/'Indice PondENGHO'!BJ45-1</f>
        <v>0.54491661892567178</v>
      </c>
      <c r="BK59" s="8">
        <f>+'Indice PondENGHO'!BK57/'Indice PondENGHO'!BK45-1</f>
        <v>0.36216435265286795</v>
      </c>
      <c r="BL59" s="2">
        <f t="shared" si="1"/>
        <v>44378</v>
      </c>
      <c r="BM59" s="7">
        <f>+'Indice PondENGHO'!BL57/'Indice PondENGHO'!BL45-1</f>
        <v>0.52573884179964647</v>
      </c>
      <c r="BN59" s="3">
        <f>+'Indice PondENGHO'!BM57/'Indice PondENGHO'!BM45-1</f>
        <v>0.52124827072568158</v>
      </c>
      <c r="BO59" s="3">
        <f>+'Indice PondENGHO'!BN57/'Indice PondENGHO'!BN45-1</f>
        <v>0.51971361769994018</v>
      </c>
      <c r="BP59" s="3">
        <f>+'Indice PondENGHO'!BO57/'Indice PondENGHO'!BO45-1</f>
        <v>0.51874142099458642</v>
      </c>
      <c r="BQ59" s="8">
        <f>+'Indice PondENGHO'!BP57/'Indice PondENGHO'!BP45-1</f>
        <v>0.51192287389059232</v>
      </c>
      <c r="BR59" s="7">
        <f>+'Indice PondENGHO'!BQ57/'Indice PondENGHO'!BQ45-1</f>
        <v>0.56493679329025737</v>
      </c>
      <c r="BS59" s="3">
        <f>+'Indice PondENGHO'!BR57/'Indice PondENGHO'!BR45-1</f>
        <v>0.51110620577495003</v>
      </c>
      <c r="BT59" s="3">
        <f>+'Indice PondENGHO'!BS57/'Indice PondENGHO'!BS45-1</f>
        <v>0.61637605271731388</v>
      </c>
      <c r="BU59" s="3">
        <f>+'Indice PondENGHO'!BT57/'Indice PondENGHO'!BT45-1</f>
        <v>0.30595186532201835</v>
      </c>
      <c r="BV59" s="3">
        <f>+'Indice PondENGHO'!BU57/'Indice PondENGHO'!BU45-1</f>
        <v>0.48644200429631557</v>
      </c>
      <c r="BW59" s="3">
        <f>+'Indice PondENGHO'!BV57/'Indice PondENGHO'!BV45-1</f>
        <v>0.54162077311248025</v>
      </c>
      <c r="BX59" s="3">
        <f>+'Indice PondENGHO'!BW57/'Indice PondENGHO'!BW45-1</f>
        <v>0.63362006961444273</v>
      </c>
      <c r="BY59" s="3">
        <f>+'Indice PondENGHO'!BX57/'Indice PondENGHO'!BX45-1</f>
        <v>0.27608113428935965</v>
      </c>
      <c r="BZ59" s="3">
        <f>+'Indice PondENGHO'!BY57/'Indice PondENGHO'!BY45-1</f>
        <v>0.48542256376961057</v>
      </c>
      <c r="CA59" s="3">
        <f>+'Indice PondENGHO'!BZ57/'Indice PondENGHO'!BZ45-1</f>
        <v>0.44373641503855299</v>
      </c>
      <c r="CB59" s="3">
        <f>+'Indice PondENGHO'!CA57/'Indice PondENGHO'!CA45-1</f>
        <v>0.54484822528506438</v>
      </c>
      <c r="CC59" s="8">
        <f>+'Indice PondENGHO'!CB57/'Indice PondENGHO'!CB45-1</f>
        <v>0.35568542134781977</v>
      </c>
      <c r="CD59" s="3">
        <f>+'Indice PondENGHO'!CC57/'Indice PondENGHO'!CC45-1</f>
        <v>0.51797842553745155</v>
      </c>
      <c r="CE59" s="3">
        <f>+'Indice PondENGHO'!CD57/'Indice PondENGHO'!CD45-1</f>
        <v>0.51797842553745155</v>
      </c>
      <c r="CF59" s="3">
        <f>+'[3]Infla Interanual PondENGHO'!CD59</f>
        <v>0.51750656972263243</v>
      </c>
      <c r="CG59" s="3"/>
      <c r="CI59" s="69">
        <f t="shared" si="8"/>
        <v>1.381596790905415E-2</v>
      </c>
      <c r="CJ59" s="69">
        <f t="shared" si="3"/>
        <v>1.381596790905415E-2</v>
      </c>
      <c r="CK59" s="69">
        <f t="shared" si="9"/>
        <v>0</v>
      </c>
      <c r="CL59" s="69"/>
      <c r="CM59" s="69"/>
      <c r="CN59" s="69">
        <f>+'[3]Infla Interanual PondENGHO'!CF59</f>
        <v>1.3715265396103682E-2</v>
      </c>
      <c r="CP59" s="69">
        <f t="shared" si="17"/>
        <v>1.0070251295046795E-4</v>
      </c>
      <c r="CT59" s="70">
        <f t="shared" si="10"/>
        <v>0.52573884179964647</v>
      </c>
      <c r="CU59" s="70">
        <f t="shared" si="11"/>
        <v>0.52124827072568158</v>
      </c>
      <c r="CV59" s="70">
        <f t="shared" si="12"/>
        <v>0.51971361769994018</v>
      </c>
      <c r="CW59" s="70">
        <f t="shared" si="13"/>
        <v>0.51874142099458642</v>
      </c>
      <c r="CX59" s="70">
        <f t="shared" si="14"/>
        <v>0.51192287389059232</v>
      </c>
      <c r="CY59" s="71">
        <f>+'[3]Infla Interanual PondENGHO'!BL59</f>
        <v>0.5252052477351592</v>
      </c>
      <c r="CZ59" s="71">
        <f>+'[3]Infla Interanual PondENGHO'!BM59</f>
        <v>0.52075060618750002</v>
      </c>
      <c r="DA59" s="71">
        <f>+'[3]Infla Interanual PondENGHO'!BN59</f>
        <v>0.5192307674506671</v>
      </c>
      <c r="DB59" s="71">
        <f>+'[3]Infla Interanual PondENGHO'!BO59</f>
        <v>0.51829197044765984</v>
      </c>
      <c r="DC59" s="71">
        <f>+'[3]Infla Interanual PondENGHO'!BP59</f>
        <v>0.51148998233905552</v>
      </c>
      <c r="DE59" s="3">
        <f t="shared" si="18"/>
        <v>5.3359406448727498E-4</v>
      </c>
      <c r="DF59" s="3">
        <f t="shared" si="19"/>
        <v>4.9766453818156364E-4</v>
      </c>
      <c r="DG59" s="3">
        <f t="shared" si="19"/>
        <v>4.8285024927308129E-4</v>
      </c>
      <c r="DH59" s="3">
        <f t="shared" si="19"/>
        <v>4.4945054692657749E-4</v>
      </c>
      <c r="DI59" s="3">
        <f t="shared" si="20"/>
        <v>4.3289155153680703E-4</v>
      </c>
      <c r="DJ59" s="3">
        <f t="shared" si="15"/>
        <v>4.7185581481912209E-4</v>
      </c>
    </row>
    <row r="60" spans="1:114" x14ac:dyDescent="0.2">
      <c r="A60" s="2">
        <f t="shared" si="0"/>
        <v>44409</v>
      </c>
      <c r="B60" s="1">
        <f t="shared" si="2"/>
        <v>8</v>
      </c>
      <c r="C60" s="1">
        <v>2021</v>
      </c>
      <c r="D60" s="7">
        <f>+'Indice PondENGHO'!D58/'Indice PondENGHO'!D46-1</f>
        <v>0.54284223323240655</v>
      </c>
      <c r="E60" s="3">
        <f>+'Indice PondENGHO'!E58/'Indice PondENGHO'!E46-1</f>
        <v>0.5273227971760075</v>
      </c>
      <c r="F60" s="3">
        <f>+'Indice PondENGHO'!F58/'Indice PondENGHO'!F46-1</f>
        <v>0.63168292524824965</v>
      </c>
      <c r="G60" s="3">
        <f>+'Indice PondENGHO'!G58/'Indice PondENGHO'!G46-1</f>
        <v>0.29017247573449434</v>
      </c>
      <c r="H60" s="3">
        <f>+'Indice PondENGHO'!H58/'Indice PondENGHO'!H46-1</f>
        <v>0.48225449472381321</v>
      </c>
      <c r="I60" s="3">
        <f>+'Indice PondENGHO'!I58/'Indice PondENGHO'!I46-1</f>
        <v>0.58340047115704818</v>
      </c>
      <c r="J60" s="3">
        <f>+'Indice PondENGHO'!J58/'Indice PondENGHO'!J46-1</f>
        <v>0.6284831481608153</v>
      </c>
      <c r="K60" s="3">
        <f>+'Indice PondENGHO'!K58/'Indice PondENGHO'!K46-1</f>
        <v>0.27460389688253839</v>
      </c>
      <c r="L60" s="3">
        <f>+'Indice PondENGHO'!L58/'Indice PondENGHO'!L46-1</f>
        <v>0.48418020524336125</v>
      </c>
      <c r="M60" s="3">
        <f>+'Indice PondENGHO'!M58/'Indice PondENGHO'!M46-1</f>
        <v>0.46900011937278374</v>
      </c>
      <c r="N60" s="3">
        <f>+'Indice PondENGHO'!N58/'Indice PondENGHO'!N46-1</f>
        <v>0.55946837715234943</v>
      </c>
      <c r="O60" s="8">
        <f>+'Indice PondENGHO'!O58/'Indice PondENGHO'!O46-1</f>
        <v>0.35139456429519633</v>
      </c>
      <c r="P60" s="7">
        <f>+'Indice PondENGHO'!P58/'Indice PondENGHO'!P46-1</f>
        <v>0.53867304140869798</v>
      </c>
      <c r="Q60" s="3">
        <f>+'Indice PondENGHO'!Q58/'Indice PondENGHO'!Q46-1</f>
        <v>0.52309853981180177</v>
      </c>
      <c r="R60" s="3">
        <f>+'Indice PondENGHO'!R58/'Indice PondENGHO'!R46-1</f>
        <v>0.63304109693862265</v>
      </c>
      <c r="S60" s="3">
        <f>+'Indice PondENGHO'!S58/'Indice PondENGHO'!S46-1</f>
        <v>0.29041320303096074</v>
      </c>
      <c r="T60" s="3">
        <f>+'Indice PondENGHO'!T58/'Indice PondENGHO'!T46-1</f>
        <v>0.4833024742088412</v>
      </c>
      <c r="U60" s="3">
        <f>+'Indice PondENGHO'!U58/'Indice PondENGHO'!U46-1</f>
        <v>0.57881495096567326</v>
      </c>
      <c r="V60" s="3">
        <f>+'Indice PondENGHO'!V58/'Indice PondENGHO'!V46-1</f>
        <v>0.62889162787052189</v>
      </c>
      <c r="W60" s="3">
        <f>+'Indice PondENGHO'!W58/'Indice PondENGHO'!W46-1</f>
        <v>0.2683879138252534</v>
      </c>
      <c r="X60" s="3">
        <f>+'Indice PondENGHO'!X58/'Indice PondENGHO'!X46-1</f>
        <v>0.48740367642954019</v>
      </c>
      <c r="Y60" s="3">
        <f>+'Indice PondENGHO'!Y58/'Indice PondENGHO'!Y46-1</f>
        <v>0.4825464862114921</v>
      </c>
      <c r="Z60" s="3">
        <f>+'Indice PondENGHO'!Z58/'Indice PondENGHO'!Z46-1</f>
        <v>0.56217601459840094</v>
      </c>
      <c r="AA60" s="8">
        <f>+'Indice PondENGHO'!AA58/'Indice PondENGHO'!AA46-1</f>
        <v>0.35379633870465343</v>
      </c>
      <c r="AB60" s="7">
        <f>+'Indice PondENGHO'!AB58/'Indice PondENGHO'!AB46-1</f>
        <v>0.53633719119270862</v>
      </c>
      <c r="AC60" s="3">
        <f>+'Indice PondENGHO'!AC58/'Indice PondENGHO'!AC46-1</f>
        <v>0.52382501448209351</v>
      </c>
      <c r="AD60" s="3">
        <f>+'Indice PondENGHO'!AD58/'Indice PondENGHO'!AD46-1</f>
        <v>0.63245016469676041</v>
      </c>
      <c r="AE60" s="3">
        <f>+'Indice PondENGHO'!AE58/'Indice PondENGHO'!AE46-1</f>
        <v>0.28866977458245713</v>
      </c>
      <c r="AF60" s="3">
        <f>+'Indice PondENGHO'!AF58/'Indice PondENGHO'!AF46-1</f>
        <v>0.48310898274653269</v>
      </c>
      <c r="AG60" s="3">
        <f>+'Indice PondENGHO'!AG58/'Indice PondENGHO'!AG46-1</f>
        <v>0.579153155744774</v>
      </c>
      <c r="AH60" s="3">
        <f>+'Indice PondENGHO'!AH58/'Indice PondENGHO'!AH46-1</f>
        <v>0.63101468341151068</v>
      </c>
      <c r="AI60" s="3">
        <f>+'Indice PondENGHO'!AI58/'Indice PondENGHO'!AI46-1</f>
        <v>0.26487139142296101</v>
      </c>
      <c r="AJ60" s="3">
        <f>+'Indice PondENGHO'!AJ58/'Indice PondENGHO'!AJ46-1</f>
        <v>0.48971216789969185</v>
      </c>
      <c r="AK60" s="3">
        <f>+'Indice PondENGHO'!AK58/'Indice PondENGHO'!AK46-1</f>
        <v>0.48662842968149866</v>
      </c>
      <c r="AL60" s="3">
        <f>+'Indice PondENGHO'!AL58/'Indice PondENGHO'!AL46-1</f>
        <v>0.56055465806134874</v>
      </c>
      <c r="AM60" s="8">
        <f>+'Indice PondENGHO'!AM58/'Indice PondENGHO'!AM46-1</f>
        <v>0.35517819175302456</v>
      </c>
      <c r="AN60" s="7">
        <f>+'Indice PondENGHO'!AN58/'Indice PondENGHO'!AN46-1</f>
        <v>0.53412888810628267</v>
      </c>
      <c r="AO60" s="3">
        <f>+'Indice PondENGHO'!AO58/'Indice PondENGHO'!AO46-1</f>
        <v>0.52160949185636896</v>
      </c>
      <c r="AP60" s="3">
        <f>+'Indice PondENGHO'!AP58/'Indice PondENGHO'!AP46-1</f>
        <v>0.63515658113461715</v>
      </c>
      <c r="AQ60" s="3">
        <f>+'Indice PondENGHO'!AQ58/'Indice PondENGHO'!AQ46-1</f>
        <v>0.29060158629445043</v>
      </c>
      <c r="AR60" s="3">
        <f>+'Indice PondENGHO'!AR58/'Indice PondENGHO'!AR46-1</f>
        <v>0.48311768254828746</v>
      </c>
      <c r="AS60" s="3">
        <f>+'Indice PondENGHO'!AS58/'Indice PondENGHO'!AS46-1</f>
        <v>0.56873481359601308</v>
      </c>
      <c r="AT60" s="3">
        <f>+'Indice PondENGHO'!AT58/'Indice PondENGHO'!AT46-1</f>
        <v>0.62794371068822419</v>
      </c>
      <c r="AU60" s="3">
        <f>+'Indice PondENGHO'!AU58/'Indice PondENGHO'!AU46-1</f>
        <v>0.26586121861171086</v>
      </c>
      <c r="AV60" s="3">
        <f>+'Indice PondENGHO'!AV58/'Indice PondENGHO'!AV46-1</f>
        <v>0.49003381328705364</v>
      </c>
      <c r="AW60" s="3">
        <f>+'Indice PondENGHO'!AW58/'Indice PondENGHO'!AW46-1</f>
        <v>0.4834119772938148</v>
      </c>
      <c r="AX60" s="3">
        <f>+'Indice PondENGHO'!AX58/'Indice PondENGHO'!AX46-1</f>
        <v>0.56068416414967226</v>
      </c>
      <c r="AY60" s="8">
        <f>+'Indice PondENGHO'!AY58/'Indice PondENGHO'!AY46-1</f>
        <v>0.35525946536015884</v>
      </c>
      <c r="AZ60" s="7">
        <f>+'Indice PondENGHO'!AZ58/'Indice PondENGHO'!AZ46-1</f>
        <v>0.52902081969185888</v>
      </c>
      <c r="BA60" s="3">
        <f>+'Indice PondENGHO'!BA58/'Indice PondENGHO'!BA46-1</f>
        <v>0.51819018856215004</v>
      </c>
      <c r="BB60" s="3">
        <f>+'Indice PondENGHO'!BB58/'Indice PondENGHO'!BB46-1</f>
        <v>0.63730897029467126</v>
      </c>
      <c r="BC60" s="3">
        <f>+'Indice PondENGHO'!BC58/'Indice PondENGHO'!BC46-1</f>
        <v>0.29458829219045457</v>
      </c>
      <c r="BD60" s="3">
        <f>+'Indice PondENGHO'!BD58/'Indice PondENGHO'!BD46-1</f>
        <v>0.48337472391130354</v>
      </c>
      <c r="BE60" s="3">
        <f>+'Indice PondENGHO'!BE58/'Indice PondENGHO'!BE46-1</f>
        <v>0.56030946480618771</v>
      </c>
      <c r="BF60" s="3">
        <f>+'Indice PondENGHO'!BF58/'Indice PondENGHO'!BF46-1</f>
        <v>0.62498598837556751</v>
      </c>
      <c r="BG60" s="3">
        <f>+'Indice PondENGHO'!BG58/'Indice PondENGHO'!BG46-1</f>
        <v>0.26176979274068324</v>
      </c>
      <c r="BH60" s="3">
        <f>+'Indice PondENGHO'!BH58/'Indice PondENGHO'!BH46-1</f>
        <v>0.49233587148367919</v>
      </c>
      <c r="BI60" s="3">
        <f>+'Indice PondENGHO'!BI58/'Indice PondENGHO'!BI46-1</f>
        <v>0.49732829208390106</v>
      </c>
      <c r="BJ60" s="3">
        <f>+'Indice PondENGHO'!BJ58/'Indice PondENGHO'!BJ46-1</f>
        <v>0.55979531955374351</v>
      </c>
      <c r="BK60" s="8">
        <f>+'Indice PondENGHO'!BK58/'Indice PondENGHO'!BK46-1</f>
        <v>0.35884749553867512</v>
      </c>
      <c r="BL60" s="2">
        <f t="shared" si="1"/>
        <v>44409</v>
      </c>
      <c r="BM60" s="7">
        <f>+'Indice PondENGHO'!BL58/'Indice PondENGHO'!BL46-1</f>
        <v>0.51806783688419067</v>
      </c>
      <c r="BN60" s="3">
        <f>+'Indice PondENGHO'!BM58/'Indice PondENGHO'!BM46-1</f>
        <v>0.51498244194208875</v>
      </c>
      <c r="BO60" s="3">
        <f>+'Indice PondENGHO'!BN58/'Indice PondENGHO'!BN46-1</f>
        <v>0.51449648060450803</v>
      </c>
      <c r="BP60" s="3">
        <f>+'Indice PondENGHO'!BO58/'Indice PondENGHO'!BO46-1</f>
        <v>0.51558441933212507</v>
      </c>
      <c r="BQ60" s="8">
        <f>+'Indice PondENGHO'!BP58/'Indice PondENGHO'!BP46-1</f>
        <v>0.51157136550840221</v>
      </c>
      <c r="BR60" s="7">
        <f>+'Indice PondENGHO'!BQ58/'Indice PondENGHO'!BQ46-1</f>
        <v>0.53583763994922418</v>
      </c>
      <c r="BS60" s="3">
        <f>+'Indice PondENGHO'!BR58/'Indice PondENGHO'!BR46-1</f>
        <v>0.52198571138156091</v>
      </c>
      <c r="BT60" s="3">
        <f>+'Indice PondENGHO'!BS58/'Indice PondENGHO'!BS46-1</f>
        <v>0.63444276926072174</v>
      </c>
      <c r="BU60" s="3">
        <f>+'Indice PondENGHO'!BT58/'Indice PondENGHO'!BT46-1</f>
        <v>0.29148094057169516</v>
      </c>
      <c r="BV60" s="3">
        <f>+'Indice PondENGHO'!BU58/'Indice PondENGHO'!BU46-1</f>
        <v>0.48317053480080174</v>
      </c>
      <c r="BW60" s="3">
        <f>+'Indice PondENGHO'!BV58/'Indice PondENGHO'!BV46-1</f>
        <v>0.56941810210253996</v>
      </c>
      <c r="BX60" s="3">
        <f>+'Indice PondENGHO'!BW58/'Indice PondENGHO'!BW46-1</f>
        <v>0.62757178336455932</v>
      </c>
      <c r="BY60" s="3">
        <f>+'Indice PondENGHO'!BX58/'Indice PondENGHO'!BX46-1</f>
        <v>0.26591713690723018</v>
      </c>
      <c r="BZ60" s="3">
        <f>+'Indice PondENGHO'!BY58/'Indice PondENGHO'!BY46-1</f>
        <v>0.48984540245846242</v>
      </c>
      <c r="CA60" s="3">
        <f>+'Indice PondENGHO'!BZ58/'Indice PondENGHO'!BZ46-1</f>
        <v>0.48851021335186373</v>
      </c>
      <c r="CB60" s="3">
        <f>+'Indice PondENGHO'!CA58/'Indice PondENGHO'!CA46-1</f>
        <v>0.56039363880930915</v>
      </c>
      <c r="CC60" s="8">
        <f>+'Indice PondENGHO'!CB58/'Indice PondENGHO'!CB46-1</f>
        <v>0.35598627105239378</v>
      </c>
      <c r="CD60" s="3">
        <f>+'Indice PondENGHO'!CC58/'Indice PondENGHO'!CC46-1</f>
        <v>0.51431604579973622</v>
      </c>
      <c r="CE60" s="3">
        <f>+'Indice PondENGHO'!CD58/'Indice PondENGHO'!CD46-1</f>
        <v>0.51431604579973622</v>
      </c>
      <c r="CF60" s="3">
        <f>+'[3]Infla Interanual PondENGHO'!CD60</f>
        <v>0.51397797550191604</v>
      </c>
      <c r="CG60" s="3"/>
      <c r="CI60" s="69">
        <f t="shared" si="8"/>
        <v>6.4964713757884596E-3</v>
      </c>
      <c r="CJ60" s="69">
        <f t="shared" si="3"/>
        <v>6.4964713757884596E-3</v>
      </c>
      <c r="CK60" s="69">
        <f t="shared" si="9"/>
        <v>0</v>
      </c>
      <c r="CL60" s="69"/>
      <c r="CM60" s="69"/>
      <c r="CN60" s="69">
        <f>+'[3]Infla Interanual PondENGHO'!CF60</f>
        <v>6.4162575295745317E-3</v>
      </c>
      <c r="CP60" s="69">
        <f t="shared" si="17"/>
        <v>8.0213846213927908E-5</v>
      </c>
      <c r="CT60" s="70">
        <f t="shared" si="10"/>
        <v>0.51806783688419067</v>
      </c>
      <c r="CU60" s="70">
        <f t="shared" si="11"/>
        <v>0.51498244194208875</v>
      </c>
      <c r="CV60" s="70">
        <f t="shared" si="12"/>
        <v>0.51449648060450803</v>
      </c>
      <c r="CW60" s="70">
        <f t="shared" si="13"/>
        <v>0.51558441933212507</v>
      </c>
      <c r="CX60" s="70">
        <f t="shared" si="14"/>
        <v>0.51157136550840221</v>
      </c>
      <c r="CY60" s="71">
        <f>+'[3]Infla Interanual PondENGHO'!BL60</f>
        <v>0.51766312112122326</v>
      </c>
      <c r="CZ60" s="71">
        <f>+'[3]Infla Interanual PondENGHO'!BM60</f>
        <v>0.51463085225980465</v>
      </c>
      <c r="DA60" s="71">
        <f>+'[3]Infla Interanual PondENGHO'!BN60</f>
        <v>0.51416754482244365</v>
      </c>
      <c r="DB60" s="71">
        <f>+'[3]Infla Interanual PondENGHO'!BO60</f>
        <v>0.51527314897758325</v>
      </c>
      <c r="DC60" s="71">
        <f>+'[3]Infla Interanual PondENGHO'!BP60</f>
        <v>0.51124686359164873</v>
      </c>
      <c r="DE60" s="3">
        <f t="shared" si="18"/>
        <v>4.0471576296741141E-4</v>
      </c>
      <c r="DF60" s="3">
        <f t="shared" si="19"/>
        <v>3.5158968228410359E-4</v>
      </c>
      <c r="DG60" s="3">
        <f t="shared" si="19"/>
        <v>3.2893578206438789E-4</v>
      </c>
      <c r="DH60" s="3">
        <f t="shared" si="19"/>
        <v>3.1127035454181495E-4</v>
      </c>
      <c r="DI60" s="3">
        <f t="shared" si="20"/>
        <v>3.245019167534835E-4</v>
      </c>
      <c r="DJ60" s="3">
        <f t="shared" si="15"/>
        <v>3.3807029782018105E-4</v>
      </c>
    </row>
    <row r="61" spans="1:114" x14ac:dyDescent="0.2">
      <c r="A61" s="2">
        <f t="shared" si="0"/>
        <v>44440</v>
      </c>
      <c r="B61" s="1">
        <f t="shared" si="2"/>
        <v>9</v>
      </c>
      <c r="C61" s="1">
        <v>2021</v>
      </c>
      <c r="D61" s="7">
        <f>+'Indice PondENGHO'!D59/'Indice PondENGHO'!D47-1</f>
        <v>0.53944239772197111</v>
      </c>
      <c r="E61" s="3">
        <f>+'Indice PondENGHO'!E59/'Indice PondENGHO'!E47-1</f>
        <v>0.55001027637451161</v>
      </c>
      <c r="F61" s="3">
        <f>+'Indice PondENGHO'!F59/'Indice PondENGHO'!F47-1</f>
        <v>0.63654554147115316</v>
      </c>
      <c r="G61" s="3">
        <f>+'Indice PondENGHO'!G59/'Indice PondENGHO'!G47-1</f>
        <v>0.29668520625626793</v>
      </c>
      <c r="H61" s="3">
        <f>+'Indice PondENGHO'!H59/'Indice PondENGHO'!H47-1</f>
        <v>0.49287701519026061</v>
      </c>
      <c r="I61" s="3">
        <f>+'Indice PondENGHO'!I59/'Indice PondENGHO'!I47-1</f>
        <v>0.59104256893704066</v>
      </c>
      <c r="J61" s="3">
        <f>+'Indice PondENGHO'!J59/'Indice PondENGHO'!J47-1</f>
        <v>0.61865246754081693</v>
      </c>
      <c r="K61" s="3">
        <f>+'Indice PondENGHO'!K59/'Indice PondENGHO'!K47-1</f>
        <v>0.30664810328442949</v>
      </c>
      <c r="L61" s="3">
        <f>+'Indice PondENGHO'!L59/'Indice PondENGHO'!L47-1</f>
        <v>0.50978463931081164</v>
      </c>
      <c r="M61" s="3">
        <f>+'Indice PondENGHO'!M59/'Indice PondENGHO'!M47-1</f>
        <v>0.5089946946072208</v>
      </c>
      <c r="N61" s="3">
        <f>+'Indice PondENGHO'!N59/'Indice PondENGHO'!N47-1</f>
        <v>0.59465948893837117</v>
      </c>
      <c r="O61" s="8">
        <f>+'Indice PondENGHO'!O59/'Indice PondENGHO'!O47-1</f>
        <v>0.36192743150024054</v>
      </c>
      <c r="P61" s="7">
        <f>+'Indice PondENGHO'!P59/'Indice PondENGHO'!P47-1</f>
        <v>0.53682370443817296</v>
      </c>
      <c r="Q61" s="3">
        <f>+'Indice PondENGHO'!Q59/'Indice PondENGHO'!Q47-1</f>
        <v>0.54625958785946982</v>
      </c>
      <c r="R61" s="3">
        <f>+'Indice PondENGHO'!R59/'Indice PondENGHO'!R47-1</f>
        <v>0.63695846650590449</v>
      </c>
      <c r="S61" s="3">
        <f>+'Indice PondENGHO'!S59/'Indice PondENGHO'!S47-1</f>
        <v>0.29569872939463404</v>
      </c>
      <c r="T61" s="3">
        <f>+'Indice PondENGHO'!T59/'Indice PondENGHO'!T47-1</f>
        <v>0.49467105766969044</v>
      </c>
      <c r="U61" s="3">
        <f>+'Indice PondENGHO'!U59/'Indice PondENGHO'!U47-1</f>
        <v>0.58902267587555768</v>
      </c>
      <c r="V61" s="3">
        <f>+'Indice PondENGHO'!V59/'Indice PondENGHO'!V47-1</f>
        <v>0.61859507271800984</v>
      </c>
      <c r="W61" s="3">
        <f>+'Indice PondENGHO'!W59/'Indice PondENGHO'!W47-1</f>
        <v>0.30199491948819812</v>
      </c>
      <c r="X61" s="3">
        <f>+'Indice PondENGHO'!X59/'Indice PondENGHO'!X47-1</f>
        <v>0.51612997988211418</v>
      </c>
      <c r="Y61" s="3">
        <f>+'Indice PondENGHO'!Y59/'Indice PondENGHO'!Y47-1</f>
        <v>0.52529287993903861</v>
      </c>
      <c r="Z61" s="3">
        <f>+'Indice PondENGHO'!Z59/'Indice PondENGHO'!Z47-1</f>
        <v>0.59764035420350758</v>
      </c>
      <c r="AA61" s="8">
        <f>+'Indice PondENGHO'!AA59/'Indice PondENGHO'!AA47-1</f>
        <v>0.36138073959813943</v>
      </c>
      <c r="AB61" s="7">
        <f>+'Indice PondENGHO'!AB59/'Indice PondENGHO'!AB47-1</f>
        <v>0.53549707268005475</v>
      </c>
      <c r="AC61" s="3">
        <f>+'Indice PondENGHO'!AC59/'Indice PondENGHO'!AC47-1</f>
        <v>0.54694004497079995</v>
      </c>
      <c r="AD61" s="3">
        <f>+'Indice PondENGHO'!AD59/'Indice PondENGHO'!AD47-1</f>
        <v>0.63690982038877197</v>
      </c>
      <c r="AE61" s="3">
        <f>+'Indice PondENGHO'!AE59/'Indice PondENGHO'!AE47-1</f>
        <v>0.29347203669037714</v>
      </c>
      <c r="AF61" s="3">
        <f>+'Indice PondENGHO'!AF59/'Indice PondENGHO'!AF47-1</f>
        <v>0.49599099196037777</v>
      </c>
      <c r="AG61" s="3">
        <f>+'Indice PondENGHO'!AG59/'Indice PondENGHO'!AG47-1</f>
        <v>0.58954139063329913</v>
      </c>
      <c r="AH61" s="3">
        <f>+'Indice PondENGHO'!AH59/'Indice PondENGHO'!AH47-1</f>
        <v>0.61989157465517364</v>
      </c>
      <c r="AI61" s="3">
        <f>+'Indice PondENGHO'!AI59/'Indice PondENGHO'!AI47-1</f>
        <v>0.29910044775192901</v>
      </c>
      <c r="AJ61" s="3">
        <f>+'Indice PondENGHO'!AJ59/'Indice PondENGHO'!AJ47-1</f>
        <v>0.52016534158597993</v>
      </c>
      <c r="AK61" s="3">
        <f>+'Indice PondENGHO'!AK59/'Indice PondENGHO'!AK47-1</f>
        <v>0.53005120537649275</v>
      </c>
      <c r="AL61" s="3">
        <f>+'Indice PondENGHO'!AL59/'Indice PondENGHO'!AL47-1</f>
        <v>0.59704309174025294</v>
      </c>
      <c r="AM61" s="8">
        <f>+'Indice PondENGHO'!AM59/'Indice PondENGHO'!AM47-1</f>
        <v>0.36145372484246052</v>
      </c>
      <c r="AN61" s="7">
        <f>+'Indice PondENGHO'!AN59/'Indice PondENGHO'!AN47-1</f>
        <v>0.53418366040739729</v>
      </c>
      <c r="AO61" s="3">
        <f>+'Indice PondENGHO'!AO59/'Indice PondENGHO'!AO47-1</f>
        <v>0.54487516021506432</v>
      </c>
      <c r="AP61" s="3">
        <f>+'Indice PondENGHO'!AP59/'Indice PondENGHO'!AP47-1</f>
        <v>0.6394910522956867</v>
      </c>
      <c r="AQ61" s="3">
        <f>+'Indice PondENGHO'!AQ59/'Indice PondENGHO'!AQ47-1</f>
        <v>0.29569144540455694</v>
      </c>
      <c r="AR61" s="3">
        <f>+'Indice PondENGHO'!AR59/'Indice PondENGHO'!AR47-1</f>
        <v>0.49648168592405195</v>
      </c>
      <c r="AS61" s="3">
        <f>+'Indice PondENGHO'!AS59/'Indice PondENGHO'!AS47-1</f>
        <v>0.58257918891470761</v>
      </c>
      <c r="AT61" s="3">
        <f>+'Indice PondENGHO'!AT59/'Indice PondENGHO'!AT47-1</f>
        <v>0.61797903661420728</v>
      </c>
      <c r="AU61" s="3">
        <f>+'Indice PondENGHO'!AU59/'Indice PondENGHO'!AU47-1</f>
        <v>0.30081418309196106</v>
      </c>
      <c r="AV61" s="3">
        <f>+'Indice PondENGHO'!AV59/'Indice PondENGHO'!AV47-1</f>
        <v>0.52059321720027851</v>
      </c>
      <c r="AW61" s="3">
        <f>+'Indice PondENGHO'!AW59/'Indice PondENGHO'!AW47-1</f>
        <v>0.52681662663664941</v>
      </c>
      <c r="AX61" s="3">
        <f>+'Indice PondENGHO'!AX59/'Indice PondENGHO'!AX47-1</f>
        <v>0.59831002086001073</v>
      </c>
      <c r="AY61" s="8">
        <f>+'Indice PondENGHO'!AY59/'Indice PondENGHO'!AY47-1</f>
        <v>0.36100597491859854</v>
      </c>
      <c r="AZ61" s="7">
        <f>+'Indice PondENGHO'!AZ59/'Indice PondENGHO'!AZ47-1</f>
        <v>0.53067719531987034</v>
      </c>
      <c r="BA61" s="3">
        <f>+'Indice PondENGHO'!BA59/'Indice PondENGHO'!BA47-1</f>
        <v>0.54187959236402317</v>
      </c>
      <c r="BB61" s="3">
        <f>+'Indice PondENGHO'!BB59/'Indice PondENGHO'!BB47-1</f>
        <v>0.64188903279701193</v>
      </c>
      <c r="BC61" s="3">
        <f>+'Indice PondENGHO'!BC59/'Indice PondENGHO'!BC47-1</f>
        <v>0.29989505430548102</v>
      </c>
      <c r="BD61" s="3">
        <f>+'Indice PondENGHO'!BD59/'Indice PondENGHO'!BD47-1</f>
        <v>0.49748179556602934</v>
      </c>
      <c r="BE61" s="3">
        <f>+'Indice PondENGHO'!BE59/'Indice PondENGHO'!BE47-1</f>
        <v>0.57728372666947814</v>
      </c>
      <c r="BF61" s="3">
        <f>+'Indice PondENGHO'!BF59/'Indice PondENGHO'!BF47-1</f>
        <v>0.6165057587353473</v>
      </c>
      <c r="BG61" s="3">
        <f>+'Indice PondENGHO'!BG59/'Indice PondENGHO'!BG47-1</f>
        <v>0.29958766515827295</v>
      </c>
      <c r="BH61" s="3">
        <f>+'Indice PondENGHO'!BH59/'Indice PondENGHO'!BH47-1</f>
        <v>0.52374523335637524</v>
      </c>
      <c r="BI61" s="3">
        <f>+'Indice PondENGHO'!BI59/'Indice PondENGHO'!BI47-1</f>
        <v>0.54383587277528744</v>
      </c>
      <c r="BJ61" s="3">
        <f>+'Indice PondENGHO'!BJ59/'Indice PondENGHO'!BJ47-1</f>
        <v>0.59959890560729678</v>
      </c>
      <c r="BK61" s="8">
        <f>+'Indice PondENGHO'!BK59/'Indice PondENGHO'!BK47-1</f>
        <v>0.36128796592795243</v>
      </c>
      <c r="BL61" s="2">
        <f t="shared" si="1"/>
        <v>44440</v>
      </c>
      <c r="BM61" s="7">
        <f>+'Indice PondENGHO'!BL59/'Indice PondENGHO'!BL47-1</f>
        <v>0.5241550771997876</v>
      </c>
      <c r="BN61" s="3">
        <f>+'Indice PondENGHO'!BM59/'Indice PondENGHO'!BM47-1</f>
        <v>0.52297612882491062</v>
      </c>
      <c r="BO61" s="3">
        <f>+'Indice PondENGHO'!BN59/'Indice PondENGHO'!BN47-1</f>
        <v>0.52365536406462643</v>
      </c>
      <c r="BP61" s="3">
        <f>+'Indice PondENGHO'!BO59/'Indice PondENGHO'!BO47-1</f>
        <v>0.52603170655058262</v>
      </c>
      <c r="BQ61" s="8">
        <f>+'Indice PondENGHO'!BP59/'Indice PondENGHO'!BP47-1</f>
        <v>0.52488565742569304</v>
      </c>
      <c r="BR61" s="7">
        <f>+'Indice PondENGHO'!BQ59/'Indice PondENGHO'!BQ47-1</f>
        <v>0.53509737071418617</v>
      </c>
      <c r="BS61" s="3">
        <f>+'Indice PondENGHO'!BR59/'Indice PondENGHO'!BR47-1</f>
        <v>0.54525874966937082</v>
      </c>
      <c r="BT61" s="3">
        <f>+'Indice PondENGHO'!BS59/'Indice PondENGHO'!BS47-1</f>
        <v>0.63887320928195224</v>
      </c>
      <c r="BU61" s="3">
        <f>+'Indice PondENGHO'!BT59/'Indice PondENGHO'!BT47-1</f>
        <v>0.29678898063156867</v>
      </c>
      <c r="BV61" s="3">
        <f>+'Indice PondENGHO'!BU59/'Indice PondENGHO'!BU47-1</f>
        <v>0.49627388898949154</v>
      </c>
      <c r="BW61" s="3">
        <f>+'Indice PondENGHO'!BV59/'Indice PondENGHO'!BV47-1</f>
        <v>0.5830376163076656</v>
      </c>
      <c r="BX61" s="3">
        <f>+'Indice PondENGHO'!BW59/'Indice PondENGHO'!BW47-1</f>
        <v>0.61791158057958606</v>
      </c>
      <c r="BY61" s="3">
        <f>+'Indice PondENGHO'!BX59/'Indice PondENGHO'!BX47-1</f>
        <v>0.30099700016199393</v>
      </c>
      <c r="BZ61" s="3">
        <f>+'Indice PondENGHO'!BY59/'Indice PondENGHO'!BY47-1</f>
        <v>0.51991788922592042</v>
      </c>
      <c r="CA61" s="3">
        <f>+'Indice PondENGHO'!BZ59/'Indice PondENGHO'!BZ47-1</f>
        <v>0.53285137332467514</v>
      </c>
      <c r="CB61" s="3">
        <f>+'Indice PondENGHO'!CA59/'Indice PondENGHO'!CA47-1</f>
        <v>0.5982533381592523</v>
      </c>
      <c r="CC61" s="8">
        <f>+'Indice PondENGHO'!CB59/'Indice PondENGHO'!CB47-1</f>
        <v>0.36132871722770754</v>
      </c>
      <c r="CD61" s="3">
        <f>+'Indice PondENGHO'!CC59/'Indice PondENGHO'!CC47-1</f>
        <v>0.52453475461194987</v>
      </c>
      <c r="CE61" s="3">
        <f>+'Indice PondENGHO'!CD59/'Indice PondENGHO'!CD47-1</f>
        <v>0.52453475461194987</v>
      </c>
      <c r="CF61" s="3">
        <f>+'[3]Infla Interanual PondENGHO'!CD61</f>
        <v>0.52451607854584847</v>
      </c>
      <c r="CG61" s="3"/>
      <c r="CI61" s="69">
        <f t="shared" si="8"/>
        <v>-7.3058022590544169E-4</v>
      </c>
      <c r="CJ61" s="69">
        <f t="shared" si="3"/>
        <v>0</v>
      </c>
      <c r="CK61" s="69">
        <f t="shared" si="9"/>
        <v>-7.3058022590544169E-4</v>
      </c>
      <c r="CL61" s="69"/>
      <c r="CM61" s="69"/>
      <c r="CN61" s="69">
        <f>+'[3]Infla Interanual PondENGHO'!CF61</f>
        <v>-6.8875175131388744E-4</v>
      </c>
      <c r="CP61" s="69">
        <f t="shared" si="17"/>
        <v>-4.1828474591554254E-5</v>
      </c>
      <c r="CT61" s="70">
        <f t="shared" si="10"/>
        <v>0.5241550771997876</v>
      </c>
      <c r="CU61" s="70">
        <f t="shared" si="11"/>
        <v>0.52297612882491062</v>
      </c>
      <c r="CV61" s="70">
        <f t="shared" si="12"/>
        <v>0.52365536406462643</v>
      </c>
      <c r="CW61" s="70">
        <f t="shared" si="13"/>
        <v>0.52603170655058262</v>
      </c>
      <c r="CX61" s="70">
        <f t="shared" si="14"/>
        <v>0.52488565742569304</v>
      </c>
      <c r="CY61" s="71">
        <f>+'[3]Infla Interanual PondENGHO'!BL61</f>
        <v>0.52413179450487291</v>
      </c>
      <c r="CZ61" s="71">
        <f>+'[3]Infla Interanual PondENGHO'!BM61</f>
        <v>0.52297538299895763</v>
      </c>
      <c r="DA61" s="71">
        <f>+'[3]Infla Interanual PondENGHO'!BN61</f>
        <v>0.52368339771384553</v>
      </c>
      <c r="DB61" s="71">
        <f>+'[3]Infla Interanual PondENGHO'!BO61</f>
        <v>0.52603116233641445</v>
      </c>
      <c r="DC61" s="71">
        <f>+'[3]Infla Interanual PondENGHO'!BP61</f>
        <v>0.52482054625618679</v>
      </c>
      <c r="DE61" s="3">
        <f t="shared" si="18"/>
        <v>2.3282694914694702E-5</v>
      </c>
      <c r="DF61" s="3">
        <f t="shared" si="19"/>
        <v>7.4582595299688137E-7</v>
      </c>
      <c r="DG61" s="3">
        <f t="shared" si="19"/>
        <v>-2.8033649219105783E-5</v>
      </c>
      <c r="DH61" s="3">
        <f t="shared" si="19"/>
        <v>5.4421416817440615E-7</v>
      </c>
      <c r="DI61" s="3">
        <f t="shared" si="20"/>
        <v>6.5111169506248956E-5</v>
      </c>
      <c r="DJ61" s="3">
        <f t="shared" si="15"/>
        <v>1.8676066101397382E-5</v>
      </c>
    </row>
    <row r="62" spans="1:114" x14ac:dyDescent="0.2">
      <c r="A62" s="2">
        <f t="shared" si="0"/>
        <v>44470</v>
      </c>
      <c r="B62" s="1">
        <f t="shared" si="2"/>
        <v>10</v>
      </c>
      <c r="C62" s="1">
        <v>2021</v>
      </c>
      <c r="D62" s="7">
        <f>+'Indice PondENGHO'!D60/'Indice PondENGHO'!D48-1</f>
        <v>0.51813094514370928</v>
      </c>
      <c r="E62" s="3">
        <f>+'Indice PondENGHO'!E60/'Indice PondENGHO'!E48-1</f>
        <v>0.55800006209487396</v>
      </c>
      <c r="F62" s="3">
        <f>+'Indice PondENGHO'!F60/'Indice PondENGHO'!F48-1</f>
        <v>0.6218677894130642</v>
      </c>
      <c r="G62" s="3">
        <f>+'Indice PondENGHO'!G60/'Indice PondENGHO'!G48-1</f>
        <v>0.29770613774767041</v>
      </c>
      <c r="H62" s="3">
        <f>+'Indice PondENGHO'!H60/'Indice PondENGHO'!H48-1</f>
        <v>0.46770238735752079</v>
      </c>
      <c r="I62" s="3">
        <f>+'Indice PondENGHO'!I60/'Indice PondENGHO'!I48-1</f>
        <v>0.60945168647215686</v>
      </c>
      <c r="J62" s="3">
        <f>+'Indice PondENGHO'!J60/'Indice PondENGHO'!J48-1</f>
        <v>0.60286313143193793</v>
      </c>
      <c r="K62" s="3">
        <f>+'Indice PondENGHO'!K60/'Indice PondENGHO'!K48-1</f>
        <v>0.32448823183035436</v>
      </c>
      <c r="L62" s="3">
        <f>+'Indice PondENGHO'!L60/'Indice PondENGHO'!L48-1</f>
        <v>0.5313872286565724</v>
      </c>
      <c r="M62" s="3">
        <f>+'Indice PondENGHO'!M60/'Indice PondENGHO'!M48-1</f>
        <v>0.52957068598707702</v>
      </c>
      <c r="N62" s="3">
        <f>+'Indice PondENGHO'!N60/'Indice PondENGHO'!N48-1</f>
        <v>0.60424365964961879</v>
      </c>
      <c r="O62" s="8">
        <f>+'Indice PondENGHO'!O60/'Indice PondENGHO'!O48-1</f>
        <v>0.37467619227392435</v>
      </c>
      <c r="P62" s="7">
        <f>+'Indice PondENGHO'!P60/'Indice PondENGHO'!P48-1</f>
        <v>0.51592045747686455</v>
      </c>
      <c r="Q62" s="3">
        <f>+'Indice PondENGHO'!Q60/'Indice PondENGHO'!Q48-1</f>
        <v>0.55136808049699093</v>
      </c>
      <c r="R62" s="3">
        <f>+'Indice PondENGHO'!R60/'Indice PondENGHO'!R48-1</f>
        <v>0.62115428848866583</v>
      </c>
      <c r="S62" s="3">
        <f>+'Indice PondENGHO'!S60/'Indice PondENGHO'!S48-1</f>
        <v>0.298102719319288</v>
      </c>
      <c r="T62" s="3">
        <f>+'Indice PondENGHO'!T60/'Indice PondENGHO'!T48-1</f>
        <v>0.46982402192867845</v>
      </c>
      <c r="U62" s="3">
        <f>+'Indice PondENGHO'!U60/'Indice PondENGHO'!U48-1</f>
        <v>0.61011658142292657</v>
      </c>
      <c r="V62" s="3">
        <f>+'Indice PondENGHO'!V60/'Indice PondENGHO'!V48-1</f>
        <v>0.60234670305097304</v>
      </c>
      <c r="W62" s="3">
        <f>+'Indice PondENGHO'!W60/'Indice PondENGHO'!W48-1</f>
        <v>0.31947748000986032</v>
      </c>
      <c r="X62" s="3">
        <f>+'Indice PondENGHO'!X60/'Indice PondENGHO'!X48-1</f>
        <v>0.53600690515717164</v>
      </c>
      <c r="Y62" s="3">
        <f>+'Indice PondENGHO'!Y60/'Indice PondENGHO'!Y48-1</f>
        <v>0.54773706164857172</v>
      </c>
      <c r="Z62" s="3">
        <f>+'Indice PondENGHO'!Z60/'Indice PondENGHO'!Z48-1</f>
        <v>0.60700570314962876</v>
      </c>
      <c r="AA62" s="8">
        <f>+'Indice PondENGHO'!AA60/'Indice PondENGHO'!AA48-1</f>
        <v>0.37632629636306003</v>
      </c>
      <c r="AB62" s="7">
        <f>+'Indice PondENGHO'!AB60/'Indice PondENGHO'!AB48-1</f>
        <v>0.51514622844404467</v>
      </c>
      <c r="AC62" s="3">
        <f>+'Indice PondENGHO'!AC60/'Indice PondENGHO'!AC48-1</f>
        <v>0.55382178249995184</v>
      </c>
      <c r="AD62" s="3">
        <f>+'Indice PondENGHO'!AD60/'Indice PondENGHO'!AD48-1</f>
        <v>0.61970581876864594</v>
      </c>
      <c r="AE62" s="3">
        <f>+'Indice PondENGHO'!AE60/'Indice PondENGHO'!AE48-1</f>
        <v>0.29565025513912735</v>
      </c>
      <c r="AF62" s="3">
        <f>+'Indice PondENGHO'!AF60/'Indice PondENGHO'!AF48-1</f>
        <v>0.47167577521408544</v>
      </c>
      <c r="AG62" s="3">
        <f>+'Indice PondENGHO'!AG60/'Indice PondENGHO'!AG48-1</f>
        <v>0.61039904177232152</v>
      </c>
      <c r="AH62" s="3">
        <f>+'Indice PondENGHO'!AH60/'Indice PondENGHO'!AH48-1</f>
        <v>0.60290366710328258</v>
      </c>
      <c r="AI62" s="3">
        <f>+'Indice PondENGHO'!AI60/'Indice PondENGHO'!AI48-1</f>
        <v>0.31643659675303448</v>
      </c>
      <c r="AJ62" s="3">
        <f>+'Indice PondENGHO'!AJ60/'Indice PondENGHO'!AJ48-1</f>
        <v>0.53895380514034175</v>
      </c>
      <c r="AK62" s="3">
        <f>+'Indice PondENGHO'!AK60/'Indice PondENGHO'!AK48-1</f>
        <v>0.55267731813093479</v>
      </c>
      <c r="AL62" s="3">
        <f>+'Indice PondENGHO'!AL60/'Indice PondENGHO'!AL48-1</f>
        <v>0.60738446444880911</v>
      </c>
      <c r="AM62" s="8">
        <f>+'Indice PondENGHO'!AM60/'Indice PondENGHO'!AM48-1</f>
        <v>0.37703539152366328</v>
      </c>
      <c r="AN62" s="7">
        <f>+'Indice PondENGHO'!AN60/'Indice PondENGHO'!AN48-1</f>
        <v>0.51414236537337987</v>
      </c>
      <c r="AO62" s="3">
        <f>+'Indice PondENGHO'!AO60/'Indice PondENGHO'!AO48-1</f>
        <v>0.55109373953595986</v>
      </c>
      <c r="AP62" s="3">
        <f>+'Indice PondENGHO'!AP60/'Indice PondENGHO'!AP48-1</f>
        <v>0.62310149093825551</v>
      </c>
      <c r="AQ62" s="3">
        <f>+'Indice PondENGHO'!AQ60/'Indice PondENGHO'!AQ48-1</f>
        <v>0.29789877402643472</v>
      </c>
      <c r="AR62" s="3">
        <f>+'Indice PondENGHO'!AR60/'Indice PondENGHO'!AR48-1</f>
        <v>0.47234536733397503</v>
      </c>
      <c r="AS62" s="3">
        <f>+'Indice PondENGHO'!AS60/'Indice PondENGHO'!AS48-1</f>
        <v>0.60933181870260489</v>
      </c>
      <c r="AT62" s="3">
        <f>+'Indice PondENGHO'!AT60/'Indice PondENGHO'!AT48-1</f>
        <v>0.60147286354903429</v>
      </c>
      <c r="AU62" s="3">
        <f>+'Indice PondENGHO'!AU60/'Indice PondENGHO'!AU48-1</f>
        <v>0.31748049024175229</v>
      </c>
      <c r="AV62" s="3">
        <f>+'Indice PondENGHO'!AV60/'Indice PondENGHO'!AV48-1</f>
        <v>0.53893255594888068</v>
      </c>
      <c r="AW62" s="3">
        <f>+'Indice PondENGHO'!AW60/'Indice PondENGHO'!AW48-1</f>
        <v>0.54962088318559021</v>
      </c>
      <c r="AX62" s="3">
        <f>+'Indice PondENGHO'!AX60/'Indice PondENGHO'!AX48-1</f>
        <v>0.6089550577611178</v>
      </c>
      <c r="AY62" s="8">
        <f>+'Indice PondENGHO'!AY60/'Indice PondENGHO'!AY48-1</f>
        <v>0.37734172489255302</v>
      </c>
      <c r="AZ62" s="7">
        <f>+'Indice PondENGHO'!AZ60/'Indice PondENGHO'!AZ48-1</f>
        <v>0.51112713365771367</v>
      </c>
      <c r="BA62" s="3">
        <f>+'Indice PondENGHO'!BA60/'Indice PondENGHO'!BA48-1</f>
        <v>0.54570818151108469</v>
      </c>
      <c r="BB62" s="3">
        <f>+'Indice PondENGHO'!BB60/'Indice PondENGHO'!BB48-1</f>
        <v>0.62554989622207136</v>
      </c>
      <c r="BC62" s="3">
        <f>+'Indice PondENGHO'!BC60/'Indice PondENGHO'!BC48-1</f>
        <v>0.30266841698355451</v>
      </c>
      <c r="BD62" s="3">
        <f>+'Indice PondENGHO'!BD60/'Indice PondENGHO'!BD48-1</f>
        <v>0.47307159392816822</v>
      </c>
      <c r="BE62" s="3">
        <f>+'Indice PondENGHO'!BE60/'Indice PondENGHO'!BE48-1</f>
        <v>0.60902143802753317</v>
      </c>
      <c r="BF62" s="3">
        <f>+'Indice PondENGHO'!BF60/'Indice PondENGHO'!BF48-1</f>
        <v>0.60026236511533648</v>
      </c>
      <c r="BG62" s="3">
        <f>+'Indice PondENGHO'!BG60/'Indice PondENGHO'!BG48-1</f>
        <v>0.31619757940100079</v>
      </c>
      <c r="BH62" s="3">
        <f>+'Indice PondENGHO'!BH60/'Indice PondENGHO'!BH48-1</f>
        <v>0.54252233890067014</v>
      </c>
      <c r="BI62" s="3">
        <f>+'Indice PondENGHO'!BI60/'Indice PondENGHO'!BI48-1</f>
        <v>0.56607188277287435</v>
      </c>
      <c r="BJ62" s="3">
        <f>+'Indice PondENGHO'!BJ60/'Indice PondENGHO'!BJ48-1</f>
        <v>0.61122418533330225</v>
      </c>
      <c r="BK62" s="8">
        <f>+'Indice PondENGHO'!BK60/'Indice PondENGHO'!BK48-1</f>
        <v>0.38017507413805629</v>
      </c>
      <c r="BL62" s="2">
        <f t="shared" si="1"/>
        <v>44470</v>
      </c>
      <c r="BM62" s="7">
        <f>+'Indice PondENGHO'!BL60/'Indice PondENGHO'!BL48-1</f>
        <v>0.51622816249918735</v>
      </c>
      <c r="BN62" s="3">
        <f>+'Indice PondENGHO'!BM60/'Indice PondENGHO'!BM48-1</f>
        <v>0.51690081189486303</v>
      </c>
      <c r="BO62" s="3">
        <f>+'Indice PondENGHO'!BN60/'Indice PondENGHO'!BN48-1</f>
        <v>0.51874270038056025</v>
      </c>
      <c r="BP62" s="3">
        <f>+'Indice PondENGHO'!BO60/'Indice PondENGHO'!BO48-1</f>
        <v>0.5227269248418025</v>
      </c>
      <c r="BQ62" s="8">
        <f>+'Indice PondENGHO'!BP60/'Indice PondENGHO'!BP48-1</f>
        <v>0.52434584683252106</v>
      </c>
      <c r="BR62" s="7">
        <f>+'Indice PondENGHO'!BQ60/'Indice PondENGHO'!BQ48-1</f>
        <v>0.51471563156065847</v>
      </c>
      <c r="BS62" s="3">
        <f>+'Indice PondENGHO'!BR60/'Indice PondENGHO'!BR48-1</f>
        <v>0.55088884593330389</v>
      </c>
      <c r="BT62" s="3">
        <f>+'Indice PondENGHO'!BS60/'Indice PondENGHO'!BS48-1</f>
        <v>0.62268004216944983</v>
      </c>
      <c r="BU62" s="3">
        <f>+'Indice PondENGHO'!BT60/'Indice PondENGHO'!BT48-1</f>
        <v>0.29906728910836611</v>
      </c>
      <c r="BV62" s="3">
        <f>+'Indice PondENGHO'!BU60/'Indice PondENGHO'!BU48-1</f>
        <v>0.47181417872735376</v>
      </c>
      <c r="BW62" s="3">
        <f>+'Indice PondENGHO'!BV60/'Indice PondENGHO'!BV48-1</f>
        <v>0.60948781752097236</v>
      </c>
      <c r="BX62" s="3">
        <f>+'Indice PondENGHO'!BW60/'Indice PondENGHO'!BW48-1</f>
        <v>0.60151916816256001</v>
      </c>
      <c r="BY62" s="3">
        <f>+'Indice PondENGHO'!BX60/'Indice PondENGHO'!BX48-1</f>
        <v>0.31805135608016188</v>
      </c>
      <c r="BZ62" s="3">
        <f>+'Indice PondENGHO'!BY60/'Indice PondENGHO'!BY48-1</f>
        <v>0.53905515245788393</v>
      </c>
      <c r="CA62" s="3">
        <f>+'Indice PondENGHO'!BZ60/'Indice PondENGHO'!BZ48-1</f>
        <v>0.55520729659371271</v>
      </c>
      <c r="CB62" s="3">
        <f>+'Indice PondENGHO'!CA60/'Indice PondENGHO'!CA48-1</f>
        <v>0.60900036466405316</v>
      </c>
      <c r="CC62" s="8">
        <f>+'Indice PondENGHO'!CB60/'Indice PondENGHO'!CB48-1</f>
        <v>0.37793429975811743</v>
      </c>
      <c r="CD62" s="3">
        <f>+'Indice PondENGHO'!CC60/'Indice PondENGHO'!CC48-1</f>
        <v>0.52082652943085561</v>
      </c>
      <c r="CE62" s="3">
        <f>+'Indice PondENGHO'!CD60/'Indice PondENGHO'!CD48-1</f>
        <v>0.52082652943085561</v>
      </c>
      <c r="CF62" s="3">
        <f>+'[3]Infla Interanual PondENGHO'!CD62</f>
        <v>0.52057456455665574</v>
      </c>
      <c r="CG62" s="3"/>
      <c r="CI62" s="69">
        <f t="shared" si="8"/>
        <v>-8.1176843333337079E-3</v>
      </c>
      <c r="CJ62" s="69">
        <f t="shared" si="3"/>
        <v>0</v>
      </c>
      <c r="CK62" s="69">
        <f t="shared" si="9"/>
        <v>-8.1176843333337079E-3</v>
      </c>
      <c r="CL62" s="69"/>
      <c r="CM62" s="69"/>
      <c r="CN62" s="69">
        <f>+'[3]Infla Interanual PondENGHO'!CF62</f>
        <v>-8.0409796846259152E-3</v>
      </c>
      <c r="CP62" s="69">
        <f t="shared" si="17"/>
        <v>-7.67046487077927E-5</v>
      </c>
      <c r="CT62" s="70">
        <f t="shared" si="10"/>
        <v>0.51622816249918735</v>
      </c>
      <c r="CU62" s="70">
        <f t="shared" si="11"/>
        <v>0.51690081189486303</v>
      </c>
      <c r="CV62" s="70">
        <f t="shared" si="12"/>
        <v>0.51874270038056025</v>
      </c>
      <c r="CW62" s="70">
        <f t="shared" si="13"/>
        <v>0.5227269248418025</v>
      </c>
      <c r="CX62" s="70">
        <f t="shared" si="14"/>
        <v>0.52434584683252106</v>
      </c>
      <c r="CY62" s="71">
        <f>+'[3]Infla Interanual PondENGHO'!BL62</f>
        <v>0.51600455787375887</v>
      </c>
      <c r="CZ62" s="71">
        <f>+'[3]Infla Interanual PondENGHO'!BM62</f>
        <v>0.51666589363343896</v>
      </c>
      <c r="DA62" s="71">
        <f>+'[3]Infla Interanual PondENGHO'!BN62</f>
        <v>0.5185112819180151</v>
      </c>
      <c r="DB62" s="71">
        <f>+'[3]Infla Interanual PondENGHO'!BO62</f>
        <v>0.5224951923060619</v>
      </c>
      <c r="DC62" s="71">
        <f>+'[3]Infla Interanual PondENGHO'!BP62</f>
        <v>0.52404553755838479</v>
      </c>
      <c r="DE62" s="3">
        <f t="shared" si="18"/>
        <v>2.2360462542847515E-4</v>
      </c>
      <c r="DF62" s="3">
        <f t="shared" si="19"/>
        <v>2.3491826142407746E-4</v>
      </c>
      <c r="DG62" s="3">
        <f t="shared" si="19"/>
        <v>2.3141846254515208E-4</v>
      </c>
      <c r="DH62" s="3">
        <f t="shared" si="19"/>
        <v>2.3173253574060304E-4</v>
      </c>
      <c r="DI62" s="3">
        <f t="shared" si="20"/>
        <v>3.0030927413626785E-4</v>
      </c>
      <c r="DJ62" s="3">
        <f t="shared" si="15"/>
        <v>2.5196487419987257E-4</v>
      </c>
    </row>
    <row r="63" spans="1:114" x14ac:dyDescent="0.2">
      <c r="A63" s="2">
        <f t="shared" si="0"/>
        <v>44501</v>
      </c>
      <c r="B63" s="1">
        <f t="shared" si="2"/>
        <v>11</v>
      </c>
      <c r="C63" s="1">
        <v>2021</v>
      </c>
      <c r="D63" s="7">
        <f>+'Indice PondENGHO'!D61/'Indice PondENGHO'!D49-1</f>
        <v>0.51064834368623213</v>
      </c>
      <c r="E63" s="3">
        <f>+'Indice PondENGHO'!E61/'Indice PondENGHO'!E49-1</f>
        <v>0.53032096426202679</v>
      </c>
      <c r="F63" s="3">
        <f>+'Indice PondENGHO'!F61/'Indice PondENGHO'!F49-1</f>
        <v>0.62283642927946259</v>
      </c>
      <c r="G63" s="3">
        <f>+'Indice PondENGHO'!G61/'Indice PondENGHO'!G49-1</f>
        <v>0.29612520585533741</v>
      </c>
      <c r="H63" s="3">
        <f>+'Indice PondENGHO'!H61/'Indice PondENGHO'!H49-1</f>
        <v>0.44758751396716545</v>
      </c>
      <c r="I63" s="3">
        <f>+'Indice PondENGHO'!I61/'Indice PondENGHO'!I49-1</f>
        <v>0.58977713165726575</v>
      </c>
      <c r="J63" s="3">
        <f>+'Indice PondENGHO'!J61/'Indice PondENGHO'!J49-1</f>
        <v>0.5845114897441297</v>
      </c>
      <c r="K63" s="3">
        <f>+'Indice PondENGHO'!K61/'Indice PondENGHO'!K49-1</f>
        <v>0.33953819101399318</v>
      </c>
      <c r="L63" s="3">
        <f>+'Indice PondENGHO'!L61/'Indice PondENGHO'!L49-1</f>
        <v>0.48199732416297381</v>
      </c>
      <c r="M63" s="3">
        <f>+'Indice PondENGHO'!M61/'Indice PondENGHO'!M49-1</f>
        <v>0.53451309785666035</v>
      </c>
      <c r="N63" s="3">
        <f>+'Indice PondENGHO'!N61/'Indice PondENGHO'!N49-1</f>
        <v>0.62797586542952044</v>
      </c>
      <c r="O63" s="8">
        <f>+'Indice PondENGHO'!O61/'Indice PondENGHO'!O49-1</f>
        <v>0.37046897218082964</v>
      </c>
      <c r="P63" s="7">
        <f>+'Indice PondENGHO'!P61/'Indice PondENGHO'!P49-1</f>
        <v>0.50800510680552402</v>
      </c>
      <c r="Q63" s="3">
        <f>+'Indice PondENGHO'!Q61/'Indice PondENGHO'!Q49-1</f>
        <v>0.52332507032915609</v>
      </c>
      <c r="R63" s="3">
        <f>+'Indice PondENGHO'!R61/'Indice PondENGHO'!R49-1</f>
        <v>0.62576674621943318</v>
      </c>
      <c r="S63" s="3">
        <f>+'Indice PondENGHO'!S61/'Indice PondENGHO'!S49-1</f>
        <v>0.29483630728060839</v>
      </c>
      <c r="T63" s="3">
        <f>+'Indice PondENGHO'!T61/'Indice PondENGHO'!T49-1</f>
        <v>0.45173559563690935</v>
      </c>
      <c r="U63" s="3">
        <f>+'Indice PondENGHO'!U61/'Indice PondENGHO'!U49-1</f>
        <v>0.59040643536111448</v>
      </c>
      <c r="V63" s="3">
        <f>+'Indice PondENGHO'!V61/'Indice PondENGHO'!V49-1</f>
        <v>0.5830816004687509</v>
      </c>
      <c r="W63" s="3">
        <f>+'Indice PondENGHO'!W61/'Indice PondENGHO'!W49-1</f>
        <v>0.33633571454910771</v>
      </c>
      <c r="X63" s="3">
        <f>+'Indice PondENGHO'!X61/'Indice PondENGHO'!X49-1</f>
        <v>0.48584285681352779</v>
      </c>
      <c r="Y63" s="3">
        <f>+'Indice PondENGHO'!Y61/'Indice PondENGHO'!Y49-1</f>
        <v>0.55066342193905138</v>
      </c>
      <c r="Z63" s="3">
        <f>+'Indice PondENGHO'!Z61/'Indice PondENGHO'!Z49-1</f>
        <v>0.63291406159682162</v>
      </c>
      <c r="AA63" s="8">
        <f>+'Indice PondENGHO'!AA61/'Indice PondENGHO'!AA49-1</f>
        <v>0.37005569105129754</v>
      </c>
      <c r="AB63" s="7">
        <f>+'Indice PondENGHO'!AB61/'Indice PondENGHO'!AB49-1</f>
        <v>0.50643221628355262</v>
      </c>
      <c r="AC63" s="3">
        <f>+'Indice PondENGHO'!AC61/'Indice PondENGHO'!AC49-1</f>
        <v>0.52410000585226801</v>
      </c>
      <c r="AD63" s="3">
        <f>+'Indice PondENGHO'!AD61/'Indice PondENGHO'!AD49-1</f>
        <v>0.62707056724561028</v>
      </c>
      <c r="AE63" s="3">
        <f>+'Indice PondENGHO'!AE61/'Indice PondENGHO'!AE49-1</f>
        <v>0.2914776488849975</v>
      </c>
      <c r="AF63" s="3">
        <f>+'Indice PondENGHO'!AF61/'Indice PondENGHO'!AF49-1</f>
        <v>0.45466126486838654</v>
      </c>
      <c r="AG63" s="3">
        <f>+'Indice PondENGHO'!AG61/'Indice PondENGHO'!AG49-1</f>
        <v>0.59095365063694261</v>
      </c>
      <c r="AH63" s="3">
        <f>+'Indice PondENGHO'!AH61/'Indice PondENGHO'!AH49-1</f>
        <v>0.58368489203934604</v>
      </c>
      <c r="AI63" s="3">
        <f>+'Indice PondENGHO'!AI61/'Indice PondENGHO'!AI49-1</f>
        <v>0.33463742481119252</v>
      </c>
      <c r="AJ63" s="3">
        <f>+'Indice PondENGHO'!AJ61/'Indice PondENGHO'!AJ49-1</f>
        <v>0.48818733727992436</v>
      </c>
      <c r="AK63" s="3">
        <f>+'Indice PondENGHO'!AK61/'Indice PondENGHO'!AK49-1</f>
        <v>0.55539077081194632</v>
      </c>
      <c r="AL63" s="3">
        <f>+'Indice PondENGHO'!AL61/'Indice PondENGHO'!AL49-1</f>
        <v>0.63447639325599603</v>
      </c>
      <c r="AM63" s="8">
        <f>+'Indice PondENGHO'!AM61/'Indice PondENGHO'!AM49-1</f>
        <v>0.3700265044834341</v>
      </c>
      <c r="AN63" s="7">
        <f>+'Indice PondENGHO'!AN61/'Indice PondENGHO'!AN49-1</f>
        <v>0.50493337105654823</v>
      </c>
      <c r="AO63" s="3">
        <f>+'Indice PondENGHO'!AO61/'Indice PondENGHO'!AO49-1</f>
        <v>0.52152311752882574</v>
      </c>
      <c r="AP63" s="3">
        <f>+'Indice PondENGHO'!AP61/'Indice PondENGHO'!AP49-1</f>
        <v>0.63036877303069971</v>
      </c>
      <c r="AQ63" s="3">
        <f>+'Indice PondENGHO'!AQ61/'Indice PondENGHO'!AQ49-1</f>
        <v>0.29306156442531361</v>
      </c>
      <c r="AR63" s="3">
        <f>+'Indice PondENGHO'!AR61/'Indice PondENGHO'!AR49-1</f>
        <v>0.45551901493400226</v>
      </c>
      <c r="AS63" s="3">
        <f>+'Indice PondENGHO'!AS61/'Indice PondENGHO'!AS49-1</f>
        <v>0.59011180672857266</v>
      </c>
      <c r="AT63" s="3">
        <f>+'Indice PondENGHO'!AT61/'Indice PondENGHO'!AT49-1</f>
        <v>0.5808094382271427</v>
      </c>
      <c r="AU63" s="3">
        <f>+'Indice PondENGHO'!AU61/'Indice PondENGHO'!AU49-1</f>
        <v>0.33575863714794307</v>
      </c>
      <c r="AV63" s="3">
        <f>+'Indice PondENGHO'!AV61/'Indice PondENGHO'!AV49-1</f>
        <v>0.48746115921837685</v>
      </c>
      <c r="AW63" s="3">
        <f>+'Indice PondENGHO'!AW61/'Indice PondENGHO'!AW49-1</f>
        <v>0.55291187310377521</v>
      </c>
      <c r="AX63" s="3">
        <f>+'Indice PondENGHO'!AX61/'Indice PondENGHO'!AX49-1</f>
        <v>0.63707978205495586</v>
      </c>
      <c r="AY63" s="8">
        <f>+'Indice PondENGHO'!AY61/'Indice PondENGHO'!AY49-1</f>
        <v>0.36972115504329839</v>
      </c>
      <c r="AZ63" s="7">
        <f>+'Indice PondENGHO'!AZ61/'Indice PondENGHO'!AZ49-1</f>
        <v>0.50183932044688917</v>
      </c>
      <c r="BA63" s="3">
        <f>+'Indice PondENGHO'!BA61/'Indice PondENGHO'!BA49-1</f>
        <v>0.51644492915765117</v>
      </c>
      <c r="BB63" s="3">
        <f>+'Indice PondENGHO'!BB61/'Indice PondENGHO'!BB49-1</f>
        <v>0.63414716002643301</v>
      </c>
      <c r="BC63" s="3">
        <f>+'Indice PondENGHO'!BC61/'Indice PondENGHO'!BC49-1</f>
        <v>0.29677272783092423</v>
      </c>
      <c r="BD63" s="3">
        <f>+'Indice PondENGHO'!BD61/'Indice PondENGHO'!BD49-1</f>
        <v>0.45720864107237813</v>
      </c>
      <c r="BE63" s="3">
        <f>+'Indice PondENGHO'!BE61/'Indice PondENGHO'!BE49-1</f>
        <v>0.58987254076340068</v>
      </c>
      <c r="BF63" s="3">
        <f>+'Indice PondENGHO'!BF61/'Indice PondENGHO'!BF49-1</f>
        <v>0.5782917640039551</v>
      </c>
      <c r="BG63" s="3">
        <f>+'Indice PondENGHO'!BG61/'Indice PondENGHO'!BG49-1</f>
        <v>0.33574361917675377</v>
      </c>
      <c r="BH63" s="3">
        <f>+'Indice PondENGHO'!BH61/'Indice PondENGHO'!BH49-1</f>
        <v>0.48956320093966599</v>
      </c>
      <c r="BI63" s="3">
        <f>+'Indice PondENGHO'!BI61/'Indice PondENGHO'!BI49-1</f>
        <v>0.56750318217864959</v>
      </c>
      <c r="BJ63" s="3">
        <f>+'Indice PondENGHO'!BJ61/'Indice PondENGHO'!BJ49-1</f>
        <v>0.64116783682572676</v>
      </c>
      <c r="BK63" s="8">
        <f>+'Indice PondENGHO'!BK61/'Indice PondENGHO'!BK49-1</f>
        <v>0.3698659594110818</v>
      </c>
      <c r="BL63" s="2">
        <f t="shared" si="1"/>
        <v>44501</v>
      </c>
      <c r="BM63" s="7">
        <f>+'Indice PondENGHO'!BL61/'Indice PondENGHO'!BL49-1</f>
        <v>0.50773746004374387</v>
      </c>
      <c r="BN63" s="3">
        <f>+'Indice PondENGHO'!BM61/'Indice PondENGHO'!BM49-1</f>
        <v>0.50848289211664177</v>
      </c>
      <c r="BO63" s="3">
        <f>+'Indice PondENGHO'!BN61/'Indice PondENGHO'!BN49-1</f>
        <v>0.51045853304946243</v>
      </c>
      <c r="BP63" s="3">
        <f>+'Indice PondENGHO'!BO61/'Indice PondENGHO'!BO49-1</f>
        <v>0.51374963291152786</v>
      </c>
      <c r="BQ63" s="8">
        <f>+'Indice PondENGHO'!BP61/'Indice PondENGHO'!BP49-1</f>
        <v>0.51487462979017895</v>
      </c>
      <c r="BR63" s="7">
        <f>+'Indice PondENGHO'!BQ61/'Indice PondENGHO'!BQ49-1</f>
        <v>0.50614276410582559</v>
      </c>
      <c r="BS63" s="3">
        <f>+'Indice PondENGHO'!BR61/'Indice PondENGHO'!BR49-1</f>
        <v>0.52192522108232153</v>
      </c>
      <c r="BT63" s="3">
        <f>+'Indice PondENGHO'!BS61/'Indice PondENGHO'!BS49-1</f>
        <v>0.62903908545849596</v>
      </c>
      <c r="BU63" s="3">
        <f>+'Indice PondENGHO'!BT61/'Indice PondENGHO'!BT49-1</f>
        <v>0.29463652197982104</v>
      </c>
      <c r="BV63" s="3">
        <f>+'Indice PondENGHO'!BU61/'Indice PondENGHO'!BU49-1</f>
        <v>0.454906219807512</v>
      </c>
      <c r="BW63" s="3">
        <f>+'Indice PondENGHO'!BV61/'Indice PondENGHO'!BV49-1</f>
        <v>0.59016606859717924</v>
      </c>
      <c r="BX63" s="3">
        <f>+'Indice PondENGHO'!BW61/'Indice PondENGHO'!BW49-1</f>
        <v>0.5810239000485391</v>
      </c>
      <c r="BY63" s="3">
        <f>+'Indice PondENGHO'!BX61/'Indice PondENGHO'!BX49-1</f>
        <v>0.33607002052679036</v>
      </c>
      <c r="BZ63" s="3">
        <f>+'Indice PondENGHO'!BY61/'Indice PondENGHO'!BY49-1</f>
        <v>0.48755136817169564</v>
      </c>
      <c r="CA63" s="3">
        <f>+'Indice PondENGHO'!BZ61/'Indice PondENGHO'!BZ49-1</f>
        <v>0.55771024045643802</v>
      </c>
      <c r="CB63" s="3">
        <f>+'Indice PondENGHO'!CA61/'Indice PondENGHO'!CA49-1</f>
        <v>0.63706611691420023</v>
      </c>
      <c r="CC63" s="8">
        <f>+'Indice PondENGHO'!CB61/'Indice PondENGHO'!CB49-1</f>
        <v>0.3699462761918384</v>
      </c>
      <c r="CD63" s="3">
        <f>+'Indice PondENGHO'!CC61/'Indice PondENGHO'!CC49-1</f>
        <v>0.51196144473064442</v>
      </c>
      <c r="CE63" s="3">
        <f>+'Indice PondENGHO'!CD61/'Indice PondENGHO'!CD49-1</f>
        <v>0.51196144473064442</v>
      </c>
      <c r="CF63" s="3">
        <f>+'[3]Infla Interanual PondENGHO'!CD63</f>
        <v>0.51158065145847598</v>
      </c>
      <c r="CG63" s="3"/>
      <c r="CI63" s="69">
        <f t="shared" si="8"/>
        <v>-7.1371697464350792E-3</v>
      </c>
      <c r="CJ63" s="69">
        <f t="shared" si="3"/>
        <v>0</v>
      </c>
      <c r="CK63" s="69">
        <f t="shared" si="9"/>
        <v>-7.1371697464350792E-3</v>
      </c>
      <c r="CL63" s="69"/>
      <c r="CM63" s="69"/>
      <c r="CN63" s="69">
        <f>+'[3]Infla Interanual PondENGHO'!CF63</f>
        <v>-7.0124289578683552E-3</v>
      </c>
      <c r="CP63" s="69">
        <f t="shared" si="17"/>
        <v>-1.2474078856672399E-4</v>
      </c>
      <c r="CT63" s="70">
        <f t="shared" si="10"/>
        <v>0.50773746004374387</v>
      </c>
      <c r="CU63" s="70">
        <f t="shared" si="11"/>
        <v>0.50848289211664177</v>
      </c>
      <c r="CV63" s="70">
        <f t="shared" si="12"/>
        <v>0.51045853304946243</v>
      </c>
      <c r="CW63" s="70">
        <f t="shared" si="13"/>
        <v>0.51374963291152786</v>
      </c>
      <c r="CX63" s="70">
        <f t="shared" si="14"/>
        <v>0.51487462979017895</v>
      </c>
      <c r="CY63" s="71">
        <f>+'[3]Infla Interanual PondENGHO'!BL63</f>
        <v>0.50740410133317382</v>
      </c>
      <c r="CZ63" s="71">
        <f>+'[3]Infla Interanual PondENGHO'!BM63</f>
        <v>0.50813399696627437</v>
      </c>
      <c r="DA63" s="71">
        <f>+'[3]Infla Interanual PondENGHO'!BN63</f>
        <v>0.51012025642654457</v>
      </c>
      <c r="DB63" s="71">
        <f>+'[3]Infla Interanual PondENGHO'!BO63</f>
        <v>0.51339005084126121</v>
      </c>
      <c r="DC63" s="71">
        <f>+'[3]Infla Interanual PondENGHO'!BP63</f>
        <v>0.51441653029104217</v>
      </c>
      <c r="DE63" s="3">
        <f t="shared" si="18"/>
        <v>3.3335871057005306E-4</v>
      </c>
      <c r="DF63" s="3">
        <f t="shared" si="19"/>
        <v>3.4889515036740093E-4</v>
      </c>
      <c r="DG63" s="3">
        <f t="shared" si="19"/>
        <v>3.3827662291785465E-4</v>
      </c>
      <c r="DH63" s="3">
        <f t="shared" si="19"/>
        <v>3.5958207026665079E-4</v>
      </c>
      <c r="DI63" s="3">
        <f t="shared" si="20"/>
        <v>4.5809949913677706E-4</v>
      </c>
      <c r="DJ63" s="3">
        <f t="shared" si="15"/>
        <v>3.8079327216844483E-4</v>
      </c>
    </row>
    <row r="64" spans="1:114" x14ac:dyDescent="0.2">
      <c r="A64" s="2">
        <f t="shared" si="0"/>
        <v>44531</v>
      </c>
      <c r="B64" s="1">
        <f t="shared" si="2"/>
        <v>12</v>
      </c>
      <c r="C64" s="1">
        <v>2021</v>
      </c>
      <c r="D64" s="7">
        <f>+'Indice PondENGHO'!D62/'Indice PondENGHO'!D50-1</f>
        <v>0.50061557208957574</v>
      </c>
      <c r="E64" s="3">
        <f>+'Indice PondENGHO'!E62/'Indice PondENGHO'!E50-1</f>
        <v>0.55707240199811836</v>
      </c>
      <c r="F64" s="3">
        <f>+'Indice PondENGHO'!F62/'Indice PondENGHO'!F50-1</f>
        <v>0.63785855400739266</v>
      </c>
      <c r="G64" s="3">
        <f>+'Indice PondENGHO'!G62/'Indice PondENGHO'!G50-1</f>
        <v>0.28816660645309899</v>
      </c>
      <c r="H64" s="3">
        <f>+'Indice PondENGHO'!H62/'Indice PondENGHO'!H50-1</f>
        <v>0.45864607619708364</v>
      </c>
      <c r="I64" s="3">
        <f>+'Indice PondENGHO'!I62/'Indice PondENGHO'!I50-1</f>
        <v>0.5211142456448119</v>
      </c>
      <c r="J64" s="3">
        <f>+'Indice PondENGHO'!J62/'Indice PondENGHO'!J50-1</f>
        <v>0.57960840549633041</v>
      </c>
      <c r="K64" s="3">
        <f>+'Indice PondENGHO'!K62/'Indice PondENGHO'!K50-1</f>
        <v>0.36541896068347146</v>
      </c>
      <c r="L64" s="3">
        <f>+'Indice PondENGHO'!L62/'Indice PondENGHO'!L50-1</f>
        <v>0.46517653414798588</v>
      </c>
      <c r="M64" s="3">
        <f>+'Indice PondENGHO'!M62/'Indice PondENGHO'!M50-1</f>
        <v>0.55131856182729688</v>
      </c>
      <c r="N64" s="3">
        <f>+'Indice PondENGHO'!N62/'Indice PondENGHO'!N50-1</f>
        <v>0.65598587757454574</v>
      </c>
      <c r="O64" s="8">
        <f>+'Indice PondENGHO'!O62/'Indice PondENGHO'!O50-1</f>
        <v>0.3885512141181946</v>
      </c>
      <c r="P64" s="7">
        <f>+'Indice PondENGHO'!P62/'Indice PondENGHO'!P50-1</f>
        <v>0.50207886097071741</v>
      </c>
      <c r="Q64" s="3">
        <f>+'Indice PondENGHO'!Q62/'Indice PondENGHO'!Q50-1</f>
        <v>0.55213966533181846</v>
      </c>
      <c r="R64" s="3">
        <f>+'Indice PondENGHO'!R62/'Indice PondENGHO'!R50-1</f>
        <v>0.64191075244605655</v>
      </c>
      <c r="S64" s="3">
        <f>+'Indice PondENGHO'!S62/'Indice PondENGHO'!S50-1</f>
        <v>0.28539214019371029</v>
      </c>
      <c r="T64" s="3">
        <f>+'Indice PondENGHO'!T62/'Indice PondENGHO'!T50-1</f>
        <v>0.46351254070625414</v>
      </c>
      <c r="U64" s="3">
        <f>+'Indice PondENGHO'!U62/'Indice PondENGHO'!U50-1</f>
        <v>0.52010047430089612</v>
      </c>
      <c r="V64" s="3">
        <f>+'Indice PondENGHO'!V62/'Indice PondENGHO'!V50-1</f>
        <v>0.57957974631952003</v>
      </c>
      <c r="W64" s="3">
        <f>+'Indice PondENGHO'!W62/'Indice PondENGHO'!W50-1</f>
        <v>0.36217307821221723</v>
      </c>
      <c r="X64" s="3">
        <f>+'Indice PondENGHO'!X62/'Indice PondENGHO'!X50-1</f>
        <v>0.46766784347792489</v>
      </c>
      <c r="Y64" s="3">
        <f>+'Indice PondENGHO'!Y62/'Indice PondENGHO'!Y50-1</f>
        <v>0.57025776925583327</v>
      </c>
      <c r="Z64" s="3">
        <f>+'Indice PondENGHO'!Z62/'Indice PondENGHO'!Z50-1</f>
        <v>0.65656758907866486</v>
      </c>
      <c r="AA64" s="8">
        <f>+'Indice PondENGHO'!AA62/'Indice PondENGHO'!AA50-1</f>
        <v>0.38792620640547471</v>
      </c>
      <c r="AB64" s="7">
        <f>+'Indice PondENGHO'!AB62/'Indice PondENGHO'!AB50-1</f>
        <v>0.50321221338085764</v>
      </c>
      <c r="AC64" s="3">
        <f>+'Indice PondENGHO'!AC62/'Indice PondENGHO'!AC50-1</f>
        <v>0.55248040377290808</v>
      </c>
      <c r="AD64" s="3">
        <f>+'Indice PondENGHO'!AD62/'Indice PondENGHO'!AD50-1</f>
        <v>0.6431317032303423</v>
      </c>
      <c r="AE64" s="3">
        <f>+'Indice PondENGHO'!AE62/'Indice PondENGHO'!AE50-1</f>
        <v>0.28156381422271681</v>
      </c>
      <c r="AF64" s="3">
        <f>+'Indice PondENGHO'!AF62/'Indice PondENGHO'!AF50-1</f>
        <v>0.46620358281152785</v>
      </c>
      <c r="AG64" s="3">
        <f>+'Indice PondENGHO'!AG62/'Indice PondENGHO'!AG50-1</f>
        <v>0.52012160157022547</v>
      </c>
      <c r="AH64" s="3">
        <f>+'Indice PondENGHO'!AH62/'Indice PondENGHO'!AH50-1</f>
        <v>0.57963090406611761</v>
      </c>
      <c r="AI64" s="3">
        <f>+'Indice PondENGHO'!AI62/'Indice PondENGHO'!AI50-1</f>
        <v>0.36030218755836496</v>
      </c>
      <c r="AJ64" s="3">
        <f>+'Indice PondENGHO'!AJ62/'Indice PondENGHO'!AJ50-1</f>
        <v>0.46869954118417478</v>
      </c>
      <c r="AK64" s="3">
        <f>+'Indice PondENGHO'!AK62/'Indice PondENGHO'!AK50-1</f>
        <v>0.57535687724893303</v>
      </c>
      <c r="AL64" s="3">
        <f>+'Indice PondENGHO'!AL62/'Indice PondENGHO'!AL50-1</f>
        <v>0.65497675334022043</v>
      </c>
      <c r="AM64" s="8">
        <f>+'Indice PondENGHO'!AM62/'Indice PondENGHO'!AM50-1</f>
        <v>0.38796319352732822</v>
      </c>
      <c r="AN64" s="7">
        <f>+'Indice PondENGHO'!AN62/'Indice PondENGHO'!AN50-1</f>
        <v>0.50361073070840634</v>
      </c>
      <c r="AO64" s="3">
        <f>+'Indice PondENGHO'!AO62/'Indice PondENGHO'!AO50-1</f>
        <v>0.54987635782593847</v>
      </c>
      <c r="AP64" s="3">
        <f>+'Indice PondENGHO'!AP62/'Indice PondENGHO'!AP50-1</f>
        <v>0.64685839332639006</v>
      </c>
      <c r="AQ64" s="3">
        <f>+'Indice PondENGHO'!AQ62/'Indice PondENGHO'!AQ50-1</f>
        <v>0.28263166308535981</v>
      </c>
      <c r="AR64" s="3">
        <f>+'Indice PondENGHO'!AR62/'Indice PondENGHO'!AR50-1</f>
        <v>0.46700898485225095</v>
      </c>
      <c r="AS64" s="3">
        <f>+'Indice PondENGHO'!AS62/'Indice PondENGHO'!AS50-1</f>
        <v>0.51754201989767856</v>
      </c>
      <c r="AT64" s="3">
        <f>+'Indice PondENGHO'!AT62/'Indice PondENGHO'!AT50-1</f>
        <v>0.57951689373135373</v>
      </c>
      <c r="AU64" s="3">
        <f>+'Indice PondENGHO'!AU62/'Indice PondENGHO'!AU50-1</f>
        <v>0.36118271141482072</v>
      </c>
      <c r="AV64" s="3">
        <f>+'Indice PondENGHO'!AV62/'Indice PondENGHO'!AV50-1</f>
        <v>0.4699096675592862</v>
      </c>
      <c r="AW64" s="3">
        <f>+'Indice PondENGHO'!AW62/'Indice PondENGHO'!AW50-1</f>
        <v>0.57295466123180838</v>
      </c>
      <c r="AX64" s="3">
        <f>+'Indice PondENGHO'!AX62/'Indice PondENGHO'!AX50-1</f>
        <v>0.65557760872496762</v>
      </c>
      <c r="AY64" s="8">
        <f>+'Indice PondENGHO'!AY62/'Indice PondENGHO'!AY50-1</f>
        <v>0.38719606981798327</v>
      </c>
      <c r="AZ64" s="7">
        <f>+'Indice PondENGHO'!AZ62/'Indice PondENGHO'!AZ50-1</f>
        <v>0.50410502355798936</v>
      </c>
      <c r="BA64" s="3">
        <f>+'Indice PondENGHO'!BA62/'Indice PondENGHO'!BA50-1</f>
        <v>0.54587171545657021</v>
      </c>
      <c r="BB64" s="3">
        <f>+'Indice PondENGHO'!BB62/'Indice PondENGHO'!BB50-1</f>
        <v>0.6506852157201044</v>
      </c>
      <c r="BC64" s="3">
        <f>+'Indice PondENGHO'!BC62/'Indice PondENGHO'!BC50-1</f>
        <v>0.28470348961147351</v>
      </c>
      <c r="BD64" s="3">
        <f>+'Indice PondENGHO'!BD62/'Indice PondENGHO'!BD50-1</f>
        <v>0.46975323602376884</v>
      </c>
      <c r="BE64" s="3">
        <f>+'Indice PondENGHO'!BE62/'Indice PondENGHO'!BE50-1</f>
        <v>0.51543231925770705</v>
      </c>
      <c r="BF64" s="3">
        <f>+'Indice PondENGHO'!BF62/'Indice PondENGHO'!BF50-1</f>
        <v>0.57893231546480406</v>
      </c>
      <c r="BG64" s="3">
        <f>+'Indice PondENGHO'!BG62/'Indice PondENGHO'!BG50-1</f>
        <v>0.3605464807998402</v>
      </c>
      <c r="BH64" s="3">
        <f>+'Indice PondENGHO'!BH62/'Indice PondENGHO'!BH50-1</f>
        <v>0.47317370671710002</v>
      </c>
      <c r="BI64" s="3">
        <f>+'Indice PondENGHO'!BI62/'Indice PondENGHO'!BI50-1</f>
        <v>0.59014546504100696</v>
      </c>
      <c r="BJ64" s="3">
        <f>+'Indice PondENGHO'!BJ62/'Indice PondENGHO'!BJ50-1</f>
        <v>0.65767918028473904</v>
      </c>
      <c r="BK64" s="8">
        <f>+'Indice PondENGHO'!BK62/'Indice PondENGHO'!BK50-1</f>
        <v>0.38748869279864184</v>
      </c>
      <c r="BL64" s="2">
        <f t="shared" si="1"/>
        <v>44531</v>
      </c>
      <c r="BM64" s="7">
        <f>+'Indice PondENGHO'!BL62/'Indice PondENGHO'!BL50-1</f>
        <v>0.50401649053418573</v>
      </c>
      <c r="BN64" s="3">
        <f>+'Indice PondENGHO'!BM62/'Indice PondENGHO'!BM50-1</f>
        <v>0.50663391852716355</v>
      </c>
      <c r="BO64" s="3">
        <f>+'Indice PondENGHO'!BN62/'Indice PondENGHO'!BN50-1</f>
        <v>0.5079345841847247</v>
      </c>
      <c r="BP64" s="3">
        <f>+'Indice PondENGHO'!BO62/'Indice PondENGHO'!BO50-1</f>
        <v>0.51137667074301185</v>
      </c>
      <c r="BQ64" s="8">
        <f>+'Indice PondENGHO'!BP62/'Indice PondENGHO'!BP50-1</f>
        <v>0.51239600984491807</v>
      </c>
      <c r="BR64" s="7">
        <f>+'Indice PondENGHO'!BQ62/'Indice PondENGHO'!BQ50-1</f>
        <v>0.50280903223809448</v>
      </c>
      <c r="BS64" s="3">
        <f>+'Indice PondENGHO'!BR62/'Indice PondENGHO'!BR50-1</f>
        <v>0.55048568037306223</v>
      </c>
      <c r="BT64" s="3">
        <f>+'Indice PondENGHO'!BS62/'Indice PondENGHO'!BS50-1</f>
        <v>0.64520379210715606</v>
      </c>
      <c r="BU64" s="3">
        <f>+'Indice PondENGHO'!BT62/'Indice PondENGHO'!BT50-1</f>
        <v>0.28420949408483986</v>
      </c>
      <c r="BV64" s="3">
        <f>+'Indice PondENGHO'!BU62/'Indice PondENGHO'!BU50-1</f>
        <v>0.46684119216873299</v>
      </c>
      <c r="BW64" s="3">
        <f>+'Indice PondENGHO'!BV62/'Indice PondENGHO'!BV50-1</f>
        <v>0.51770841349597307</v>
      </c>
      <c r="BX64" s="3">
        <f>+'Indice PondENGHO'!BW62/'Indice PondENGHO'!BW50-1</f>
        <v>0.57934359595975371</v>
      </c>
      <c r="BY64" s="3">
        <f>+'Indice PondENGHO'!BX62/'Indice PondENGHO'!BX50-1</f>
        <v>0.36148446032589865</v>
      </c>
      <c r="BZ64" s="3">
        <f>+'Indice PondENGHO'!BY62/'Indice PondENGHO'!BY50-1</f>
        <v>0.47010458452801207</v>
      </c>
      <c r="CA64" s="3">
        <f>+'Indice PondENGHO'!BZ62/'Indice PondENGHO'!BZ50-1</f>
        <v>0.5784979493893414</v>
      </c>
      <c r="CB64" s="3">
        <f>+'Indice PondENGHO'!CA62/'Indice PondENGHO'!CA50-1</f>
        <v>0.65648931035731262</v>
      </c>
      <c r="CC64" s="8">
        <f>+'Indice PondENGHO'!CB62/'Indice PondENGHO'!CB50-1</f>
        <v>0.38766851199749874</v>
      </c>
      <c r="CD64" s="3">
        <f>+'Indice PondENGHO'!CC62/'Indice PondENGHO'!CC50-1</f>
        <v>0.50943994970667483</v>
      </c>
      <c r="CE64" s="3">
        <f>+'Indice PondENGHO'!CD62/'Indice PondENGHO'!CD50-1</f>
        <v>0.50943994970667483</v>
      </c>
      <c r="CF64" s="3">
        <f>+'[3]Infla Interanual PondENGHO'!CD64</f>
        <v>0.50924388448297497</v>
      </c>
      <c r="CG64" s="3"/>
      <c r="CI64" s="69">
        <f t="shared" si="8"/>
        <v>-8.3795193107323307E-3</v>
      </c>
      <c r="CJ64" s="69">
        <f t="shared" si="3"/>
        <v>0</v>
      </c>
      <c r="CK64" s="69">
        <f t="shared" si="9"/>
        <v>-8.3795193107323307E-3</v>
      </c>
      <c r="CL64" s="69"/>
      <c r="CM64" s="69"/>
      <c r="CN64" s="69">
        <f>+'[3]Infla Interanual PondENGHO'!CF64</f>
        <v>-8.2427725244451633E-3</v>
      </c>
      <c r="CP64" s="69">
        <f t="shared" si="17"/>
        <v>-1.3674678628716741E-4</v>
      </c>
      <c r="CT64" s="70">
        <f t="shared" si="10"/>
        <v>0.50401649053418573</v>
      </c>
      <c r="CU64" s="70">
        <f t="shared" si="11"/>
        <v>0.50663391852716355</v>
      </c>
      <c r="CV64" s="70">
        <f t="shared" si="12"/>
        <v>0.5079345841847247</v>
      </c>
      <c r="CW64" s="70">
        <f t="shared" si="13"/>
        <v>0.51137667074301185</v>
      </c>
      <c r="CX64" s="70">
        <f t="shared" si="14"/>
        <v>0.51239600984491807</v>
      </c>
      <c r="CY64" s="71">
        <f>+'[3]Infla Interanual PondENGHO'!BL64</f>
        <v>0.50389919822509954</v>
      </c>
      <c r="CZ64" s="71">
        <f>+'[3]Infla Interanual PondENGHO'!BM64</f>
        <v>0.50647648756504315</v>
      </c>
      <c r="DA64" s="71">
        <f>+'[3]Infla Interanual PondENGHO'!BN64</f>
        <v>0.50774799498077794</v>
      </c>
      <c r="DB64" s="71">
        <f>+'[3]Infla Interanual PondENGHO'!BO64</f>
        <v>0.51117839434272527</v>
      </c>
      <c r="DC64" s="71">
        <f>+'[3]Infla Interanual PondENGHO'!BP64</f>
        <v>0.51214197074954471</v>
      </c>
      <c r="DE64" s="3">
        <f t="shared" si="18"/>
        <v>1.1729230908619215E-4</v>
      </c>
      <c r="DF64" s="3">
        <f t="shared" ref="DF64:DH77" si="21">+CU64-CZ64</f>
        <v>1.5743096212039731E-4</v>
      </c>
      <c r="DG64" s="3">
        <f t="shared" si="21"/>
        <v>1.8658920394676315E-4</v>
      </c>
      <c r="DH64" s="3">
        <f t="shared" si="21"/>
        <v>1.9827640028657889E-4</v>
      </c>
      <c r="DI64" s="3">
        <f t="shared" si="20"/>
        <v>2.5403909537335956E-4</v>
      </c>
      <c r="DJ64" s="3">
        <f t="shared" si="15"/>
        <v>1.9606522369985946E-4</v>
      </c>
    </row>
    <row r="65" spans="1:114" x14ac:dyDescent="0.2">
      <c r="A65" s="2">
        <f t="shared" si="0"/>
        <v>44562</v>
      </c>
      <c r="B65" s="1">
        <f t="shared" si="2"/>
        <v>1</v>
      </c>
      <c r="C65" s="1">
        <v>2022</v>
      </c>
      <c r="D65" s="7">
        <f>+'Indice PondENGHO'!D63/'Indice PondENGHO'!D51-1</f>
        <v>0.49747993723485684</v>
      </c>
      <c r="E65" s="3">
        <f>+'Indice PondENGHO'!E63/'Indice PondENGHO'!E51-1</f>
        <v>0.51646730930408058</v>
      </c>
      <c r="F65" s="3">
        <f>+'Indice PondENGHO'!F63/'Indice PondENGHO'!F51-1</f>
        <v>0.64670610146050267</v>
      </c>
      <c r="G65" s="3">
        <f>+'Indice PondENGHO'!G63/'Indice PondENGHO'!G51-1</f>
        <v>0.29111158310359464</v>
      </c>
      <c r="H65" s="3">
        <f>+'Indice PondENGHO'!H63/'Indice PondENGHO'!H51-1</f>
        <v>0.46061320483607515</v>
      </c>
      <c r="I65" s="3">
        <f>+'Indice PondENGHO'!I63/'Indice PondENGHO'!I51-1</f>
        <v>0.52637457333597104</v>
      </c>
      <c r="J65" s="3">
        <f>+'Indice PondENGHO'!J63/'Indice PondENGHO'!J51-1</f>
        <v>0.54507225385194502</v>
      </c>
      <c r="K65" s="3">
        <f>+'Indice PondENGHO'!K63/'Indice PondENGHO'!K51-1</f>
        <v>0.27387409977468247</v>
      </c>
      <c r="L65" s="3">
        <f>+'Indice PondENGHO'!L63/'Indice PondENGHO'!L51-1</f>
        <v>0.45419159922840624</v>
      </c>
      <c r="M65" s="3">
        <f>+'Indice PondENGHO'!M63/'Indice PondENGHO'!M51-1</f>
        <v>0.55895221657857874</v>
      </c>
      <c r="N65" s="3">
        <f>+'Indice PondENGHO'!N63/'Indice PondENGHO'!N51-1</f>
        <v>0.65781702616702376</v>
      </c>
      <c r="O65" s="8">
        <f>+'Indice PondENGHO'!O63/'Indice PondENGHO'!O51-1</f>
        <v>0.41716750943080183</v>
      </c>
      <c r="P65" s="7">
        <f>+'Indice PondENGHO'!P63/'Indice PondENGHO'!P51-1</f>
        <v>0.50116694609851131</v>
      </c>
      <c r="Q65" s="3">
        <f>+'Indice PondENGHO'!Q63/'Indice PondENGHO'!Q51-1</f>
        <v>0.51200034648511394</v>
      </c>
      <c r="R65" s="3">
        <f>+'Indice PondENGHO'!R63/'Indice PondENGHO'!R51-1</f>
        <v>0.65226156446700156</v>
      </c>
      <c r="S65" s="3">
        <f>+'Indice PondENGHO'!S63/'Indice PondENGHO'!S51-1</f>
        <v>0.29117972457296637</v>
      </c>
      <c r="T65" s="3">
        <f>+'Indice PondENGHO'!T63/'Indice PondENGHO'!T51-1</f>
        <v>0.46569604722458591</v>
      </c>
      <c r="U65" s="3">
        <f>+'Indice PondENGHO'!U63/'Indice PondENGHO'!U51-1</f>
        <v>0.52800997111445214</v>
      </c>
      <c r="V65" s="3">
        <f>+'Indice PondENGHO'!V63/'Indice PondENGHO'!V51-1</f>
        <v>0.54758811476919234</v>
      </c>
      <c r="W65" s="3">
        <f>+'Indice PondENGHO'!W63/'Indice PondENGHO'!W51-1</f>
        <v>0.27057573101433308</v>
      </c>
      <c r="X65" s="3">
        <f>+'Indice PondENGHO'!X63/'Indice PondENGHO'!X51-1</f>
        <v>0.45737831745969415</v>
      </c>
      <c r="Y65" s="3">
        <f>+'Indice PondENGHO'!Y63/'Indice PondENGHO'!Y51-1</f>
        <v>0.57795677312811611</v>
      </c>
      <c r="Z65" s="3">
        <f>+'Indice PondENGHO'!Z63/'Indice PondENGHO'!Z51-1</f>
        <v>0.65934219481369571</v>
      </c>
      <c r="AA65" s="8">
        <f>+'Indice PondENGHO'!AA63/'Indice PondENGHO'!AA51-1</f>
        <v>0.4175009974815953</v>
      </c>
      <c r="AB65" s="7">
        <f>+'Indice PondENGHO'!AB63/'Indice PondENGHO'!AB51-1</f>
        <v>0.50351860485507305</v>
      </c>
      <c r="AC65" s="3">
        <f>+'Indice PondENGHO'!AC63/'Indice PondENGHO'!AC51-1</f>
        <v>0.51198955624935572</v>
      </c>
      <c r="AD65" s="3">
        <f>+'Indice PondENGHO'!AD63/'Indice PondENGHO'!AD51-1</f>
        <v>0.65366712563935536</v>
      </c>
      <c r="AE65" s="3">
        <f>+'Indice PondENGHO'!AE63/'Indice PondENGHO'!AE51-1</f>
        <v>0.2882107261478577</v>
      </c>
      <c r="AF65" s="3">
        <f>+'Indice PondENGHO'!AF63/'Indice PondENGHO'!AF51-1</f>
        <v>0.4682316188742901</v>
      </c>
      <c r="AG65" s="3">
        <f>+'Indice PondENGHO'!AG63/'Indice PondENGHO'!AG51-1</f>
        <v>0.52868316488686906</v>
      </c>
      <c r="AH65" s="3">
        <f>+'Indice PondENGHO'!AH63/'Indice PondENGHO'!AH51-1</f>
        <v>0.548783733280783</v>
      </c>
      <c r="AI65" s="3">
        <f>+'Indice PondENGHO'!AI63/'Indice PondENGHO'!AI51-1</f>
        <v>0.26879039951030048</v>
      </c>
      <c r="AJ65" s="3">
        <f>+'Indice PondENGHO'!AJ63/'Indice PondENGHO'!AJ51-1</f>
        <v>0.45806867138750351</v>
      </c>
      <c r="AK65" s="3">
        <f>+'Indice PondENGHO'!AK63/'Indice PondENGHO'!AK51-1</f>
        <v>0.58267658433421388</v>
      </c>
      <c r="AL65" s="3">
        <f>+'Indice PondENGHO'!AL63/'Indice PondENGHO'!AL51-1</f>
        <v>0.65827650450338604</v>
      </c>
      <c r="AM65" s="8">
        <f>+'Indice PondENGHO'!AM63/'Indice PondENGHO'!AM51-1</f>
        <v>0.417663454458024</v>
      </c>
      <c r="AN65" s="7">
        <f>+'Indice PondENGHO'!AN63/'Indice PondENGHO'!AN51-1</f>
        <v>0.50504749145385452</v>
      </c>
      <c r="AO65" s="3">
        <f>+'Indice PondENGHO'!AO63/'Indice PondENGHO'!AO51-1</f>
        <v>0.5098254871993031</v>
      </c>
      <c r="AP65" s="3">
        <f>+'Indice PondENGHO'!AP63/'Indice PondENGHO'!AP51-1</f>
        <v>0.66012403342699688</v>
      </c>
      <c r="AQ65" s="3">
        <f>+'Indice PondENGHO'!AQ63/'Indice PondENGHO'!AQ51-1</f>
        <v>0.29180418990276835</v>
      </c>
      <c r="AR65" s="3">
        <f>+'Indice PondENGHO'!AR63/'Indice PondENGHO'!AR51-1</f>
        <v>0.46890570026604661</v>
      </c>
      <c r="AS65" s="3">
        <f>+'Indice PondENGHO'!AS63/'Indice PondENGHO'!AS51-1</f>
        <v>0.52955211682287606</v>
      </c>
      <c r="AT65" s="3">
        <f>+'Indice PondENGHO'!AT63/'Indice PondENGHO'!AT51-1</f>
        <v>0.55073718812609496</v>
      </c>
      <c r="AU65" s="3">
        <f>+'Indice PondENGHO'!AU63/'Indice PondENGHO'!AU51-1</f>
        <v>0.26913411618781224</v>
      </c>
      <c r="AV65" s="3">
        <f>+'Indice PondENGHO'!AV63/'Indice PondENGHO'!AV51-1</f>
        <v>0.46134124183234904</v>
      </c>
      <c r="AW65" s="3">
        <f>+'Indice PondENGHO'!AW63/'Indice PondENGHO'!AW51-1</f>
        <v>0.58029175624752405</v>
      </c>
      <c r="AX65" s="3">
        <f>+'Indice PondENGHO'!AX63/'Indice PondENGHO'!AX51-1</f>
        <v>0.66024312212823544</v>
      </c>
      <c r="AY65" s="8">
        <f>+'Indice PondENGHO'!AY63/'Indice PondENGHO'!AY51-1</f>
        <v>0.41727214889330444</v>
      </c>
      <c r="AZ65" s="7">
        <f>+'Indice PondENGHO'!AZ63/'Indice PondENGHO'!AZ51-1</f>
        <v>0.50817784157749912</v>
      </c>
      <c r="BA65" s="3">
        <f>+'Indice PondENGHO'!BA63/'Indice PondENGHO'!BA51-1</f>
        <v>0.50631886567729856</v>
      </c>
      <c r="BB65" s="3">
        <f>+'Indice PondENGHO'!BB63/'Indice PondENGHO'!BB51-1</f>
        <v>0.6665582546492772</v>
      </c>
      <c r="BC65" s="3">
        <f>+'Indice PondENGHO'!BC63/'Indice PondENGHO'!BC51-1</f>
        <v>0.2977748724400815</v>
      </c>
      <c r="BD65" s="3">
        <f>+'Indice PondENGHO'!BD63/'Indice PondENGHO'!BD51-1</f>
        <v>0.47262043631265249</v>
      </c>
      <c r="BE65" s="3">
        <f>+'Indice PondENGHO'!BE63/'Indice PondENGHO'!BE51-1</f>
        <v>0.53061996999768724</v>
      </c>
      <c r="BF65" s="3">
        <f>+'Indice PondENGHO'!BF63/'Indice PondENGHO'!BF51-1</f>
        <v>0.55102672061756008</v>
      </c>
      <c r="BG65" s="3">
        <f>+'Indice PondENGHO'!BG63/'Indice PondENGHO'!BG51-1</f>
        <v>0.26773666852309841</v>
      </c>
      <c r="BH65" s="3">
        <f>+'Indice PondENGHO'!BH63/'Indice PondENGHO'!BH51-1</f>
        <v>0.46564799881936114</v>
      </c>
      <c r="BI65" s="3">
        <f>+'Indice PondENGHO'!BI63/'Indice PondENGHO'!BI51-1</f>
        <v>0.59614934824099741</v>
      </c>
      <c r="BJ65" s="3">
        <f>+'Indice PondENGHO'!BJ63/'Indice PondENGHO'!BJ51-1</f>
        <v>0.66216316939471964</v>
      </c>
      <c r="BK65" s="8">
        <f>+'Indice PondENGHO'!BK63/'Indice PondENGHO'!BK51-1</f>
        <v>0.41883703130902217</v>
      </c>
      <c r="BL65" s="2">
        <f t="shared" si="1"/>
        <v>44562</v>
      </c>
      <c r="BM65" s="3">
        <f>+'Indice PondENGHO'!BL63/'Indice PondENGHO'!BL51-1</f>
        <v>0.49829126373031651</v>
      </c>
      <c r="BN65" s="3">
        <f>+'Indice PondENGHO'!BM63/'Indice PondENGHO'!BM51-1</f>
        <v>0.50174614125804617</v>
      </c>
      <c r="BO65" s="3">
        <f>+'Indice PondENGHO'!BN63/'Indice PondENGHO'!BN51-1</f>
        <v>0.50411317808620493</v>
      </c>
      <c r="BP65" s="3">
        <f>+'Indice PondENGHO'!BO63/'Indice PondENGHO'!BO51-1</f>
        <v>0.50882392250786146</v>
      </c>
      <c r="BQ65" s="3">
        <f>+'Indice PondENGHO'!BP63/'Indice PondENGHO'!BP51-1</f>
        <v>0.51225005093297415</v>
      </c>
      <c r="BR65" s="7">
        <f>+'Indice PondENGHO'!BQ63/'Indice PondENGHO'!BQ51-1</f>
        <v>0.50333335399993118</v>
      </c>
      <c r="BS65" s="3">
        <f>+'Indice PondENGHO'!BR63/'Indice PondENGHO'!BR51-1</f>
        <v>0.51042185338480239</v>
      </c>
      <c r="BT65" s="3">
        <f>+'Indice PondENGHO'!BS63/'Indice PondENGHO'!BS51-1</f>
        <v>0.65761280871649075</v>
      </c>
      <c r="BU65" s="3">
        <f>+'Indice PondENGHO'!BT63/'Indice PondENGHO'!BT51-1</f>
        <v>0.29293068718861814</v>
      </c>
      <c r="BV65" s="3">
        <f>+'Indice PondENGHO'!BU63/'Indice PondENGHO'!BU51-1</f>
        <v>0.46920375945387893</v>
      </c>
      <c r="BW65" s="3">
        <f>+'Indice PondENGHO'!BV63/'Indice PondENGHO'!BV51-1</f>
        <v>0.52940451488298024</v>
      </c>
      <c r="BX65" s="3">
        <f>+'Indice PondENGHO'!BW63/'Indice PondENGHO'!BW51-1</f>
        <v>0.5495810062375619</v>
      </c>
      <c r="BY65" s="3">
        <f>+'Indice PondENGHO'!BX63/'Indice PondENGHO'!BX51-1</f>
        <v>0.26945255524573319</v>
      </c>
      <c r="BZ65" s="3">
        <f>+'Indice PondENGHO'!BY63/'Indice PondENGHO'!BY51-1</f>
        <v>0.46108842537571015</v>
      </c>
      <c r="CA65" s="3">
        <f>+'Indice PondENGHO'!BZ63/'Indice PondENGHO'!BZ51-1</f>
        <v>0.58536283191351868</v>
      </c>
      <c r="CB65" s="3">
        <f>+'Indice PondENGHO'!CA63/'Indice PondENGHO'!CA51-1</f>
        <v>0.66039898221683258</v>
      </c>
      <c r="CC65" s="8">
        <f>+'Indice PondENGHO'!CB63/'Indice PondENGHO'!CB51-1</f>
        <v>0.41793865739140501</v>
      </c>
      <c r="CD65" s="3">
        <f>+'Indice PondENGHO'!CC63/'Indice PondENGHO'!CC51-1</f>
        <v>0.50666851383950262</v>
      </c>
      <c r="CE65" s="3">
        <f>+'Indice PondENGHO'!CD63/'Indice PondENGHO'!CD51-1</f>
        <v>0.50666851383950262</v>
      </c>
      <c r="CF65" s="3">
        <f>+'[3]Infla Interanual PondENGHO'!CD65</f>
        <v>0.50634142015374661</v>
      </c>
      <c r="CG65" s="3"/>
      <c r="CI65" s="69">
        <f t="shared" si="8"/>
        <v>-1.3958787202657641E-2</v>
      </c>
      <c r="CJ65" s="69">
        <f t="shared" si="3"/>
        <v>0</v>
      </c>
      <c r="CK65" s="69">
        <f t="shared" si="9"/>
        <v>-1.3958787202657641E-2</v>
      </c>
      <c r="CL65" s="69"/>
      <c r="CM65" s="69"/>
      <c r="CN65" s="69">
        <f>+'[3]Infla Interanual PondENGHO'!CF65</f>
        <v>-1.3776473163437331E-2</v>
      </c>
      <c r="CP65" s="69">
        <f t="shared" si="17"/>
        <v>-1.8231403922031042E-4</v>
      </c>
      <c r="CT65" s="70">
        <f t="shared" si="10"/>
        <v>0.49829126373031651</v>
      </c>
      <c r="CU65" s="70">
        <f t="shared" si="11"/>
        <v>0.50174614125804617</v>
      </c>
      <c r="CV65" s="70">
        <f t="shared" si="12"/>
        <v>0.50411317808620493</v>
      </c>
      <c r="CW65" s="70">
        <f t="shared" si="13"/>
        <v>0.50882392250786146</v>
      </c>
      <c r="CX65" s="70">
        <f t="shared" si="14"/>
        <v>0.51225005093297415</v>
      </c>
      <c r="CY65" s="71">
        <f>+'[3]Infla Interanual PondENGHO'!BL65</f>
        <v>0.49809961588981944</v>
      </c>
      <c r="CZ65" s="71">
        <f>+'[3]Infla Interanual PondENGHO'!BM65</f>
        <v>0.50146239567975104</v>
      </c>
      <c r="DA65" s="71">
        <f>+'[3]Infla Interanual PondENGHO'!BN65</f>
        <v>0.50378211646729509</v>
      </c>
      <c r="DB65" s="71">
        <f>+'[3]Infla Interanual PondENGHO'!BO65</f>
        <v>0.50845899392581995</v>
      </c>
      <c r="DC65" s="71">
        <f>+'[3]Infla Interanual PondENGHO'!BP65</f>
        <v>0.51187608905325677</v>
      </c>
      <c r="DE65" s="3">
        <f t="shared" si="18"/>
        <v>1.9164784049707784E-4</v>
      </c>
      <c r="DF65" s="3">
        <f t="shared" si="21"/>
        <v>2.8374557829513591E-4</v>
      </c>
      <c r="DG65" s="3">
        <f t="shared" si="21"/>
        <v>3.3106161890983365E-4</v>
      </c>
      <c r="DH65" s="3">
        <f t="shared" si="21"/>
        <v>3.6492858204151268E-4</v>
      </c>
      <c r="DI65" s="3">
        <f t="shared" si="20"/>
        <v>3.7396187971738826E-4</v>
      </c>
      <c r="DJ65" s="3">
        <f t="shared" si="15"/>
        <v>3.2709368575600806E-4</v>
      </c>
    </row>
    <row r="66" spans="1:114" x14ac:dyDescent="0.2">
      <c r="A66" s="2">
        <f t="shared" si="0"/>
        <v>44593</v>
      </c>
      <c r="B66" s="1">
        <f t="shared" si="2"/>
        <v>2</v>
      </c>
      <c r="C66" s="1">
        <v>2022</v>
      </c>
      <c r="D66" s="7">
        <f>+'Indice PondENGHO'!D64/'Indice PondENGHO'!D52-1</f>
        <v>0.54573481261120738</v>
      </c>
      <c r="E66" s="3">
        <f>+'Indice PondENGHO'!E64/'Indice PondENGHO'!E52-1</f>
        <v>0.50447997166997682</v>
      </c>
      <c r="F66" s="3">
        <f>+'Indice PondENGHO'!F64/'Indice PondENGHO'!F52-1</f>
        <v>0.65297327993586207</v>
      </c>
      <c r="G66" s="3">
        <f>+'Indice PondENGHO'!G64/'Indice PondENGHO'!G52-1</f>
        <v>0.30008487260574324</v>
      </c>
      <c r="H66" s="3">
        <f>+'Indice PondENGHO'!H64/'Indice PondENGHO'!H52-1</f>
        <v>0.45922881746798927</v>
      </c>
      <c r="I66" s="3">
        <f>+'Indice PondENGHO'!I64/'Indice PondENGHO'!I52-1</f>
        <v>0.52834341636076232</v>
      </c>
      <c r="J66" s="3">
        <f>+'Indice PondENGHO'!J64/'Indice PondENGHO'!J52-1</f>
        <v>0.55063260393274605</v>
      </c>
      <c r="K66" s="3">
        <f>+'Indice PondENGHO'!K64/'Indice PondENGHO'!K52-1</f>
        <v>0.26783028200310466</v>
      </c>
      <c r="L66" s="3">
        <f>+'Indice PondENGHO'!L64/'Indice PondENGHO'!L52-1</f>
        <v>0.45967178737574743</v>
      </c>
      <c r="M66" s="3">
        <f>+'Indice PondENGHO'!M64/'Indice PondENGHO'!M52-1</f>
        <v>0.60154542678767364</v>
      </c>
      <c r="N66" s="3">
        <f>+'Indice PondENGHO'!N64/'Indice PondENGHO'!N52-1</f>
        <v>0.64831792347731954</v>
      </c>
      <c r="O66" s="8">
        <f>+'Indice PondENGHO'!O64/'Indice PondENGHO'!O52-1</f>
        <v>0.43182480561018921</v>
      </c>
      <c r="P66" s="7">
        <f>+'Indice PondENGHO'!P64/'Indice PondENGHO'!P52-1</f>
        <v>0.55165074069622899</v>
      </c>
      <c r="Q66" s="3">
        <f>+'Indice PondENGHO'!Q64/'Indice PondENGHO'!Q52-1</f>
        <v>0.49879114218796183</v>
      </c>
      <c r="R66" s="3">
        <f>+'Indice PondENGHO'!R64/'Indice PondENGHO'!R52-1</f>
        <v>0.65926459971653362</v>
      </c>
      <c r="S66" s="3">
        <f>+'Indice PondENGHO'!S64/'Indice PondENGHO'!S52-1</f>
        <v>0.29995622697778468</v>
      </c>
      <c r="T66" s="3">
        <f>+'Indice PondENGHO'!T64/'Indice PondENGHO'!T52-1</f>
        <v>0.46352548931294368</v>
      </c>
      <c r="U66" s="3">
        <f>+'Indice PondENGHO'!U64/'Indice PondENGHO'!U52-1</f>
        <v>0.53073716353790124</v>
      </c>
      <c r="V66" s="3">
        <f>+'Indice PondENGHO'!V64/'Indice PondENGHO'!V52-1</f>
        <v>0.5516336954430141</v>
      </c>
      <c r="W66" s="3">
        <f>+'Indice PondENGHO'!W64/'Indice PondENGHO'!W52-1</f>
        <v>0.26608734556592029</v>
      </c>
      <c r="X66" s="3">
        <f>+'Indice PondENGHO'!X64/'Indice PondENGHO'!X52-1</f>
        <v>0.46076888815928063</v>
      </c>
      <c r="Y66" s="3">
        <f>+'Indice PondENGHO'!Y64/'Indice PondENGHO'!Y52-1</f>
        <v>0.61681958660020042</v>
      </c>
      <c r="Z66" s="3">
        <f>+'Indice PondENGHO'!Z64/'Indice PondENGHO'!Z52-1</f>
        <v>0.64650938623738008</v>
      </c>
      <c r="AA66" s="8">
        <f>+'Indice PondENGHO'!AA64/'Indice PondENGHO'!AA52-1</f>
        <v>0.43156877797149495</v>
      </c>
      <c r="AB66" s="7">
        <f>+'Indice PondENGHO'!AB64/'Indice PondENGHO'!AB52-1</f>
        <v>0.5552241994282936</v>
      </c>
      <c r="AC66" s="3">
        <f>+'Indice PondENGHO'!AC64/'Indice PondENGHO'!AC52-1</f>
        <v>0.49812420850880645</v>
      </c>
      <c r="AD66" s="3">
        <f>+'Indice PondENGHO'!AD64/'Indice PondENGHO'!AD52-1</f>
        <v>0.66133500613118135</v>
      </c>
      <c r="AE66" s="3">
        <f>+'Indice PondENGHO'!AE64/'Indice PondENGHO'!AE52-1</f>
        <v>0.29848031485156734</v>
      </c>
      <c r="AF66" s="3">
        <f>+'Indice PondENGHO'!AF64/'Indice PondENGHO'!AF52-1</f>
        <v>0.46636963250610575</v>
      </c>
      <c r="AG66" s="3">
        <f>+'Indice PondENGHO'!AG64/'Indice PondENGHO'!AG52-1</f>
        <v>0.53175313492237786</v>
      </c>
      <c r="AH66" s="3">
        <f>+'Indice PondENGHO'!AH64/'Indice PondENGHO'!AH52-1</f>
        <v>0.55261366107184218</v>
      </c>
      <c r="AI66" s="3">
        <f>+'Indice PondENGHO'!AI64/'Indice PondENGHO'!AI52-1</f>
        <v>0.26454290900126609</v>
      </c>
      <c r="AJ66" s="3">
        <f>+'Indice PondENGHO'!AJ64/'Indice PondENGHO'!AJ52-1</f>
        <v>0.46052776417346752</v>
      </c>
      <c r="AK66" s="3">
        <f>+'Indice PondENGHO'!AK64/'Indice PondENGHO'!AK52-1</f>
        <v>0.62071656888077609</v>
      </c>
      <c r="AL66" s="3">
        <f>+'Indice PondENGHO'!AL64/'Indice PondENGHO'!AL52-1</f>
        <v>0.64178157886192322</v>
      </c>
      <c r="AM66" s="8">
        <f>+'Indice PondENGHO'!AM64/'Indice PondENGHO'!AM52-1</f>
        <v>0.43136566737247128</v>
      </c>
      <c r="AN66" s="7">
        <f>+'Indice PondENGHO'!AN64/'Indice PondENGHO'!AN52-1</f>
        <v>0.55731118890990716</v>
      </c>
      <c r="AO66" s="3">
        <f>+'Indice PondENGHO'!AO64/'Indice PondENGHO'!AO52-1</f>
        <v>0.49584700670380566</v>
      </c>
      <c r="AP66" s="3">
        <f>+'Indice PondENGHO'!AP64/'Indice PondENGHO'!AP52-1</f>
        <v>0.66843175224994611</v>
      </c>
      <c r="AQ66" s="3">
        <f>+'Indice PondENGHO'!AQ64/'Indice PondENGHO'!AQ52-1</f>
        <v>0.30228176325484046</v>
      </c>
      <c r="AR66" s="3">
        <f>+'Indice PondENGHO'!AR64/'Indice PondENGHO'!AR52-1</f>
        <v>0.46678805003019219</v>
      </c>
      <c r="AS66" s="3">
        <f>+'Indice PondENGHO'!AS64/'Indice PondENGHO'!AS52-1</f>
        <v>0.53219911608060011</v>
      </c>
      <c r="AT66" s="3">
        <f>+'Indice PondENGHO'!AT64/'Indice PondENGHO'!AT52-1</f>
        <v>0.55277140762085186</v>
      </c>
      <c r="AU66" s="3">
        <f>+'Indice PondENGHO'!AU64/'Indice PondENGHO'!AU52-1</f>
        <v>0.26432283798878609</v>
      </c>
      <c r="AV66" s="3">
        <f>+'Indice PondENGHO'!AV64/'Indice PondENGHO'!AV52-1</f>
        <v>0.4617094495191103</v>
      </c>
      <c r="AW66" s="3">
        <f>+'Indice PondENGHO'!AW64/'Indice PondENGHO'!AW52-1</f>
        <v>0.61738108981174866</v>
      </c>
      <c r="AX66" s="3">
        <f>+'Indice PondENGHO'!AX64/'Indice PondENGHO'!AX52-1</f>
        <v>0.64343289982666541</v>
      </c>
      <c r="AY66" s="8">
        <f>+'Indice PondENGHO'!AY64/'Indice PondENGHO'!AY52-1</f>
        <v>0.43082251558182438</v>
      </c>
      <c r="AZ66" s="7">
        <f>+'Indice PondENGHO'!AZ64/'Indice PondENGHO'!AZ52-1</f>
        <v>0.56203492324192394</v>
      </c>
      <c r="BA66" s="3">
        <f>+'Indice PondENGHO'!BA64/'Indice PondENGHO'!BA52-1</f>
        <v>0.49179622851683247</v>
      </c>
      <c r="BB66" s="3">
        <f>+'Indice PondENGHO'!BB64/'Indice PondENGHO'!BB52-1</f>
        <v>0.67569886372866628</v>
      </c>
      <c r="BC66" s="3">
        <f>+'Indice PondENGHO'!BC64/'Indice PondENGHO'!BC52-1</f>
        <v>0.30819454679084357</v>
      </c>
      <c r="BD66" s="3">
        <f>+'Indice PondENGHO'!BD64/'Indice PondENGHO'!BD52-1</f>
        <v>0.46870061358027493</v>
      </c>
      <c r="BE66" s="3">
        <f>+'Indice PondENGHO'!BE64/'Indice PondENGHO'!BE52-1</f>
        <v>0.53315800197285435</v>
      </c>
      <c r="BF66" s="3">
        <f>+'Indice PondENGHO'!BF64/'Indice PondENGHO'!BF52-1</f>
        <v>0.55215513224447088</v>
      </c>
      <c r="BG66" s="3">
        <f>+'Indice PondENGHO'!BG64/'Indice PondENGHO'!BG52-1</f>
        <v>0.26360523150192416</v>
      </c>
      <c r="BH66" s="3">
        <f>+'Indice PondENGHO'!BH64/'Indice PondENGHO'!BH52-1</f>
        <v>0.46238166263491864</v>
      </c>
      <c r="BI66" s="3">
        <f>+'Indice PondENGHO'!BI64/'Indice PondENGHO'!BI52-1</f>
        <v>0.63113604099043208</v>
      </c>
      <c r="BJ66" s="3">
        <f>+'Indice PondENGHO'!BJ64/'Indice PondENGHO'!BJ52-1</f>
        <v>0.6429164278986228</v>
      </c>
      <c r="BK66" s="8">
        <f>+'Indice PondENGHO'!BK64/'Indice PondENGHO'!BK52-1</f>
        <v>0.43211163169876743</v>
      </c>
      <c r="BL66" s="2">
        <f t="shared" si="1"/>
        <v>44593</v>
      </c>
      <c r="BM66" s="3">
        <f>+'Indice PondENGHO'!BL64/'Indice PondENGHO'!BL52-1</f>
        <v>0.52126746502510413</v>
      </c>
      <c r="BN66" s="3">
        <f>+'Indice PondENGHO'!BM64/'Indice PondENGHO'!BM52-1</f>
        <v>0.52177414323910498</v>
      </c>
      <c r="BO66" s="3">
        <f>+'Indice PondENGHO'!BN64/'Indice PondENGHO'!BN52-1</f>
        <v>0.52315355083187964</v>
      </c>
      <c r="BP66" s="3">
        <f>+'Indice PondENGHO'!BO64/'Indice PondENGHO'!BO52-1</f>
        <v>0.52495312052340637</v>
      </c>
      <c r="BQ66" s="3">
        <f>+'Indice PondENGHO'!BP64/'Indice PondENGHO'!BP52-1</f>
        <v>0.52422968810205495</v>
      </c>
      <c r="BR66" s="7">
        <f>+'Indice PondENGHO'!BQ64/'Indice PondENGHO'!BQ52-1</f>
        <v>0.55477556485939217</v>
      </c>
      <c r="BS66" s="3">
        <f>+'Indice PondENGHO'!BR64/'Indice PondENGHO'!BR52-1</f>
        <v>0.49670550243409584</v>
      </c>
      <c r="BT66" s="3">
        <f>+'Indice PondENGHO'!BS64/'Indice PondENGHO'!BS52-1</f>
        <v>0.66553952970591435</v>
      </c>
      <c r="BU66" s="3">
        <f>+'Indice PondENGHO'!BT64/'Indice PondENGHO'!BT52-1</f>
        <v>0.3029035474301669</v>
      </c>
      <c r="BV66" s="3">
        <f>+'Indice PondENGHO'!BU64/'Indice PondENGHO'!BU52-1</f>
        <v>0.46643505726898704</v>
      </c>
      <c r="BW66" s="3">
        <f>+'Indice PondENGHO'!BV64/'Indice PondENGHO'!BV52-1</f>
        <v>0.5320340044448395</v>
      </c>
      <c r="BX66" s="3">
        <f>+'Indice PondENGHO'!BW64/'Indice PondENGHO'!BW52-1</f>
        <v>0.55217809816264829</v>
      </c>
      <c r="BY66" s="3">
        <f>+'Indice PondENGHO'!BX64/'Indice PondENGHO'!BX52-1</f>
        <v>0.2648622208796827</v>
      </c>
      <c r="BZ66" s="3">
        <f>+'Indice PondENGHO'!BY64/'Indice PondENGHO'!BY52-1</f>
        <v>0.46141814340106979</v>
      </c>
      <c r="CA66" s="3">
        <f>+'Indice PondENGHO'!BZ64/'Indice PondENGHO'!BZ52-1</f>
        <v>0.62236178873742976</v>
      </c>
      <c r="CB66" s="3">
        <f>+'Indice PondENGHO'!CA64/'Indice PondENGHO'!CA52-1</f>
        <v>0.64373530436443693</v>
      </c>
      <c r="CC66" s="8">
        <f>+'Indice PondENGHO'!CB64/'Indice PondENGHO'!CB52-1</f>
        <v>0.4315939593212883</v>
      </c>
      <c r="CD66" s="3">
        <f>+'Indice PondENGHO'!CC64/'Indice PondENGHO'!CC52-1</f>
        <v>0.52344937924414081</v>
      </c>
      <c r="CE66" s="3">
        <f>+'Indice PondENGHO'!CD64/'Indice PondENGHO'!CD52-1</f>
        <v>0.52344926750469267</v>
      </c>
      <c r="CF66" s="3">
        <f>+'[3]Infla Interanual PondENGHO'!CD66</f>
        <v>0.52310856405585349</v>
      </c>
      <c r="CG66" s="3"/>
      <c r="CI66" s="69">
        <f t="shared" si="8"/>
        <v>-2.9622230769508207E-3</v>
      </c>
      <c r="CJ66" s="69">
        <f t="shared" si="3"/>
        <v>0</v>
      </c>
      <c r="CK66" s="69">
        <f t="shared" si="9"/>
        <v>-2.9622230769508207E-3</v>
      </c>
      <c r="CL66" s="69"/>
      <c r="CM66" s="69"/>
      <c r="CN66" s="69">
        <f>+'[3]Infla Interanual PondENGHO'!CF66</f>
        <v>-2.7157786088414237E-3</v>
      </c>
      <c r="CP66" s="69">
        <f t="shared" si="17"/>
        <v>-2.4644446810939691E-4</v>
      </c>
      <c r="CT66" s="70">
        <f t="shared" si="10"/>
        <v>0.52126746502510413</v>
      </c>
      <c r="CU66" s="70">
        <f t="shared" si="11"/>
        <v>0.52177414323910498</v>
      </c>
      <c r="CV66" s="70">
        <f t="shared" si="12"/>
        <v>0.52315355083187964</v>
      </c>
      <c r="CW66" s="70">
        <f t="shared" si="13"/>
        <v>0.52495312052340637</v>
      </c>
      <c r="CX66" s="70">
        <f t="shared" si="14"/>
        <v>0.52422968810205495</v>
      </c>
      <c r="CY66" s="71">
        <f>+'[3]Infla Interanual PondENGHO'!BL66</f>
        <v>0.52112864837319406</v>
      </c>
      <c r="CZ66" s="71">
        <f>+'[3]Infla Interanual PondENGHO'!BM66</f>
        <v>0.52148660739683383</v>
      </c>
      <c r="DA66" s="71">
        <f>+'[3]Infla Interanual PondENGHO'!BN66</f>
        <v>0.52277622615791386</v>
      </c>
      <c r="DB66" s="71">
        <f>+'[3]Infla Interanual PondENGHO'!BO66</f>
        <v>0.52455897735103485</v>
      </c>
      <c r="DC66" s="71">
        <f>+'[3]Infla Interanual PondENGHO'!BP66</f>
        <v>0.52384442698203548</v>
      </c>
      <c r="DE66" s="3">
        <f t="shared" si="18"/>
        <v>1.3881665191006753E-4</v>
      </c>
      <c r="DF66" s="3">
        <f t="shared" si="21"/>
        <v>2.8753584227114715E-4</v>
      </c>
      <c r="DG66" s="3">
        <f t="shared" si="21"/>
        <v>3.7732467396578429E-4</v>
      </c>
      <c r="DH66" s="3">
        <f t="shared" si="21"/>
        <v>3.9414317237151941E-4</v>
      </c>
      <c r="DI66" s="3">
        <f t="shared" si="20"/>
        <v>3.8526112001946444E-4</v>
      </c>
      <c r="DJ66" s="3">
        <f t="shared" si="15"/>
        <v>3.407034488391858E-4</v>
      </c>
    </row>
    <row r="67" spans="1:114" x14ac:dyDescent="0.2">
      <c r="A67" s="2">
        <f t="shared" si="0"/>
        <v>44621</v>
      </c>
      <c r="B67" s="1">
        <f t="shared" si="2"/>
        <v>3</v>
      </c>
      <c r="C67" s="1">
        <v>2022</v>
      </c>
      <c r="D67" s="7">
        <f>+'Indice PondENGHO'!D65/'Indice PondENGHO'!D53-1</f>
        <v>0.59530759133594957</v>
      </c>
      <c r="E67" s="3">
        <f>+'Indice PondENGHO'!E65/'Indice PondENGHO'!E53-1</f>
        <v>0.49318588034501953</v>
      </c>
      <c r="F67" s="3">
        <f>+'Indice PondENGHO'!F65/'Indice PondENGHO'!F53-1</f>
        <v>0.66287709123245731</v>
      </c>
      <c r="G67" s="3">
        <f>+'Indice PondENGHO'!G65/'Indice PondENGHO'!G53-1</f>
        <v>0.38433530987323739</v>
      </c>
      <c r="H67" s="3">
        <f>+'Indice PondENGHO'!H65/'Indice PondENGHO'!H53-1</f>
        <v>0.4776574906097335</v>
      </c>
      <c r="I67" s="3">
        <f>+'Indice PondENGHO'!I65/'Indice PondENGHO'!I53-1</f>
        <v>0.54238286986593387</v>
      </c>
      <c r="J67" s="3">
        <f>+'Indice PondENGHO'!J65/'Indice PondENGHO'!J53-1</f>
        <v>0.57287252091968921</v>
      </c>
      <c r="K67" s="3">
        <f>+'Indice PondENGHO'!K65/'Indice PondENGHO'!K53-1</f>
        <v>0.31001864799973111</v>
      </c>
      <c r="L67" s="3">
        <f>+'Indice PondENGHO'!L65/'Indice PondENGHO'!L53-1</f>
        <v>0.43494767529264444</v>
      </c>
      <c r="M67" s="3">
        <f>+'Indice PondENGHO'!M65/'Indice PondENGHO'!M53-1</f>
        <v>0.53040220704024676</v>
      </c>
      <c r="N67" s="3">
        <f>+'Indice PondENGHO'!N65/'Indice PondENGHO'!N53-1</f>
        <v>0.67932384640364174</v>
      </c>
      <c r="O67" s="8">
        <f>+'Indice PondENGHO'!O65/'Indice PondENGHO'!O53-1</f>
        <v>0.47510142611928341</v>
      </c>
      <c r="P67" s="7">
        <f>+'Indice PondENGHO'!P65/'Indice PondENGHO'!P53-1</f>
        <v>0.59767964051511235</v>
      </c>
      <c r="Q67" s="3">
        <f>+'Indice PondENGHO'!Q65/'Indice PondENGHO'!Q53-1</f>
        <v>0.48890322393043872</v>
      </c>
      <c r="R67" s="3">
        <f>+'Indice PondENGHO'!R65/'Indice PondENGHO'!R53-1</f>
        <v>0.66468877660740477</v>
      </c>
      <c r="S67" s="3">
        <f>+'Indice PondENGHO'!S65/'Indice PondENGHO'!S53-1</f>
        <v>0.38115896817696004</v>
      </c>
      <c r="T67" s="3">
        <f>+'Indice PondENGHO'!T65/'Indice PondENGHO'!T53-1</f>
        <v>0.48222284671180571</v>
      </c>
      <c r="U67" s="3">
        <f>+'Indice PondENGHO'!U65/'Indice PondENGHO'!U53-1</f>
        <v>0.54457312349221176</v>
      </c>
      <c r="V67" s="3">
        <f>+'Indice PondENGHO'!V65/'Indice PondENGHO'!V53-1</f>
        <v>0.57278406010231775</v>
      </c>
      <c r="W67" s="3">
        <f>+'Indice PondENGHO'!W65/'Indice PondENGHO'!W53-1</f>
        <v>0.30753109214159235</v>
      </c>
      <c r="X67" s="3">
        <f>+'Indice PondENGHO'!X65/'Indice PondENGHO'!X53-1</f>
        <v>0.43248191131926927</v>
      </c>
      <c r="Y67" s="3">
        <f>+'Indice PondENGHO'!Y65/'Indice PondENGHO'!Y53-1</f>
        <v>0.53878782595388097</v>
      </c>
      <c r="Z67" s="3">
        <f>+'Indice PondENGHO'!Z65/'Indice PondENGHO'!Z53-1</f>
        <v>0.68023250851161388</v>
      </c>
      <c r="AA67" s="8">
        <f>+'Indice PondENGHO'!AA65/'Indice PondENGHO'!AA53-1</f>
        <v>0.47639410692254103</v>
      </c>
      <c r="AB67" s="7">
        <f>+'Indice PondENGHO'!AB65/'Indice PondENGHO'!AB53-1</f>
        <v>0.5984689875467053</v>
      </c>
      <c r="AC67" s="3">
        <f>+'Indice PondENGHO'!AC65/'Indice PondENGHO'!AC53-1</f>
        <v>0.48800633282285122</v>
      </c>
      <c r="AD67" s="3">
        <f>+'Indice PondENGHO'!AD65/'Indice PondENGHO'!AD53-1</f>
        <v>0.66531237260127951</v>
      </c>
      <c r="AE67" s="3">
        <f>+'Indice PondENGHO'!AE65/'Indice PondENGHO'!AE53-1</f>
        <v>0.37738418363131676</v>
      </c>
      <c r="AF67" s="3">
        <f>+'Indice PondENGHO'!AF65/'Indice PondENGHO'!AF53-1</f>
        <v>0.48521292150919715</v>
      </c>
      <c r="AG67" s="3">
        <f>+'Indice PondENGHO'!AG65/'Indice PondENGHO'!AG53-1</f>
        <v>0.5437750509189454</v>
      </c>
      <c r="AH67" s="3">
        <f>+'Indice PondENGHO'!AH65/'Indice PondENGHO'!AH53-1</f>
        <v>0.57235966379511072</v>
      </c>
      <c r="AI67" s="3">
        <f>+'Indice PondENGHO'!AI65/'Indice PondENGHO'!AI53-1</f>
        <v>0.30629563571506568</v>
      </c>
      <c r="AJ67" s="3">
        <f>+'Indice PondENGHO'!AJ65/'Indice PondENGHO'!AJ53-1</f>
        <v>0.43024500550278399</v>
      </c>
      <c r="AK67" s="3">
        <f>+'Indice PondENGHO'!AK65/'Indice PondENGHO'!AK53-1</f>
        <v>0.53977801949685755</v>
      </c>
      <c r="AL67" s="3">
        <f>+'Indice PondENGHO'!AL65/'Indice PondENGHO'!AL53-1</f>
        <v>0.67840970035357318</v>
      </c>
      <c r="AM67" s="8">
        <f>+'Indice PondENGHO'!AM65/'Indice PondENGHO'!AM53-1</f>
        <v>0.47656855782786534</v>
      </c>
      <c r="AN67" s="7">
        <f>+'Indice PondENGHO'!AN65/'Indice PondENGHO'!AN53-1</f>
        <v>0.59893944821466039</v>
      </c>
      <c r="AO67" s="3">
        <f>+'Indice PondENGHO'!AO65/'Indice PondENGHO'!AO53-1</f>
        <v>0.48676564758153651</v>
      </c>
      <c r="AP67" s="3">
        <f>+'Indice PondENGHO'!AP65/'Indice PondENGHO'!AP53-1</f>
        <v>0.66922589912817099</v>
      </c>
      <c r="AQ67" s="3">
        <f>+'Indice PondENGHO'!AQ65/'Indice PondENGHO'!AQ53-1</f>
        <v>0.3826381223172608</v>
      </c>
      <c r="AR67" s="3">
        <f>+'Indice PondENGHO'!AR65/'Indice PondENGHO'!AR53-1</f>
        <v>0.48578332147026315</v>
      </c>
      <c r="AS67" s="3">
        <f>+'Indice PondENGHO'!AS65/'Indice PondENGHO'!AS53-1</f>
        <v>0.54624180946109413</v>
      </c>
      <c r="AT67" s="3">
        <f>+'Indice PondENGHO'!AT65/'Indice PondENGHO'!AT53-1</f>
        <v>0.57227124093614257</v>
      </c>
      <c r="AU67" s="3">
        <f>+'Indice PondENGHO'!AU65/'Indice PondENGHO'!AU53-1</f>
        <v>0.30527820183274934</v>
      </c>
      <c r="AV67" s="3">
        <f>+'Indice PondENGHO'!AV65/'Indice PondENGHO'!AV53-1</f>
        <v>0.43226820628840112</v>
      </c>
      <c r="AW67" s="3">
        <f>+'Indice PondENGHO'!AW65/'Indice PondENGHO'!AW53-1</f>
        <v>0.54383095357211597</v>
      </c>
      <c r="AX67" s="3">
        <f>+'Indice PondENGHO'!AX65/'Indice PondENGHO'!AX53-1</f>
        <v>0.68140712346994858</v>
      </c>
      <c r="AY67" s="8">
        <f>+'Indice PondENGHO'!AY65/'Indice PondENGHO'!AY53-1</f>
        <v>0.47735685756998114</v>
      </c>
      <c r="AZ67" s="7">
        <f>+'Indice PondENGHO'!AZ65/'Indice PondENGHO'!AZ53-1</f>
        <v>0.60030502597357427</v>
      </c>
      <c r="BA67" s="3">
        <f>+'Indice PondENGHO'!BA65/'Indice PondENGHO'!BA53-1</f>
        <v>0.48410762270524743</v>
      </c>
      <c r="BB67" s="3">
        <f>+'Indice PondENGHO'!BB65/'Indice PondENGHO'!BB53-1</f>
        <v>0.6727620402031611</v>
      </c>
      <c r="BC67" s="3">
        <f>+'Indice PondENGHO'!BC65/'Indice PondENGHO'!BC53-1</f>
        <v>0.39094844714400478</v>
      </c>
      <c r="BD67" s="3">
        <f>+'Indice PondENGHO'!BD65/'Indice PondENGHO'!BD53-1</f>
        <v>0.48799936495705754</v>
      </c>
      <c r="BE67" s="3">
        <f>+'Indice PondENGHO'!BE65/'Indice PondENGHO'!BE53-1</f>
        <v>0.54815551004630425</v>
      </c>
      <c r="BF67" s="3">
        <f>+'Indice PondENGHO'!BF65/'Indice PondENGHO'!BF53-1</f>
        <v>0.57053229023970098</v>
      </c>
      <c r="BG67" s="3">
        <f>+'Indice PondENGHO'!BG65/'Indice PondENGHO'!BG53-1</f>
        <v>0.30317815271134751</v>
      </c>
      <c r="BH67" s="3">
        <f>+'Indice PondENGHO'!BH65/'Indice PondENGHO'!BH53-1</f>
        <v>0.43434720252415993</v>
      </c>
      <c r="BI67" s="3">
        <f>+'Indice PondENGHO'!BI65/'Indice PondENGHO'!BI53-1</f>
        <v>0.55194289568587651</v>
      </c>
      <c r="BJ67" s="3">
        <f>+'Indice PondENGHO'!BJ65/'Indice PondENGHO'!BJ53-1</f>
        <v>0.6837847726079842</v>
      </c>
      <c r="BK67" s="8">
        <f>+'Indice PondENGHO'!BK65/'Indice PondENGHO'!BK53-1</f>
        <v>0.48001629501529175</v>
      </c>
      <c r="BL67" s="2">
        <f t="shared" si="1"/>
        <v>44621</v>
      </c>
      <c r="BM67" s="3">
        <f>+'Indice PondENGHO'!BL65/'Indice PondENGHO'!BL53-1</f>
        <v>0.55542080192547938</v>
      </c>
      <c r="BN67" s="3">
        <f>+'Indice PondENGHO'!BM65/'Indice PondENGHO'!BM53-1</f>
        <v>0.55165409027180234</v>
      </c>
      <c r="BO67" s="3">
        <f>+'Indice PondENGHO'!BN65/'Indice PondENGHO'!BN53-1</f>
        <v>0.55061001714061675</v>
      </c>
      <c r="BP67" s="3">
        <f>+'Indice PondENGHO'!BO65/'Indice PondENGHO'!BO53-1</f>
        <v>0.55087251955820249</v>
      </c>
      <c r="BQ67" s="3">
        <f>+'Indice PondENGHO'!BP65/'Indice PondENGHO'!BP53-1</f>
        <v>0.54799151599213825</v>
      </c>
      <c r="BR67" s="7">
        <f>+'Indice PondENGHO'!BQ65/'Indice PondENGHO'!BQ53-1</f>
        <v>0.59825364301149975</v>
      </c>
      <c r="BS67" s="3">
        <f>+'Indice PondENGHO'!BR65/'Indice PondENGHO'!BR53-1</f>
        <v>0.48742517311055056</v>
      </c>
      <c r="BT67" s="3">
        <f>+'Indice PondENGHO'!BS65/'Indice PondENGHO'!BS53-1</f>
        <v>0.66789524454476124</v>
      </c>
      <c r="BU67" s="3">
        <f>+'Indice PondENGHO'!BT65/'Indice PondENGHO'!BT53-1</f>
        <v>0.38437668816706849</v>
      </c>
      <c r="BV67" s="3">
        <f>+'Indice PondENGHO'!BU65/'Indice PondENGHO'!BU53-1</f>
        <v>0.48544493955320744</v>
      </c>
      <c r="BW67" s="3">
        <f>+'Indice PondENGHO'!BV65/'Indice PondENGHO'!BV53-1</f>
        <v>0.54609253749002096</v>
      </c>
      <c r="BX67" s="3">
        <f>+'Indice PondENGHO'!BW65/'Indice PondENGHO'!BW53-1</f>
        <v>0.57179206315032949</v>
      </c>
      <c r="BY67" s="3">
        <f>+'Indice PondENGHO'!BX65/'Indice PondENGHO'!BX53-1</f>
        <v>0.30580024606857226</v>
      </c>
      <c r="BZ67" s="3">
        <f>+'Indice PondENGHO'!BY65/'Indice PondENGHO'!BY53-1</f>
        <v>0.4330178284172761</v>
      </c>
      <c r="CA67" s="3">
        <f>+'Indice PondENGHO'!BZ65/'Indice PondENGHO'!BZ53-1</f>
        <v>0.54486932069272465</v>
      </c>
      <c r="CB67" s="3">
        <f>+'Indice PondENGHO'!CA65/'Indice PondENGHO'!CA53-1</f>
        <v>0.68157628757267719</v>
      </c>
      <c r="CC67" s="8">
        <f>+'Indice PondENGHO'!CB65/'Indice PondENGHO'!CB53-1</f>
        <v>0.47785174564123145</v>
      </c>
      <c r="CD67" s="3">
        <f>+'Indice PondENGHO'!CC65/'Indice PondENGHO'!CC53-1</f>
        <v>0.55058744444606145</v>
      </c>
      <c r="CE67" s="3">
        <f>+'Indice PondENGHO'!CD65/'Indice PondENGHO'!CD53-1</f>
        <v>0.55058744444606145</v>
      </c>
      <c r="CF67" s="3">
        <f>+'[3]Infla Interanual PondENGHO'!CD67</f>
        <v>0.55097612578114896</v>
      </c>
      <c r="CG67" s="3"/>
      <c r="CI67" s="69">
        <f t="shared" si="8"/>
        <v>7.4292859333411343E-3</v>
      </c>
      <c r="CJ67" s="69">
        <f t="shared" si="3"/>
        <v>7.4292859333411343E-3</v>
      </c>
      <c r="CK67" s="69">
        <f t="shared" si="9"/>
        <v>0</v>
      </c>
      <c r="CL67" s="69"/>
      <c r="CM67" s="69"/>
      <c r="CN67" s="69">
        <f>+'[3]Infla Interanual PondENGHO'!CF67</f>
        <v>7.4032591334554088E-3</v>
      </c>
      <c r="CP67" s="69">
        <f t="shared" si="17"/>
        <v>2.6026799885725538E-5</v>
      </c>
      <c r="CT67" s="70">
        <f t="shared" si="10"/>
        <v>0.55542080192547938</v>
      </c>
      <c r="CU67" s="70">
        <f t="shared" si="11"/>
        <v>0.55165409027180234</v>
      </c>
      <c r="CV67" s="70">
        <f t="shared" si="12"/>
        <v>0.55061001714061675</v>
      </c>
      <c r="CW67" s="70">
        <f t="shared" si="13"/>
        <v>0.55087251955820249</v>
      </c>
      <c r="CX67" s="70">
        <f t="shared" si="14"/>
        <v>0.54799151599213825</v>
      </c>
      <c r="CY67" s="71">
        <f>+'[3]Infla Interanual PondENGHO'!BL67</f>
        <v>0.55579368427006548</v>
      </c>
      <c r="CZ67" s="71">
        <f>+'[3]Infla Interanual PondENGHO'!BM67</f>
        <v>0.55202990756930692</v>
      </c>
      <c r="DA67" s="71">
        <f>+'[3]Infla Interanual PondENGHO'!BN67</f>
        <v>0.55100362705765238</v>
      </c>
      <c r="DB67" s="71">
        <f>+'[3]Infla Interanual PondENGHO'!BO67</f>
        <v>0.55125026744118855</v>
      </c>
      <c r="DC67" s="71">
        <f>+'[3]Infla Interanual PondENGHO'!BP67</f>
        <v>0.54839042513661007</v>
      </c>
      <c r="DE67" s="3">
        <f t="shared" si="18"/>
        <v>-3.728823445861007E-4</v>
      </c>
      <c r="DF67" s="3">
        <f t="shared" si="21"/>
        <v>-3.7581729750457704E-4</v>
      </c>
      <c r="DG67" s="3">
        <f t="shared" si="21"/>
        <v>-3.9360991703563109E-4</v>
      </c>
      <c r="DH67" s="3">
        <f t="shared" si="21"/>
        <v>-3.7774788298605699E-4</v>
      </c>
      <c r="DI67" s="3">
        <f t="shared" si="20"/>
        <v>-3.9890914447182624E-4</v>
      </c>
      <c r="DJ67" s="3">
        <f t="shared" si="15"/>
        <v>-3.8868133508751512E-4</v>
      </c>
    </row>
    <row r="68" spans="1:114" x14ac:dyDescent="0.2">
      <c r="A68" s="2">
        <f t="shared" ref="A68:A80" si="22">+DATE(C68,B68,1)</f>
        <v>44652</v>
      </c>
      <c r="B68" s="1">
        <f t="shared" si="2"/>
        <v>4</v>
      </c>
      <c r="C68" s="1">
        <v>2022</v>
      </c>
      <c r="D68" s="7">
        <f>+'Indice PondENGHO'!D66/'Indice PondENGHO'!D54-1</f>
        <v>0.62079398476566383</v>
      </c>
      <c r="E68" s="3">
        <f>+'Indice PondENGHO'!E66/'Indice PondENGHO'!E54-1</f>
        <v>0.48921256077634756</v>
      </c>
      <c r="F68" s="3">
        <f>+'Indice PondENGHO'!F66/'Indice PondENGHO'!F54-1</f>
        <v>0.71733290208873779</v>
      </c>
      <c r="G68" s="3">
        <f>+'Indice PondENGHO'!G66/'Indice PondENGHO'!G54-1</f>
        <v>0.39916918176852967</v>
      </c>
      <c r="H68" s="3">
        <f>+'Indice PondENGHO'!H66/'Indice PondENGHO'!H54-1</f>
        <v>0.49805952951278698</v>
      </c>
      <c r="I68" s="3">
        <f>+'Indice PondENGHO'!I66/'Indice PondENGHO'!I54-1</f>
        <v>0.58292646015583482</v>
      </c>
      <c r="J68" s="3">
        <f>+'Indice PondENGHO'!J66/'Indice PondENGHO'!J54-1</f>
        <v>0.56452982337165936</v>
      </c>
      <c r="K68" s="3">
        <f>+'Indice PondENGHO'!K66/'Indice PondENGHO'!K54-1</f>
        <v>0.3475555356115263</v>
      </c>
      <c r="L68" s="3">
        <f>+'Indice PondENGHO'!L66/'Indice PondENGHO'!L54-1</f>
        <v>0.48641264619316704</v>
      </c>
      <c r="M68" s="3">
        <f>+'Indice PondENGHO'!M66/'Indice PondENGHO'!M54-1</f>
        <v>0.5480006972837117</v>
      </c>
      <c r="N68" s="3">
        <f>+'Indice PondENGHO'!N66/'Indice PondENGHO'!N54-1</f>
        <v>0.73259823063955642</v>
      </c>
      <c r="O68" s="8">
        <f>+'Indice PondENGHO'!O66/'Indice PondENGHO'!O54-1</f>
        <v>0.4988220467113349</v>
      </c>
      <c r="P68" s="7">
        <f>+'Indice PondENGHO'!P66/'Indice PondENGHO'!P54-1</f>
        <v>0.62082629098192421</v>
      </c>
      <c r="Q68" s="3">
        <f>+'Indice PondENGHO'!Q66/'Indice PondENGHO'!Q54-1</f>
        <v>0.48545364112190947</v>
      </c>
      <c r="R68" s="3">
        <f>+'Indice PondENGHO'!R66/'Indice PondENGHO'!R54-1</f>
        <v>0.71949671813502181</v>
      </c>
      <c r="S68" s="3">
        <f>+'Indice PondENGHO'!S66/'Indice PondENGHO'!S54-1</f>
        <v>0.39624086173787476</v>
      </c>
      <c r="T68" s="3">
        <f>+'Indice PondENGHO'!T66/'Indice PondENGHO'!T54-1</f>
        <v>0.50059987310566179</v>
      </c>
      <c r="U68" s="3">
        <f>+'Indice PondENGHO'!U66/'Indice PondENGHO'!U54-1</f>
        <v>0.58501771633602462</v>
      </c>
      <c r="V68" s="3">
        <f>+'Indice PondENGHO'!V66/'Indice PondENGHO'!V54-1</f>
        <v>0.5657882698514296</v>
      </c>
      <c r="W68" s="3">
        <f>+'Indice PondENGHO'!W66/'Indice PondENGHO'!W54-1</f>
        <v>0.3459288272051011</v>
      </c>
      <c r="X68" s="3">
        <f>+'Indice PondENGHO'!X66/'Indice PondENGHO'!X54-1</f>
        <v>0.48547323052872904</v>
      </c>
      <c r="Y68" s="3">
        <f>+'Indice PondENGHO'!Y66/'Indice PondENGHO'!Y54-1</f>
        <v>0.55629922682056709</v>
      </c>
      <c r="Z68" s="3">
        <f>+'Indice PondENGHO'!Z66/'Indice PondENGHO'!Z54-1</f>
        <v>0.73383312750984864</v>
      </c>
      <c r="AA68" s="8">
        <f>+'Indice PondENGHO'!AA66/'Indice PondENGHO'!AA54-1</f>
        <v>0.49941737655654128</v>
      </c>
      <c r="AB68" s="7">
        <f>+'Indice PondENGHO'!AB66/'Indice PondENGHO'!AB54-1</f>
        <v>0.62024082896905619</v>
      </c>
      <c r="AC68" s="3">
        <f>+'Indice PondENGHO'!AC66/'Indice PondENGHO'!AC54-1</f>
        <v>0.48507492224934579</v>
      </c>
      <c r="AD68" s="3">
        <f>+'Indice PondENGHO'!AD66/'Indice PondENGHO'!AD54-1</f>
        <v>0.71929109703482808</v>
      </c>
      <c r="AE68" s="3">
        <f>+'Indice PondENGHO'!AE66/'Indice PondENGHO'!AE54-1</f>
        <v>0.3929883869597115</v>
      </c>
      <c r="AF68" s="3">
        <f>+'Indice PondENGHO'!AF66/'Indice PondENGHO'!AF54-1</f>
        <v>0.50285099712799841</v>
      </c>
      <c r="AG68" s="3">
        <f>+'Indice PondENGHO'!AG66/'Indice PondENGHO'!AG54-1</f>
        <v>0.5843985523689752</v>
      </c>
      <c r="AH68" s="3">
        <f>+'Indice PondENGHO'!AH66/'Indice PondENGHO'!AH54-1</f>
        <v>0.56484483470032787</v>
      </c>
      <c r="AI68" s="3">
        <f>+'Indice PondENGHO'!AI66/'Indice PondENGHO'!AI54-1</f>
        <v>0.34516911514186144</v>
      </c>
      <c r="AJ68" s="3">
        <f>+'Indice PondENGHO'!AJ66/'Indice PondENGHO'!AJ54-1</f>
        <v>0.48442359409130908</v>
      </c>
      <c r="AK68" s="3">
        <f>+'Indice PondENGHO'!AK66/'Indice PondENGHO'!AK54-1</f>
        <v>0.55825137099878153</v>
      </c>
      <c r="AL68" s="3">
        <f>+'Indice PondENGHO'!AL66/'Indice PondENGHO'!AL54-1</f>
        <v>0.73361379445195429</v>
      </c>
      <c r="AM68" s="8">
        <f>+'Indice PondENGHO'!AM66/'Indice PondENGHO'!AM54-1</f>
        <v>0.49940577969557065</v>
      </c>
      <c r="AN68" s="7">
        <f>+'Indice PondENGHO'!AN66/'Indice PondENGHO'!AN54-1</f>
        <v>0.62012553870124787</v>
      </c>
      <c r="AO68" s="3">
        <f>+'Indice PondENGHO'!AO66/'Indice PondENGHO'!AO54-1</f>
        <v>0.48339548339727112</v>
      </c>
      <c r="AP68" s="3">
        <f>+'Indice PondENGHO'!AP66/'Indice PondENGHO'!AP54-1</f>
        <v>0.72427490760190372</v>
      </c>
      <c r="AQ68" s="3">
        <f>+'Indice PondENGHO'!AQ66/'Indice PondENGHO'!AQ54-1</f>
        <v>0.39774107422353699</v>
      </c>
      <c r="AR68" s="3">
        <f>+'Indice PondENGHO'!AR66/'Indice PondENGHO'!AR54-1</f>
        <v>0.5029255624441189</v>
      </c>
      <c r="AS68" s="3">
        <f>+'Indice PondENGHO'!AS66/'Indice PondENGHO'!AS54-1</f>
        <v>0.58584280632191632</v>
      </c>
      <c r="AT68" s="3">
        <f>+'Indice PondENGHO'!AT66/'Indice PondENGHO'!AT54-1</f>
        <v>0.56704967844582299</v>
      </c>
      <c r="AU68" s="3">
        <f>+'Indice PondENGHO'!AU66/'Indice PondENGHO'!AU54-1</f>
        <v>0.34477024584894544</v>
      </c>
      <c r="AV68" s="3">
        <f>+'Indice PondENGHO'!AV66/'Indice PondENGHO'!AV54-1</f>
        <v>0.48494941172108152</v>
      </c>
      <c r="AW68" s="3">
        <f>+'Indice PondENGHO'!AW66/'Indice PondENGHO'!AW54-1</f>
        <v>0.5620190953769566</v>
      </c>
      <c r="AX68" s="3">
        <f>+'Indice PondENGHO'!AX66/'Indice PondENGHO'!AX54-1</f>
        <v>0.73686251662279312</v>
      </c>
      <c r="AY68" s="8">
        <f>+'Indice PondENGHO'!AY66/'Indice PondENGHO'!AY54-1</f>
        <v>0.49929634995894356</v>
      </c>
      <c r="AZ68" s="7">
        <f>+'Indice PondENGHO'!AZ66/'Indice PondENGHO'!AZ54-1</f>
        <v>0.62026986749926216</v>
      </c>
      <c r="BA68" s="3">
        <f>+'Indice PondENGHO'!BA66/'Indice PondENGHO'!BA54-1</f>
        <v>0.48054416838012859</v>
      </c>
      <c r="BB68" s="3">
        <f>+'Indice PondENGHO'!BB66/'Indice PondENGHO'!BB54-1</f>
        <v>0.72865885282984744</v>
      </c>
      <c r="BC68" s="3">
        <f>+'Indice PondENGHO'!BC66/'Indice PondENGHO'!BC54-1</f>
        <v>0.40484379512418989</v>
      </c>
      <c r="BD68" s="3">
        <f>+'Indice PondENGHO'!BD66/'Indice PondENGHO'!BD54-1</f>
        <v>0.50234142068151022</v>
      </c>
      <c r="BE68" s="3">
        <f>+'Indice PondENGHO'!BE66/'Indice PondENGHO'!BE54-1</f>
        <v>0.5871066432291796</v>
      </c>
      <c r="BF68" s="3">
        <f>+'Indice PondENGHO'!BF66/'Indice PondENGHO'!BF54-1</f>
        <v>0.56712029629751859</v>
      </c>
      <c r="BG68" s="3">
        <f>+'Indice PondENGHO'!BG66/'Indice PondENGHO'!BG54-1</f>
        <v>0.34413836300540535</v>
      </c>
      <c r="BH68" s="3">
        <f>+'Indice PondENGHO'!BH66/'Indice PondENGHO'!BH54-1</f>
        <v>0.48603318589124855</v>
      </c>
      <c r="BI68" s="3">
        <f>+'Indice PondENGHO'!BI66/'Indice PondENGHO'!BI54-1</f>
        <v>0.56585107360867748</v>
      </c>
      <c r="BJ68" s="3">
        <f>+'Indice PondENGHO'!BJ66/'Indice PondENGHO'!BJ54-1</f>
        <v>0.74085755386861485</v>
      </c>
      <c r="BK68" s="8">
        <f>+'Indice PondENGHO'!BK66/'Indice PondENGHO'!BK54-1</f>
        <v>0.50026295277215538</v>
      </c>
      <c r="BL68" s="2">
        <f t="shared" ref="BL68:BL76" si="23">+A68</f>
        <v>44652</v>
      </c>
      <c r="BM68" s="3">
        <f>+'Indice PondENGHO'!BL66/'Indice PondENGHO'!BL54-1</f>
        <v>0.58374681085618119</v>
      </c>
      <c r="BN68" s="3">
        <f>+'Indice PondENGHO'!BM66/'Indice PondENGHO'!BM54-1</f>
        <v>0.57881264884174066</v>
      </c>
      <c r="BO68" s="3">
        <f>+'Indice PondENGHO'!BN66/'Indice PondENGHO'!BN54-1</f>
        <v>0.57824785945876167</v>
      </c>
      <c r="BP68" s="3">
        <f>+'Indice PondENGHO'!BO66/'Indice PondENGHO'!BO54-1</f>
        <v>0.57828325057461116</v>
      </c>
      <c r="BQ68" s="3">
        <f>+'Indice PondENGHO'!BP66/'Indice PondENGHO'!BP54-1</f>
        <v>0.57570552387716378</v>
      </c>
      <c r="BR68" s="7">
        <f>+'Indice PondENGHO'!BQ66/'Indice PondENGHO'!BQ54-1</f>
        <v>0.62043450425301727</v>
      </c>
      <c r="BS68" s="3">
        <f>+'Indice PondENGHO'!BR66/'Indice PondENGHO'!BR54-1</f>
        <v>0.4839764272476057</v>
      </c>
      <c r="BT68" s="3">
        <f>+'Indice PondENGHO'!BS66/'Indice PondENGHO'!BS54-1</f>
        <v>0.7228658641149639</v>
      </c>
      <c r="BU68" s="3">
        <f>+'Indice PondENGHO'!BT66/'Indice PondENGHO'!BT54-1</f>
        <v>0.39914315696555414</v>
      </c>
      <c r="BV68" s="3">
        <f>+'Indice PondENGHO'!BU66/'Indice PondENGHO'!BU54-1</f>
        <v>0.50194439128309853</v>
      </c>
      <c r="BW68" s="3">
        <f>+'Indice PondENGHO'!BV66/'Indice PondENGHO'!BV54-1</f>
        <v>0.58577879866027915</v>
      </c>
      <c r="BX68" s="3">
        <f>+'Indice PondENGHO'!BW66/'Indice PondENGHO'!BW54-1</f>
        <v>0.56631576724296173</v>
      </c>
      <c r="BY68" s="3">
        <f>+'Indice PondENGHO'!BX66/'Indice PondENGHO'!BX54-1</f>
        <v>0.34518455868991804</v>
      </c>
      <c r="BZ68" s="3">
        <f>+'Indice PondENGHO'!BY66/'Indice PondENGHO'!BY54-1</f>
        <v>0.4854918214095405</v>
      </c>
      <c r="CA68" s="3">
        <f>+'Indice PondENGHO'!BZ66/'Indice PondENGHO'!BZ54-1</f>
        <v>0.56127346125523236</v>
      </c>
      <c r="CB68" s="3">
        <f>+'Indice PondENGHO'!CA66/'Indice PondENGHO'!CA54-1</f>
        <v>0.73723627151540772</v>
      </c>
      <c r="CC68" s="8">
        <f>+'Indice PondENGHO'!CB66/'Indice PondENGHO'!CB54-1</f>
        <v>0.49964269826732211</v>
      </c>
      <c r="CD68" s="3">
        <f>+'Indice PondENGHO'!CC66/'Indice PondENGHO'!CC54-1</f>
        <v>0.57820933075385561</v>
      </c>
      <c r="CE68" s="3">
        <f>+'Indice PondENGHO'!CD66/'Indice PondENGHO'!CD54-1</f>
        <v>0.57820933075385561</v>
      </c>
      <c r="CF68" s="3">
        <f>+'[3]Infla Interanual PondENGHO'!CD68</f>
        <v>0.57989329236439535</v>
      </c>
      <c r="CG68" s="3"/>
      <c r="CI68" s="69">
        <f t="shared" si="8"/>
        <v>8.0412869790174035E-3</v>
      </c>
      <c r="CJ68" s="69">
        <f t="shared" si="3"/>
        <v>8.0412869790174035E-3</v>
      </c>
      <c r="CK68" s="69">
        <f t="shared" si="9"/>
        <v>0</v>
      </c>
      <c r="CL68" s="69"/>
      <c r="CM68" s="69"/>
      <c r="CN68" s="69">
        <f>+'[3]Infla Interanual PondENGHO'!CF68</f>
        <v>8.0692064101006711E-3</v>
      </c>
      <c r="CP68" s="69">
        <f t="shared" si="17"/>
        <v>-2.7919431083267554E-5</v>
      </c>
      <c r="CT68" s="70">
        <f t="shared" si="10"/>
        <v>0.58374681085618119</v>
      </c>
      <c r="CU68" s="70">
        <f t="shared" si="11"/>
        <v>0.57881264884174066</v>
      </c>
      <c r="CV68" s="70">
        <f t="shared" si="12"/>
        <v>0.57824785945876167</v>
      </c>
      <c r="CW68" s="70">
        <f t="shared" si="13"/>
        <v>0.57828325057461116</v>
      </c>
      <c r="CX68" s="70">
        <f t="shared" si="14"/>
        <v>0.57570552387716378</v>
      </c>
      <c r="CY68" s="71">
        <f>+'[3]Infla Interanual PondENGHO'!BL68</f>
        <v>0.58543639689699467</v>
      </c>
      <c r="CZ68" s="71">
        <f>+'[3]Infla Interanual PondENGHO'!BM68</f>
        <v>0.58050576228201733</v>
      </c>
      <c r="DA68" s="71">
        <f>+'[3]Infla Interanual PondENGHO'!BN68</f>
        <v>0.57995436938856182</v>
      </c>
      <c r="DB68" s="71">
        <f>+'[3]Infla Interanual PondENGHO'!BO68</f>
        <v>0.5799594084010673</v>
      </c>
      <c r="DC68" s="71">
        <f>+'[3]Infla Interanual PondENGHO'!BP68</f>
        <v>0.577367190486894</v>
      </c>
      <c r="DE68" s="3">
        <f t="shared" si="18"/>
        <v>-1.6895860408134844E-3</v>
      </c>
      <c r="DF68" s="3">
        <f t="shared" si="21"/>
        <v>-1.6931134402766723E-3</v>
      </c>
      <c r="DG68" s="3">
        <f t="shared" si="21"/>
        <v>-1.7065099298001485E-3</v>
      </c>
      <c r="DH68" s="3">
        <f t="shared" si="21"/>
        <v>-1.6761578264561372E-3</v>
      </c>
      <c r="DI68" s="3">
        <f t="shared" si="20"/>
        <v>-1.6616666097302168E-3</v>
      </c>
      <c r="DJ68" s="3">
        <f t="shared" si="15"/>
        <v>-1.6839616105397415E-3</v>
      </c>
    </row>
    <row r="69" spans="1:114" x14ac:dyDescent="0.2">
      <c r="A69" s="2">
        <f t="shared" si="22"/>
        <v>44682</v>
      </c>
      <c r="B69" s="1">
        <f t="shared" ref="B69:B120" si="24">+IF(B68=12,1,B68+1)</f>
        <v>5</v>
      </c>
      <c r="C69" s="1">
        <v>2022</v>
      </c>
      <c r="D69" s="7">
        <f>+'Indice PondENGHO'!D67/'Indice PondENGHO'!D55-1</f>
        <v>0.64368287953750558</v>
      </c>
      <c r="E69" s="3">
        <f>+'Indice PondENGHO'!E67/'Indice PondENGHO'!E55-1</f>
        <v>0.55082531987460603</v>
      </c>
      <c r="F69" s="3">
        <f>+'Indice PondENGHO'!F67/'Indice PondENGHO'!F55-1</f>
        <v>0.77025901711924916</v>
      </c>
      <c r="G69" s="3">
        <f>+'Indice PondENGHO'!G67/'Indice PondENGHO'!G55-1</f>
        <v>0.42950573064286313</v>
      </c>
      <c r="H69" s="3">
        <f>+'Indice PondENGHO'!H67/'Indice PondENGHO'!H55-1</f>
        <v>0.54199726787589997</v>
      </c>
      <c r="I69" s="3">
        <f>+'Indice PondENGHO'!I67/'Indice PondENGHO'!I55-1</f>
        <v>0.60654847751466101</v>
      </c>
      <c r="J69" s="3">
        <f>+'Indice PondENGHO'!J67/'Indice PondENGHO'!J55-1</f>
        <v>0.56902227485352941</v>
      </c>
      <c r="K69" s="3">
        <f>+'Indice PondENGHO'!K67/'Indice PondENGHO'!K55-1</f>
        <v>0.37547739461721452</v>
      </c>
      <c r="L69" s="3">
        <f>+'Indice PondENGHO'!L67/'Indice PondENGHO'!L55-1</f>
        <v>0.52005314977752515</v>
      </c>
      <c r="M69" s="3">
        <f>+'Indice PondENGHO'!M67/'Indice PondENGHO'!M55-1</f>
        <v>0.56144787219599501</v>
      </c>
      <c r="N69" s="3">
        <f>+'Indice PondENGHO'!N67/'Indice PondENGHO'!N55-1</f>
        <v>0.76902138954153654</v>
      </c>
      <c r="O69" s="8">
        <f>+'Indice PondENGHO'!O67/'Indice PondENGHO'!O55-1</f>
        <v>0.52401860893199981</v>
      </c>
      <c r="P69" s="7">
        <f>+'Indice PondENGHO'!P67/'Indice PondENGHO'!P55-1</f>
        <v>0.642815580069938</v>
      </c>
      <c r="Q69" s="3">
        <f>+'Indice PondENGHO'!Q67/'Indice PondENGHO'!Q55-1</f>
        <v>0.54496141980455337</v>
      </c>
      <c r="R69" s="3">
        <f>+'Indice PondENGHO'!R67/'Indice PondENGHO'!R55-1</f>
        <v>0.7783162856866237</v>
      </c>
      <c r="S69" s="3">
        <f>+'Indice PondENGHO'!S67/'Indice PondENGHO'!S55-1</f>
        <v>0.42138715886899081</v>
      </c>
      <c r="T69" s="3">
        <f>+'Indice PondENGHO'!T67/'Indice PondENGHO'!T55-1</f>
        <v>0.54398868606628792</v>
      </c>
      <c r="U69" s="3">
        <f>+'Indice PondENGHO'!U67/'Indice PondENGHO'!U55-1</f>
        <v>0.60776011366691485</v>
      </c>
      <c r="V69" s="3">
        <f>+'Indice PondENGHO'!V67/'Indice PondENGHO'!V55-1</f>
        <v>0.56858384966684694</v>
      </c>
      <c r="W69" s="3">
        <f>+'Indice PondENGHO'!W67/'Indice PondENGHO'!W55-1</f>
        <v>0.37371960846271635</v>
      </c>
      <c r="X69" s="3">
        <f>+'Indice PondENGHO'!X67/'Indice PondENGHO'!X55-1</f>
        <v>0.51747962717288898</v>
      </c>
      <c r="Y69" s="3">
        <f>+'Indice PondENGHO'!Y67/'Indice PondENGHO'!Y55-1</f>
        <v>0.56764118850269663</v>
      </c>
      <c r="Z69" s="3">
        <f>+'Indice PondENGHO'!Z67/'Indice PondENGHO'!Z55-1</f>
        <v>0.76803114229356728</v>
      </c>
      <c r="AA69" s="8">
        <f>+'Indice PondENGHO'!AA67/'Indice PondENGHO'!AA55-1</f>
        <v>0.52391963033055999</v>
      </c>
      <c r="AB69" s="7">
        <f>+'Indice PondENGHO'!AB67/'Indice PondENGHO'!AB55-1</f>
        <v>0.64179938897983102</v>
      </c>
      <c r="AC69" s="3">
        <f>+'Indice PondENGHO'!AC67/'Indice PondENGHO'!AC55-1</f>
        <v>0.54262237106654299</v>
      </c>
      <c r="AD69" s="3">
        <f>+'Indice PondENGHO'!AD67/'Indice PondENGHO'!AD55-1</f>
        <v>0.78041120009968235</v>
      </c>
      <c r="AE69" s="3">
        <f>+'Indice PondENGHO'!AE67/'Indice PondENGHO'!AE55-1</f>
        <v>0.41492269796279313</v>
      </c>
      <c r="AF69" s="3">
        <f>+'Indice PondENGHO'!AF67/'Indice PondENGHO'!AF55-1</f>
        <v>0.54568427012086262</v>
      </c>
      <c r="AG69" s="3">
        <f>+'Indice PondENGHO'!AG67/'Indice PondENGHO'!AG55-1</f>
        <v>0.60793504265072218</v>
      </c>
      <c r="AH69" s="3">
        <f>+'Indice PondENGHO'!AH67/'Indice PondENGHO'!AH55-1</f>
        <v>0.56883009426208075</v>
      </c>
      <c r="AI69" s="3">
        <f>+'Indice PondENGHO'!AI67/'Indice PondENGHO'!AI55-1</f>
        <v>0.37258402483499742</v>
      </c>
      <c r="AJ69" s="3">
        <f>+'Indice PondENGHO'!AJ67/'Indice PondENGHO'!AJ55-1</f>
        <v>0.51571388421567677</v>
      </c>
      <c r="AK69" s="3">
        <f>+'Indice PondENGHO'!AK67/'Indice PondENGHO'!AK55-1</f>
        <v>0.56869752745038649</v>
      </c>
      <c r="AL69" s="3">
        <f>+'Indice PondENGHO'!AL67/'Indice PondENGHO'!AL55-1</f>
        <v>0.76608270171653836</v>
      </c>
      <c r="AM69" s="8">
        <f>+'Indice PondENGHO'!AM67/'Indice PondENGHO'!AM55-1</f>
        <v>0.52328475566592059</v>
      </c>
      <c r="AN69" s="7">
        <f>+'Indice PondENGHO'!AN67/'Indice PondENGHO'!AN55-1</f>
        <v>0.64173012004439323</v>
      </c>
      <c r="AO69" s="3">
        <f>+'Indice PondENGHO'!AO67/'Indice PondENGHO'!AO55-1</f>
        <v>0.54081428199720261</v>
      </c>
      <c r="AP69" s="3">
        <f>+'Indice PondENGHO'!AP67/'Indice PondENGHO'!AP55-1</f>
        <v>0.78634899905148048</v>
      </c>
      <c r="AQ69" s="3">
        <f>+'Indice PondENGHO'!AQ67/'Indice PondENGHO'!AQ55-1</f>
        <v>0.41727300465836836</v>
      </c>
      <c r="AR69" s="3">
        <f>+'Indice PondENGHO'!AR67/'Indice PondENGHO'!AR55-1</f>
        <v>0.54570663197733782</v>
      </c>
      <c r="AS69" s="3">
        <f>+'Indice PondENGHO'!AS67/'Indice PondENGHO'!AS55-1</f>
        <v>0.60739205846165323</v>
      </c>
      <c r="AT69" s="3">
        <f>+'Indice PondENGHO'!AT67/'Indice PondENGHO'!AT55-1</f>
        <v>0.56863415029799302</v>
      </c>
      <c r="AU69" s="3">
        <f>+'Indice PondENGHO'!AU67/'Indice PondENGHO'!AU55-1</f>
        <v>0.37199687336179532</v>
      </c>
      <c r="AV69" s="3">
        <f>+'Indice PondENGHO'!AV67/'Indice PondENGHO'!AV55-1</f>
        <v>0.51456988372086032</v>
      </c>
      <c r="AW69" s="3">
        <f>+'Indice PondENGHO'!AW67/'Indice PondENGHO'!AW55-1</f>
        <v>0.57249086579274877</v>
      </c>
      <c r="AX69" s="3">
        <f>+'Indice PondENGHO'!AX67/'Indice PondENGHO'!AX55-1</f>
        <v>0.76688158837521647</v>
      </c>
      <c r="AY69" s="8">
        <f>+'Indice PondENGHO'!AY67/'Indice PondENGHO'!AY55-1</f>
        <v>0.52386928983811076</v>
      </c>
      <c r="AZ69" s="7">
        <f>+'Indice PondENGHO'!AZ67/'Indice PondENGHO'!AZ55-1</f>
        <v>0.64208809381027332</v>
      </c>
      <c r="BA69" s="3">
        <f>+'Indice PondENGHO'!BA67/'Indice PondENGHO'!BA55-1</f>
        <v>0.53759699563086216</v>
      </c>
      <c r="BB69" s="3">
        <f>+'Indice PondENGHO'!BB67/'Indice PondENGHO'!BB55-1</f>
        <v>0.79248333169973972</v>
      </c>
      <c r="BC69" s="3">
        <f>+'Indice PondENGHO'!BC67/'Indice PondENGHO'!BC55-1</f>
        <v>0.41998977395699133</v>
      </c>
      <c r="BD69" s="3">
        <f>+'Indice PondENGHO'!BD67/'Indice PondENGHO'!BD55-1</f>
        <v>0.54573175185030842</v>
      </c>
      <c r="BE69" s="3">
        <f>+'Indice PondENGHO'!BE67/'Indice PondENGHO'!BE55-1</f>
        <v>0.6071941024787888</v>
      </c>
      <c r="BF69" s="3">
        <f>+'Indice PondENGHO'!BF67/'Indice PondENGHO'!BF55-1</f>
        <v>0.5678833920749049</v>
      </c>
      <c r="BG69" s="3">
        <f>+'Indice PondENGHO'!BG67/'Indice PondENGHO'!BG55-1</f>
        <v>0.3703937877236565</v>
      </c>
      <c r="BH69" s="3">
        <f>+'Indice PondENGHO'!BH67/'Indice PondENGHO'!BH55-1</f>
        <v>0.51461274483148811</v>
      </c>
      <c r="BI69" s="3">
        <f>+'Indice PondENGHO'!BI67/'Indice PondENGHO'!BI55-1</f>
        <v>0.5765003140677909</v>
      </c>
      <c r="BJ69" s="3">
        <f>+'Indice PondENGHO'!BJ67/'Indice PondENGHO'!BJ55-1</f>
        <v>0.76798462257559552</v>
      </c>
      <c r="BK69" s="8">
        <f>+'Indice PondENGHO'!BK67/'Indice PondENGHO'!BK55-1</f>
        <v>0.524416025138424</v>
      </c>
      <c r="BL69" s="2">
        <f t="shared" si="23"/>
        <v>44682</v>
      </c>
      <c r="BM69" s="3">
        <f>+'Indice PondENGHO'!BL67/'Indice PondENGHO'!BL55-1</f>
        <v>0.61313897527830163</v>
      </c>
      <c r="BN69" s="3">
        <f>+'Indice PondENGHO'!BM67/'Indice PondENGHO'!BM55-1</f>
        <v>0.60724668594811493</v>
      </c>
      <c r="BO69" s="3">
        <f>+'Indice PondENGHO'!BN67/'Indice PondENGHO'!BN55-1</f>
        <v>0.60624701396091329</v>
      </c>
      <c r="BP69" s="3">
        <f>+'Indice PondENGHO'!BO67/'Indice PondENGHO'!BO55-1</f>
        <v>0.60496372482000416</v>
      </c>
      <c r="BQ69" s="3">
        <f>+'Indice PondENGHO'!BP67/'Indice PondENGHO'!BP55-1</f>
        <v>0.60186522257967834</v>
      </c>
      <c r="BR69" s="7">
        <f>+'Indice PondENGHO'!BQ67/'Indice PondENGHO'!BQ55-1</f>
        <v>0.6423836467320958</v>
      </c>
      <c r="BS69" s="3">
        <f>+'Indice PondENGHO'!BR67/'Indice PondENGHO'!BR55-1</f>
        <v>0.54225712709781093</v>
      </c>
      <c r="BT69" s="3">
        <f>+'Indice PondENGHO'!BS67/'Indice PondENGHO'!BS55-1</f>
        <v>0.78346016284786701</v>
      </c>
      <c r="BU69" s="3">
        <f>+'Indice PondENGHO'!BT67/'Indice PondENGHO'!BT55-1</f>
        <v>0.41984478486316124</v>
      </c>
      <c r="BV69" s="3">
        <f>+'Indice PondENGHO'!BU67/'Indice PondENGHO'!BU55-1</f>
        <v>0.54516688690926607</v>
      </c>
      <c r="BW69" s="3">
        <f>+'Indice PondENGHO'!BV67/'Indice PondENGHO'!BV55-1</f>
        <v>0.60738074927409813</v>
      </c>
      <c r="BX69" s="3">
        <f>+'Indice PondENGHO'!BW67/'Indice PondENGHO'!BW55-1</f>
        <v>0.5684251895869612</v>
      </c>
      <c r="BY69" s="3">
        <f>+'Indice PondENGHO'!BX67/'Indice PondENGHO'!BX55-1</f>
        <v>0.37234275717697085</v>
      </c>
      <c r="BZ69" s="3">
        <f>+'Indice PondENGHO'!BY67/'Indice PondENGHO'!BY55-1</f>
        <v>0.51575648609379399</v>
      </c>
      <c r="CA69" s="3">
        <f>+'Indice PondENGHO'!BZ67/'Indice PondENGHO'!BZ55-1</f>
        <v>0.57211511464018594</v>
      </c>
      <c r="CB69" s="3">
        <f>+'Indice PondENGHO'!CA67/'Indice PondENGHO'!CA55-1</f>
        <v>0.76751567306350088</v>
      </c>
      <c r="CC69" s="8">
        <f>+'Indice PondENGHO'!CB67/'Indice PondENGHO'!CB55-1</f>
        <v>0.5239954369475015</v>
      </c>
      <c r="CD69" s="3">
        <f>+'Indice PondENGHO'!CC67/'Indice PondENGHO'!CC55-1</f>
        <v>0.60556491930322554</v>
      </c>
      <c r="CE69" s="3">
        <f>+'Indice PondENGHO'!CD67/'Indice PondENGHO'!CD55-1</f>
        <v>0.60556491930322554</v>
      </c>
      <c r="CF69" s="3">
        <f>+'[3]Infla Interanual PondENGHO'!CD69</f>
        <v>0.60666995697517323</v>
      </c>
      <c r="CG69" s="3"/>
      <c r="CI69" s="69">
        <f t="shared" si="8"/>
        <v>1.1273752698623296E-2</v>
      </c>
      <c r="CJ69" s="69">
        <f t="shared" si="3"/>
        <v>1.1273752698623296E-2</v>
      </c>
      <c r="CK69" s="69">
        <f t="shared" si="9"/>
        <v>0</v>
      </c>
      <c r="CL69" s="69"/>
      <c r="CM69" s="69"/>
      <c r="CN69" s="69">
        <f>+'[3]Infla Interanual PondENGHO'!CF69</f>
        <v>1.1093513410942002E-2</v>
      </c>
      <c r="CP69" s="69">
        <f t="shared" si="17"/>
        <v>1.8023928768129416E-4</v>
      </c>
      <c r="CT69" s="70">
        <f t="shared" si="10"/>
        <v>0.61313897527830163</v>
      </c>
      <c r="CU69" s="70">
        <f t="shared" si="11"/>
        <v>0.60724668594811493</v>
      </c>
      <c r="CV69" s="70">
        <f t="shared" si="12"/>
        <v>0.60624701396091329</v>
      </c>
      <c r="CW69" s="70">
        <f t="shared" si="13"/>
        <v>0.60496372482000416</v>
      </c>
      <c r="CX69" s="70">
        <f t="shared" si="14"/>
        <v>0.60186522257967834</v>
      </c>
      <c r="CY69" s="71">
        <f>+'[3]Infla Interanual PondENGHO'!BL69</f>
        <v>0.61413290916203445</v>
      </c>
      <c r="CZ69" s="71">
        <f>+'[3]Infla Interanual PondENGHO'!BM69</f>
        <v>0.60831088531831234</v>
      </c>
      <c r="DA69" s="71">
        <f>+'[3]Infla Interanual PondENGHO'!BN69</f>
        <v>0.6073258745438932</v>
      </c>
      <c r="DB69" s="71">
        <f>+'[3]Infla Interanual PondENGHO'!BO69</f>
        <v>0.60607074781107229</v>
      </c>
      <c r="DC69" s="71">
        <f>+'[3]Infla Interanual PondENGHO'!BP69</f>
        <v>0.60303939575109244</v>
      </c>
      <c r="DE69" s="3">
        <f t="shared" si="18"/>
        <v>-9.9393388373281155E-4</v>
      </c>
      <c r="DF69" s="3">
        <f t="shared" si="21"/>
        <v>-1.0641993701974162E-3</v>
      </c>
      <c r="DG69" s="3">
        <f t="shared" si="21"/>
        <v>-1.0788605829799014E-3</v>
      </c>
      <c r="DH69" s="3">
        <f t="shared" si="21"/>
        <v>-1.1070229910681295E-3</v>
      </c>
      <c r="DI69" s="3">
        <f t="shared" si="20"/>
        <v>-1.1741731714141057E-3</v>
      </c>
      <c r="DJ69" s="3">
        <f t="shared" si="15"/>
        <v>-1.1050376719476951E-3</v>
      </c>
    </row>
    <row r="70" spans="1:114" x14ac:dyDescent="0.2">
      <c r="A70" s="2">
        <f t="shared" si="22"/>
        <v>44713</v>
      </c>
      <c r="B70" s="1">
        <f t="shared" si="24"/>
        <v>6</v>
      </c>
      <c r="C70" s="1">
        <v>2022</v>
      </c>
      <c r="D70" s="7">
        <f>+'Indice PondENGHO'!D68/'Indice PondENGHO'!D56-1</f>
        <v>0.66478764360330622</v>
      </c>
      <c r="E70" s="3">
        <f>+'Indice PondENGHO'!E68/'Indice PondENGHO'!E56-1</f>
        <v>0.56577792535384619</v>
      </c>
      <c r="F70" s="3">
        <f>+'Indice PondENGHO'!F68/'Indice PondENGHO'!F56-1</f>
        <v>0.82100764066635512</v>
      </c>
      <c r="G70" s="3">
        <f>+'Indice PondENGHO'!G68/'Indice PondENGHO'!G56-1</f>
        <v>0.48559937220058513</v>
      </c>
      <c r="H70" s="3">
        <f>+'Indice PondENGHO'!H68/'Indice PondENGHO'!H56-1</f>
        <v>0.58376795018624206</v>
      </c>
      <c r="I70" s="3">
        <f>+'Indice PondENGHO'!I68/'Indice PondENGHO'!I56-1</f>
        <v>0.66531629363806233</v>
      </c>
      <c r="J70" s="3">
        <f>+'Indice PondENGHO'!J68/'Indice PondENGHO'!J56-1</f>
        <v>0.5978189476247544</v>
      </c>
      <c r="K70" s="3">
        <f>+'Indice PondENGHO'!K68/'Indice PondENGHO'!K56-1</f>
        <v>0.29392288106181508</v>
      </c>
      <c r="L70" s="3">
        <f>+'Indice PondENGHO'!L68/'Indice PondENGHO'!L56-1</f>
        <v>0.54590880997492297</v>
      </c>
      <c r="M70" s="3">
        <f>+'Indice PondENGHO'!M68/'Indice PondENGHO'!M56-1</f>
        <v>0.57303563739026253</v>
      </c>
      <c r="N70" s="3">
        <f>+'Indice PondENGHO'!N68/'Indice PondENGHO'!N56-1</f>
        <v>0.82438467225722878</v>
      </c>
      <c r="O70" s="8">
        <f>+'Indice PondENGHO'!O68/'Indice PondENGHO'!O56-1</f>
        <v>0.57175172099489191</v>
      </c>
      <c r="P70" s="7">
        <f>+'Indice PondENGHO'!P68/'Indice PondENGHO'!P56-1</f>
        <v>0.66393923858604054</v>
      </c>
      <c r="Q70" s="3">
        <f>+'Indice PondENGHO'!Q68/'Indice PondENGHO'!Q56-1</f>
        <v>0.56220608874846523</v>
      </c>
      <c r="R70" s="3">
        <f>+'Indice PondENGHO'!R68/'Indice PondENGHO'!R56-1</f>
        <v>0.82722628637047002</v>
      </c>
      <c r="S70" s="3">
        <f>+'Indice PondENGHO'!S68/'Indice PondENGHO'!S56-1</f>
        <v>0.47959866997662082</v>
      </c>
      <c r="T70" s="3">
        <f>+'Indice PondENGHO'!T68/'Indice PondENGHO'!T56-1</f>
        <v>0.5868013497950646</v>
      </c>
      <c r="U70" s="3">
        <f>+'Indice PondENGHO'!U68/'Indice PondENGHO'!U56-1</f>
        <v>0.66975576239387635</v>
      </c>
      <c r="V70" s="3">
        <f>+'Indice PondENGHO'!V68/'Indice PondENGHO'!V56-1</f>
        <v>0.59537441953297199</v>
      </c>
      <c r="W70" s="3">
        <f>+'Indice PondENGHO'!W68/'Indice PondENGHO'!W56-1</f>
        <v>0.28971123286372391</v>
      </c>
      <c r="X70" s="3">
        <f>+'Indice PondENGHO'!X68/'Indice PondENGHO'!X56-1</f>
        <v>0.54538276102114525</v>
      </c>
      <c r="Y70" s="3">
        <f>+'Indice PondENGHO'!Y68/'Indice PondENGHO'!Y56-1</f>
        <v>0.58080647018934584</v>
      </c>
      <c r="Z70" s="3">
        <f>+'Indice PondENGHO'!Z68/'Indice PondENGHO'!Z56-1</f>
        <v>0.82246453923763219</v>
      </c>
      <c r="AA70" s="8">
        <f>+'Indice PondENGHO'!AA68/'Indice PondENGHO'!AA56-1</f>
        <v>0.57178844669333984</v>
      </c>
      <c r="AB70" s="7">
        <f>+'Indice PondENGHO'!AB68/'Indice PondENGHO'!AB56-1</f>
        <v>0.66319129021582812</v>
      </c>
      <c r="AC70" s="3">
        <f>+'Indice PondENGHO'!AC68/'Indice PondENGHO'!AC56-1</f>
        <v>0.56129763561624402</v>
      </c>
      <c r="AD70" s="3">
        <f>+'Indice PondENGHO'!AD68/'Indice PondENGHO'!AD56-1</f>
        <v>0.82913828637647136</v>
      </c>
      <c r="AE70" s="3">
        <f>+'Indice PondENGHO'!AE68/'Indice PondENGHO'!AE56-1</f>
        <v>0.47355288053858025</v>
      </c>
      <c r="AF70" s="3">
        <f>+'Indice PondENGHO'!AF68/'Indice PondENGHO'!AF56-1</f>
        <v>0.5888006192852806</v>
      </c>
      <c r="AG70" s="3">
        <f>+'Indice PondENGHO'!AG68/'Indice PondENGHO'!AG56-1</f>
        <v>0.66935802440530834</v>
      </c>
      <c r="AH70" s="3">
        <f>+'Indice PondENGHO'!AH68/'Indice PondENGHO'!AH56-1</f>
        <v>0.5953391744298413</v>
      </c>
      <c r="AI70" s="3">
        <f>+'Indice PondENGHO'!AI68/'Indice PondENGHO'!AI56-1</f>
        <v>0.28744535790674997</v>
      </c>
      <c r="AJ70" s="3">
        <f>+'Indice PondENGHO'!AJ68/'Indice PondENGHO'!AJ56-1</f>
        <v>0.54428420978872971</v>
      </c>
      <c r="AK70" s="3">
        <f>+'Indice PondENGHO'!AK68/'Indice PondENGHO'!AK56-1</f>
        <v>0.5822422170034891</v>
      </c>
      <c r="AL70" s="3">
        <f>+'Indice PondENGHO'!AL68/'Indice PondENGHO'!AL56-1</f>
        <v>0.81971944699240518</v>
      </c>
      <c r="AM70" s="8">
        <f>+'Indice PondENGHO'!AM68/'Indice PondENGHO'!AM56-1</f>
        <v>0.57084594648271825</v>
      </c>
      <c r="AN70" s="7">
        <f>+'Indice PondENGHO'!AN68/'Indice PondENGHO'!AN56-1</f>
        <v>0.66346261082123514</v>
      </c>
      <c r="AO70" s="3">
        <f>+'Indice PondENGHO'!AO68/'Indice PondENGHO'!AO56-1</f>
        <v>0.56012759428417591</v>
      </c>
      <c r="AP70" s="3">
        <f>+'Indice PondENGHO'!AP68/'Indice PondENGHO'!AP56-1</f>
        <v>0.83472690552615081</v>
      </c>
      <c r="AQ70" s="3">
        <f>+'Indice PondENGHO'!AQ68/'Indice PondENGHO'!AQ56-1</f>
        <v>0.47663388836307674</v>
      </c>
      <c r="AR70" s="3">
        <f>+'Indice PondENGHO'!AR68/'Indice PondENGHO'!AR56-1</f>
        <v>0.58881087753294703</v>
      </c>
      <c r="AS70" s="3">
        <f>+'Indice PondENGHO'!AS68/'Indice PondENGHO'!AS56-1</f>
        <v>0.67470422571711164</v>
      </c>
      <c r="AT70" s="3">
        <f>+'Indice PondENGHO'!AT68/'Indice PondENGHO'!AT56-1</f>
        <v>0.5914668276042796</v>
      </c>
      <c r="AU70" s="3">
        <f>+'Indice PondENGHO'!AU68/'Indice PondENGHO'!AU56-1</f>
        <v>0.28598810478907466</v>
      </c>
      <c r="AV70" s="3">
        <f>+'Indice PondENGHO'!AV68/'Indice PondENGHO'!AV56-1</f>
        <v>0.54521907907264855</v>
      </c>
      <c r="AW70" s="3">
        <f>+'Indice PondENGHO'!AW68/'Indice PondENGHO'!AW56-1</f>
        <v>0.58577168978147554</v>
      </c>
      <c r="AX70" s="3">
        <f>+'Indice PondENGHO'!AX68/'Indice PondENGHO'!AX56-1</f>
        <v>0.82086477020397486</v>
      </c>
      <c r="AY70" s="8">
        <f>+'Indice PondENGHO'!AY68/'Indice PondENGHO'!AY56-1</f>
        <v>0.5716797282440067</v>
      </c>
      <c r="AZ70" s="7">
        <f>+'Indice PondENGHO'!AZ68/'Indice PondENGHO'!AZ56-1</f>
        <v>0.66436927614966179</v>
      </c>
      <c r="BA70" s="3">
        <f>+'Indice PondENGHO'!BA68/'Indice PondENGHO'!BA56-1</f>
        <v>0.55798104123887504</v>
      </c>
      <c r="BB70" s="3">
        <f>+'Indice PondENGHO'!BB68/'Indice PondENGHO'!BB56-1</f>
        <v>0.84062369413405102</v>
      </c>
      <c r="BC70" s="3">
        <f>+'Indice PondENGHO'!BC68/'Indice PondENGHO'!BC56-1</f>
        <v>0.48204214556406622</v>
      </c>
      <c r="BD70" s="3">
        <f>+'Indice PondENGHO'!BD68/'Indice PondENGHO'!BD56-1</f>
        <v>0.58961604784722188</v>
      </c>
      <c r="BE70" s="3">
        <f>+'Indice PondENGHO'!BE68/'Indice PondENGHO'!BE56-1</f>
        <v>0.67933357945251105</v>
      </c>
      <c r="BF70" s="3">
        <f>+'Indice PondENGHO'!BF68/'Indice PondENGHO'!BF56-1</f>
        <v>0.58698728790024468</v>
      </c>
      <c r="BG70" s="3">
        <f>+'Indice PondENGHO'!BG68/'Indice PondENGHO'!BG56-1</f>
        <v>0.28316341792247024</v>
      </c>
      <c r="BH70" s="3">
        <f>+'Indice PondENGHO'!BH68/'Indice PondENGHO'!BH56-1</f>
        <v>0.54809892287330042</v>
      </c>
      <c r="BI70" s="3">
        <f>+'Indice PondENGHO'!BI68/'Indice PondENGHO'!BI56-1</f>
        <v>0.59000931916080268</v>
      </c>
      <c r="BJ70" s="3">
        <f>+'Indice PondENGHO'!BJ68/'Indice PondENGHO'!BJ56-1</f>
        <v>0.82311962832237673</v>
      </c>
      <c r="BK70" s="8">
        <f>+'Indice PondENGHO'!BK68/'Indice PondENGHO'!BK56-1</f>
        <v>0.57368383898950515</v>
      </c>
      <c r="BL70" s="2">
        <f t="shared" si="23"/>
        <v>44713</v>
      </c>
      <c r="BM70" s="3">
        <f>+'Indice PondENGHO'!BL68/'Indice PondENGHO'!BL56-1</f>
        <v>0.6439043374568405</v>
      </c>
      <c r="BN70" s="3">
        <f>+'Indice PondENGHO'!BM68/'Indice PondENGHO'!BM56-1</f>
        <v>0.63894730286475987</v>
      </c>
      <c r="BO70" s="3">
        <f>+'Indice PondENGHO'!BN68/'Indice PondENGHO'!BN56-1</f>
        <v>0.6389594527841187</v>
      </c>
      <c r="BP70" s="3">
        <f>+'Indice PondENGHO'!BO68/'Indice PondENGHO'!BO56-1</f>
        <v>0.63913625567976773</v>
      </c>
      <c r="BQ70" s="3">
        <f>+'Indice PondENGHO'!BP68/'Indice PondENGHO'!BP56-1</f>
        <v>0.63909211412976541</v>
      </c>
      <c r="BR70" s="7">
        <f>+'Indice PondENGHO'!BQ68/'Indice PondENGHO'!BQ56-1</f>
        <v>0.66394297745072217</v>
      </c>
      <c r="BS70" s="3">
        <f>+'Indice PondENGHO'!BR68/'Indice PondENGHO'!BR56-1</f>
        <v>0.56081921700677273</v>
      </c>
      <c r="BT70" s="3">
        <f>+'Indice PondENGHO'!BS68/'Indice PondENGHO'!BS56-1</f>
        <v>0.83225749797436199</v>
      </c>
      <c r="BU70" s="3">
        <f>+'Indice PondENGHO'!BT68/'Indice PondENGHO'!BT56-1</f>
        <v>0.47938504719501118</v>
      </c>
      <c r="BV70" s="3">
        <f>+'Indice PondENGHO'!BU68/'Indice PondENGHO'!BU56-1</f>
        <v>0.58844259353014583</v>
      </c>
      <c r="BW70" s="3">
        <f>+'Indice PondENGHO'!BV68/'Indice PondENGHO'!BV56-1</f>
        <v>0.67433281577033743</v>
      </c>
      <c r="BX70" s="3">
        <f>+'Indice PondENGHO'!BW68/'Indice PondENGHO'!BW56-1</f>
        <v>0.59161305756705862</v>
      </c>
      <c r="BY70" s="3">
        <f>+'Indice PondENGHO'!BX68/'Indice PondENGHO'!BX56-1</f>
        <v>0.28700495237324408</v>
      </c>
      <c r="BZ70" s="3">
        <f>+'Indice PondENGHO'!BY68/'Indice PondENGHO'!BY56-1</f>
        <v>0.54622737775530039</v>
      </c>
      <c r="CA70" s="3">
        <f>+'Indice PondENGHO'!BZ68/'Indice PondENGHO'!BZ56-1</f>
        <v>0.58541460774678011</v>
      </c>
      <c r="CB70" s="3">
        <f>+'Indice PondENGHO'!CA68/'Indice PondENGHO'!CA56-1</f>
        <v>0.82207643696286636</v>
      </c>
      <c r="CC70" s="8">
        <f>+'Indice PondENGHO'!CB68/'Indice PondENGHO'!CB56-1</f>
        <v>0.57230441422803735</v>
      </c>
      <c r="CD70" s="3">
        <f>+'Indice PondENGHO'!CC68/'Indice PondENGHO'!CC56-1</f>
        <v>0.63965148441158437</v>
      </c>
      <c r="CE70" s="3">
        <f>+'Indice PondENGHO'!CD68/'Indice PondENGHO'!CD56-1</f>
        <v>0.63965138091835683</v>
      </c>
      <c r="CF70" s="3">
        <f>+'[3]Infla Interanual PondENGHO'!CD70</f>
        <v>0.63959312257530643</v>
      </c>
      <c r="CG70" s="3"/>
      <c r="CI70" s="69">
        <f t="shared" si="8"/>
        <v>4.8122233270750936E-3</v>
      </c>
      <c r="CJ70" s="69">
        <f t="shared" si="3"/>
        <v>4.8122233270750936E-3</v>
      </c>
      <c r="CK70" s="69">
        <f t="shared" si="9"/>
        <v>0</v>
      </c>
      <c r="CL70" s="69"/>
      <c r="CM70" s="69"/>
      <c r="CN70" s="69">
        <f>+'[3]Infla Interanual PondENGHO'!CF70</f>
        <v>4.6495004271860374E-3</v>
      </c>
      <c r="CP70" s="69">
        <f t="shared" si="17"/>
        <v>1.6272289988905619E-4</v>
      </c>
      <c r="CT70" s="70">
        <f t="shared" si="10"/>
        <v>0.6439043374568405</v>
      </c>
      <c r="CU70" s="70">
        <f t="shared" si="11"/>
        <v>0.63894730286475987</v>
      </c>
      <c r="CV70" s="70">
        <f t="shared" si="12"/>
        <v>0.6389594527841187</v>
      </c>
      <c r="CW70" s="70">
        <f t="shared" si="13"/>
        <v>0.63913625567976773</v>
      </c>
      <c r="CX70" s="70">
        <f t="shared" si="14"/>
        <v>0.63909211412976541</v>
      </c>
      <c r="CY70" s="71">
        <f>+'[3]Infla Interanual PondENGHO'!BL70</f>
        <v>0.64376322753915094</v>
      </c>
      <c r="CZ70" s="71">
        <f>+'[3]Infla Interanual PondENGHO'!BM70</f>
        <v>0.63883728452908195</v>
      </c>
      <c r="DA70" s="71">
        <f>+'[3]Infla Interanual PondENGHO'!BN70</f>
        <v>0.63885734409202466</v>
      </c>
      <c r="DB70" s="71">
        <f>+'[3]Infla Interanual PondENGHO'!BO70</f>
        <v>0.63908147663360992</v>
      </c>
      <c r="DC70" s="71">
        <f>+'[3]Infla Interanual PondENGHO'!BP70</f>
        <v>0.6391137271119649</v>
      </c>
      <c r="DE70" s="3">
        <f t="shared" si="18"/>
        <v>1.411099176895636E-4</v>
      </c>
      <c r="DF70" s="3">
        <f t="shared" si="21"/>
        <v>1.1001833567791941E-4</v>
      </c>
      <c r="DG70" s="3">
        <f t="shared" si="21"/>
        <v>1.0210869209403839E-4</v>
      </c>
      <c r="DH70" s="3">
        <f t="shared" si="21"/>
        <v>5.4779046157804601E-5</v>
      </c>
      <c r="DI70" s="3">
        <f t="shared" si="20"/>
        <v>-2.1612982199492592E-5</v>
      </c>
      <c r="DJ70" s="3">
        <f t="shared" si="15"/>
        <v>5.825834305039912E-5</v>
      </c>
    </row>
    <row r="71" spans="1:114" x14ac:dyDescent="0.2">
      <c r="A71" s="2">
        <f t="shared" si="22"/>
        <v>44743</v>
      </c>
      <c r="B71" s="1">
        <f t="shared" si="24"/>
        <v>7</v>
      </c>
      <c r="C71" s="1">
        <v>2022</v>
      </c>
      <c r="D71" s="7">
        <f>+'Indice PondENGHO'!D69/'Indice PondENGHO'!D57-1</f>
        <v>0.70870459132521102</v>
      </c>
      <c r="E71" s="3">
        <f>+'Indice PondENGHO'!E69/'Indice PondENGHO'!E57-1</f>
        <v>0.61791845814167567</v>
      </c>
      <c r="F71" s="3">
        <f>+'Indice PondENGHO'!F69/'Indice PondENGHO'!F57-1</f>
        <v>0.95295976046670861</v>
      </c>
      <c r="G71" s="3">
        <f>+'Indice PondENGHO'!G69/'Indice PondENGHO'!G57-1</f>
        <v>0.51531476082899541</v>
      </c>
      <c r="H71" s="3">
        <f>+'Indice PondENGHO'!H69/'Indice PondENGHO'!H57-1</f>
        <v>0.70272941589735938</v>
      </c>
      <c r="I71" s="3">
        <f>+'Indice PondENGHO'!I69/'Indice PondENGHO'!I57-1</f>
        <v>0.70906360410285485</v>
      </c>
      <c r="J71" s="3">
        <f>+'Indice PondENGHO'!J69/'Indice PondENGHO'!J57-1</f>
        <v>0.64787063184039884</v>
      </c>
      <c r="K71" s="3">
        <f>+'Indice PondENGHO'!K69/'Indice PondENGHO'!K57-1</f>
        <v>0.35921622004768938</v>
      </c>
      <c r="L71" s="3">
        <f>+'Indice PondENGHO'!L69/'Indice PondENGHO'!L57-1</f>
        <v>0.69367327116649546</v>
      </c>
      <c r="M71" s="3">
        <f>+'Indice PondENGHO'!M69/'Indice PondENGHO'!M57-1</f>
        <v>0.63223049584128832</v>
      </c>
      <c r="N71" s="3">
        <f>+'Indice PondENGHO'!N69/'Indice PondENGHO'!N57-1</f>
        <v>0.90361002772257137</v>
      </c>
      <c r="O71" s="8">
        <f>+'Indice PondENGHO'!O69/'Indice PondENGHO'!O57-1</f>
        <v>0.65102439494731867</v>
      </c>
      <c r="P71" s="7">
        <f>+'Indice PondENGHO'!P69/'Indice PondENGHO'!P57-1</f>
        <v>0.70681232167879826</v>
      </c>
      <c r="Q71" s="3">
        <f>+'Indice PondENGHO'!Q69/'Indice PondENGHO'!Q57-1</f>
        <v>0.61345717620114959</v>
      </c>
      <c r="R71" s="3">
        <f>+'Indice PondENGHO'!R69/'Indice PondENGHO'!R57-1</f>
        <v>0.95953420956149116</v>
      </c>
      <c r="S71" s="3">
        <f>+'Indice PondENGHO'!S69/'Indice PondENGHO'!S57-1</f>
        <v>0.50619372284389774</v>
      </c>
      <c r="T71" s="3">
        <f>+'Indice PondENGHO'!T69/'Indice PondENGHO'!T57-1</f>
        <v>0.70573654358673421</v>
      </c>
      <c r="U71" s="3">
        <f>+'Indice PondENGHO'!U69/'Indice PondENGHO'!U57-1</f>
        <v>0.71547957451071276</v>
      </c>
      <c r="V71" s="3">
        <f>+'Indice PondENGHO'!V69/'Indice PondENGHO'!V57-1</f>
        <v>0.64609934870497021</v>
      </c>
      <c r="W71" s="3">
        <f>+'Indice PondENGHO'!W69/'Indice PondENGHO'!W57-1</f>
        <v>0.35541982736926059</v>
      </c>
      <c r="X71" s="3">
        <f>+'Indice PondENGHO'!X69/'Indice PondENGHO'!X57-1</f>
        <v>0.69625070227710184</v>
      </c>
      <c r="Y71" s="3">
        <f>+'Indice PondENGHO'!Y69/'Indice PondENGHO'!Y57-1</f>
        <v>0.64235803266864022</v>
      </c>
      <c r="Z71" s="3">
        <f>+'Indice PondENGHO'!Z69/'Indice PondENGHO'!Z57-1</f>
        <v>0.90507366559396596</v>
      </c>
      <c r="AA71" s="8">
        <f>+'Indice PondENGHO'!AA69/'Indice PondENGHO'!AA57-1</f>
        <v>0.64863559114291713</v>
      </c>
      <c r="AB71" s="7">
        <f>+'Indice PondENGHO'!AB69/'Indice PondENGHO'!AB57-1</f>
        <v>0.70550666583069366</v>
      </c>
      <c r="AC71" s="3">
        <f>+'Indice PondENGHO'!AC69/'Indice PondENGHO'!AC57-1</f>
        <v>0.61321592950457005</v>
      </c>
      <c r="AD71" s="3">
        <f>+'Indice PondENGHO'!AD69/'Indice PondENGHO'!AD57-1</f>
        <v>0.9622557967553893</v>
      </c>
      <c r="AE71" s="3">
        <f>+'Indice PondENGHO'!AE69/'Indice PondENGHO'!AE57-1</f>
        <v>0.49804709703813299</v>
      </c>
      <c r="AF71" s="3">
        <f>+'Indice PondENGHO'!AF69/'Indice PondENGHO'!AF57-1</f>
        <v>0.70722983464098199</v>
      </c>
      <c r="AG71" s="3">
        <f>+'Indice PondENGHO'!AG69/'Indice PondENGHO'!AG57-1</f>
        <v>0.71486250665963147</v>
      </c>
      <c r="AH71" s="3">
        <f>+'Indice PondENGHO'!AH69/'Indice PondENGHO'!AH57-1</f>
        <v>0.64722281946298099</v>
      </c>
      <c r="AI71" s="3">
        <f>+'Indice PondENGHO'!AI69/'Indice PondENGHO'!AI57-1</f>
        <v>0.35313317311784997</v>
      </c>
      <c r="AJ71" s="3">
        <f>+'Indice PondENGHO'!AJ69/'Indice PondENGHO'!AJ57-1</f>
        <v>0.6972917610661542</v>
      </c>
      <c r="AK71" s="3">
        <f>+'Indice PondENGHO'!AK69/'Indice PondENGHO'!AK57-1</f>
        <v>0.64419099433741933</v>
      </c>
      <c r="AL71" s="3">
        <f>+'Indice PondENGHO'!AL69/'Indice PondENGHO'!AL57-1</f>
        <v>0.90590617919838312</v>
      </c>
      <c r="AM71" s="8">
        <f>+'Indice PondENGHO'!AM69/'Indice PondENGHO'!AM57-1</f>
        <v>0.64691045988560303</v>
      </c>
      <c r="AN71" s="7">
        <f>+'Indice PondENGHO'!AN69/'Indice PondENGHO'!AN57-1</f>
        <v>0.70559098722844582</v>
      </c>
      <c r="AO71" s="3">
        <f>+'Indice PondENGHO'!AO69/'Indice PondENGHO'!AO57-1</f>
        <v>0.61151477589293357</v>
      </c>
      <c r="AP71" s="3">
        <f>+'Indice PondENGHO'!AP69/'Indice PondENGHO'!AP57-1</f>
        <v>0.96776577052499291</v>
      </c>
      <c r="AQ71" s="3">
        <f>+'Indice PondENGHO'!AQ69/'Indice PondENGHO'!AQ57-1</f>
        <v>0.50064791811460796</v>
      </c>
      <c r="AR71" s="3">
        <f>+'Indice PondENGHO'!AR69/'Indice PondENGHO'!AR57-1</f>
        <v>0.70739012670158941</v>
      </c>
      <c r="AS71" s="3">
        <f>+'Indice PondENGHO'!AS69/'Indice PondENGHO'!AS57-1</f>
        <v>0.72448951495016023</v>
      </c>
      <c r="AT71" s="3">
        <f>+'Indice PondENGHO'!AT69/'Indice PondENGHO'!AT57-1</f>
        <v>0.64289010063858898</v>
      </c>
      <c r="AU71" s="3">
        <f>+'Indice PondENGHO'!AU69/'Indice PondENGHO'!AU57-1</f>
        <v>0.35195638428856801</v>
      </c>
      <c r="AV71" s="3">
        <f>+'Indice PondENGHO'!AV69/'Indice PondENGHO'!AV57-1</f>
        <v>0.69714600405550819</v>
      </c>
      <c r="AW71" s="3">
        <f>+'Indice PondENGHO'!AW69/'Indice PondENGHO'!AW57-1</f>
        <v>0.64685713581218862</v>
      </c>
      <c r="AX71" s="3">
        <f>+'Indice PondENGHO'!AX69/'Indice PondENGHO'!AX57-1</f>
        <v>0.90944889851970179</v>
      </c>
      <c r="AY71" s="8">
        <f>+'Indice PondENGHO'!AY69/'Indice PondENGHO'!AY57-1</f>
        <v>0.64702500135334762</v>
      </c>
      <c r="AZ71" s="7">
        <f>+'Indice PondENGHO'!AZ69/'Indice PondENGHO'!AZ57-1</f>
        <v>0.70584935546174177</v>
      </c>
      <c r="BA71" s="3">
        <f>+'Indice PondENGHO'!BA69/'Indice PondENGHO'!BA57-1</f>
        <v>0.60800125069661748</v>
      </c>
      <c r="BB71" s="3">
        <f>+'Indice PondENGHO'!BB69/'Indice PondENGHO'!BB57-1</f>
        <v>0.97402456227370382</v>
      </c>
      <c r="BC71" s="3">
        <f>+'Indice PondENGHO'!BC69/'Indice PondENGHO'!BC57-1</f>
        <v>0.50435444995467771</v>
      </c>
      <c r="BD71" s="3">
        <f>+'Indice PondENGHO'!BD69/'Indice PondENGHO'!BD57-1</f>
        <v>0.71003284405462486</v>
      </c>
      <c r="BE71" s="3">
        <f>+'Indice PondENGHO'!BE69/'Indice PondENGHO'!BE57-1</f>
        <v>0.73280545460072011</v>
      </c>
      <c r="BF71" s="3">
        <f>+'Indice PondENGHO'!BF69/'Indice PondENGHO'!BF57-1</f>
        <v>0.6379249035841188</v>
      </c>
      <c r="BG71" s="3">
        <f>+'Indice PondENGHO'!BG69/'Indice PondENGHO'!BG57-1</f>
        <v>0.34813441720452643</v>
      </c>
      <c r="BH71" s="3">
        <f>+'Indice PondENGHO'!BH69/'Indice PondENGHO'!BH57-1</f>
        <v>0.69901314852883401</v>
      </c>
      <c r="BI71" s="3">
        <f>+'Indice PondENGHO'!BI69/'Indice PondENGHO'!BI57-1</f>
        <v>0.65126819361113619</v>
      </c>
      <c r="BJ71" s="3">
        <f>+'Indice PondENGHO'!BJ69/'Indice PondENGHO'!BJ57-1</f>
        <v>0.91492698673429751</v>
      </c>
      <c r="BK71" s="8">
        <f>+'Indice PondENGHO'!BK69/'Indice PondENGHO'!BK57-1</f>
        <v>0.64728211285134352</v>
      </c>
      <c r="BL71" s="2">
        <f t="shared" si="23"/>
        <v>44743</v>
      </c>
      <c r="BM71" s="3">
        <f>+'Indice PondENGHO'!BL69/'Indice PondENGHO'!BL57-1</f>
        <v>0.71068463921040625</v>
      </c>
      <c r="BN71" s="3">
        <f>+'Indice PondENGHO'!BM69/'Indice PondENGHO'!BM57-1</f>
        <v>0.7069469722339512</v>
      </c>
      <c r="BO71" s="3">
        <f>+'Indice PondENGHO'!BN69/'Indice PondENGHO'!BN57-1</f>
        <v>0.70793468506614765</v>
      </c>
      <c r="BP71" s="3">
        <f>+'Indice PondENGHO'!BO69/'Indice PondENGHO'!BO57-1</f>
        <v>0.7101001593426064</v>
      </c>
      <c r="BQ71" s="3">
        <f>+'Indice PondENGHO'!BP69/'Indice PondENGHO'!BP57-1</f>
        <v>0.7134796853023222</v>
      </c>
      <c r="BR71" s="7">
        <f>+'Indice PondENGHO'!BQ69/'Indice PondENGHO'!BQ57-1</f>
        <v>0.70642712139900765</v>
      </c>
      <c r="BS71" s="3">
        <f>+'Indice PondENGHO'!BR69/'Indice PondENGHO'!BR57-1</f>
        <v>0.61195502398891888</v>
      </c>
      <c r="BT71" s="3">
        <f>+'Indice PondENGHO'!BS69/'Indice PondENGHO'!BS57-1</f>
        <v>0.96514269360423111</v>
      </c>
      <c r="BU71" s="3">
        <f>+'Indice PondENGHO'!BT69/'Indice PondENGHO'!BT57-1</f>
        <v>0.50401275302487458</v>
      </c>
      <c r="BV71" s="3">
        <f>+'Indice PondENGHO'!BU69/'Indice PondENGHO'!BU57-1</f>
        <v>0.70784300463718908</v>
      </c>
      <c r="BW71" s="3">
        <f>+'Indice PondENGHO'!BV69/'Indice PondENGHO'!BV57-1</f>
        <v>0.72390330871637243</v>
      </c>
      <c r="BX71" s="3">
        <f>+'Indice PondENGHO'!BW69/'Indice PondENGHO'!BW57-1</f>
        <v>0.64272299714996772</v>
      </c>
      <c r="BY71" s="3">
        <f>+'Indice PondENGHO'!BX69/'Indice PondENGHO'!BX57-1</f>
        <v>0.35250980712720836</v>
      </c>
      <c r="BZ71" s="3">
        <f>+'Indice PondENGHO'!BY69/'Indice PondENGHO'!BY57-1</f>
        <v>0.69736999674432609</v>
      </c>
      <c r="CA71" s="3">
        <f>+'Indice PondENGHO'!BZ69/'Indice PondENGHO'!BZ57-1</f>
        <v>0.6466745254813524</v>
      </c>
      <c r="CB71" s="3">
        <f>+'Indice PondENGHO'!CA69/'Indice PondENGHO'!CA57-1</f>
        <v>0.9100860337876544</v>
      </c>
      <c r="CC71" s="8">
        <f>+'Indice PondENGHO'!CB69/'Indice PondENGHO'!CB57-1</f>
        <v>0.64771917487330644</v>
      </c>
      <c r="CD71" s="3">
        <f>+'Indice PondENGHO'!CC69/'Indice PondENGHO'!CC57-1</f>
        <v>0.71037608466838931</v>
      </c>
      <c r="CE71" s="3">
        <f>+'Indice PondENGHO'!CD69/'Indice PondENGHO'!CD57-1</f>
        <v>0.71037596265587322</v>
      </c>
      <c r="CF71" s="3">
        <f>+'[3]Infla Interanual PondENGHO'!CD71</f>
        <v>0.70967092517644526</v>
      </c>
      <c r="CG71" s="3"/>
      <c r="CI71" s="69">
        <f t="shared" si="8"/>
        <v>-2.7950460919159426E-3</v>
      </c>
      <c r="CJ71" s="69">
        <f t="shared" si="3"/>
        <v>0</v>
      </c>
      <c r="CK71" s="69">
        <f t="shared" si="9"/>
        <v>-2.7950460919159426E-3</v>
      </c>
      <c r="CL71" s="69"/>
      <c r="CM71" s="69"/>
      <c r="CN71" s="69">
        <f>+'[3]Infla Interanual PondENGHO'!CF71</f>
        <v>-2.7860020268706265E-3</v>
      </c>
      <c r="CP71" s="69">
        <f t="shared" si="17"/>
        <v>-9.0440650453160742E-6</v>
      </c>
      <c r="CT71" s="70">
        <f t="shared" si="10"/>
        <v>0.71068463921040625</v>
      </c>
      <c r="CU71" s="70">
        <f t="shared" si="11"/>
        <v>0.7069469722339512</v>
      </c>
      <c r="CV71" s="70">
        <f t="shared" si="12"/>
        <v>0.70793468506614765</v>
      </c>
      <c r="CW71" s="70">
        <f t="shared" si="13"/>
        <v>0.7101001593426064</v>
      </c>
      <c r="CX71" s="70">
        <f t="shared" si="14"/>
        <v>0.7134796853023222</v>
      </c>
      <c r="CY71" s="71">
        <f>+'[3]Infla Interanual PondENGHO'!BL71</f>
        <v>0.70999776884078591</v>
      </c>
      <c r="CZ71" s="71">
        <f>+'[3]Infla Interanual PondENGHO'!BM71</f>
        <v>0.70622700068163713</v>
      </c>
      <c r="DA71" s="71">
        <f>+'[3]Infla Interanual PondENGHO'!BN71</f>
        <v>0.70720659242744333</v>
      </c>
      <c r="DB71" s="71">
        <f>+'[3]Infla Interanual PondENGHO'!BO71</f>
        <v>0.70939337589011631</v>
      </c>
      <c r="DC71" s="71">
        <f>+'[3]Infla Interanual PondENGHO'!BP71</f>
        <v>0.71278377086765654</v>
      </c>
      <c r="DE71" s="3">
        <f t="shared" si="18"/>
        <v>6.8687036962034043E-4</v>
      </c>
      <c r="DF71" s="3">
        <f t="shared" si="21"/>
        <v>7.1997155231406929E-4</v>
      </c>
      <c r="DG71" s="3">
        <f t="shared" si="21"/>
        <v>7.2809263870432517E-4</v>
      </c>
      <c r="DH71" s="3">
        <f t="shared" si="21"/>
        <v>7.0678345249008956E-4</v>
      </c>
      <c r="DI71" s="3">
        <f t="shared" si="20"/>
        <v>6.959144346656565E-4</v>
      </c>
      <c r="DJ71" s="3">
        <f t="shared" si="15"/>
        <v>7.0503747942796124E-4</v>
      </c>
    </row>
    <row r="72" spans="1:114" x14ac:dyDescent="0.2">
      <c r="A72" s="2">
        <f t="shared" si="22"/>
        <v>44774</v>
      </c>
      <c r="B72" s="1">
        <f t="shared" si="24"/>
        <v>8</v>
      </c>
      <c r="C72" s="1">
        <v>2022</v>
      </c>
      <c r="D72" s="7">
        <f>+'Indice PondENGHO'!D70/'Indice PondENGHO'!D58-1</f>
        <v>0.80381235631805237</v>
      </c>
      <c r="E72" s="3">
        <f>+'Indice PondENGHO'!E70/'Indice PondENGHO'!E58-1</f>
        <v>0.69374001099535754</v>
      </c>
      <c r="F72" s="3">
        <f>+'Indice PondENGHO'!F70/'Indice PondENGHO'!F58-1</f>
        <v>1.0814138142002263</v>
      </c>
      <c r="G72" s="3">
        <f>+'Indice PondENGHO'!G70/'Indice PondENGHO'!G58-1</f>
        <v>0.58923165245367226</v>
      </c>
      <c r="H72" s="3">
        <f>+'Indice PondENGHO'!H70/'Indice PondENGHO'!H58-1</f>
        <v>0.78568128649280444</v>
      </c>
      <c r="I72" s="3">
        <f>+'Indice PondENGHO'!I70/'Indice PondENGHO'!I58-1</f>
        <v>0.73377922711605836</v>
      </c>
      <c r="J72" s="3">
        <f>+'Indice PondENGHO'!J70/'Indice PondENGHO'!J58-1</f>
        <v>0.71452335585375337</v>
      </c>
      <c r="K72" s="3">
        <f>+'Indice PondENGHO'!K70/'Indice PondENGHO'!K58-1</f>
        <v>0.42321356842210145</v>
      </c>
      <c r="L72" s="3">
        <f>+'Indice PondENGHO'!L70/'Indice PondENGHO'!L58-1</f>
        <v>0.71853991016514174</v>
      </c>
      <c r="M72" s="3">
        <f>+'Indice PondENGHO'!M70/'Indice PondENGHO'!M58-1</f>
        <v>0.63936385796585049</v>
      </c>
      <c r="N72" s="3">
        <f>+'Indice PondENGHO'!N70/'Indice PondENGHO'!N58-1</f>
        <v>0.97356317204599785</v>
      </c>
      <c r="O72" s="8">
        <f>+'Indice PondENGHO'!O70/'Indice PondENGHO'!O58-1</f>
        <v>0.74056425935145831</v>
      </c>
      <c r="P72" s="7">
        <f>+'Indice PondENGHO'!P70/'Indice PondENGHO'!P58-1</f>
        <v>0.80168971026136648</v>
      </c>
      <c r="Q72" s="3">
        <f>+'Indice PondENGHO'!Q70/'Indice PondENGHO'!Q58-1</f>
        <v>0.69198698488425436</v>
      </c>
      <c r="R72" s="3">
        <f>+'Indice PondENGHO'!R70/'Indice PondENGHO'!R58-1</f>
        <v>1.0872100138822676</v>
      </c>
      <c r="S72" s="3">
        <f>+'Indice PondENGHO'!S70/'Indice PondENGHO'!S58-1</f>
        <v>0.57583533299732581</v>
      </c>
      <c r="T72" s="3">
        <f>+'Indice PondENGHO'!T70/'Indice PondENGHO'!T58-1</f>
        <v>0.78966382335818941</v>
      </c>
      <c r="U72" s="3">
        <f>+'Indice PondENGHO'!U70/'Indice PondENGHO'!U58-1</f>
        <v>0.73968663158120052</v>
      </c>
      <c r="V72" s="3">
        <f>+'Indice PondENGHO'!V70/'Indice PondENGHO'!V58-1</f>
        <v>0.71235408019387436</v>
      </c>
      <c r="W72" s="3">
        <f>+'Indice PondENGHO'!W70/'Indice PondENGHO'!W58-1</f>
        <v>0.41974876650199278</v>
      </c>
      <c r="X72" s="3">
        <f>+'Indice PondENGHO'!X70/'Indice PondENGHO'!X58-1</f>
        <v>0.71936738139073464</v>
      </c>
      <c r="Y72" s="3">
        <f>+'Indice PondENGHO'!Y70/'Indice PondENGHO'!Y58-1</f>
        <v>0.64768857636042432</v>
      </c>
      <c r="Z72" s="3">
        <f>+'Indice PondENGHO'!Z70/'Indice PondENGHO'!Z58-1</f>
        <v>0.97484335234060637</v>
      </c>
      <c r="AA72" s="8">
        <f>+'Indice PondENGHO'!AA70/'Indice PondENGHO'!AA58-1</f>
        <v>0.7376513853869493</v>
      </c>
      <c r="AB72" s="7">
        <f>+'Indice PondENGHO'!AB70/'Indice PondENGHO'!AB58-1</f>
        <v>0.80021273813235738</v>
      </c>
      <c r="AC72" s="3">
        <f>+'Indice PondENGHO'!AC70/'Indice PondENGHO'!AC58-1</f>
        <v>0.69135433945528391</v>
      </c>
      <c r="AD72" s="3">
        <f>+'Indice PondENGHO'!AD70/'Indice PondENGHO'!AD58-1</f>
        <v>1.090381526202405</v>
      </c>
      <c r="AE72" s="3">
        <f>+'Indice PondENGHO'!AE70/'Indice PondENGHO'!AE58-1</f>
        <v>0.56586990342331256</v>
      </c>
      <c r="AF72" s="3">
        <f>+'Indice PondENGHO'!AF70/'Indice PondENGHO'!AF58-1</f>
        <v>0.79124852625703967</v>
      </c>
      <c r="AG72" s="3">
        <f>+'Indice PondENGHO'!AG70/'Indice PondENGHO'!AG58-1</f>
        <v>0.73904762943519997</v>
      </c>
      <c r="AH72" s="3">
        <f>+'Indice PondENGHO'!AH70/'Indice PondENGHO'!AH58-1</f>
        <v>0.71295048857904164</v>
      </c>
      <c r="AI72" s="3">
        <f>+'Indice PondENGHO'!AI70/'Indice PondENGHO'!AI58-1</f>
        <v>0.41784595832932681</v>
      </c>
      <c r="AJ72" s="3">
        <f>+'Indice PondENGHO'!AJ70/'Indice PondENGHO'!AJ58-1</f>
        <v>0.71910477601069545</v>
      </c>
      <c r="AK72" s="3">
        <f>+'Indice PondENGHO'!AK70/'Indice PondENGHO'!AK58-1</f>
        <v>0.64774353906883997</v>
      </c>
      <c r="AL72" s="3">
        <f>+'Indice PondENGHO'!AL70/'Indice PondENGHO'!AL58-1</f>
        <v>0.9743235899248579</v>
      </c>
      <c r="AM72" s="8">
        <f>+'Indice PondENGHO'!AM70/'Indice PondENGHO'!AM58-1</f>
        <v>0.73605722812894658</v>
      </c>
      <c r="AN72" s="7">
        <f>+'Indice PondENGHO'!AN70/'Indice PondENGHO'!AN58-1</f>
        <v>0.79938434117695345</v>
      </c>
      <c r="AO72" s="3">
        <f>+'Indice PondENGHO'!AO70/'Indice PondENGHO'!AO58-1</f>
        <v>0.69016565473004654</v>
      </c>
      <c r="AP72" s="3">
        <f>+'Indice PondENGHO'!AP70/'Indice PondENGHO'!AP58-1</f>
        <v>1.0935706244116399</v>
      </c>
      <c r="AQ72" s="3">
        <f>+'Indice PondENGHO'!AQ70/'Indice PondENGHO'!AQ58-1</f>
        <v>0.56403991412763421</v>
      </c>
      <c r="AR72" s="3">
        <f>+'Indice PondENGHO'!AR70/'Indice PondENGHO'!AR58-1</f>
        <v>0.7913710740708686</v>
      </c>
      <c r="AS72" s="3">
        <f>+'Indice PondENGHO'!AS70/'Indice PondENGHO'!AS58-1</f>
        <v>0.749474634505918</v>
      </c>
      <c r="AT72" s="3">
        <f>+'Indice PondENGHO'!AT70/'Indice PondENGHO'!AT58-1</f>
        <v>0.70980392878072096</v>
      </c>
      <c r="AU72" s="3">
        <f>+'Indice PondENGHO'!AU70/'Indice PondENGHO'!AU58-1</f>
        <v>0.41705983130358026</v>
      </c>
      <c r="AV72" s="3">
        <f>+'Indice PondENGHO'!AV70/'Indice PondENGHO'!AV58-1</f>
        <v>0.71940166458658505</v>
      </c>
      <c r="AW72" s="3">
        <f>+'Indice PondENGHO'!AW70/'Indice PondENGHO'!AW58-1</f>
        <v>0.65206188551315636</v>
      </c>
      <c r="AX72" s="3">
        <f>+'Indice PondENGHO'!AX70/'Indice PondENGHO'!AX58-1</f>
        <v>0.97835300818709192</v>
      </c>
      <c r="AY72" s="8">
        <f>+'Indice PondENGHO'!AY70/'Indice PondENGHO'!AY58-1</f>
        <v>0.73561205729630785</v>
      </c>
      <c r="AZ72" s="7">
        <f>+'Indice PondENGHO'!AZ70/'Indice PondENGHO'!AZ58-1</f>
        <v>0.79837208680711114</v>
      </c>
      <c r="BA72" s="3">
        <f>+'Indice PondENGHO'!BA70/'Indice PondENGHO'!BA58-1</f>
        <v>0.6884035254247991</v>
      </c>
      <c r="BB72" s="3">
        <f>+'Indice PondENGHO'!BB70/'Indice PondENGHO'!BB58-1</f>
        <v>1.0981366091870415</v>
      </c>
      <c r="BC72" s="3">
        <f>+'Indice PondENGHO'!BC70/'Indice PondENGHO'!BC58-1</f>
        <v>0.55995560948754575</v>
      </c>
      <c r="BD72" s="3">
        <f>+'Indice PondENGHO'!BD70/'Indice PondENGHO'!BD58-1</f>
        <v>0.79545518993108777</v>
      </c>
      <c r="BE72" s="3">
        <f>+'Indice PondENGHO'!BE70/'Indice PondENGHO'!BE58-1</f>
        <v>0.75835527714413531</v>
      </c>
      <c r="BF72" s="3">
        <f>+'Indice PondENGHO'!BF70/'Indice PondENGHO'!BF58-1</f>
        <v>0.70637605470598785</v>
      </c>
      <c r="BG72" s="3">
        <f>+'Indice PondENGHO'!BG70/'Indice PondENGHO'!BG58-1</f>
        <v>0.41442528653373323</v>
      </c>
      <c r="BH72" s="3">
        <f>+'Indice PondENGHO'!BH70/'Indice PondENGHO'!BH58-1</f>
        <v>0.72094846869681795</v>
      </c>
      <c r="BI72" s="3">
        <f>+'Indice PondENGHO'!BI70/'Indice PondENGHO'!BI58-1</f>
        <v>0.65188174390562037</v>
      </c>
      <c r="BJ72" s="3">
        <f>+'Indice PondENGHO'!BJ70/'Indice PondENGHO'!BJ58-1</f>
        <v>0.98430023219162788</v>
      </c>
      <c r="BK72" s="8">
        <f>+'Indice PondENGHO'!BK70/'Indice PondENGHO'!BK58-1</f>
        <v>0.73539522783528333</v>
      </c>
      <c r="BL72" s="2">
        <f t="shared" si="23"/>
        <v>44774</v>
      </c>
      <c r="BM72" s="3">
        <f>+'Indice PondENGHO'!BL70/'Indice PondENGHO'!BL58-1</f>
        <v>0.79357607250943141</v>
      </c>
      <c r="BN72" s="3">
        <f>+'Indice PondENGHO'!BM70/'Indice PondENGHO'!BM58-1</f>
        <v>0.78631667532095473</v>
      </c>
      <c r="BO72" s="3">
        <f>+'Indice PondENGHO'!BN70/'Indice PondENGHO'!BN58-1</f>
        <v>0.78493631901542016</v>
      </c>
      <c r="BP72" s="3">
        <f>+'Indice PondENGHO'!BO70/'Indice PondENGHO'!BO58-1</f>
        <v>0.78435141665484576</v>
      </c>
      <c r="BQ72" s="3">
        <f>+'Indice PondENGHO'!BP70/'Indice PondENGHO'!BP58-1</f>
        <v>0.78364256936279664</v>
      </c>
      <c r="BR72" s="7">
        <f>+'Indice PondENGHO'!BQ70/'Indice PondENGHO'!BQ58-1</f>
        <v>0.80055716873955007</v>
      </c>
      <c r="BS72" s="3">
        <f>+'Indice PondENGHO'!BR70/'Indice PondENGHO'!BR58-1</f>
        <v>0.69065168925195497</v>
      </c>
      <c r="BT72" s="3">
        <f>+'Indice PondENGHO'!BS70/'Indice PondENGHO'!BS58-1</f>
        <v>1.0915695878873479</v>
      </c>
      <c r="BU72" s="3">
        <f>+'Indice PondENGHO'!BT70/'Indice PondENGHO'!BT58-1</f>
        <v>0.5678726577650286</v>
      </c>
      <c r="BV72" s="3">
        <f>+'Indice PondENGHO'!BU70/'Indice PondENGHO'!BU58-1</f>
        <v>0.79233032628109146</v>
      </c>
      <c r="BW72" s="3">
        <f>+'Indice PondENGHO'!BV70/'Indice PondENGHO'!BV58-1</f>
        <v>0.74887611604675253</v>
      </c>
      <c r="BX72" s="3">
        <f>+'Indice PondENGHO'!BW70/'Indice PondENGHO'!BW58-1</f>
        <v>0.70987161573544966</v>
      </c>
      <c r="BY72" s="3">
        <f>+'Indice PondENGHO'!BX70/'Indice PondENGHO'!BX58-1</f>
        <v>0.41762240626673441</v>
      </c>
      <c r="BZ72" s="3">
        <f>+'Indice PondENGHO'!BY70/'Indice PondENGHO'!BY58-1</f>
        <v>0.71983017730481302</v>
      </c>
      <c r="CA72" s="3">
        <f>+'Indice PondENGHO'!BZ70/'Indice PondENGHO'!BZ58-1</f>
        <v>0.64988209817350584</v>
      </c>
      <c r="CB72" s="3">
        <f>+'Indice PondENGHO'!CA70/'Indice PondENGHO'!CA58-1</f>
        <v>0.97929224262908532</v>
      </c>
      <c r="CC72" s="8">
        <f>+'Indice PondENGHO'!CB70/'Indice PondENGHO'!CB58-1</f>
        <v>0.73637830680624594</v>
      </c>
      <c r="CD72" s="3">
        <f>+'Indice PondENGHO'!CC70/'Indice PondENGHO'!CC58-1</f>
        <v>0.78567407125736444</v>
      </c>
      <c r="CE72" s="3">
        <f>+'Indice PondENGHO'!CD70/'Indice PondENGHO'!CD58-1</f>
        <v>0.78567407125736444</v>
      </c>
      <c r="CF72" s="3">
        <f>+'[3]Infla Interanual PondENGHO'!CD72</f>
        <v>0.78442659358054434</v>
      </c>
      <c r="CG72" s="3"/>
      <c r="CI72" s="69">
        <f t="shared" si="8"/>
        <v>9.9335031466347701E-3</v>
      </c>
      <c r="CJ72" s="69">
        <f t="shared" si="3"/>
        <v>9.9335031466347701E-3</v>
      </c>
      <c r="CK72" s="69">
        <f t="shared" si="9"/>
        <v>0</v>
      </c>
      <c r="CL72" s="69"/>
      <c r="CM72" s="69"/>
      <c r="CN72" s="69">
        <f>+'[3]Infla Interanual PondENGHO'!CF72</f>
        <v>9.9782318922430058E-3</v>
      </c>
      <c r="CP72" s="69">
        <f t="shared" si="17"/>
        <v>-4.4728745608235698E-5</v>
      </c>
      <c r="CT72" s="70">
        <f t="shared" si="10"/>
        <v>0.79357607250943141</v>
      </c>
      <c r="CU72" s="70">
        <f t="shared" si="11"/>
        <v>0.78631667532095473</v>
      </c>
      <c r="CV72" s="70">
        <f t="shared" si="12"/>
        <v>0.78493631901542016</v>
      </c>
      <c r="CW72" s="70">
        <f t="shared" si="13"/>
        <v>0.78435141665484576</v>
      </c>
      <c r="CX72" s="70">
        <f t="shared" si="14"/>
        <v>0.78364256936279664</v>
      </c>
      <c r="CY72" s="71">
        <f>+'[3]Infla Interanual PondENGHO'!BL72</f>
        <v>0.79237119069363282</v>
      </c>
      <c r="CZ72" s="71">
        <f>+'[3]Infla Interanual PondENGHO'!BM72</f>
        <v>0.78508025759151789</v>
      </c>
      <c r="DA72" s="71">
        <f>+'[3]Infla Interanual PondENGHO'!BN72</f>
        <v>0.78366168372728517</v>
      </c>
      <c r="DB72" s="71">
        <f>+'[3]Infla Interanual PondENGHO'!BO72</f>
        <v>0.78310574980866687</v>
      </c>
      <c r="DC72" s="71">
        <f>+'[3]Infla Interanual PondENGHO'!BP72</f>
        <v>0.78239295880138982</v>
      </c>
      <c r="DE72" s="3">
        <f t="shared" si="18"/>
        <v>1.2048818157985863E-3</v>
      </c>
      <c r="DF72" s="3">
        <f t="shared" si="21"/>
        <v>1.2364177294368339E-3</v>
      </c>
      <c r="DG72" s="3">
        <f t="shared" si="21"/>
        <v>1.2746352881349843E-3</v>
      </c>
      <c r="DH72" s="3">
        <f t="shared" si="21"/>
        <v>1.2456668461788833E-3</v>
      </c>
      <c r="DI72" s="3">
        <f t="shared" si="20"/>
        <v>1.249610561406822E-3</v>
      </c>
      <c r="DJ72" s="3">
        <f t="shared" si="15"/>
        <v>1.2474776768200968E-3</v>
      </c>
    </row>
    <row r="73" spans="1:114" x14ac:dyDescent="0.2">
      <c r="A73" s="2">
        <f t="shared" si="22"/>
        <v>44805</v>
      </c>
      <c r="B73" s="1">
        <f t="shared" si="24"/>
        <v>9</v>
      </c>
      <c r="C73" s="1">
        <v>2022</v>
      </c>
      <c r="D73" s="7">
        <f>+'Indice PondENGHO'!D71/'Indice PondENGHO'!D59-1</f>
        <v>0.86917782594246851</v>
      </c>
      <c r="E73" s="3">
        <f>+'Indice PondENGHO'!E71/'Indice PondENGHO'!E59-1</f>
        <v>0.75259293814253181</v>
      </c>
      <c r="F73" s="3">
        <f>+'Indice PondENGHO'!F71/'Indice PondENGHO'!F59-1</f>
        <v>1.1742720221757232</v>
      </c>
      <c r="G73" s="3">
        <f>+'Indice PondENGHO'!G71/'Indice PondENGHO'!G59-1</f>
        <v>0.61542698076493085</v>
      </c>
      <c r="H73" s="3">
        <f>+'Indice PondENGHO'!H71/'Indice PondENGHO'!H59-1</f>
        <v>0.83223161014961855</v>
      </c>
      <c r="I73" s="3">
        <f>+'Indice PondENGHO'!I71/'Indice PondENGHO'!I59-1</f>
        <v>0.74063107596045308</v>
      </c>
      <c r="J73" s="3">
        <f>+'Indice PondENGHO'!J71/'Indice PondENGHO'!J59-1</f>
        <v>0.76282561631179857</v>
      </c>
      <c r="K73" s="3">
        <f>+'Indice PondENGHO'!K71/'Indice PondENGHO'!K59-1</f>
        <v>0.42489950658017261</v>
      </c>
      <c r="L73" s="3">
        <f>+'Indice PondENGHO'!L71/'Indice PondENGHO'!L59-1</f>
        <v>0.74223847683623179</v>
      </c>
      <c r="M73" s="3">
        <f>+'Indice PondENGHO'!M71/'Indice PondENGHO'!M59-1</f>
        <v>0.64704055440987873</v>
      </c>
      <c r="N73" s="3">
        <f>+'Indice PondENGHO'!N71/'Indice PondENGHO'!N59-1</f>
        <v>0.99504158846002433</v>
      </c>
      <c r="O73" s="8">
        <f>+'Indice PondENGHO'!O71/'Indice PondENGHO'!O59-1</f>
        <v>0.81723580041512789</v>
      </c>
      <c r="P73" s="7">
        <f>+'Indice PondENGHO'!P71/'Indice PondENGHO'!P59-1</f>
        <v>0.86729221365780051</v>
      </c>
      <c r="Q73" s="3">
        <f>+'Indice PondENGHO'!Q71/'Indice PondENGHO'!Q59-1</f>
        <v>0.74911139637902791</v>
      </c>
      <c r="R73" s="3">
        <f>+'Indice PondENGHO'!R71/'Indice PondENGHO'!R59-1</f>
        <v>1.1778044749759919</v>
      </c>
      <c r="S73" s="3">
        <f>+'Indice PondENGHO'!S71/'Indice PondENGHO'!S59-1</f>
        <v>0.5963524303358978</v>
      </c>
      <c r="T73" s="3">
        <f>+'Indice PondENGHO'!T71/'Indice PondENGHO'!T59-1</f>
        <v>0.83564492049710437</v>
      </c>
      <c r="U73" s="3">
        <f>+'Indice PondENGHO'!U71/'Indice PondENGHO'!U59-1</f>
        <v>0.7437688521348198</v>
      </c>
      <c r="V73" s="3">
        <f>+'Indice PondENGHO'!V71/'Indice PondENGHO'!V59-1</f>
        <v>0.75932414969938722</v>
      </c>
      <c r="W73" s="3">
        <f>+'Indice PondENGHO'!W71/'Indice PondENGHO'!W59-1</f>
        <v>0.41955289575590449</v>
      </c>
      <c r="X73" s="3">
        <f>+'Indice PondENGHO'!X71/'Indice PondENGHO'!X59-1</f>
        <v>0.74382607460430528</v>
      </c>
      <c r="Y73" s="3">
        <f>+'Indice PondENGHO'!Y71/'Indice PondENGHO'!Y59-1</f>
        <v>0.65261986384919202</v>
      </c>
      <c r="Z73" s="3">
        <f>+'Indice PondENGHO'!Z71/'Indice PondENGHO'!Z59-1</f>
        <v>0.9925091231006431</v>
      </c>
      <c r="AA73" s="8">
        <f>+'Indice PondENGHO'!AA71/'Indice PondENGHO'!AA59-1</f>
        <v>0.81624172642214021</v>
      </c>
      <c r="AB73" s="7">
        <f>+'Indice PondENGHO'!AB71/'Indice PondENGHO'!AB59-1</f>
        <v>0.86623295735628214</v>
      </c>
      <c r="AC73" s="3">
        <f>+'Indice PondENGHO'!AC71/'Indice PondENGHO'!AC59-1</f>
        <v>0.74717146706360871</v>
      </c>
      <c r="AD73" s="3">
        <f>+'Indice PondENGHO'!AD71/'Indice PondENGHO'!AD59-1</f>
        <v>1.1799521101940589</v>
      </c>
      <c r="AE73" s="3">
        <f>+'Indice PondENGHO'!AE71/'Indice PondENGHO'!AE59-1</f>
        <v>0.58331519758944195</v>
      </c>
      <c r="AF73" s="3">
        <f>+'Indice PondENGHO'!AF71/'Indice PondENGHO'!AF59-1</f>
        <v>0.83690186081378792</v>
      </c>
      <c r="AG73" s="3">
        <f>+'Indice PondENGHO'!AG71/'Indice PondENGHO'!AG59-1</f>
        <v>0.74132616706325205</v>
      </c>
      <c r="AH73" s="3">
        <f>+'Indice PondENGHO'!AH71/'Indice PondENGHO'!AH59-1</f>
        <v>0.75927685272223888</v>
      </c>
      <c r="AI73" s="3">
        <f>+'Indice PondENGHO'!AI71/'Indice PondENGHO'!AI59-1</f>
        <v>0.41621808174395092</v>
      </c>
      <c r="AJ73" s="3">
        <f>+'Indice PondENGHO'!AJ71/'Indice PondENGHO'!AJ59-1</f>
        <v>0.74373284723181765</v>
      </c>
      <c r="AK73" s="3">
        <f>+'Indice PondENGHO'!AK71/'Indice PondENGHO'!AK59-1</f>
        <v>0.65246399210192396</v>
      </c>
      <c r="AL73" s="3">
        <f>+'Indice PondENGHO'!AL71/'Indice PondENGHO'!AL59-1</f>
        <v>0.98901164453498946</v>
      </c>
      <c r="AM73" s="8">
        <f>+'Indice PondENGHO'!AM71/'Indice PondENGHO'!AM59-1</f>
        <v>0.81583644282462986</v>
      </c>
      <c r="AN73" s="7">
        <f>+'Indice PondENGHO'!AN71/'Indice PondENGHO'!AN59-1</f>
        <v>0.86558578293126365</v>
      </c>
      <c r="AO73" s="3">
        <f>+'Indice PondENGHO'!AO71/'Indice PondENGHO'!AO59-1</f>
        <v>0.74587328852167434</v>
      </c>
      <c r="AP73" s="3">
        <f>+'Indice PondENGHO'!AP71/'Indice PondENGHO'!AP59-1</f>
        <v>1.1820409267698384</v>
      </c>
      <c r="AQ73" s="3">
        <f>+'Indice PondENGHO'!AQ71/'Indice PondENGHO'!AQ59-1</f>
        <v>0.58041934116668803</v>
      </c>
      <c r="AR73" s="3">
        <f>+'Indice PondENGHO'!AR71/'Indice PondENGHO'!AR59-1</f>
        <v>0.836759602580188</v>
      </c>
      <c r="AS73" s="3">
        <f>+'Indice PondENGHO'!AS71/'Indice PondENGHO'!AS59-1</f>
        <v>0.74828563938195081</v>
      </c>
      <c r="AT73" s="3">
        <f>+'Indice PondENGHO'!AT71/'Indice PondENGHO'!AT59-1</f>
        <v>0.75517858707158303</v>
      </c>
      <c r="AU73" s="3">
        <f>+'Indice PondENGHO'!AU71/'Indice PondENGHO'!AU59-1</f>
        <v>0.41454348045651956</v>
      </c>
      <c r="AV73" s="3">
        <f>+'Indice PondENGHO'!AV71/'Indice PondENGHO'!AV59-1</f>
        <v>0.74436682445606195</v>
      </c>
      <c r="AW73" s="3">
        <f>+'Indice PondENGHO'!AW71/'Indice PondENGHO'!AW59-1</f>
        <v>0.65734609883466977</v>
      </c>
      <c r="AX73" s="3">
        <f>+'Indice PondENGHO'!AX71/'Indice PondENGHO'!AX59-1</f>
        <v>0.9910579351744857</v>
      </c>
      <c r="AY73" s="8">
        <f>+'Indice PondENGHO'!AY71/'Indice PondENGHO'!AY59-1</f>
        <v>0.81537228779219473</v>
      </c>
      <c r="AZ73" s="7">
        <f>+'Indice PondENGHO'!AZ71/'Indice PondENGHO'!AZ59-1</f>
        <v>0.86444941924021435</v>
      </c>
      <c r="BA73" s="3">
        <f>+'Indice PondENGHO'!BA71/'Indice PondENGHO'!BA59-1</f>
        <v>0.74367266088805706</v>
      </c>
      <c r="BB73" s="3">
        <f>+'Indice PondENGHO'!BB71/'Indice PondENGHO'!BB59-1</f>
        <v>1.1854420041981535</v>
      </c>
      <c r="BC73" s="3">
        <f>+'Indice PondENGHO'!BC71/'Indice PondENGHO'!BC59-1</f>
        <v>0.57378809868976166</v>
      </c>
      <c r="BD73" s="3">
        <f>+'Indice PondENGHO'!BD71/'Indice PondENGHO'!BD59-1</f>
        <v>0.83896270006601004</v>
      </c>
      <c r="BE73" s="3">
        <f>+'Indice PondENGHO'!BE71/'Indice PondENGHO'!BE59-1</f>
        <v>0.75336122124059557</v>
      </c>
      <c r="BF73" s="3">
        <f>+'Indice PondENGHO'!BF71/'Indice PondENGHO'!BF59-1</f>
        <v>0.75175745686342976</v>
      </c>
      <c r="BG73" s="3">
        <f>+'Indice PondENGHO'!BG71/'Indice PondENGHO'!BG59-1</f>
        <v>0.40921653502256627</v>
      </c>
      <c r="BH73" s="3">
        <f>+'Indice PondENGHO'!BH71/'Indice PondENGHO'!BH59-1</f>
        <v>0.74531338794975932</v>
      </c>
      <c r="BI73" s="3">
        <f>+'Indice PondENGHO'!BI71/'Indice PondENGHO'!BI59-1</f>
        <v>0.65379487846076567</v>
      </c>
      <c r="BJ73" s="3">
        <f>+'Indice PondENGHO'!BJ71/'Indice PondENGHO'!BJ59-1</f>
        <v>0.99236936277743304</v>
      </c>
      <c r="BK73" s="8">
        <f>+'Indice PondENGHO'!BK71/'Indice PondENGHO'!BK59-1</f>
        <v>0.81700090446321583</v>
      </c>
      <c r="BL73" s="2">
        <f t="shared" si="23"/>
        <v>44805</v>
      </c>
      <c r="BM73" s="3">
        <f>+'Indice PondENGHO'!BL71/'Indice PondENGHO'!BL59-1</f>
        <v>0.84633063036526024</v>
      </c>
      <c r="BN73" s="3">
        <f>+'Indice PondENGHO'!BM71/'Indice PondENGHO'!BM59-1</f>
        <v>0.83509876210725364</v>
      </c>
      <c r="BO73" s="3">
        <f>+'Indice PondENGHO'!BN71/'Indice PondENGHO'!BN59-1</f>
        <v>0.83116180030865361</v>
      </c>
      <c r="BP73" s="3">
        <f>+'Indice PondENGHO'!BO71/'Indice PondENGHO'!BO59-1</f>
        <v>0.82785883717502129</v>
      </c>
      <c r="BQ73" s="3">
        <f>+'Indice PondENGHO'!BP71/'Indice PondENGHO'!BP59-1</f>
        <v>0.82227453816867579</v>
      </c>
      <c r="BR73" s="7">
        <f>+'Indice PondENGHO'!BQ71/'Indice PondENGHO'!BQ59-1</f>
        <v>0.86642931491189734</v>
      </c>
      <c r="BS73" s="3">
        <f>+'Indice PondENGHO'!BR71/'Indice PondENGHO'!BR59-1</f>
        <v>0.74693036214382214</v>
      </c>
      <c r="BT73" s="3">
        <f>+'Indice PondENGHO'!BS71/'Indice PondENGHO'!BS59-1</f>
        <v>1.1808605789863287</v>
      </c>
      <c r="BU73" s="3">
        <f>+'Indice PondENGHO'!BT71/'Indice PondENGHO'!BT59-1</f>
        <v>0.58542719812106569</v>
      </c>
      <c r="BV73" s="3">
        <f>+'Indice PondENGHO'!BU71/'Indice PondENGHO'!BU59-1</f>
        <v>0.8371560370957658</v>
      </c>
      <c r="BW73" s="3">
        <f>+'Indice PondENGHO'!BV71/'Indice PondENGHO'!BV59-1</f>
        <v>0.74800732656831026</v>
      </c>
      <c r="BX73" s="3">
        <f>+'Indice PondENGHO'!BW71/'Indice PondENGHO'!BW59-1</f>
        <v>0.75588212308530056</v>
      </c>
      <c r="BY73" s="3">
        <f>+'Indice PondENGHO'!BX71/'Indice PondENGHO'!BX59-1</f>
        <v>0.41537904884643551</v>
      </c>
      <c r="BZ73" s="3">
        <f>+'Indice PondENGHO'!BY71/'Indice PondENGHO'!BY59-1</f>
        <v>0.74431392546012809</v>
      </c>
      <c r="CA73" s="3">
        <f>+'Indice PondENGHO'!BZ71/'Indice PondENGHO'!BZ59-1</f>
        <v>0.65381834321242494</v>
      </c>
      <c r="CB73" s="3">
        <f>+'Indice PondENGHO'!CA71/'Indice PondENGHO'!CA59-1</f>
        <v>0.99176181611726077</v>
      </c>
      <c r="CC73" s="8">
        <f>+'Indice PondENGHO'!CB71/'Indice PondENGHO'!CB59-1</f>
        <v>0.81635840235416657</v>
      </c>
      <c r="CD73" s="3">
        <f>+'Indice PondENGHO'!CC71/'Indice PondENGHO'!CC59-1</f>
        <v>0.83005744944959003</v>
      </c>
      <c r="CE73" s="3">
        <f>+'Indice PondENGHO'!CD71/'Indice PondENGHO'!CD59-1</f>
        <v>0.83005744944959003</v>
      </c>
      <c r="CF73" s="3">
        <f>+'[3]Infla Interanual PondENGHO'!CD73</f>
        <v>0.82981153343231817</v>
      </c>
      <c r="CG73" s="3"/>
      <c r="CI73" s="69">
        <f t="shared" si="8"/>
        <v>2.4056092196584444E-2</v>
      </c>
      <c r="CJ73" s="69">
        <f t="shared" si="3"/>
        <v>2.4056092196584444E-2</v>
      </c>
      <c r="CK73" s="69">
        <f t="shared" si="9"/>
        <v>0</v>
      </c>
      <c r="CL73" s="69"/>
      <c r="CM73" s="69"/>
      <c r="CN73" s="69">
        <f>+'[3]Infla Interanual PondENGHO'!CF73</f>
        <v>2.4120810713757823E-2</v>
      </c>
      <c r="CP73" s="69">
        <f t="shared" si="17"/>
        <v>-6.4718517173378842E-5</v>
      </c>
      <c r="CT73" s="70">
        <f t="shared" si="10"/>
        <v>0.84633063036526024</v>
      </c>
      <c r="CU73" s="70">
        <f t="shared" si="11"/>
        <v>0.83509876210725364</v>
      </c>
      <c r="CV73" s="70">
        <f t="shared" si="12"/>
        <v>0.83116180030865361</v>
      </c>
      <c r="CW73" s="70">
        <f t="shared" si="13"/>
        <v>0.82785883717502129</v>
      </c>
      <c r="CX73" s="70">
        <f t="shared" si="14"/>
        <v>0.82227453816867579</v>
      </c>
      <c r="CY73" s="71">
        <f>+'[3]Infla Interanual PondENGHO'!BL73</f>
        <v>0.84610001797732659</v>
      </c>
      <c r="CZ73" s="71">
        <f>+'[3]Infla Interanual PondENGHO'!BM73</f>
        <v>0.83489013659098221</v>
      </c>
      <c r="DA73" s="71">
        <f>+'[3]Infla Interanual PondENGHO'!BN73</f>
        <v>0.83094955654114755</v>
      </c>
      <c r="DB73" s="71">
        <f>+'[3]Infla Interanual PondENGHO'!BO73</f>
        <v>0.82763753745383761</v>
      </c>
      <c r="DC73" s="71">
        <f>+'[3]Infla Interanual PondENGHO'!BP73</f>
        <v>0.82197920726356877</v>
      </c>
      <c r="DE73" s="3">
        <f t="shared" si="18"/>
        <v>2.3061238793364858E-4</v>
      </c>
      <c r="DF73" s="3">
        <f t="shared" si="21"/>
        <v>2.0862551627143233E-4</v>
      </c>
      <c r="DG73" s="3">
        <f t="shared" si="21"/>
        <v>2.1224376750605956E-4</v>
      </c>
      <c r="DH73" s="3">
        <f t="shared" si="21"/>
        <v>2.2129972118367647E-4</v>
      </c>
      <c r="DI73" s="3">
        <f t="shared" si="20"/>
        <v>2.9533090510702742E-4</v>
      </c>
      <c r="DJ73" s="3">
        <f t="shared" si="15"/>
        <v>2.459160172718633E-4</v>
      </c>
    </row>
    <row r="74" spans="1:114" x14ac:dyDescent="0.2">
      <c r="A74" s="2">
        <f t="shared" si="22"/>
        <v>44835</v>
      </c>
      <c r="B74" s="1">
        <f t="shared" si="24"/>
        <v>10</v>
      </c>
      <c r="C74" s="1">
        <v>2022</v>
      </c>
      <c r="D74" s="7">
        <f>+'Indice PondENGHO'!D72/'Indice PondENGHO'!D60-1</f>
        <v>0.91691578286765996</v>
      </c>
      <c r="E74" s="3">
        <f>+'Indice PondENGHO'!E72/'Indice PondENGHO'!E60-1</f>
        <v>0.8052235584307379</v>
      </c>
      <c r="F74" s="3">
        <f>+'Indice PondENGHO'!F72/'Indice PondENGHO'!F60-1</f>
        <v>1.2174972267787973</v>
      </c>
      <c r="G74" s="3">
        <f>+'Indice PondENGHO'!G72/'Indice PondENGHO'!G60-1</f>
        <v>0.69451140296094804</v>
      </c>
      <c r="H74" s="3">
        <f>+'Indice PondENGHO'!H72/'Indice PondENGHO'!H60-1</f>
        <v>0.87481680758534552</v>
      </c>
      <c r="I74" s="3">
        <f>+'Indice PondENGHO'!I72/'Indice PondENGHO'!I60-1</f>
        <v>0.78264615485783562</v>
      </c>
      <c r="J74" s="3">
        <f>+'Indice PondENGHO'!J72/'Indice PondENGHO'!J60-1</f>
        <v>0.79305449891379887</v>
      </c>
      <c r="K74" s="3">
        <f>+'Indice PondENGHO'!K72/'Indice PondENGHO'!K60-1</f>
        <v>0.57674079656457589</v>
      </c>
      <c r="L74" s="3">
        <f>+'Indice PondENGHO'!L72/'Indice PondENGHO'!L60-1</f>
        <v>0.77141930192538277</v>
      </c>
      <c r="M74" s="3">
        <f>+'Indice PondENGHO'!M72/'Indice PondENGHO'!M60-1</f>
        <v>0.73677532702149873</v>
      </c>
      <c r="N74" s="3">
        <f>+'Indice PondENGHO'!N72/'Indice PondENGHO'!N60-1</f>
        <v>1.0568923055369153</v>
      </c>
      <c r="O74" s="8">
        <f>+'Indice PondENGHO'!O72/'Indice PondENGHO'!O60-1</f>
        <v>0.86865871362778857</v>
      </c>
      <c r="P74" s="7">
        <f>+'Indice PondENGHO'!P72/'Indice PondENGHO'!P60-1</f>
        <v>0.9161346469731324</v>
      </c>
      <c r="Q74" s="3">
        <f>+'Indice PondENGHO'!Q72/'Indice PondENGHO'!Q60-1</f>
        <v>0.80382724975586717</v>
      </c>
      <c r="R74" s="3">
        <f>+'Indice PondENGHO'!R72/'Indice PondENGHO'!R60-1</f>
        <v>1.2194214190257409</v>
      </c>
      <c r="S74" s="3">
        <f>+'Indice PondENGHO'!S72/'Indice PondENGHO'!S60-1</f>
        <v>0.67264574553954182</v>
      </c>
      <c r="T74" s="3">
        <f>+'Indice PondENGHO'!T72/'Indice PondENGHO'!T60-1</f>
        <v>0.87621412736243998</v>
      </c>
      <c r="U74" s="3">
        <f>+'Indice PondENGHO'!U72/'Indice PondENGHO'!U60-1</f>
        <v>0.78517679441828681</v>
      </c>
      <c r="V74" s="3">
        <f>+'Indice PondENGHO'!V72/'Indice PondENGHO'!V60-1</f>
        <v>0.78751716918633896</v>
      </c>
      <c r="W74" s="3">
        <f>+'Indice PondENGHO'!W72/'Indice PondENGHO'!W60-1</f>
        <v>0.57251608106692031</v>
      </c>
      <c r="X74" s="3">
        <f>+'Indice PondENGHO'!X72/'Indice PondENGHO'!X60-1</f>
        <v>0.77379447756471698</v>
      </c>
      <c r="Y74" s="3">
        <f>+'Indice PondENGHO'!Y72/'Indice PondENGHO'!Y60-1</f>
        <v>0.7566138617784306</v>
      </c>
      <c r="Z74" s="3">
        <f>+'Indice PondENGHO'!Z72/'Indice PondENGHO'!Z60-1</f>
        <v>1.054492162155376</v>
      </c>
      <c r="AA74" s="8">
        <f>+'Indice PondENGHO'!AA72/'Indice PondENGHO'!AA60-1</f>
        <v>0.86530767502254036</v>
      </c>
      <c r="AB74" s="7">
        <f>+'Indice PondENGHO'!AB72/'Indice PondENGHO'!AB60-1</f>
        <v>0.91542913631459522</v>
      </c>
      <c r="AC74" s="3">
        <f>+'Indice PondENGHO'!AC72/'Indice PondENGHO'!AC60-1</f>
        <v>0.8007518497252093</v>
      </c>
      <c r="AD74" s="3">
        <f>+'Indice PondENGHO'!AD72/'Indice PondENGHO'!AD60-1</f>
        <v>1.2210683240141815</v>
      </c>
      <c r="AE74" s="3">
        <f>+'Indice PondENGHO'!AE72/'Indice PondENGHO'!AE60-1</f>
        <v>0.65859629278610332</v>
      </c>
      <c r="AF74" s="3">
        <f>+'Indice PondENGHO'!AF72/'Indice PondENGHO'!AF60-1</f>
        <v>0.87760524691458119</v>
      </c>
      <c r="AG74" s="3">
        <f>+'Indice PondENGHO'!AG72/'Indice PondENGHO'!AG60-1</f>
        <v>0.78376204465227484</v>
      </c>
      <c r="AH74" s="3">
        <f>+'Indice PondENGHO'!AH72/'Indice PondENGHO'!AH60-1</f>
        <v>0.78674699234873136</v>
      </c>
      <c r="AI74" s="3">
        <f>+'Indice PondENGHO'!AI72/'Indice PondENGHO'!AI60-1</f>
        <v>0.56984283279705283</v>
      </c>
      <c r="AJ74" s="3">
        <f>+'Indice PondENGHO'!AJ72/'Indice PondENGHO'!AJ60-1</f>
        <v>0.77424450449060123</v>
      </c>
      <c r="AK74" s="3">
        <f>+'Indice PondENGHO'!AK72/'Indice PondENGHO'!AK60-1</f>
        <v>0.75984002416694985</v>
      </c>
      <c r="AL74" s="3">
        <f>+'Indice PondENGHO'!AL72/'Indice PondENGHO'!AL60-1</f>
        <v>1.0521292417881658</v>
      </c>
      <c r="AM74" s="8">
        <f>+'Indice PondENGHO'!AM72/'Indice PondENGHO'!AM60-1</f>
        <v>0.86312138171263442</v>
      </c>
      <c r="AN74" s="7">
        <f>+'Indice PondENGHO'!AN72/'Indice PondENGHO'!AN60-1</f>
        <v>0.91574618363038285</v>
      </c>
      <c r="AO74" s="3">
        <f>+'Indice PondENGHO'!AO72/'Indice PondENGHO'!AO60-1</f>
        <v>0.80038528596964031</v>
      </c>
      <c r="AP74" s="3">
        <f>+'Indice PondENGHO'!AP72/'Indice PondENGHO'!AP60-1</f>
        <v>1.2206904511027186</v>
      </c>
      <c r="AQ74" s="3">
        <f>+'Indice PondENGHO'!AQ72/'Indice PondENGHO'!AQ60-1</f>
        <v>0.65559360438805192</v>
      </c>
      <c r="AR74" s="3">
        <f>+'Indice PondENGHO'!AR72/'Indice PondENGHO'!AR60-1</f>
        <v>0.87729924326898412</v>
      </c>
      <c r="AS74" s="3">
        <f>+'Indice PondENGHO'!AS72/'Indice PondENGHO'!AS60-1</f>
        <v>0.78773120714182543</v>
      </c>
      <c r="AT74" s="3">
        <f>+'Indice PondENGHO'!AT72/'Indice PondENGHO'!AT60-1</f>
        <v>0.77979273634632151</v>
      </c>
      <c r="AU74" s="3">
        <f>+'Indice PondENGHO'!AU72/'Indice PondENGHO'!AU60-1</f>
        <v>0.56831049940757161</v>
      </c>
      <c r="AV74" s="3">
        <f>+'Indice PondENGHO'!AV72/'Indice PondENGHO'!AV60-1</f>
        <v>0.77398110870378778</v>
      </c>
      <c r="AW74" s="3">
        <f>+'Indice PondENGHO'!AW72/'Indice PondENGHO'!AW60-1</f>
        <v>0.76413218965195329</v>
      </c>
      <c r="AX74" s="3">
        <f>+'Indice PondENGHO'!AX72/'Indice PondENGHO'!AX60-1</f>
        <v>1.0551294594500158</v>
      </c>
      <c r="AY74" s="8">
        <f>+'Indice PondENGHO'!AY72/'Indice PondENGHO'!AY60-1</f>
        <v>0.86365986771201997</v>
      </c>
      <c r="AZ74" s="7">
        <f>+'Indice PondENGHO'!AZ72/'Indice PondENGHO'!AZ60-1</f>
        <v>0.91597464888638536</v>
      </c>
      <c r="BA74" s="3">
        <f>+'Indice PondENGHO'!BA72/'Indice PondENGHO'!BA60-1</f>
        <v>0.80032916786787767</v>
      </c>
      <c r="BB74" s="3">
        <f>+'Indice PondENGHO'!BB72/'Indice PondENGHO'!BB60-1</f>
        <v>1.2214850805184305</v>
      </c>
      <c r="BC74" s="3">
        <f>+'Indice PondENGHO'!BC72/'Indice PondENGHO'!BC60-1</f>
        <v>0.649595662720587</v>
      </c>
      <c r="BD74" s="3">
        <f>+'Indice PondENGHO'!BD72/'Indice PondENGHO'!BD60-1</f>
        <v>0.87662567285281123</v>
      </c>
      <c r="BE74" s="3">
        <f>+'Indice PondENGHO'!BE72/'Indice PondENGHO'!BE60-1</f>
        <v>0.79064584574944252</v>
      </c>
      <c r="BF74" s="3">
        <f>+'Indice PondENGHO'!BF72/'Indice PondENGHO'!BF60-1</f>
        <v>0.77418645355863025</v>
      </c>
      <c r="BG74" s="3">
        <f>+'Indice PondENGHO'!BG72/'Indice PondENGHO'!BG60-1</f>
        <v>0.56495046487270351</v>
      </c>
      <c r="BH74" s="3">
        <f>+'Indice PondENGHO'!BH72/'Indice PondENGHO'!BH60-1</f>
        <v>0.77432349960178759</v>
      </c>
      <c r="BI74" s="3">
        <f>+'Indice PondENGHO'!BI72/'Indice PondENGHO'!BI60-1</f>
        <v>0.77577320219845736</v>
      </c>
      <c r="BJ74" s="3">
        <f>+'Indice PondENGHO'!BJ72/'Indice PondENGHO'!BJ60-1</f>
        <v>1.0587720926307687</v>
      </c>
      <c r="BK74" s="8">
        <f>+'Indice PondENGHO'!BK72/'Indice PondENGHO'!BK60-1</f>
        <v>0.86333849883407243</v>
      </c>
      <c r="BL74" s="2">
        <f t="shared" si="23"/>
        <v>44835</v>
      </c>
      <c r="BM74" s="3">
        <f>+'Indice PondENGHO'!BL72/'Indice PondENGHO'!BL60-1</f>
        <v>0.89725039807583551</v>
      </c>
      <c r="BN74" s="3">
        <f>+'Indice PondENGHO'!BM72/'Indice PondENGHO'!BM60-1</f>
        <v>0.88640626835438407</v>
      </c>
      <c r="BO74" s="3">
        <f>+'Indice PondENGHO'!BN72/'Indice PondENGHO'!BN60-1</f>
        <v>0.88269169032222661</v>
      </c>
      <c r="BP74" s="3">
        <f>+'Indice PondENGHO'!BO72/'Indice PondENGHO'!BO60-1</f>
        <v>0.87797895353855582</v>
      </c>
      <c r="BQ74" s="3">
        <f>+'Indice PondENGHO'!BP72/'Indice PondENGHO'!BP60-1</f>
        <v>0.87213628031772772</v>
      </c>
      <c r="BR74" s="7">
        <f>+'Indice PondENGHO'!BQ72/'Indice PondENGHO'!BQ60-1</f>
        <v>0.91601989430212671</v>
      </c>
      <c r="BS74" s="3">
        <f>+'Indice PondENGHO'!BR72/'Indice PondENGHO'!BR60-1</f>
        <v>0.80172376192360439</v>
      </c>
      <c r="BT74" s="3">
        <f>+'Indice PondENGHO'!BS72/'Indice PondENGHO'!BS60-1</f>
        <v>1.2203403981380498</v>
      </c>
      <c r="BU74" s="3">
        <f>+'Indice PondENGHO'!BT72/'Indice PondENGHO'!BT60-1</f>
        <v>0.66146162469474312</v>
      </c>
      <c r="BV74" s="3">
        <f>+'Indice PondENGHO'!BU72/'Indice PondENGHO'!BU60-1</f>
        <v>0.87670765290622632</v>
      </c>
      <c r="BW74" s="3">
        <f>+'Indice PondENGHO'!BV72/'Indice PondENGHO'!BV60-1</f>
        <v>0.78753238236929723</v>
      </c>
      <c r="BX74" s="3">
        <f>+'Indice PondENGHO'!BW72/'Indice PondENGHO'!BW60-1</f>
        <v>0.78118079368162685</v>
      </c>
      <c r="BY74" s="3">
        <f>+'Indice PondENGHO'!BX72/'Indice PondENGHO'!BX60-1</f>
        <v>0.56932864435374064</v>
      </c>
      <c r="BZ74" s="3">
        <f>+'Indice PondENGHO'!BY72/'Indice PondENGHO'!BY60-1</f>
        <v>0.77385419013960899</v>
      </c>
      <c r="CA74" s="3">
        <f>+'Indice PondENGHO'!BZ72/'Indice PondENGHO'!BZ60-1</f>
        <v>0.76539092067561088</v>
      </c>
      <c r="CB74" s="3">
        <f>+'Indice PondENGHO'!CA72/'Indice PondENGHO'!CA60-1</f>
        <v>1.0561862131975381</v>
      </c>
      <c r="CC74" s="8">
        <f>+'Indice PondENGHO'!CB72/'Indice PondENGHO'!CB60-1</f>
        <v>0.86417231327793331</v>
      </c>
      <c r="CD74" s="3">
        <f>+'Indice PondENGHO'!CC72/'Indice PondENGHO'!CC60-1</f>
        <v>0.88062328993454186</v>
      </c>
      <c r="CE74" s="3">
        <f>+'Indice PondENGHO'!CD72/'Indice PondENGHO'!CD60-1</f>
        <v>0.88062328993454186</v>
      </c>
      <c r="CF74" s="3">
        <f>+'[3]Infla Interanual PondENGHO'!CD74</f>
        <v>0.88055025028398815</v>
      </c>
      <c r="CG74" s="3"/>
      <c r="CI74" s="69">
        <f t="shared" si="8"/>
        <v>2.511411775810779E-2</v>
      </c>
      <c r="CJ74" s="69">
        <f t="shared" si="3"/>
        <v>2.511411775810779E-2</v>
      </c>
      <c r="CK74" s="69">
        <f t="shared" si="9"/>
        <v>0</v>
      </c>
      <c r="CL74" s="69"/>
      <c r="CM74" s="69"/>
      <c r="CN74" s="69">
        <f>+'[3]Infla Interanual PondENGHO'!CF74</f>
        <v>2.5175364219292007E-2</v>
      </c>
      <c r="CP74" s="69">
        <f t="shared" si="17"/>
        <v>-6.1246461184216727E-5</v>
      </c>
      <c r="CT74" s="70">
        <f t="shared" si="10"/>
        <v>0.89725039807583551</v>
      </c>
      <c r="CU74" s="70">
        <f t="shared" si="11"/>
        <v>0.88640626835438407</v>
      </c>
      <c r="CV74" s="70">
        <f t="shared" si="12"/>
        <v>0.88269169032222661</v>
      </c>
      <c r="CW74" s="70">
        <f t="shared" si="13"/>
        <v>0.87797895353855582</v>
      </c>
      <c r="CX74" s="70">
        <f t="shared" si="14"/>
        <v>0.87213628031772772</v>
      </c>
      <c r="CY74" s="71">
        <f>+'[3]Infla Interanual PondENGHO'!BL74</f>
        <v>0.89718295860379871</v>
      </c>
      <c r="CZ74" s="71">
        <f>+'[3]Infla Interanual PondENGHO'!BM74</f>
        <v>0.8863616296073884</v>
      </c>
      <c r="DA74" s="71">
        <f>+'[3]Infla Interanual PondENGHO'!BN74</f>
        <v>0.88266281065268326</v>
      </c>
      <c r="DB74" s="71">
        <f>+'[3]Infla Interanual PondENGHO'!BO74</f>
        <v>0.87793790919913617</v>
      </c>
      <c r="DC74" s="71">
        <f>+'[3]Infla Interanual PondENGHO'!BP74</f>
        <v>0.8720075943845067</v>
      </c>
      <c r="DE74" s="3">
        <f t="shared" si="18"/>
        <v>6.7439472036801007E-5</v>
      </c>
      <c r="DF74" s="3">
        <f t="shared" si="21"/>
        <v>4.4638746995673273E-5</v>
      </c>
      <c r="DG74" s="3">
        <f t="shared" si="21"/>
        <v>2.8879669543346864E-5</v>
      </c>
      <c r="DH74" s="3">
        <f t="shared" si="21"/>
        <v>4.1044339419649134E-5</v>
      </c>
      <c r="DI74" s="3">
        <f t="shared" si="20"/>
        <v>1.2868593322101773E-4</v>
      </c>
      <c r="DJ74" s="3">
        <f t="shared" si="15"/>
        <v>7.3039650553718971E-5</v>
      </c>
    </row>
    <row r="75" spans="1:114" x14ac:dyDescent="0.2">
      <c r="A75" s="2">
        <f t="shared" si="22"/>
        <v>44866</v>
      </c>
      <c r="B75" s="1">
        <f t="shared" si="24"/>
        <v>11</v>
      </c>
      <c r="C75" s="1">
        <v>2022</v>
      </c>
      <c r="D75" s="7">
        <f>+'Indice PondENGHO'!D73/'Indice PondENGHO'!D61-1</f>
        <v>0.94217922080452698</v>
      </c>
      <c r="E75" s="3">
        <f>+'Indice PondENGHO'!E73/'Indice PondENGHO'!E61-1</f>
        <v>0.89773862007945859</v>
      </c>
      <c r="F75" s="3">
        <f>+'Indice PondENGHO'!F73/'Indice PondENGHO'!F61-1</f>
        <v>1.2269540642359331</v>
      </c>
      <c r="G75" s="3">
        <f>+'Indice PondENGHO'!G73/'Indice PondENGHO'!G61-1</f>
        <v>0.78870147562890924</v>
      </c>
      <c r="H75" s="3">
        <f>+'Indice PondENGHO'!H73/'Indice PondENGHO'!H61-1</f>
        <v>0.92211578722234511</v>
      </c>
      <c r="I75" s="3">
        <f>+'Indice PondENGHO'!I73/'Indice PondENGHO'!I61-1</f>
        <v>0.81493012140758592</v>
      </c>
      <c r="J75" s="3">
        <f>+'Indice PondENGHO'!J73/'Indice PondENGHO'!J61-1</f>
        <v>0.85182616066946792</v>
      </c>
      <c r="K75" s="3">
        <f>+'Indice PondENGHO'!K73/'Indice PondENGHO'!K61-1</f>
        <v>0.65918163548266784</v>
      </c>
      <c r="L75" s="3">
        <f>+'Indice PondENGHO'!L73/'Indice PondENGHO'!L61-1</f>
        <v>0.81838419732558143</v>
      </c>
      <c r="M75" s="3">
        <f>+'Indice PondENGHO'!M73/'Indice PondENGHO'!M61-1</f>
        <v>0.7826586744548254</v>
      </c>
      <c r="N75" s="3">
        <f>+'Indice PondENGHO'!N73/'Indice PondENGHO'!N61-1</f>
        <v>1.067963678012485</v>
      </c>
      <c r="O75" s="8">
        <f>+'Indice PondENGHO'!O73/'Indice PondENGHO'!O61-1</f>
        <v>0.93700926797327555</v>
      </c>
      <c r="P75" s="7">
        <f>+'Indice PondENGHO'!P73/'Indice PondENGHO'!P61-1</f>
        <v>0.94174519390407263</v>
      </c>
      <c r="Q75" s="3">
        <f>+'Indice PondENGHO'!Q73/'Indice PondENGHO'!Q61-1</f>
        <v>0.89740554462294986</v>
      </c>
      <c r="R75" s="3">
        <f>+'Indice PondENGHO'!R73/'Indice PondENGHO'!R61-1</f>
        <v>1.2282696136103364</v>
      </c>
      <c r="S75" s="3">
        <f>+'Indice PondENGHO'!S73/'Indice PondENGHO'!S61-1</f>
        <v>0.77191520092369581</v>
      </c>
      <c r="T75" s="3">
        <f>+'Indice PondENGHO'!T73/'Indice PondENGHO'!T61-1</f>
        <v>0.92505828679123359</v>
      </c>
      <c r="U75" s="3">
        <f>+'Indice PondENGHO'!U73/'Indice PondENGHO'!U61-1</f>
        <v>0.81632941807778781</v>
      </c>
      <c r="V75" s="3">
        <f>+'Indice PondENGHO'!V73/'Indice PondENGHO'!V61-1</f>
        <v>0.84959191782817878</v>
      </c>
      <c r="W75" s="3">
        <f>+'Indice PondENGHO'!W73/'Indice PondENGHO'!W61-1</f>
        <v>0.65745835509222861</v>
      </c>
      <c r="X75" s="3">
        <f>+'Indice PondENGHO'!X73/'Indice PondENGHO'!X61-1</f>
        <v>0.82017302163914585</v>
      </c>
      <c r="Y75" s="3">
        <f>+'Indice PondENGHO'!Y73/'Indice PondENGHO'!Y61-1</f>
        <v>0.806221801202057</v>
      </c>
      <c r="Z75" s="3">
        <f>+'Indice PondENGHO'!Z73/'Indice PondENGHO'!Z61-1</f>
        <v>1.0638946608122546</v>
      </c>
      <c r="AA75" s="8">
        <f>+'Indice PondENGHO'!AA73/'Indice PondENGHO'!AA61-1</f>
        <v>0.9352690834894517</v>
      </c>
      <c r="AB75" s="7">
        <f>+'Indice PondENGHO'!AB73/'Indice PondENGHO'!AB61-1</f>
        <v>0.94145912009033883</v>
      </c>
      <c r="AC75" s="3">
        <f>+'Indice PondENGHO'!AC73/'Indice PondENGHO'!AC61-1</f>
        <v>0.89637556833055143</v>
      </c>
      <c r="AD75" s="3">
        <f>+'Indice PondENGHO'!AD73/'Indice PondENGHO'!AD61-1</f>
        <v>1.2284757121017535</v>
      </c>
      <c r="AE75" s="3">
        <f>+'Indice PondENGHO'!AE73/'Indice PondENGHO'!AE61-1</f>
        <v>0.76004886940603078</v>
      </c>
      <c r="AF75" s="3">
        <f>+'Indice PondENGHO'!AF73/'Indice PondENGHO'!AF61-1</f>
        <v>0.92739506051516818</v>
      </c>
      <c r="AG75" s="3">
        <f>+'Indice PondENGHO'!AG73/'Indice PondENGHO'!AG61-1</f>
        <v>0.81498462906923974</v>
      </c>
      <c r="AH75" s="3">
        <f>+'Indice PondENGHO'!AH73/'Indice PondENGHO'!AH61-1</f>
        <v>0.84964276091479052</v>
      </c>
      <c r="AI75" s="3">
        <f>+'Indice PondENGHO'!AI73/'Indice PondENGHO'!AI61-1</f>
        <v>0.65591932131915942</v>
      </c>
      <c r="AJ75" s="3">
        <f>+'Indice PondENGHO'!AJ73/'Indice PondENGHO'!AJ61-1</f>
        <v>0.81991122539948513</v>
      </c>
      <c r="AK75" s="3">
        <f>+'Indice PondENGHO'!AK73/'Indice PondENGHO'!AK61-1</f>
        <v>0.80997166527124875</v>
      </c>
      <c r="AL75" s="3">
        <f>+'Indice PondENGHO'!AL73/'Indice PondENGHO'!AL61-1</f>
        <v>1.0622124343045245</v>
      </c>
      <c r="AM75" s="8">
        <f>+'Indice PondENGHO'!AM73/'Indice PondENGHO'!AM61-1</f>
        <v>0.93389041834954067</v>
      </c>
      <c r="AN75" s="7">
        <f>+'Indice PondENGHO'!AN73/'Indice PondENGHO'!AN61-1</f>
        <v>0.94212306631055953</v>
      </c>
      <c r="AO75" s="3">
        <f>+'Indice PondENGHO'!AO73/'Indice PondENGHO'!AO61-1</f>
        <v>0.8959121177946141</v>
      </c>
      <c r="AP75" s="3">
        <f>+'Indice PondENGHO'!AP73/'Indice PondENGHO'!AP61-1</f>
        <v>1.2294341012691925</v>
      </c>
      <c r="AQ75" s="3">
        <f>+'Indice PondENGHO'!AQ73/'Indice PondENGHO'!AQ61-1</f>
        <v>0.7590833345853587</v>
      </c>
      <c r="AR75" s="3">
        <f>+'Indice PondENGHO'!AR73/'Indice PondENGHO'!AR61-1</f>
        <v>0.92717884376192417</v>
      </c>
      <c r="AS75" s="3">
        <f>+'Indice PondENGHO'!AS73/'Indice PondENGHO'!AS61-1</f>
        <v>0.81608184735541189</v>
      </c>
      <c r="AT75" s="3">
        <f>+'Indice PondENGHO'!AT73/'Indice PondENGHO'!AT61-1</f>
        <v>0.84633854714230083</v>
      </c>
      <c r="AU75" s="3">
        <f>+'Indice PondENGHO'!AU73/'Indice PondENGHO'!AU61-1</f>
        <v>0.65532619839072592</v>
      </c>
      <c r="AV75" s="3">
        <f>+'Indice PondENGHO'!AV73/'Indice PondENGHO'!AV61-1</f>
        <v>0.82116103876011737</v>
      </c>
      <c r="AW75" s="3">
        <f>+'Indice PondENGHO'!AW73/'Indice PondENGHO'!AW61-1</f>
        <v>0.81432122967276221</v>
      </c>
      <c r="AX75" s="3">
        <f>+'Indice PondENGHO'!AX73/'Indice PondENGHO'!AX61-1</f>
        <v>1.0647580535655061</v>
      </c>
      <c r="AY75" s="8">
        <f>+'Indice PondENGHO'!AY73/'Indice PondENGHO'!AY61-1</f>
        <v>0.93451879803144955</v>
      </c>
      <c r="AZ75" s="7">
        <f>+'Indice PondENGHO'!AZ73/'Indice PondENGHO'!AZ61-1</f>
        <v>0.94268723886038308</v>
      </c>
      <c r="BA75" s="3">
        <f>+'Indice PondENGHO'!BA73/'Indice PondENGHO'!BA61-1</f>
        <v>0.89528463031130845</v>
      </c>
      <c r="BB75" s="3">
        <f>+'Indice PondENGHO'!BB73/'Indice PondENGHO'!BB61-1</f>
        <v>1.2304251452721422</v>
      </c>
      <c r="BC75" s="3">
        <f>+'Indice PondENGHO'!BC73/'Indice PondENGHO'!BC61-1</f>
        <v>0.76002851498483492</v>
      </c>
      <c r="BD75" s="3">
        <f>+'Indice PondENGHO'!BD73/'Indice PondENGHO'!BD61-1</f>
        <v>0.92724849121056607</v>
      </c>
      <c r="BE75" s="3">
        <f>+'Indice PondENGHO'!BE73/'Indice PondENGHO'!BE61-1</f>
        <v>0.81673021284078806</v>
      </c>
      <c r="BF75" s="3">
        <f>+'Indice PondENGHO'!BF73/'Indice PondENGHO'!BF61-1</f>
        <v>0.84354918836760628</v>
      </c>
      <c r="BG75" s="3">
        <f>+'Indice PondENGHO'!BG73/'Indice PondENGHO'!BG61-1</f>
        <v>0.65309465757791618</v>
      </c>
      <c r="BH75" s="3">
        <f>+'Indice PondENGHO'!BH73/'Indice PondENGHO'!BH61-1</f>
        <v>0.821879995323195</v>
      </c>
      <c r="BI75" s="3">
        <f>+'Indice PondENGHO'!BI73/'Indice PondENGHO'!BI61-1</f>
        <v>0.82680432323509589</v>
      </c>
      <c r="BJ75" s="3">
        <f>+'Indice PondENGHO'!BJ73/'Indice PondENGHO'!BJ61-1</f>
        <v>1.0667913839222862</v>
      </c>
      <c r="BK75" s="8">
        <f>+'Indice PondENGHO'!BK73/'Indice PondENGHO'!BK61-1</f>
        <v>0.93430663027133298</v>
      </c>
      <c r="BL75" s="2">
        <f t="shared" si="23"/>
        <v>44866</v>
      </c>
      <c r="BM75" s="3">
        <f>+'Indice PondENGHO'!BL73/'Indice PondENGHO'!BL61-1</f>
        <v>0.93662857932440757</v>
      </c>
      <c r="BN75" s="3">
        <f>+'Indice PondENGHO'!BM73/'Indice PondENGHO'!BM61-1</f>
        <v>0.92883535452797705</v>
      </c>
      <c r="BO75" s="3">
        <f>+'Indice PondENGHO'!BN73/'Indice PondENGHO'!BN61-1</f>
        <v>0.92537364270450273</v>
      </c>
      <c r="BP75" s="3">
        <f>+'Indice PondENGHO'!BO73/'Indice PondENGHO'!BO61-1</f>
        <v>0.92223934851774692</v>
      </c>
      <c r="BQ75" s="3">
        <f>+'Indice PondENGHO'!BP73/'Indice PondENGHO'!BP61-1</f>
        <v>0.91823027368504007</v>
      </c>
      <c r="BR75" s="7">
        <f>+'Indice PondENGHO'!BQ73/'Indice PondENGHO'!BQ61-1</f>
        <v>0.94205781185659898</v>
      </c>
      <c r="BS75" s="3">
        <f>+'Indice PondENGHO'!BR73/'Indice PondENGHO'!BR61-1</f>
        <v>0.89632498674653149</v>
      </c>
      <c r="BT75" s="3">
        <f>+'Indice PondENGHO'!BS73/'Indice PondENGHO'!BS61-1</f>
        <v>1.2290081163741551</v>
      </c>
      <c r="BU75" s="3">
        <f>+'Indice PondENGHO'!BT73/'Indice PondENGHO'!BT61-1</f>
        <v>0.76510317741070555</v>
      </c>
      <c r="BV75" s="3">
        <f>+'Indice PondENGHO'!BU73/'Indice PondENGHO'!BU61-1</f>
        <v>0.92652333582140201</v>
      </c>
      <c r="BW75" s="3">
        <f>+'Indice PondENGHO'!BV73/'Indice PondENGHO'!BV61-1</f>
        <v>0.81609350483596343</v>
      </c>
      <c r="BX75" s="3">
        <f>+'Indice PondENGHO'!BW73/'Indice PondENGHO'!BW61-1</f>
        <v>0.84682487081509916</v>
      </c>
      <c r="BY75" s="3">
        <f>+'Indice PondENGHO'!BX73/'Indice PondENGHO'!BX61-1</f>
        <v>0.65560567183937923</v>
      </c>
      <c r="BZ75" s="3">
        <f>+'Indice PondENGHO'!BY73/'Indice PondENGHO'!BY61-1</f>
        <v>0.82079165635797269</v>
      </c>
      <c r="CA75" s="3">
        <f>+'Indice PondENGHO'!BZ73/'Indice PondENGHO'!BZ61-1</f>
        <v>0.81555525188654032</v>
      </c>
      <c r="CB75" s="3">
        <f>+'Indice PondENGHO'!CA73/'Indice PondENGHO'!CA61-1</f>
        <v>1.0653230146416055</v>
      </c>
      <c r="CC75" s="8">
        <f>+'Indice PondENGHO'!CB73/'Indice PondENGHO'!CB61-1</f>
        <v>0.93468499822065243</v>
      </c>
      <c r="CD75" s="3">
        <f>+'Indice PondENGHO'!CC73/'Indice PondENGHO'!CC61-1</f>
        <v>0.92430807161948048</v>
      </c>
      <c r="CE75" s="3">
        <f>+'Indice PondENGHO'!CD73/'Indice PondENGHO'!CD61-1</f>
        <v>0.92430807161948048</v>
      </c>
      <c r="CF75" s="3">
        <f>+'[3]Infla Interanual PondENGHO'!CD75</f>
        <v>0.92395394357938465</v>
      </c>
      <c r="CG75" s="3"/>
      <c r="CI75" s="69">
        <f t="shared" si="8"/>
        <v>1.8398305639367507E-2</v>
      </c>
      <c r="CJ75" s="69">
        <f t="shared" si="3"/>
        <v>1.8398305639367507E-2</v>
      </c>
      <c r="CK75" s="69">
        <f t="shared" si="9"/>
        <v>0</v>
      </c>
      <c r="CL75" s="69"/>
      <c r="CM75" s="69"/>
      <c r="CN75" s="69">
        <f>+'[3]Infla Interanual PondENGHO'!CF75</f>
        <v>1.8533827001048886E-2</v>
      </c>
      <c r="CP75" s="69">
        <f t="shared" si="17"/>
        <v>-1.3552136168137885E-4</v>
      </c>
      <c r="CT75" s="70">
        <f t="shared" si="10"/>
        <v>0.93662857932440757</v>
      </c>
      <c r="CU75" s="70">
        <f t="shared" si="11"/>
        <v>0.92883535452797705</v>
      </c>
      <c r="CV75" s="70">
        <f t="shared" si="12"/>
        <v>0.92537364270450273</v>
      </c>
      <c r="CW75" s="70">
        <f t="shared" si="13"/>
        <v>0.92223934851774692</v>
      </c>
      <c r="CX75" s="70">
        <f t="shared" si="14"/>
        <v>0.91823027368504007</v>
      </c>
      <c r="CY75" s="71">
        <f>+'[3]Infla Interanual PondENGHO'!BL75</f>
        <v>0.93633370633309609</v>
      </c>
      <c r="CZ75" s="71">
        <f>+'[3]Infla Interanual PondENGHO'!BM75</f>
        <v>0.92853157145454368</v>
      </c>
      <c r="DA75" s="71">
        <f>+'[3]Infla Interanual PondENGHO'!BN75</f>
        <v>0.92506507124661841</v>
      </c>
      <c r="DB75" s="71">
        <f>+'[3]Infla Interanual PondENGHO'!BO75</f>
        <v>0.92190588059711542</v>
      </c>
      <c r="DC75" s="71">
        <f>+'[3]Infla Interanual PondENGHO'!BP75</f>
        <v>0.91779987933204721</v>
      </c>
      <c r="DE75" s="3">
        <f t="shared" si="18"/>
        <v>2.9487299131147893E-4</v>
      </c>
      <c r="DF75" s="3">
        <f t="shared" si="21"/>
        <v>3.0378307343337241E-4</v>
      </c>
      <c r="DG75" s="3">
        <f t="shared" si="21"/>
        <v>3.0857145788432128E-4</v>
      </c>
      <c r="DH75" s="3">
        <f t="shared" si="21"/>
        <v>3.3346792063149167E-4</v>
      </c>
      <c r="DI75" s="3">
        <f t="shared" si="20"/>
        <v>4.3039435299285778E-4</v>
      </c>
      <c r="DJ75" s="3">
        <f t="shared" si="15"/>
        <v>3.5412804009582466E-4</v>
      </c>
    </row>
    <row r="76" spans="1:114" x14ac:dyDescent="0.2">
      <c r="A76" s="2">
        <f t="shared" si="22"/>
        <v>44896</v>
      </c>
      <c r="B76" s="1">
        <f t="shared" si="24"/>
        <v>12</v>
      </c>
      <c r="C76" s="1">
        <f>+'Indice PondENGHO'!C74</f>
        <v>2022</v>
      </c>
      <c r="D76" s="7">
        <f>+'Indice PondENGHO'!D74/'Indice PondENGHO'!D62-1</f>
        <v>0.93859390765636919</v>
      </c>
      <c r="E76" s="3">
        <f>+'Indice PondENGHO'!E74/'Indice PondENGHO'!E62-1</f>
        <v>0.92971995066195379</v>
      </c>
      <c r="F76" s="3">
        <f>+'Indice PondENGHO'!F74/'Indice PondENGHO'!F62-1</f>
        <v>1.2077685980738844</v>
      </c>
      <c r="G76" s="3">
        <f>+'Indice PondENGHO'!G74/'Indice PondENGHO'!G62-1</f>
        <v>0.82651870611154132</v>
      </c>
      <c r="H76" s="3">
        <f>+'Indice PondENGHO'!H74/'Indice PondENGHO'!H62-1</f>
        <v>0.97093812698009652</v>
      </c>
      <c r="I76" s="3">
        <f>+'Indice PondENGHO'!I74/'Indice PondENGHO'!I62-1</f>
        <v>0.90654690459253695</v>
      </c>
      <c r="J76" s="3">
        <f>+'Indice PondENGHO'!J74/'Indice PondENGHO'!J62-1</f>
        <v>0.87781878270135283</v>
      </c>
      <c r="K76" s="3">
        <f>+'Indice PondENGHO'!K74/'Indice PondENGHO'!K62-1</f>
        <v>0.6896556939694245</v>
      </c>
      <c r="L76" s="3">
        <f>+'Indice PondENGHO'!L74/'Indice PondENGHO'!L62-1</f>
        <v>0.83860712995704501</v>
      </c>
      <c r="M76" s="3">
        <f>+'Indice PondENGHO'!M74/'Indice PondENGHO'!M62-1</f>
        <v>0.83479850312279091</v>
      </c>
      <c r="N76" s="3">
        <f>+'Indice PondENGHO'!N74/'Indice PondENGHO'!N62-1</f>
        <v>1.0826765156583655</v>
      </c>
      <c r="O76" s="8">
        <f>+'Indice PondENGHO'!O74/'Indice PondENGHO'!O62-1</f>
        <v>0.98089870820390024</v>
      </c>
      <c r="P76" s="7">
        <f>+'Indice PondENGHO'!P74/'Indice PondENGHO'!P62-1</f>
        <v>0.94310524850860977</v>
      </c>
      <c r="Q76" s="3">
        <f>+'Indice PondENGHO'!Q74/'Indice PondENGHO'!Q62-1</f>
        <v>0.9295195822230935</v>
      </c>
      <c r="R76" s="3">
        <f>+'Indice PondENGHO'!R74/'Indice PondENGHO'!R62-1</f>
        <v>1.2088977679738888</v>
      </c>
      <c r="S76" s="3">
        <f>+'Indice PondENGHO'!S74/'Indice PondENGHO'!S62-1</f>
        <v>0.80862337513589311</v>
      </c>
      <c r="T76" s="3">
        <f>+'Indice PondENGHO'!T74/'Indice PondENGHO'!T62-1</f>
        <v>0.97173549988715857</v>
      </c>
      <c r="U76" s="3">
        <f>+'Indice PondENGHO'!U74/'Indice PondENGHO'!U62-1</f>
        <v>0.9088717361776586</v>
      </c>
      <c r="V76" s="3">
        <f>+'Indice PondENGHO'!V74/'Indice PondENGHO'!V62-1</f>
        <v>0.87241817899916252</v>
      </c>
      <c r="W76" s="3">
        <f>+'Indice PondENGHO'!W74/'Indice PondENGHO'!W62-1</f>
        <v>0.68661127801635224</v>
      </c>
      <c r="X76" s="3">
        <f>+'Indice PondENGHO'!X74/'Indice PondENGHO'!X62-1</f>
        <v>0.83594815895018781</v>
      </c>
      <c r="Y76" s="3">
        <f>+'Indice PondENGHO'!Y74/'Indice PondENGHO'!Y62-1</f>
        <v>0.86540816236752605</v>
      </c>
      <c r="Z76" s="3">
        <f>+'Indice PondENGHO'!Z74/'Indice PondENGHO'!Z62-1</f>
        <v>1.0835200755328556</v>
      </c>
      <c r="AA76" s="8">
        <f>+'Indice PondENGHO'!AA74/'Indice PondENGHO'!AA62-1</f>
        <v>0.98043030107011075</v>
      </c>
      <c r="AB76" s="7">
        <f>+'Indice PondENGHO'!AB74/'Indice PondENGHO'!AB62-1</f>
        <v>0.94644820407110131</v>
      </c>
      <c r="AC76" s="3">
        <f>+'Indice PondENGHO'!AC74/'Indice PondENGHO'!AC62-1</f>
        <v>0.9291659459938324</v>
      </c>
      <c r="AD76" s="3">
        <f>+'Indice PondENGHO'!AD74/'Indice PondENGHO'!AD62-1</f>
        <v>1.2096514195785657</v>
      </c>
      <c r="AE76" s="3">
        <f>+'Indice PondENGHO'!AE74/'Indice PondENGHO'!AE62-1</f>
        <v>0.79652207559005173</v>
      </c>
      <c r="AF76" s="3">
        <f>+'Indice PondENGHO'!AF74/'Indice PondENGHO'!AF62-1</f>
        <v>0.97219623000155742</v>
      </c>
      <c r="AG76" s="3">
        <f>+'Indice PondENGHO'!AG74/'Indice PondENGHO'!AG62-1</f>
        <v>0.90910490658043219</v>
      </c>
      <c r="AH76" s="3">
        <f>+'Indice PondENGHO'!AH74/'Indice PondENGHO'!AH62-1</f>
        <v>0.8725167596219523</v>
      </c>
      <c r="AI76" s="3">
        <f>+'Indice PondENGHO'!AI74/'Indice PondENGHO'!AI62-1</f>
        <v>0.68374236503336583</v>
      </c>
      <c r="AJ76" s="3">
        <f>+'Indice PondENGHO'!AJ74/'Indice PondENGHO'!AJ62-1</f>
        <v>0.83387769627222652</v>
      </c>
      <c r="AK76" s="3">
        <f>+'Indice PondENGHO'!AK74/'Indice PondENGHO'!AK62-1</f>
        <v>0.87071552859673074</v>
      </c>
      <c r="AL76" s="3">
        <f>+'Indice PondENGHO'!AL74/'Indice PondENGHO'!AL62-1</f>
        <v>1.0860483350361663</v>
      </c>
      <c r="AM76" s="8">
        <f>+'Indice PondENGHO'!AM74/'Indice PondENGHO'!AM62-1</f>
        <v>0.97899718994345775</v>
      </c>
      <c r="AN76" s="7">
        <f>+'Indice PondENGHO'!AN74/'Indice PondENGHO'!AN62-1</f>
        <v>0.94969755340382145</v>
      </c>
      <c r="AO76" s="3">
        <f>+'Indice PondENGHO'!AO74/'Indice PondENGHO'!AO62-1</f>
        <v>0.92840140377567626</v>
      </c>
      <c r="AP76" s="3">
        <f>+'Indice PondENGHO'!AP74/'Indice PondENGHO'!AP62-1</f>
        <v>1.2104332713587698</v>
      </c>
      <c r="AQ76" s="3">
        <f>+'Indice PondENGHO'!AQ74/'Indice PondENGHO'!AQ62-1</f>
        <v>0.79533399110643499</v>
      </c>
      <c r="AR76" s="3">
        <f>+'Indice PondENGHO'!AR74/'Indice PondENGHO'!AR62-1</f>
        <v>0.97138218005961363</v>
      </c>
      <c r="AS76" s="3">
        <f>+'Indice PondENGHO'!AS74/'Indice PondENGHO'!AS62-1</f>
        <v>0.91015278099236596</v>
      </c>
      <c r="AT76" s="3">
        <f>+'Indice PondENGHO'!AT74/'Indice PondENGHO'!AT62-1</f>
        <v>0.86323543617871734</v>
      </c>
      <c r="AU76" s="3">
        <f>+'Indice PondENGHO'!AU74/'Indice PondENGHO'!AU62-1</f>
        <v>0.68243779912529856</v>
      </c>
      <c r="AV76" s="3">
        <f>+'Indice PondENGHO'!AV74/'Indice PondENGHO'!AV62-1</f>
        <v>0.83271177136141405</v>
      </c>
      <c r="AW76" s="3">
        <f>+'Indice PondENGHO'!AW74/'Indice PondENGHO'!AW62-1</f>
        <v>0.87557463198724239</v>
      </c>
      <c r="AX76" s="3">
        <f>+'Indice PondENGHO'!AX74/'Indice PondENGHO'!AX62-1</f>
        <v>1.0909911418659695</v>
      </c>
      <c r="AY76" s="8">
        <f>+'Indice PondENGHO'!AY74/'Indice PondENGHO'!AY62-1</f>
        <v>0.9805339404948672</v>
      </c>
      <c r="AZ76" s="7">
        <f>+'Indice PondENGHO'!AZ74/'Indice PondENGHO'!AZ62-1</f>
        <v>0.95506831366295453</v>
      </c>
      <c r="BA76" s="3">
        <f>+'Indice PondENGHO'!BA74/'Indice PondENGHO'!BA62-1</f>
        <v>0.92725330970810149</v>
      </c>
      <c r="BB76" s="3">
        <f>+'Indice PondENGHO'!BB74/'Indice PondENGHO'!BB62-1</f>
        <v>1.2115150460267841</v>
      </c>
      <c r="BC76" s="3">
        <f>+'Indice PondENGHO'!BC74/'Indice PondENGHO'!BC62-1</f>
        <v>0.79527192835546678</v>
      </c>
      <c r="BD76" s="3">
        <f>+'Indice PondENGHO'!BD74/'Indice PondENGHO'!BD62-1</f>
        <v>0.97037386712080442</v>
      </c>
      <c r="BE76" s="3">
        <f>+'Indice PondENGHO'!BE74/'Indice PondENGHO'!BE62-1</f>
        <v>0.91140167566706198</v>
      </c>
      <c r="BF76" s="3">
        <f>+'Indice PondENGHO'!BF74/'Indice PondENGHO'!BF62-1</f>
        <v>0.85542342760544487</v>
      </c>
      <c r="BG76" s="3">
        <f>+'Indice PondENGHO'!BG74/'Indice PondENGHO'!BG62-1</f>
        <v>0.67816822457951531</v>
      </c>
      <c r="BH76" s="3">
        <f>+'Indice PondENGHO'!BH74/'Indice PondENGHO'!BH62-1</f>
        <v>0.83008924348423885</v>
      </c>
      <c r="BI76" s="3">
        <f>+'Indice PondENGHO'!BI74/'Indice PondENGHO'!BI62-1</f>
        <v>0.89387443696423907</v>
      </c>
      <c r="BJ76" s="3">
        <f>+'Indice PondENGHO'!BJ74/'Indice PondENGHO'!BJ62-1</f>
        <v>1.0941763819282819</v>
      </c>
      <c r="BK76" s="8">
        <f>+'Indice PondENGHO'!BK74/'Indice PondENGHO'!BK62-1</f>
        <v>0.98252130311365127</v>
      </c>
      <c r="BL76" s="2">
        <f t="shared" si="23"/>
        <v>44896</v>
      </c>
      <c r="BM76" s="3">
        <f>+'Indice PondENGHO'!BL74/'Indice PondENGHO'!BL62-1</f>
        <v>0.95188125704435467</v>
      </c>
      <c r="BN76" s="3">
        <f>+'Indice PondENGHO'!BM74/'Indice PondENGHO'!BM62-1</f>
        <v>0.94883529771336361</v>
      </c>
      <c r="BO76" s="3">
        <f>+'Indice PondENGHO'!BN74/'Indice PondENGHO'!BN62-1</f>
        <v>0.94898501106425615</v>
      </c>
      <c r="BP76" s="3">
        <f>+'Indice PondENGHO'!BO74/'Indice PondENGHO'!BO62-1</f>
        <v>0.94764906085854195</v>
      </c>
      <c r="BQ76" s="3">
        <f>+'Indice PondENGHO'!BP74/'Indice PondENGHO'!BP62-1</f>
        <v>0.94716211063193279</v>
      </c>
      <c r="BR76" s="7">
        <f>+'Indice PondENGHO'!BQ74/'Indice PondENGHO'!BQ62-1</f>
        <v>0.94700183564245943</v>
      </c>
      <c r="BS76" s="3">
        <f>+'Indice PondENGHO'!BR74/'Indice PondENGHO'!BR62-1</f>
        <v>0.92856889270667553</v>
      </c>
      <c r="BT76" s="3">
        <f>+'Indice PondENGHO'!BS74/'Indice PondENGHO'!BS62-1</f>
        <v>1.2099800389757016</v>
      </c>
      <c r="BU76" s="3">
        <f>+'Indice PondENGHO'!BT74/'Indice PondENGHO'!BT62-1</f>
        <v>0.8013159674022956</v>
      </c>
      <c r="BV76" s="3">
        <f>+'Indice PondENGHO'!BU74/'Indice PondENGHO'!BU62-1</f>
        <v>0.97109027386264324</v>
      </c>
      <c r="BW76" s="3">
        <f>+'Indice PondENGHO'!BV74/'Indice PondENGHO'!BV62-1</f>
        <v>0.91004316042891142</v>
      </c>
      <c r="BX76" s="3">
        <f>+'Indice PondENGHO'!BW74/'Indice PondENGHO'!BW62-1</f>
        <v>0.86452913536355869</v>
      </c>
      <c r="BY76" s="3">
        <f>+'Indice PondENGHO'!BX74/'Indice PondENGHO'!BX62-1</f>
        <v>0.68300348337009886</v>
      </c>
      <c r="BZ76" s="3">
        <f>+'Indice PondENGHO'!BY74/'Indice PondENGHO'!BY62-1</f>
        <v>0.83300316467996405</v>
      </c>
      <c r="CA76" s="3">
        <f>+'Indice PondENGHO'!BZ74/'Indice PondENGHO'!BZ62-1</f>
        <v>0.87821407980126875</v>
      </c>
      <c r="CB76" s="3">
        <f>+'Indice PondENGHO'!CA74/'Indice PondENGHO'!CA62-1</f>
        <v>1.0898907639857613</v>
      </c>
      <c r="CC76" s="8">
        <f>+'Indice PondENGHO'!CB74/'Indice PondENGHO'!CB62-1</f>
        <v>0.98103375850682029</v>
      </c>
      <c r="CD76" s="3">
        <f>+'Indice PondENGHO'!CC74/'Indice PondENGHO'!CC62-1</f>
        <v>0.94843707961854129</v>
      </c>
      <c r="CE76" s="3">
        <f>+'Indice PondENGHO'!CD74/'Indice PondENGHO'!CD62-1</f>
        <v>0.94843707961854129</v>
      </c>
      <c r="CF76" s="3">
        <f>+'[3]Infla Interanual PondENGHO'!CD76</f>
        <v>0.9484676106958323</v>
      </c>
      <c r="CG76" s="3"/>
      <c r="CI76" s="69">
        <f t="shared" si="8"/>
        <v>4.7191464124218818E-3</v>
      </c>
      <c r="CJ76" s="69">
        <f t="shared" si="3"/>
        <v>4.7191464124218818E-3</v>
      </c>
      <c r="CK76" s="69">
        <f t="shared" si="9"/>
        <v>0</v>
      </c>
      <c r="CL76" s="69"/>
      <c r="CM76" s="69"/>
      <c r="CN76" s="69">
        <f>+'[3]Infla Interanual PondENGHO'!CF76</f>
        <v>4.9501529185134174E-3</v>
      </c>
      <c r="CP76" s="69">
        <f t="shared" si="17"/>
        <v>-2.3100650609153561E-4</v>
      </c>
      <c r="CT76" s="70">
        <f t="shared" si="10"/>
        <v>0.95188125704435467</v>
      </c>
      <c r="CU76" s="70">
        <f t="shared" si="11"/>
        <v>0.94883529771336361</v>
      </c>
      <c r="CV76" s="70">
        <f t="shared" si="12"/>
        <v>0.94898501106425615</v>
      </c>
      <c r="CW76" s="70">
        <f t="shared" si="13"/>
        <v>0.94764906085854195</v>
      </c>
      <c r="CX76" s="70">
        <f t="shared" si="14"/>
        <v>0.94716211063193279</v>
      </c>
      <c r="CY76" s="71">
        <f>+'[3]Infla Interanual PondENGHO'!BL76</f>
        <v>0.95204627415433651</v>
      </c>
      <c r="CZ76" s="71">
        <f>+'[3]Infla Interanual PondENGHO'!BM76</f>
        <v>0.94894072783890104</v>
      </c>
      <c r="DA76" s="71">
        <f>+'[3]Infla Interanual PondENGHO'!BN76</f>
        <v>0.94904972119444531</v>
      </c>
      <c r="DB76" s="71">
        <f>+'[3]Infla Interanual PondENGHO'!BO76</f>
        <v>0.94766738755402735</v>
      </c>
      <c r="DC76" s="71">
        <f>+'[3]Infla Interanual PondENGHO'!BP76</f>
        <v>0.9470961212358231</v>
      </c>
      <c r="DE76" s="3">
        <f t="shared" si="18"/>
        <v>-1.6501710998184649E-4</v>
      </c>
      <c r="DF76" s="3">
        <f t="shared" si="21"/>
        <v>-1.0543012553743125E-4</v>
      </c>
      <c r="DG76" s="3">
        <f t="shared" si="21"/>
        <v>-6.4710130189160608E-5</v>
      </c>
      <c r="DH76" s="3">
        <f t="shared" si="21"/>
        <v>-1.8326695485404443E-5</v>
      </c>
      <c r="DI76" s="3">
        <f t="shared" si="20"/>
        <v>6.5989396109689125E-5</v>
      </c>
      <c r="DJ76" s="3">
        <f t="shared" si="15"/>
        <v>-3.0531077291007236E-5</v>
      </c>
    </row>
    <row r="77" spans="1:114" x14ac:dyDescent="0.2">
      <c r="A77" s="2">
        <f t="shared" si="22"/>
        <v>44927</v>
      </c>
      <c r="B77" s="1">
        <f t="shared" si="24"/>
        <v>1</v>
      </c>
      <c r="C77" s="1">
        <f>+'Indice PondENGHO'!C75</f>
        <v>2023</v>
      </c>
      <c r="D77" s="7">
        <f>+'Indice PondENGHO'!D75/'Indice PondENGHO'!D63-1</f>
        <v>0.97727536242903001</v>
      </c>
      <c r="E77" s="3">
        <f>+'Indice PondENGHO'!E75/'Indice PondENGHO'!E63-1</f>
        <v>1.031990014926349</v>
      </c>
      <c r="F77" s="3">
        <f>+'Indice PondENGHO'!F75/'Indice PondENGHO'!F63-1</f>
        <v>1.202303910218455</v>
      </c>
      <c r="G77" s="3">
        <f>+'Indice PondENGHO'!G75/'Indice PondENGHO'!G63-1</f>
        <v>0.9280666986363113</v>
      </c>
      <c r="H77" s="3">
        <f>+'Indice PondENGHO'!H75/'Indice PondENGHO'!H63-1</f>
        <v>1.0116595983816823</v>
      </c>
      <c r="I77" s="3">
        <f>+'Indice PondENGHO'!I75/'Indice PondENGHO'!I63-1</f>
        <v>0.92146953202313631</v>
      </c>
      <c r="J77" s="3">
        <f>+'Indice PondENGHO'!J75/'Indice PondENGHO'!J63-1</f>
        <v>0.93066011493046497</v>
      </c>
      <c r="K77" s="3">
        <f>+'Indice PondENGHO'!K75/'Indice PondENGHO'!K63-1</f>
        <v>0.69852431528680481</v>
      </c>
      <c r="L77" s="3">
        <f>+'Indice PondENGHO'!L75/'Indice PondENGHO'!L63-1</f>
        <v>0.91896278520542163</v>
      </c>
      <c r="M77" s="3">
        <f>+'Indice PondENGHO'!M75/'Indice PondENGHO'!M63-1</f>
        <v>0.84318619720345533</v>
      </c>
      <c r="N77" s="3">
        <f>+'Indice PondENGHO'!N75/'Indice PondENGHO'!N63-1</f>
        <v>1.0998684203040554</v>
      </c>
      <c r="O77" s="8">
        <f>+'Indice PondENGHO'!O75/'Indice PondENGHO'!O63-1</f>
        <v>1.0293834207035872</v>
      </c>
      <c r="P77" s="7">
        <f>+'Indice PondENGHO'!P75/'Indice PondENGHO'!P63-1</f>
        <v>0.97979138028809931</v>
      </c>
      <c r="Q77" s="3">
        <f>+'Indice PondENGHO'!Q75/'Indice PondENGHO'!Q63-1</f>
        <v>1.0327861375399174</v>
      </c>
      <c r="R77" s="3">
        <f>+'Indice PondENGHO'!R75/'Indice PondENGHO'!R63-1</f>
        <v>1.2031605845352997</v>
      </c>
      <c r="S77" s="3">
        <f>+'Indice PondENGHO'!S75/'Indice PondENGHO'!S63-1</f>
        <v>0.91678047057740919</v>
      </c>
      <c r="T77" s="3">
        <f>+'Indice PondENGHO'!T75/'Indice PondENGHO'!T63-1</f>
        <v>1.0102968113475908</v>
      </c>
      <c r="U77" s="3">
        <f>+'Indice PondENGHO'!U75/'Indice PondENGHO'!U63-1</f>
        <v>0.92325685248087264</v>
      </c>
      <c r="V77" s="3">
        <f>+'Indice PondENGHO'!V75/'Indice PondENGHO'!V63-1</f>
        <v>0.92699371976863487</v>
      </c>
      <c r="W77" s="3">
        <f>+'Indice PondENGHO'!W75/'Indice PondENGHO'!W63-1</f>
        <v>0.69390265022472608</v>
      </c>
      <c r="X77" s="3">
        <f>+'Indice PondENGHO'!X75/'Indice PondENGHO'!X63-1</f>
        <v>0.91717819281730972</v>
      </c>
      <c r="Y77" s="3">
        <f>+'Indice PondENGHO'!Y75/'Indice PondENGHO'!Y63-1</f>
        <v>0.87446257518727122</v>
      </c>
      <c r="Z77" s="3">
        <f>+'Indice PondENGHO'!Z75/'Indice PondENGHO'!Z63-1</f>
        <v>1.0968470085090387</v>
      </c>
      <c r="AA77" s="8">
        <f>+'Indice PondENGHO'!AA75/'Indice PondENGHO'!AA63-1</f>
        <v>1.026801812302419</v>
      </c>
      <c r="AB77" s="7">
        <f>+'Indice PondENGHO'!AB75/'Indice PondENGHO'!AB63-1</f>
        <v>0.9814744923982166</v>
      </c>
      <c r="AC77" s="3">
        <f>+'Indice PondENGHO'!AC75/'Indice PondENGHO'!AC63-1</f>
        <v>1.0313531906040638</v>
      </c>
      <c r="AD77" s="3">
        <f>+'Indice PondENGHO'!AD75/'Indice PondENGHO'!AD63-1</f>
        <v>1.2037779707679834</v>
      </c>
      <c r="AE77" s="3">
        <f>+'Indice PondENGHO'!AE75/'Indice PondENGHO'!AE63-1</f>
        <v>0.90786316543701484</v>
      </c>
      <c r="AF77" s="3">
        <f>+'Indice PondENGHO'!AF75/'Indice PondENGHO'!AF63-1</f>
        <v>1.0105578899046241</v>
      </c>
      <c r="AG77" s="3">
        <f>+'Indice PondENGHO'!AG75/'Indice PondENGHO'!AG63-1</f>
        <v>0.92389751412596866</v>
      </c>
      <c r="AH77" s="3">
        <f>+'Indice PondENGHO'!AH75/'Indice PondENGHO'!AH63-1</f>
        <v>0.92695478928869246</v>
      </c>
      <c r="AI77" s="3">
        <f>+'Indice PondENGHO'!AI75/'Indice PondENGHO'!AI63-1</f>
        <v>0.68988146471685674</v>
      </c>
      <c r="AJ77" s="3">
        <f>+'Indice PondENGHO'!AJ75/'Indice PondENGHO'!AJ63-1</f>
        <v>0.91573777376282761</v>
      </c>
      <c r="AK77" s="3">
        <f>+'Indice PondENGHO'!AK75/'Indice PondENGHO'!AK63-1</f>
        <v>0.87965416477210079</v>
      </c>
      <c r="AL77" s="3">
        <f>+'Indice PondENGHO'!AL75/'Indice PondENGHO'!AL63-1</f>
        <v>1.0980776957879024</v>
      </c>
      <c r="AM77" s="8">
        <f>+'Indice PondENGHO'!AM75/'Indice PondENGHO'!AM63-1</f>
        <v>1.0248077685921237</v>
      </c>
      <c r="AN77" s="7">
        <f>+'Indice PondENGHO'!AN75/'Indice PondENGHO'!AN63-1</f>
        <v>0.98364546836413136</v>
      </c>
      <c r="AO77" s="3">
        <f>+'Indice PondENGHO'!AO75/'Indice PondENGHO'!AO63-1</f>
        <v>1.0313884616030906</v>
      </c>
      <c r="AP77" s="3">
        <f>+'Indice PondENGHO'!AP75/'Indice PondENGHO'!AP63-1</f>
        <v>1.2046013172781391</v>
      </c>
      <c r="AQ77" s="3">
        <f>+'Indice PondENGHO'!AQ75/'Indice PondENGHO'!AQ63-1</f>
        <v>0.90627606231872004</v>
      </c>
      <c r="AR77" s="3">
        <f>+'Indice PondENGHO'!AR75/'Indice PondENGHO'!AR63-1</f>
        <v>1.0095857908034502</v>
      </c>
      <c r="AS77" s="3">
        <f>+'Indice PondENGHO'!AS75/'Indice PondENGHO'!AS63-1</f>
        <v>0.92427175536411132</v>
      </c>
      <c r="AT77" s="3">
        <f>+'Indice PondENGHO'!AT75/'Indice PondENGHO'!AT63-1</f>
        <v>0.92004150727885148</v>
      </c>
      <c r="AU77" s="3">
        <f>+'Indice PondENGHO'!AU75/'Indice PondENGHO'!AU63-1</f>
        <v>0.68910266053710134</v>
      </c>
      <c r="AV77" s="3">
        <f>+'Indice PondENGHO'!AV75/'Indice PondENGHO'!AV63-1</f>
        <v>0.91535354007989289</v>
      </c>
      <c r="AW77" s="3">
        <f>+'Indice PondENGHO'!AW75/'Indice PondENGHO'!AW63-1</f>
        <v>0.88533537545936292</v>
      </c>
      <c r="AX77" s="3">
        <f>+'Indice PondENGHO'!AX75/'Indice PondENGHO'!AX63-1</f>
        <v>1.10030716581069</v>
      </c>
      <c r="AY77" s="8">
        <f>+'Indice PondENGHO'!AY75/'Indice PondENGHO'!AY63-1</f>
        <v>1.0266400082252369</v>
      </c>
      <c r="AZ77" s="7">
        <f>+'Indice PondENGHO'!AZ75/'Indice PondENGHO'!AZ63-1</f>
        <v>0.98730440648656681</v>
      </c>
      <c r="BA77" s="3">
        <f>+'Indice PondENGHO'!BA75/'Indice PondENGHO'!BA63-1</f>
        <v>1.0319267535189391</v>
      </c>
      <c r="BB77" s="3">
        <f>+'Indice PondENGHO'!BB75/'Indice PondENGHO'!BB63-1</f>
        <v>1.2055511349955839</v>
      </c>
      <c r="BC77" s="3">
        <f>+'Indice PondENGHO'!BC75/'Indice PondENGHO'!BC63-1</f>
        <v>0.90773921643610622</v>
      </c>
      <c r="BD77" s="3">
        <f>+'Indice PondENGHO'!BD75/'Indice PondENGHO'!BD63-1</f>
        <v>1.0056482022120496</v>
      </c>
      <c r="BE77" s="3">
        <f>+'Indice PondENGHO'!BE75/'Indice PondENGHO'!BE63-1</f>
        <v>0.92507695240830756</v>
      </c>
      <c r="BF77" s="3">
        <f>+'Indice PondENGHO'!BF75/'Indice PondENGHO'!BF63-1</f>
        <v>0.91367505211978561</v>
      </c>
      <c r="BG77" s="3">
        <f>+'Indice PondENGHO'!BG75/'Indice PondENGHO'!BG63-1</f>
        <v>0.68342190878295939</v>
      </c>
      <c r="BH77" s="3">
        <f>+'Indice PondENGHO'!BH75/'Indice PondENGHO'!BH63-1</f>
        <v>0.91491632334512429</v>
      </c>
      <c r="BI77" s="3">
        <f>+'Indice PondENGHO'!BI75/'Indice PondENGHO'!BI63-1</f>
        <v>0.90230329812714416</v>
      </c>
      <c r="BJ77" s="3">
        <f>+'Indice PondENGHO'!BJ75/'Indice PondENGHO'!BJ63-1</f>
        <v>1.1010342781757649</v>
      </c>
      <c r="BK77" s="8">
        <f>+'Indice PondENGHO'!BK75/'Indice PondENGHO'!BK63-1</f>
        <v>1.0264892615842167</v>
      </c>
      <c r="BL77" s="2">
        <f>+A77</f>
        <v>44927</v>
      </c>
      <c r="BM77" s="3">
        <f>+'Indice PondENGHO'!BL75/'Indice PondENGHO'!BL63-1</f>
        <v>0.99301626601800819</v>
      </c>
      <c r="BN77" s="3">
        <f>+'Indice PondENGHO'!BM75/'Indice PondENGHO'!BM63-1</f>
        <v>0.99002684131587482</v>
      </c>
      <c r="BO77" s="3">
        <f>+'Indice PondENGHO'!BN75/'Indice PondENGHO'!BN63-1</f>
        <v>0.98871494843647856</v>
      </c>
      <c r="BP77" s="3">
        <f>+'Indice PondENGHO'!BO75/'Indice PondENGHO'!BO63-1</f>
        <v>0.98744618886209157</v>
      </c>
      <c r="BQ77" s="3">
        <f>+'Indice PondENGHO'!BP75/'Indice PondENGHO'!BP63-1</f>
        <v>0.98713064362291525</v>
      </c>
      <c r="BR77" s="7">
        <f>+'Indice PondENGHO'!BQ75/'Indice PondENGHO'!BQ63-1</f>
        <v>0.9821543030423121</v>
      </c>
      <c r="BS77" s="3">
        <f>+'Indice PondENGHO'!BR75/'Indice PondENGHO'!BR63-1</f>
        <v>1.0318881288918265</v>
      </c>
      <c r="BT77" s="3">
        <f>+'Indice PondENGHO'!BS75/'Indice PondENGHO'!BS63-1</f>
        <v>1.2041691593794464</v>
      </c>
      <c r="BU77" s="3">
        <f>+'Indice PondENGHO'!BT75/'Indice PondENGHO'!BT63-1</f>
        <v>0.91128152948751473</v>
      </c>
      <c r="BV77" s="3">
        <f>+'Indice PondENGHO'!BU75/'Indice PondENGHO'!BU63-1</f>
        <v>1.0083644977045947</v>
      </c>
      <c r="BW77" s="3">
        <f>+'Indice PondENGHO'!BV75/'Indice PondENGHO'!BV63-1</f>
        <v>0.92419399095151311</v>
      </c>
      <c r="BX77" s="3">
        <f>+'Indice PondENGHO'!BW75/'Indice PondENGHO'!BW63-1</f>
        <v>0.9208066654480922</v>
      </c>
      <c r="BY77" s="3">
        <f>+'Indice PondENGHO'!BX75/'Indice PondENGHO'!BX63-1</f>
        <v>0.68951273119989276</v>
      </c>
      <c r="BZ77" s="3">
        <f>+'Indice PondENGHO'!BY75/'Indice PondENGHO'!BY63-1</f>
        <v>0.91588797183691439</v>
      </c>
      <c r="CA77" s="3">
        <f>+'Indice PondENGHO'!BZ75/'Indice PondENGHO'!BZ63-1</f>
        <v>0.88710841476089053</v>
      </c>
      <c r="CB77" s="3">
        <f>+'Indice PondENGHO'!CA75/'Indice PondENGHO'!CA63-1</f>
        <v>1.0997765069447691</v>
      </c>
      <c r="CC77" s="8">
        <f>+'Indice PondENGHO'!CB75/'Indice PondENGHO'!CB63-1</f>
        <v>1.0265701371920977</v>
      </c>
      <c r="CD77" s="3">
        <f>+'Indice PondENGHO'!CC75/'Indice PondENGHO'!CC63-1</f>
        <v>0.98865961761338617</v>
      </c>
      <c r="CE77" s="3">
        <f>+'Indice PondENGHO'!CD75/'Indice PondENGHO'!CD63-1</f>
        <v>0.98865961761338617</v>
      </c>
      <c r="CF77" s="3">
        <f>+'[3]Infla Interanual PondENGHO'!CD77</f>
        <v>0.98878706410324146</v>
      </c>
      <c r="CG77" s="3"/>
      <c r="CI77" s="69">
        <f t="shared" si="8"/>
        <v>5.8856223950929376E-3</v>
      </c>
      <c r="CJ77" s="69">
        <f t="shared" si="3"/>
        <v>5.8856223950929376E-3</v>
      </c>
      <c r="CK77" s="69">
        <f t="shared" si="9"/>
        <v>0</v>
      </c>
      <c r="CL77" s="69"/>
      <c r="CM77" s="69"/>
      <c r="CN77" s="69">
        <f>+'[3]Infla Interanual PondENGHO'!CF77</f>
        <v>6.0524007335158725E-3</v>
      </c>
      <c r="CP77" s="69">
        <f t="shared" si="17"/>
        <v>-1.6677833842293488E-4</v>
      </c>
      <c r="CT77" s="70">
        <f t="shared" si="10"/>
        <v>0.99301626601800819</v>
      </c>
      <c r="CU77" s="70">
        <f t="shared" si="11"/>
        <v>0.99002684131587482</v>
      </c>
      <c r="CV77" s="70">
        <f t="shared" si="12"/>
        <v>0.98871494843647856</v>
      </c>
      <c r="CW77" s="70">
        <f t="shared" si="13"/>
        <v>0.98744618886209157</v>
      </c>
      <c r="CX77" s="70">
        <f t="shared" si="14"/>
        <v>0.98713064362291525</v>
      </c>
      <c r="CY77" s="71">
        <f>+'[3]Infla Interanual PondENGHO'!BL77</f>
        <v>0.99326601743943144</v>
      </c>
      <c r="CZ77" s="71">
        <f>+'[3]Infla Interanual PondENGHO'!BM77</f>
        <v>0.99020543074100109</v>
      </c>
      <c r="DA77" s="71">
        <f>+'[3]Infla Interanual PondENGHO'!BN77</f>
        <v>0.98886355878909504</v>
      </c>
      <c r="DB77" s="71">
        <f>+'[3]Infla Interanual PondENGHO'!BO77</f>
        <v>0.98751818807245373</v>
      </c>
      <c r="DC77" s="71">
        <f>+'[3]Infla Interanual PondENGHO'!BP77</f>
        <v>0.98721361670591556</v>
      </c>
      <c r="DE77" s="3">
        <f t="shared" si="18"/>
        <v>-2.4975142142324991E-4</v>
      </c>
      <c r="DF77" s="3">
        <f t="shared" si="21"/>
        <v>-1.7858942512627429E-4</v>
      </c>
      <c r="DG77" s="3">
        <f t="shared" si="21"/>
        <v>-1.4861035261648503E-4</v>
      </c>
      <c r="DH77" s="3">
        <f t="shared" si="21"/>
        <v>-7.1999210362161392E-5</v>
      </c>
      <c r="DI77" s="3">
        <f t="shared" si="20"/>
        <v>-8.2973083000315029E-5</v>
      </c>
      <c r="DJ77" s="3">
        <f t="shared" si="15"/>
        <v>-1.2744648985529849E-4</v>
      </c>
    </row>
    <row r="78" spans="1:114" x14ac:dyDescent="0.2">
      <c r="A78" s="2">
        <f t="shared" si="22"/>
        <v>44958</v>
      </c>
      <c r="B78" s="1">
        <f t="shared" si="24"/>
        <v>2</v>
      </c>
      <c r="C78" s="1">
        <v>2023</v>
      </c>
      <c r="D78" s="7">
        <f>+'Indice PondENGHO'!D76/'Indice PondENGHO'!D64-1</f>
        <v>1.0276886699783265</v>
      </c>
      <c r="E78" s="3">
        <f>+'Indice PondENGHO'!E76/'Indice PondENGHO'!E64-1</f>
        <v>1.082107780219864</v>
      </c>
      <c r="F78" s="3">
        <f>+'Indice PondENGHO'!F76/'Indice PondENGHO'!F64-1</f>
        <v>1.2080485347933232</v>
      </c>
      <c r="G78" s="3">
        <f>+'Indice PondENGHO'!G76/'Indice PondENGHO'!G64-1</f>
        <v>0.96551276147490772</v>
      </c>
      <c r="H78" s="3">
        <f>+'Indice PondENGHO'!H76/'Indice PondENGHO'!H64-1</f>
        <v>1.0281586422066082</v>
      </c>
      <c r="I78" s="3">
        <f>+'Indice PondENGHO'!I76/'Indice PondENGHO'!I64-1</f>
        <v>0.94790510285821061</v>
      </c>
      <c r="J78" s="3">
        <f>+'Indice PondENGHO'!J76/'Indice PondENGHO'!J64-1</f>
        <v>0.9294322537719184</v>
      </c>
      <c r="K78" s="3">
        <f>+'Indice PondENGHO'!K76/'Indice PondENGHO'!K64-1</f>
        <v>0.80015705706467632</v>
      </c>
      <c r="L78" s="3">
        <f>+'Indice PondENGHO'!L76/'Indice PondENGHO'!L64-1</f>
        <v>0.99288132823574915</v>
      </c>
      <c r="M78" s="3">
        <f>+'Indice PondENGHO'!M76/'Indice PondENGHO'!M64-1</f>
        <v>0.8536558213915828</v>
      </c>
      <c r="N78" s="3">
        <f>+'Indice PondENGHO'!N76/'Indice PondENGHO'!N64-1</f>
        <v>1.1621143747823486</v>
      </c>
      <c r="O78" s="8">
        <f>+'Indice PondENGHO'!O76/'Indice PondENGHO'!O64-1</f>
        <v>1.0682342710415771</v>
      </c>
      <c r="P78" s="7">
        <f>+'Indice PondENGHO'!P76/'Indice PondENGHO'!P64-1</f>
        <v>1.0267733870179234</v>
      </c>
      <c r="Q78" s="3">
        <f>+'Indice PondENGHO'!Q76/'Indice PondENGHO'!Q64-1</f>
        <v>1.0836552337300227</v>
      </c>
      <c r="R78" s="3">
        <f>+'Indice PondENGHO'!R76/'Indice PondENGHO'!R64-1</f>
        <v>1.2086449298645863</v>
      </c>
      <c r="S78" s="3">
        <f>+'Indice PondENGHO'!S76/'Indice PondENGHO'!S64-1</f>
        <v>0.95301900731677835</v>
      </c>
      <c r="T78" s="3">
        <f>+'Indice PondENGHO'!T76/'Indice PondENGHO'!T64-1</f>
        <v>1.0246193539396251</v>
      </c>
      <c r="U78" s="3">
        <f>+'Indice PondENGHO'!U76/'Indice PondENGHO'!U64-1</f>
        <v>0.95215328001685728</v>
      </c>
      <c r="V78" s="3">
        <f>+'Indice PondENGHO'!V76/'Indice PondENGHO'!V64-1</f>
        <v>0.92501537337744266</v>
      </c>
      <c r="W78" s="3">
        <f>+'Indice PondENGHO'!W76/'Indice PondENGHO'!W64-1</f>
        <v>0.79623882860135042</v>
      </c>
      <c r="X78" s="3">
        <f>+'Indice PondENGHO'!X76/'Indice PondENGHO'!X64-1</f>
        <v>0.98902913076176402</v>
      </c>
      <c r="Y78" s="3">
        <f>+'Indice PondENGHO'!Y76/'Indice PondENGHO'!Y64-1</f>
        <v>0.88862404287491081</v>
      </c>
      <c r="Z78" s="3">
        <f>+'Indice PondENGHO'!Z76/'Indice PondENGHO'!Z64-1</f>
        <v>1.1610285616613703</v>
      </c>
      <c r="AA78" s="8">
        <f>+'Indice PondENGHO'!AA76/'Indice PondENGHO'!AA64-1</f>
        <v>1.0662897101817714</v>
      </c>
      <c r="AB78" s="7">
        <f>+'Indice PondENGHO'!AB76/'Indice PondENGHO'!AB64-1</f>
        <v>1.0258426966292133</v>
      </c>
      <c r="AC78" s="3">
        <f>+'Indice PondENGHO'!AC76/'Indice PondENGHO'!AC64-1</f>
        <v>1.0822805800169912</v>
      </c>
      <c r="AD78" s="3">
        <f>+'Indice PondENGHO'!AD76/'Indice PondENGHO'!AD64-1</f>
        <v>1.2083993699001629</v>
      </c>
      <c r="AE78" s="3">
        <f>+'Indice PondENGHO'!AE76/'Indice PondENGHO'!AE64-1</f>
        <v>0.94366073900493741</v>
      </c>
      <c r="AF78" s="3">
        <f>+'Indice PondENGHO'!AF76/'Indice PondENGHO'!AF64-1</f>
        <v>1.0220806590994167</v>
      </c>
      <c r="AG78" s="3">
        <f>+'Indice PondENGHO'!AG76/'Indice PondENGHO'!AG64-1</f>
        <v>0.95405209113696676</v>
      </c>
      <c r="AH78" s="3">
        <f>+'Indice PondENGHO'!AH76/'Indice PondENGHO'!AH64-1</f>
        <v>0.92376802967590299</v>
      </c>
      <c r="AI78" s="3">
        <f>+'Indice PondENGHO'!AI76/'Indice PondENGHO'!AI64-1</f>
        <v>0.79400432204836813</v>
      </c>
      <c r="AJ78" s="3">
        <f>+'Indice PondENGHO'!AJ76/'Indice PondENGHO'!AJ64-1</f>
        <v>0.98674347897275716</v>
      </c>
      <c r="AK78" s="3">
        <f>+'Indice PondENGHO'!AK76/'Indice PondENGHO'!AK64-1</f>
        <v>0.89274643909540052</v>
      </c>
      <c r="AL78" s="3">
        <f>+'Indice PondENGHO'!AL76/'Indice PondENGHO'!AL64-1</f>
        <v>1.1625925937688293</v>
      </c>
      <c r="AM78" s="8">
        <f>+'Indice PondENGHO'!AM76/'Indice PondENGHO'!AM64-1</f>
        <v>1.0647716033896817</v>
      </c>
      <c r="AN78" s="7">
        <f>+'Indice PondENGHO'!AN76/'Indice PondENGHO'!AN64-1</f>
        <v>1.0261885745245896</v>
      </c>
      <c r="AO78" s="3">
        <f>+'Indice PondENGHO'!AO76/'Indice PondENGHO'!AO64-1</f>
        <v>1.0824130517760788</v>
      </c>
      <c r="AP78" s="3">
        <f>+'Indice PondENGHO'!AP76/'Indice PondENGHO'!AP64-1</f>
        <v>1.2114108013904743</v>
      </c>
      <c r="AQ78" s="3">
        <f>+'Indice PondENGHO'!AQ76/'Indice PondENGHO'!AQ64-1</f>
        <v>0.94161102112806083</v>
      </c>
      <c r="AR78" s="3">
        <f>+'Indice PondENGHO'!AR76/'Indice PondENGHO'!AR64-1</f>
        <v>1.0208109918663193</v>
      </c>
      <c r="AS78" s="3">
        <f>+'Indice PondENGHO'!AS76/'Indice PondENGHO'!AS64-1</f>
        <v>0.95688355540585923</v>
      </c>
      <c r="AT78" s="3">
        <f>+'Indice PondENGHO'!AT76/'Indice PondENGHO'!AT64-1</f>
        <v>0.91757881082353698</v>
      </c>
      <c r="AU78" s="3">
        <f>+'Indice PondENGHO'!AU76/'Indice PondENGHO'!AU64-1</f>
        <v>0.79252243690927204</v>
      </c>
      <c r="AV78" s="3">
        <f>+'Indice PondENGHO'!AV76/'Indice PondENGHO'!AV64-1</f>
        <v>0.98431325856328411</v>
      </c>
      <c r="AW78" s="3">
        <f>+'Indice PondENGHO'!AW76/'Indice PondENGHO'!AW64-1</f>
        <v>0.89800785352072943</v>
      </c>
      <c r="AX78" s="3">
        <f>+'Indice PondENGHO'!AX76/'Indice PondENGHO'!AX64-1</f>
        <v>1.1643370392292702</v>
      </c>
      <c r="AY78" s="8">
        <f>+'Indice PondENGHO'!AY76/'Indice PondENGHO'!AY64-1</f>
        <v>1.0667557827654779</v>
      </c>
      <c r="AZ78" s="7">
        <f>+'Indice PondENGHO'!AZ76/'Indice PondENGHO'!AZ64-1</f>
        <v>1.0271004719621266</v>
      </c>
      <c r="BA78" s="3">
        <f>+'Indice PondENGHO'!BA76/'Indice PondENGHO'!BA64-1</f>
        <v>1.0831776559470505</v>
      </c>
      <c r="BB78" s="3">
        <f>+'Indice PondENGHO'!BB76/'Indice PondENGHO'!BB64-1</f>
        <v>1.21417787819657</v>
      </c>
      <c r="BC78" s="3">
        <f>+'Indice PondENGHO'!BC76/'Indice PondENGHO'!BC64-1</f>
        <v>0.94317493443436629</v>
      </c>
      <c r="BD78" s="3">
        <f>+'Indice PondENGHO'!BD76/'Indice PondENGHO'!BD64-1</f>
        <v>1.0167100624189702</v>
      </c>
      <c r="BE78" s="3">
        <f>+'Indice PondENGHO'!BE76/'Indice PondENGHO'!BE64-1</f>
        <v>0.96041652097827934</v>
      </c>
      <c r="BF78" s="3">
        <f>+'Indice PondENGHO'!BF76/'Indice PondENGHO'!BF64-1</f>
        <v>0.91164101407879961</v>
      </c>
      <c r="BG78" s="3">
        <f>+'Indice PondENGHO'!BG76/'Indice PondENGHO'!BG64-1</f>
        <v>0.78745768833449903</v>
      </c>
      <c r="BH78" s="3">
        <f>+'Indice PondENGHO'!BH76/'Indice PondENGHO'!BH64-1</f>
        <v>0.98328459340347796</v>
      </c>
      <c r="BI78" s="3">
        <f>+'Indice PondENGHO'!BI76/'Indice PondENGHO'!BI64-1</f>
        <v>0.92307319059629767</v>
      </c>
      <c r="BJ78" s="3">
        <f>+'Indice PondENGHO'!BJ76/'Indice PondENGHO'!BJ64-1</f>
        <v>1.1653227102059525</v>
      </c>
      <c r="BK78" s="8">
        <f>+'Indice PondENGHO'!BK76/'Indice PondENGHO'!BK64-1</f>
        <v>1.0685115671996219</v>
      </c>
      <c r="BL78" s="2">
        <f t="shared" ref="BL78" si="25">+A78</f>
        <v>44958</v>
      </c>
      <c r="BM78" s="3">
        <f>+'Indice PondENGHO'!BL76/'Indice PondENGHO'!BL64-1</f>
        <v>1.0331029682153194</v>
      </c>
      <c r="BN78" s="3">
        <f>+'Indice PondENGHO'!BM76/'Indice PondENGHO'!BM64-1</f>
        <v>1.0274391822616225</v>
      </c>
      <c r="BO78" s="3">
        <f>+'Indice PondENGHO'!BN76/'Indice PondENGHO'!BN64-1</f>
        <v>1.0247998492151358</v>
      </c>
      <c r="BP78" s="3">
        <f>+'Indice PondENGHO'!BO76/'Indice PondENGHO'!BO64-1</f>
        <v>1.0221562710091163</v>
      </c>
      <c r="BQ78" s="3">
        <f>+'Indice PondENGHO'!BP76/'Indice PondENGHO'!BP64-1</f>
        <v>1.0221542968264234</v>
      </c>
      <c r="BR78" s="7">
        <f>+'Indice PondENGHO'!BQ76/'Indice PondENGHO'!BQ64-1</f>
        <v>1.0267075240360031</v>
      </c>
      <c r="BS78" s="3">
        <f>+'Indice PondENGHO'!BR76/'Indice PondENGHO'!BR64-1</f>
        <v>1.0828139436788256</v>
      </c>
      <c r="BT78" s="3">
        <f>+'Indice PondENGHO'!BS76/'Indice PondENGHO'!BS64-1</f>
        <v>1.2107318303063845</v>
      </c>
      <c r="BU78" s="3">
        <f>+'Indice PondENGHO'!BT76/'Indice PondENGHO'!BT64-1</f>
        <v>0.94711989498875582</v>
      </c>
      <c r="BV78" s="3">
        <f>+'Indice PondENGHO'!BU76/'Indice PondENGHO'!BU64-1</f>
        <v>1.0204255850371484</v>
      </c>
      <c r="BW78" s="3">
        <f>+'Indice PondENGHO'!BV76/'Indice PondENGHO'!BV64-1</f>
        <v>0.95656502597660276</v>
      </c>
      <c r="BX78" s="3">
        <f>+'Indice PondENGHO'!BW76/'Indice PondENGHO'!BW64-1</f>
        <v>0.91856094342611061</v>
      </c>
      <c r="BY78" s="3">
        <f>+'Indice PondENGHO'!BX76/'Indice PondENGHO'!BX64-1</f>
        <v>0.79286341623814738</v>
      </c>
      <c r="BZ78" s="3">
        <f>+'Indice PondENGHO'!BY76/'Indice PondENGHO'!BY64-1</f>
        <v>0.9858917403893297</v>
      </c>
      <c r="CA78" s="3">
        <f>+'Indice PondENGHO'!BZ76/'Indice PondENGHO'!BZ64-1</f>
        <v>0.9031275615075316</v>
      </c>
      <c r="CB78" s="3">
        <f>+'Indice PondENGHO'!CA76/'Indice PondENGHO'!CA64-1</f>
        <v>1.1638645392642655</v>
      </c>
      <c r="CC78" s="8">
        <f>+'Indice PondENGHO'!CB76/'Indice PondENGHO'!CB64-1</f>
        <v>1.067154119266736</v>
      </c>
      <c r="CD78" s="3">
        <f>+'Indice PondENGHO'!CC76/'Indice PondENGHO'!CC64-1</f>
        <v>1.0248031089295258</v>
      </c>
      <c r="CE78" s="3">
        <f>+'Indice PondENGHO'!CD76/'Indice PondENGHO'!CD64-1</f>
        <v>1.0248031089295258</v>
      </c>
      <c r="CF78" s="3">
        <f>+'[3]Infla Interanual PondENGHO'!CD78</f>
        <v>1.0249295823863216</v>
      </c>
      <c r="CG78" s="3"/>
      <c r="CI78" s="69">
        <f t="shared" ref="CI78" si="26">+BM78-BQ78</f>
        <v>1.0948671388895992E-2</v>
      </c>
      <c r="CJ78" s="69">
        <f t="shared" si="3"/>
        <v>1.0948671388895992E-2</v>
      </c>
      <c r="CK78" s="69">
        <f t="shared" si="9"/>
        <v>0</v>
      </c>
      <c r="CL78" s="69"/>
      <c r="CM78" s="69"/>
      <c r="CN78" s="69">
        <f>+'[3]Infla Interanual PondENGHO'!CF78</f>
        <v>1.0960557422932116E-2</v>
      </c>
      <c r="CP78" s="69">
        <f t="shared" ref="CP78" si="27">+CI78-CN78</f>
        <v>-1.188603403612376E-5</v>
      </c>
      <c r="CT78" s="70">
        <f t="shared" ref="CT78:CT80" si="28">+BM78</f>
        <v>1.0331029682153194</v>
      </c>
      <c r="CU78" s="70">
        <f t="shared" ref="CU78:CU80" si="29">+BN78</f>
        <v>1.0274391822616225</v>
      </c>
      <c r="CV78" s="70">
        <f t="shared" ref="CV78:CV80" si="30">+BO78</f>
        <v>1.0247998492151358</v>
      </c>
      <c r="CW78" s="70">
        <f t="shared" ref="CW78:CW80" si="31">+BP78</f>
        <v>1.0221562710091163</v>
      </c>
      <c r="CX78" s="70">
        <f t="shared" ref="CX78:CX80" si="32">+BQ78</f>
        <v>1.0221542968264234</v>
      </c>
      <c r="CY78" s="71">
        <f>+'[3]Infla Interanual PondENGHO'!BL78</f>
        <v>1.0332639003564537</v>
      </c>
      <c r="CZ78" s="71">
        <f>+'[3]Infla Interanual PondENGHO'!BM78</f>
        <v>1.027566918931258</v>
      </c>
      <c r="DA78" s="71">
        <f>+'[3]Infla Interanual PondENGHO'!BN78</f>
        <v>1.0249022639215002</v>
      </c>
      <c r="DB78" s="71">
        <f>+'[3]Infla Interanual PondENGHO'!BO78</f>
        <v>1.0222373360859129</v>
      </c>
      <c r="DC78" s="71">
        <f>+'[3]Infla Interanual PondENGHO'!BP78</f>
        <v>1.0223033429335215</v>
      </c>
      <c r="DE78" s="3">
        <f t="shared" ref="DE78:DE80" si="33">+CT78-CY78</f>
        <v>-1.6093214113421794E-4</v>
      </c>
      <c r="DF78" s="3">
        <f t="shared" ref="DF78:DF80" si="34">+CU78-CZ78</f>
        <v>-1.2773666963550312E-4</v>
      </c>
      <c r="DG78" s="3">
        <f t="shared" ref="DG78:DG80" si="35">+CV78-DA78</f>
        <v>-1.0241470636440653E-4</v>
      </c>
      <c r="DH78" s="3">
        <f t="shared" ref="DH78:DH80" si="36">+CW78-DB78</f>
        <v>-8.1065076796615898E-5</v>
      </c>
      <c r="DI78" s="3">
        <f t="shared" ref="DI78:DI80" si="37">+CX78-DC78</f>
        <v>-1.4904610709809418E-4</v>
      </c>
      <c r="DJ78" s="3">
        <f t="shared" ref="DJ78:DJ80" si="38">+CE78-CF78</f>
        <v>-1.2647345679583921E-4</v>
      </c>
    </row>
    <row r="79" spans="1:114" x14ac:dyDescent="0.2">
      <c r="A79" s="2">
        <f t="shared" si="22"/>
        <v>44986</v>
      </c>
      <c r="B79" s="1">
        <f t="shared" si="24"/>
        <v>3</v>
      </c>
      <c r="C79" s="1">
        <f>+IF(B79=1,C78+1,C78)</f>
        <v>2023</v>
      </c>
      <c r="D79" s="7">
        <f>+'Indice PondENGHO'!D77/'Indice PondENGHO'!D65-1</f>
        <v>1.0539039831123311</v>
      </c>
      <c r="E79" s="3">
        <f>+'Indice PondENGHO'!E77/'Indice PondENGHO'!E65-1</f>
        <v>1.1359651012237508</v>
      </c>
      <c r="F79" s="3">
        <f>+'Indice PondENGHO'!F77/'Indice PondENGHO'!F65-1</f>
        <v>1.1822038953998883</v>
      </c>
      <c r="G79" s="3">
        <f>+'Indice PondENGHO'!G77/'Indice PondENGHO'!G65-1</f>
        <v>0.93469277943263407</v>
      </c>
      <c r="H79" s="3">
        <f>+'Indice PondENGHO'!H77/'Indice PondENGHO'!H65-1</f>
        <v>1.0564845423482585</v>
      </c>
      <c r="I79" s="3">
        <f>+'Indice PondENGHO'!I77/'Indice PondENGHO'!I65-1</f>
        <v>0.96393637314475589</v>
      </c>
      <c r="J79" s="3">
        <f>+'Indice PondENGHO'!J77/'Indice PondENGHO'!J65-1</f>
        <v>0.91945378900692298</v>
      </c>
      <c r="K79" s="3">
        <f>+'Indice PondENGHO'!K77/'Indice PondENGHO'!K65-1</f>
        <v>0.77157203625278448</v>
      </c>
      <c r="L79" s="3">
        <f>+'Indice PondENGHO'!L77/'Indice PondENGHO'!L65-1</f>
        <v>1.015928837683858</v>
      </c>
      <c r="M79" s="3">
        <f>+'Indice PondENGHO'!M77/'Indice PondENGHO'!M65-1</f>
        <v>0.94975925658775529</v>
      </c>
      <c r="N79" s="3">
        <f>+'Indice PondENGHO'!N77/'Indice PondENGHO'!N65-1</f>
        <v>1.2166415982402099</v>
      </c>
      <c r="O79" s="8">
        <f>+'Indice PondENGHO'!O77/'Indice PondENGHO'!O65-1</f>
        <v>1.0816063874859614</v>
      </c>
      <c r="P79" s="7">
        <f>+'Indice PondENGHO'!P77/'Indice PondENGHO'!P65-1</f>
        <v>1.0589731368889099</v>
      </c>
      <c r="Q79" s="3">
        <f>+'Indice PondENGHO'!Q77/'Indice PondENGHO'!Q65-1</f>
        <v>1.1342061277201303</v>
      </c>
      <c r="R79" s="3">
        <f>+'Indice PondENGHO'!R77/'Indice PondENGHO'!R65-1</f>
        <v>1.1816112116154094</v>
      </c>
      <c r="S79" s="3">
        <f>+'Indice PondENGHO'!S77/'Indice PondENGHO'!S65-1</f>
        <v>0.92962816032396356</v>
      </c>
      <c r="T79" s="3">
        <f>+'Indice PondENGHO'!T77/'Indice PondENGHO'!T65-1</f>
        <v>1.0520243633388247</v>
      </c>
      <c r="U79" s="3">
        <f>+'Indice PondENGHO'!U77/'Indice PondENGHO'!U65-1</f>
        <v>0.96749695731519569</v>
      </c>
      <c r="V79" s="3">
        <f>+'Indice PondENGHO'!V77/'Indice PondENGHO'!V65-1</f>
        <v>0.91724478804573706</v>
      </c>
      <c r="W79" s="3">
        <f>+'Indice PondENGHO'!W77/'Indice PondENGHO'!W65-1</f>
        <v>0.76956930975090088</v>
      </c>
      <c r="X79" s="3">
        <f>+'Indice PondENGHO'!X77/'Indice PondENGHO'!X65-1</f>
        <v>1.0107409866694042</v>
      </c>
      <c r="Y79" s="3">
        <f>+'Indice PondENGHO'!Y77/'Indice PondENGHO'!Y65-1</f>
        <v>0.96860772633329129</v>
      </c>
      <c r="Z79" s="3">
        <f>+'Indice PondENGHO'!Z77/'Indice PondENGHO'!Z65-1</f>
        <v>1.2152944939698331</v>
      </c>
      <c r="AA79" s="8">
        <f>+'Indice PondENGHO'!AA77/'Indice PondENGHO'!AA65-1</f>
        <v>1.0791797205772324</v>
      </c>
      <c r="AB79" s="7">
        <f>+'Indice PondENGHO'!AB77/'Indice PondENGHO'!AB65-1</f>
        <v>1.0622955455417422</v>
      </c>
      <c r="AC79" s="3">
        <f>+'Indice PondENGHO'!AC77/'Indice PondENGHO'!AC65-1</f>
        <v>1.1324388486923946</v>
      </c>
      <c r="AD79" s="3">
        <f>+'Indice PondENGHO'!AD77/'Indice PondENGHO'!AD65-1</f>
        <v>1.1815935895971079</v>
      </c>
      <c r="AE79" s="3">
        <f>+'Indice PondENGHO'!AE77/'Indice PondENGHO'!AE65-1</f>
        <v>0.92649391964092964</v>
      </c>
      <c r="AF79" s="3">
        <f>+'Indice PondENGHO'!AF77/'Indice PondENGHO'!AF65-1</f>
        <v>1.0484791481518205</v>
      </c>
      <c r="AG79" s="3">
        <f>+'Indice PondENGHO'!AG77/'Indice PondENGHO'!AG65-1</f>
        <v>0.97082994104650266</v>
      </c>
      <c r="AH79" s="3">
        <f>+'Indice PondENGHO'!AH77/'Indice PondENGHO'!AH65-1</f>
        <v>0.91739384985405681</v>
      </c>
      <c r="AI79" s="3">
        <f>+'Indice PondENGHO'!AI77/'Indice PondENGHO'!AI65-1</f>
        <v>0.76725076390734914</v>
      </c>
      <c r="AJ79" s="3">
        <f>+'Indice PondENGHO'!AJ77/'Indice PondENGHO'!AJ65-1</f>
        <v>1.0071425497036661</v>
      </c>
      <c r="AK79" s="3">
        <f>+'Indice PondENGHO'!AK77/'Indice PondENGHO'!AK65-1</f>
        <v>0.97439419991367782</v>
      </c>
      <c r="AL79" s="3">
        <f>+'Indice PondENGHO'!AL77/'Indice PondENGHO'!AL65-1</f>
        <v>1.2137219281714584</v>
      </c>
      <c r="AM79" s="8">
        <f>+'Indice PondENGHO'!AM77/'Indice PondENGHO'!AM65-1</f>
        <v>1.0781793563631843</v>
      </c>
      <c r="AN79" s="7">
        <f>+'Indice PondENGHO'!AN77/'Indice PondENGHO'!AN65-1</f>
        <v>1.0648390053045795</v>
      </c>
      <c r="AO79" s="3">
        <f>+'Indice PondENGHO'!AO77/'Indice PondENGHO'!AO65-1</f>
        <v>1.1316074094750697</v>
      </c>
      <c r="AP79" s="3">
        <f>+'Indice PondENGHO'!AP77/'Indice PondENGHO'!AP65-1</f>
        <v>1.1815482866792637</v>
      </c>
      <c r="AQ79" s="3">
        <f>+'Indice PondENGHO'!AQ77/'Indice PondENGHO'!AQ65-1</f>
        <v>0.92201060823288561</v>
      </c>
      <c r="AR79" s="3">
        <f>+'Indice PondENGHO'!AR77/'Indice PondENGHO'!AR65-1</f>
        <v>1.0469493081428749</v>
      </c>
      <c r="AS79" s="3">
        <f>+'Indice PondENGHO'!AS77/'Indice PondENGHO'!AS65-1</f>
        <v>0.97071819973552875</v>
      </c>
      <c r="AT79" s="3">
        <f>+'Indice PondENGHO'!AT77/'Indice PondENGHO'!AT65-1</f>
        <v>0.91379787691039382</v>
      </c>
      <c r="AU79" s="3">
        <f>+'Indice PondENGHO'!AU77/'Indice PondENGHO'!AU65-1</f>
        <v>0.76624392857709922</v>
      </c>
      <c r="AV79" s="3">
        <f>+'Indice PondENGHO'!AV77/'Indice PondENGHO'!AV65-1</f>
        <v>1.0056634576922154</v>
      </c>
      <c r="AW79" s="3">
        <f>+'Indice PondENGHO'!AW77/'Indice PondENGHO'!AW65-1</f>
        <v>0.9731056320452447</v>
      </c>
      <c r="AX79" s="3">
        <f>+'Indice PondENGHO'!AX77/'Indice PondENGHO'!AX65-1</f>
        <v>1.2132856411195041</v>
      </c>
      <c r="AY79" s="8">
        <f>+'Indice PondENGHO'!AY77/'Indice PondENGHO'!AY65-1</f>
        <v>1.0780315846999837</v>
      </c>
      <c r="AZ79" s="7">
        <f>+'Indice PondENGHO'!AZ77/'Indice PondENGHO'!AZ65-1</f>
        <v>1.0705574417139125</v>
      </c>
      <c r="BA79" s="3">
        <f>+'Indice PondENGHO'!BA77/'Indice PondENGHO'!BA65-1</f>
        <v>1.1305048560977755</v>
      </c>
      <c r="BB79" s="3">
        <f>+'Indice PondENGHO'!BB77/'Indice PondENGHO'!BB65-1</f>
        <v>1.1814762702320158</v>
      </c>
      <c r="BC79" s="3">
        <f>+'Indice PondENGHO'!BC77/'Indice PondENGHO'!BC65-1</f>
        <v>0.92080454210587126</v>
      </c>
      <c r="BD79" s="3">
        <f>+'Indice PondENGHO'!BD77/'Indice PondENGHO'!BD65-1</f>
        <v>1.0430729553020752</v>
      </c>
      <c r="BE79" s="3">
        <f>+'Indice PondENGHO'!BE77/'Indice PondENGHO'!BE65-1</f>
        <v>0.97225026273459547</v>
      </c>
      <c r="BF79" s="3">
        <f>+'Indice PondENGHO'!BF77/'Indice PondENGHO'!BF65-1</f>
        <v>0.91070791670270723</v>
      </c>
      <c r="BG79" s="3">
        <f>+'Indice PondENGHO'!BG77/'Indice PondENGHO'!BG65-1</f>
        <v>0.76282297903154461</v>
      </c>
      <c r="BH79" s="3">
        <f>+'Indice PondENGHO'!BH77/'Indice PondENGHO'!BH65-1</f>
        <v>1.0033484397383652</v>
      </c>
      <c r="BI79" s="3">
        <f>+'Indice PondENGHO'!BI77/'Indice PondENGHO'!BI65-1</f>
        <v>0.98020747562771504</v>
      </c>
      <c r="BJ79" s="3">
        <f>+'Indice PondENGHO'!BJ77/'Indice PondENGHO'!BJ65-1</f>
        <v>1.2103599074411346</v>
      </c>
      <c r="BK79" s="8">
        <f>+'Indice PondENGHO'!BK77/'Indice PondENGHO'!BK65-1</f>
        <v>1.0781439738829239</v>
      </c>
      <c r="BL79" s="2">
        <f t="shared" ref="BL79" si="39">+A79</f>
        <v>44986</v>
      </c>
      <c r="BM79" s="3">
        <f>+'Indice PondENGHO'!BL77/'Indice PondENGHO'!BL65-1</f>
        <v>1.0474173234695932</v>
      </c>
      <c r="BN79" s="3">
        <f>+'Indice PondENGHO'!BM77/'Indice PondENGHO'!BM65-1</f>
        <v>1.0436950326345644</v>
      </c>
      <c r="BO79" s="3">
        <f>+'Indice PondENGHO'!BN77/'Indice PondENGHO'!BN65-1</f>
        <v>1.0428423909825835</v>
      </c>
      <c r="BP79" s="3">
        <f>+'Indice PondENGHO'!BO77/'Indice PondENGHO'!BO65-1</f>
        <v>1.0392704764106839</v>
      </c>
      <c r="BQ79" s="3">
        <f>+'Indice PondENGHO'!BP77/'Indice PondENGHO'!BP65-1</f>
        <v>1.0390699157194638</v>
      </c>
      <c r="BR79" s="7">
        <f>+'Indice PondENGHO'!BQ77/'Indice PondENGHO'!BQ65-1</f>
        <v>1.0625261378503068</v>
      </c>
      <c r="BS79" s="3">
        <f>+'Indice PondENGHO'!BR77/'Indice PondENGHO'!BR65-1</f>
        <v>1.1324853464223237</v>
      </c>
      <c r="BT79" s="3">
        <f>+'Indice PondENGHO'!BS77/'Indice PondENGHO'!BS65-1</f>
        <v>1.1816359355580057</v>
      </c>
      <c r="BU79" s="3">
        <f>+'Indice PondENGHO'!BT77/'Indice PondENGHO'!BT65-1</f>
        <v>0.92512299277088461</v>
      </c>
      <c r="BV79" s="3">
        <f>+'Indice PondENGHO'!BU77/'Indice PondENGHO'!BU65-1</f>
        <v>1.0470505722907846</v>
      </c>
      <c r="BW79" s="3">
        <f>+'Indice PondENGHO'!BV77/'Indice PondENGHO'!BV65-1</f>
        <v>0.97044577424090472</v>
      </c>
      <c r="BX79" s="3">
        <f>+'Indice PondENGHO'!BW77/'Indice PondENGHO'!BW65-1</f>
        <v>0.91426913173267743</v>
      </c>
      <c r="BY79" s="3">
        <f>+'Indice PondENGHO'!BX77/'Indice PondENGHO'!BX65-1</f>
        <v>0.76663547904400464</v>
      </c>
      <c r="BZ79" s="3">
        <f>+'Indice PondENGHO'!BY77/'Indice PondENGHO'!BY65-1</f>
        <v>1.0068414789159936</v>
      </c>
      <c r="CA79" s="3">
        <f>+'Indice PondENGHO'!BZ77/'Indice PondENGHO'!BZ65-1</f>
        <v>0.97415081761541811</v>
      </c>
      <c r="CB79" s="3">
        <f>+'Indice PondENGHO'!CA77/'Indice PondENGHO'!CA65-1</f>
        <v>1.2126895047740121</v>
      </c>
      <c r="CC79" s="8">
        <f>+'Indice PondENGHO'!CB77/'Indice PondENGHO'!CB65-1</f>
        <v>1.078610275367506</v>
      </c>
      <c r="CD79" s="3">
        <f>+'Indice PondENGHO'!CC77/'Indice PondENGHO'!CC65-1</f>
        <v>1.0415409199692469</v>
      </c>
      <c r="CE79" s="3">
        <f>+'Indice PondENGHO'!CD77/'Indice PondENGHO'!CD65-1</f>
        <v>1.0415409199692469</v>
      </c>
      <c r="CF79" s="3">
        <f>+'[3]Infla Interanual PondENGHO'!CD79</f>
        <v>1.0426040773418599</v>
      </c>
      <c r="CG79" s="3"/>
      <c r="CI79" s="69">
        <f t="shared" ref="CI79" si="40">+BM79-BQ79</f>
        <v>8.3474077501293209E-3</v>
      </c>
      <c r="CJ79" s="69">
        <f t="shared" si="3"/>
        <v>8.3474077501293209E-3</v>
      </c>
      <c r="CK79" s="69">
        <f t="shared" si="9"/>
        <v>0</v>
      </c>
      <c r="CN79" s="69">
        <f>+'[3]Infla Interanual PondENGHO'!CF79</f>
        <v>8.1348558401042048E-3</v>
      </c>
      <c r="CP79" s="69">
        <f t="shared" ref="CP79:CP80" si="41">+CI79-CN79</f>
        <v>2.1255191002511609E-4</v>
      </c>
      <c r="CT79" s="70">
        <f t="shared" si="28"/>
        <v>1.0474173234695932</v>
      </c>
      <c r="CU79" s="70">
        <f t="shared" si="29"/>
        <v>1.0436950326345644</v>
      </c>
      <c r="CV79" s="70">
        <f t="shared" si="30"/>
        <v>1.0428423909825835</v>
      </c>
      <c r="CW79" s="70">
        <f t="shared" si="31"/>
        <v>1.0392704764106839</v>
      </c>
      <c r="CX79" s="70">
        <f t="shared" si="32"/>
        <v>1.0390699157194638</v>
      </c>
      <c r="CY79" s="71">
        <f>+'[3]Infla Interanual PondENGHO'!BL79</f>
        <v>1.0483414616844309</v>
      </c>
      <c r="CZ79" s="71">
        <f>+'[3]Infla Interanual PondENGHO'!BM79</f>
        <v>1.04470610751522</v>
      </c>
      <c r="DA79" s="71">
        <f>+'[3]Infla Interanual PondENGHO'!BN79</f>
        <v>1.0438965734851697</v>
      </c>
      <c r="DB79" s="71">
        <f>+'[3]Infla Interanual PondENGHO'!BO79</f>
        <v>1.0403357308827257</v>
      </c>
      <c r="DC79" s="71">
        <f>+'[3]Infla Interanual PondENGHO'!BP79</f>
        <v>1.0402066058443267</v>
      </c>
      <c r="DE79" s="3">
        <f t="shared" si="33"/>
        <v>-9.2413821483772196E-4</v>
      </c>
      <c r="DF79" s="3">
        <f t="shared" si="34"/>
        <v>-1.0110748806555492E-3</v>
      </c>
      <c r="DG79" s="3">
        <f t="shared" si="35"/>
        <v>-1.054182502586265E-3</v>
      </c>
      <c r="DH79" s="3">
        <f t="shared" si="36"/>
        <v>-1.0652544720417545E-3</v>
      </c>
      <c r="DI79" s="3">
        <f t="shared" si="37"/>
        <v>-1.136690124862838E-3</v>
      </c>
      <c r="DJ79" s="3">
        <f t="shared" si="38"/>
        <v>-1.0631573726129773E-3</v>
      </c>
    </row>
    <row r="80" spans="1:114" x14ac:dyDescent="0.2">
      <c r="A80" s="2">
        <f t="shared" si="22"/>
        <v>45017</v>
      </c>
      <c r="B80" s="1">
        <f t="shared" si="24"/>
        <v>4</v>
      </c>
      <c r="C80" s="1">
        <f t="shared" ref="C80" si="42">+IF(B80=1,C79+1,C79)</f>
        <v>2023</v>
      </c>
      <c r="D80" s="7">
        <f>+'Indice PondENGHO'!D78/'Indice PondENGHO'!D66-1</f>
        <v>1.1297745797346823</v>
      </c>
      <c r="E80" s="3">
        <f>+'Indice PondENGHO'!E78/'Indice PondENGHO'!E66-1</f>
        <v>1.1480750767243899</v>
      </c>
      <c r="F80" s="3">
        <f>+'Indice PondENGHO'!F78/'Indice PondENGHO'!F66-1</f>
        <v>1.1935246878069408</v>
      </c>
      <c r="G80" s="3">
        <f>+'Indice PondENGHO'!G78/'Indice PondENGHO'!G66-1</f>
        <v>0.9455010514460962</v>
      </c>
      <c r="H80" s="3">
        <f>+'Indice PondENGHO'!H78/'Indice PondENGHO'!H66-1</f>
        <v>1.1170336414614264</v>
      </c>
      <c r="I80" s="3">
        <f>+'Indice PondENGHO'!I78/'Indice PondENGHO'!I66-1</f>
        <v>0.96702973062099695</v>
      </c>
      <c r="J80" s="3">
        <f>+'Indice PondENGHO'!J78/'Indice PondENGHO'!J66-1</f>
        <v>0.93797061454859776</v>
      </c>
      <c r="K80" s="3">
        <f>+'Indice PondENGHO'!K78/'Indice PondENGHO'!K66-1</f>
        <v>0.81520997575905585</v>
      </c>
      <c r="L80" s="3">
        <f>+'Indice PondENGHO'!L78/'Indice PondENGHO'!L66-1</f>
        <v>1.0570273873228428</v>
      </c>
      <c r="M80" s="3">
        <f>+'Indice PondENGHO'!M78/'Indice PondENGHO'!M66-1</f>
        <v>0.96710984082070528</v>
      </c>
      <c r="N80" s="3">
        <f>+'Indice PondENGHO'!N78/'Indice PondENGHO'!N66-1</f>
        <v>1.2798432055380986</v>
      </c>
      <c r="O80" s="8">
        <f>+'Indice PondENGHO'!O78/'Indice PondENGHO'!O66-1</f>
        <v>1.1025480239358201</v>
      </c>
      <c r="P80" s="7">
        <f>+'Indice PondENGHO'!P78/'Indice PondENGHO'!P66-1</f>
        <v>1.1378999837030537</v>
      </c>
      <c r="Q80" s="3">
        <f>+'Indice PondENGHO'!Q78/'Indice PondENGHO'!Q66-1</f>
        <v>1.143414064063303</v>
      </c>
      <c r="R80" s="3">
        <f>+'Indice PondENGHO'!R78/'Indice PondENGHO'!R66-1</f>
        <v>1.1953994696477035</v>
      </c>
      <c r="S80" s="3">
        <f>+'Indice PondENGHO'!S78/'Indice PondENGHO'!S66-1</f>
        <v>0.9451623188748095</v>
      </c>
      <c r="T80" s="3">
        <f>+'Indice PondENGHO'!T78/'Indice PondENGHO'!T66-1</f>
        <v>1.1133553163479233</v>
      </c>
      <c r="U80" s="3">
        <f>+'Indice PondENGHO'!U78/'Indice PondENGHO'!U66-1</f>
        <v>0.9701498977662868</v>
      </c>
      <c r="V80" s="3">
        <f>+'Indice PondENGHO'!V78/'Indice PondENGHO'!V66-1</f>
        <v>0.93624989668812542</v>
      </c>
      <c r="W80" s="3">
        <f>+'Indice PondENGHO'!W78/'Indice PondENGHO'!W66-1</f>
        <v>0.81257462315007745</v>
      </c>
      <c r="X80" s="3">
        <f>+'Indice PondENGHO'!X78/'Indice PondENGHO'!X66-1</f>
        <v>1.0555389733838543</v>
      </c>
      <c r="Y80" s="3">
        <f>+'Indice PondENGHO'!Y78/'Indice PondENGHO'!Y66-1</f>
        <v>0.9913998070281298</v>
      </c>
      <c r="Z80" s="3">
        <f>+'Indice PondENGHO'!Z78/'Indice PondENGHO'!Z66-1</f>
        <v>1.2731388873356946</v>
      </c>
      <c r="AA80" s="8">
        <f>+'Indice PondENGHO'!AA78/'Indice PondENGHO'!AA66-1</f>
        <v>1.1035252284076944</v>
      </c>
      <c r="AB80" s="7">
        <f>+'Indice PondENGHO'!AB78/'Indice PondENGHO'!AB66-1</f>
        <v>1.144524320821855</v>
      </c>
      <c r="AC80" s="3">
        <f>+'Indice PondENGHO'!AC78/'Indice PondENGHO'!AC66-1</f>
        <v>1.1419286495105792</v>
      </c>
      <c r="AD80" s="3">
        <f>+'Indice PondENGHO'!AD78/'Indice PondENGHO'!AD66-1</f>
        <v>1.1965583023093598</v>
      </c>
      <c r="AE80" s="3">
        <f>+'Indice PondENGHO'!AE78/'Indice PondENGHO'!AE66-1</f>
        <v>0.94380562243158539</v>
      </c>
      <c r="AF80" s="3">
        <f>+'Indice PondENGHO'!AF78/'Indice PondENGHO'!AF66-1</f>
        <v>1.1100035768933041</v>
      </c>
      <c r="AG80" s="3">
        <f>+'Indice PondENGHO'!AG78/'Indice PondENGHO'!AG66-1</f>
        <v>0.97228729213509557</v>
      </c>
      <c r="AH80" s="3">
        <f>+'Indice PondENGHO'!AH78/'Indice PondENGHO'!AH66-1</f>
        <v>0.93657410182238032</v>
      </c>
      <c r="AI80" s="3">
        <f>+'Indice PondENGHO'!AI78/'Indice PondENGHO'!AI66-1</f>
        <v>0.80981974994277528</v>
      </c>
      <c r="AJ80" s="3">
        <f>+'Indice PondENGHO'!AJ78/'Indice PondENGHO'!AJ66-1</f>
        <v>1.054373870634401</v>
      </c>
      <c r="AK80" s="3">
        <f>+'Indice PondENGHO'!AK78/'Indice PondENGHO'!AK66-1</f>
        <v>0.99803491483360052</v>
      </c>
      <c r="AL80" s="3">
        <f>+'Indice PondENGHO'!AL78/'Indice PondENGHO'!AL66-1</f>
        <v>1.2661438429752874</v>
      </c>
      <c r="AM80" s="8">
        <f>+'Indice PondENGHO'!AM78/'Indice PondENGHO'!AM66-1</f>
        <v>1.1040452024835905</v>
      </c>
      <c r="AN80" s="7">
        <f>+'Indice PondENGHO'!AN78/'Indice PondENGHO'!AN66-1</f>
        <v>1.1483553956213282</v>
      </c>
      <c r="AO80" s="3">
        <f>+'Indice PondENGHO'!AO78/'Indice PondENGHO'!AO66-1</f>
        <v>1.1406004992383245</v>
      </c>
      <c r="AP80" s="3">
        <f>+'Indice PondENGHO'!AP78/'Indice PondENGHO'!AP66-1</f>
        <v>1.1981695575308851</v>
      </c>
      <c r="AQ80" s="3">
        <f>+'Indice PondENGHO'!AQ78/'Indice PondENGHO'!AQ66-1</f>
        <v>0.94127206532039054</v>
      </c>
      <c r="AR80" s="3">
        <f>+'Indice PondENGHO'!AR78/'Indice PondENGHO'!AR66-1</f>
        <v>1.1089022327842901</v>
      </c>
      <c r="AS80" s="3">
        <f>+'Indice PondENGHO'!AS78/'Indice PondENGHO'!AS66-1</f>
        <v>0.9739129365248691</v>
      </c>
      <c r="AT80" s="3">
        <f>+'Indice PondENGHO'!AT78/'Indice PondENGHO'!AT66-1</f>
        <v>0.93450977972676741</v>
      </c>
      <c r="AU80" s="3">
        <f>+'Indice PondENGHO'!AU78/'Indice PondENGHO'!AU66-1</f>
        <v>0.80808679805781347</v>
      </c>
      <c r="AV80" s="3">
        <f>+'Indice PondENGHO'!AV78/'Indice PondENGHO'!AV66-1</f>
        <v>1.0530674899775501</v>
      </c>
      <c r="AW80" s="3">
        <f>+'Indice PondENGHO'!AW78/'Indice PondENGHO'!AW66-1</f>
        <v>0.99737042925146135</v>
      </c>
      <c r="AX80" s="3">
        <f>+'Indice PondENGHO'!AX78/'Indice PondENGHO'!AX66-1</f>
        <v>1.262531502825837</v>
      </c>
      <c r="AY80" s="8">
        <f>+'Indice PondENGHO'!AY78/'Indice PondENGHO'!AY66-1</f>
        <v>1.1055476225401417</v>
      </c>
      <c r="AZ80" s="7">
        <f>+'Indice PondENGHO'!AZ78/'Indice PondENGHO'!AZ66-1</f>
        <v>1.1552950629020899</v>
      </c>
      <c r="BA80" s="3">
        <f>+'Indice PondENGHO'!BA78/'Indice PondENGHO'!BA66-1</f>
        <v>1.1380592839474311</v>
      </c>
      <c r="BB80" s="3">
        <f>+'Indice PondENGHO'!BB78/'Indice PondENGHO'!BB66-1</f>
        <v>1.2001653607685179</v>
      </c>
      <c r="BC80" s="3">
        <f>+'Indice PondENGHO'!BC78/'Indice PondENGHO'!BC66-1</f>
        <v>0.94514671269589123</v>
      </c>
      <c r="BD80" s="3">
        <f>+'Indice PondENGHO'!BD78/'Indice PondENGHO'!BD66-1</f>
        <v>1.1069532690508073</v>
      </c>
      <c r="BE80" s="3">
        <f>+'Indice PondENGHO'!BE78/'Indice PondENGHO'!BE66-1</f>
        <v>0.976485559252118</v>
      </c>
      <c r="BF80" s="3">
        <f>+'Indice PondENGHO'!BF78/'Indice PondENGHO'!BF66-1</f>
        <v>0.93286155376785751</v>
      </c>
      <c r="BG80" s="3">
        <f>+'Indice PondENGHO'!BG78/'Indice PondENGHO'!BG66-1</f>
        <v>0.8036168807212587</v>
      </c>
      <c r="BH80" s="3">
        <f>+'Indice PondENGHO'!BH78/'Indice PondENGHO'!BH66-1</f>
        <v>1.0500047136691406</v>
      </c>
      <c r="BI80" s="3">
        <f>+'Indice PondENGHO'!BI78/'Indice PondENGHO'!BI66-1</f>
        <v>1.0109258801877909</v>
      </c>
      <c r="BJ80" s="3">
        <f>+'Indice PondENGHO'!BJ78/'Indice PondENGHO'!BJ66-1</f>
        <v>1.2559235491286094</v>
      </c>
      <c r="BK80" s="8">
        <f>+'Indice PondENGHO'!BK78/'Indice PondENGHO'!BK66-1</f>
        <v>1.1090493176573224</v>
      </c>
      <c r="BL80" s="2">
        <f t="shared" ref="BL80" si="43">+A80</f>
        <v>45017</v>
      </c>
      <c r="BM80" s="3">
        <f>+'Indice PondENGHO'!BL78/'Indice PondENGHO'!BL66-1</f>
        <v>1.094786227991063</v>
      </c>
      <c r="BN80" s="3">
        <f>+'Indice PondENGHO'!BM78/'Indice PondENGHO'!BM66-1</f>
        <v>1.0894680236820919</v>
      </c>
      <c r="BO80" s="3">
        <f>+'Indice PondENGHO'!BN78/'Indice PondENGHO'!BN66-1</f>
        <v>1.0882217901641544</v>
      </c>
      <c r="BP80" s="3">
        <f>+'Indice PondENGHO'!BO78/'Indice PondENGHO'!BO66-1</f>
        <v>1.0829486119591509</v>
      </c>
      <c r="BQ80" s="3">
        <f>+'Indice PondENGHO'!BP78/'Indice PondENGHO'!BP66-1</f>
        <v>1.0810145506521645</v>
      </c>
      <c r="BR80" s="7">
        <f>+'Indice PondENGHO'!BQ78/'Indice PondENGHO'!BQ66-1</f>
        <v>1.1438044945092334</v>
      </c>
      <c r="BS80" s="3">
        <f>+'Indice PondENGHO'!BR78/'Indice PondENGHO'!BR66-1</f>
        <v>1.1415845960038404</v>
      </c>
      <c r="BT80" s="3">
        <f>+'Indice PondENGHO'!BS78/'Indice PondENGHO'!BS66-1</f>
        <v>1.1973536917076815</v>
      </c>
      <c r="BU80" s="3">
        <f>+'Indice PondENGHO'!BT78/'Indice PondENGHO'!BT66-1</f>
        <v>0.94411102593001361</v>
      </c>
      <c r="BV80" s="3">
        <f>+'Indice PondENGHO'!BU78/'Indice PondENGHO'!BU66-1</f>
        <v>1.1095404521072845</v>
      </c>
      <c r="BW80" s="3">
        <f>+'Indice PondENGHO'!BV78/'Indice PondENGHO'!BV66-1</f>
        <v>0.97369260730270812</v>
      </c>
      <c r="BX80" s="3">
        <f>+'Indice PondENGHO'!BW78/'Indice PondENGHO'!BW66-1</f>
        <v>0.93480862880578508</v>
      </c>
      <c r="BY80" s="3">
        <f>+'Indice PondENGHO'!BX78/'Indice PondENGHO'!BX66-1</f>
        <v>0.80872061502318071</v>
      </c>
      <c r="BZ80" s="3">
        <f>+'Indice PondENGHO'!BY78/'Indice PondENGHO'!BY66-1</f>
        <v>1.0529099548877308</v>
      </c>
      <c r="CA80" s="3">
        <f>+'Indice PondENGHO'!BZ78/'Indice PondENGHO'!BZ66-1</f>
        <v>1.0002681382323693</v>
      </c>
      <c r="CB80" s="3">
        <f>+'Indice PondENGHO'!CA78/'Indice PondENGHO'!CA66-1</f>
        <v>1.2631435057842872</v>
      </c>
      <c r="CC80" s="8">
        <f>+'Indice PondENGHO'!CB78/'Indice PondENGHO'!CB66-1</f>
        <v>1.106015645752219</v>
      </c>
      <c r="CD80" s="3">
        <f>+'Indice PondENGHO'!CC78/'Indice PondENGHO'!CC66-1</f>
        <v>1.0857512457399916</v>
      </c>
      <c r="CE80" s="3">
        <f>+'Indice PondENGHO'!CD78/'Indice PondENGHO'!CD66-1</f>
        <v>1.0857512457399916</v>
      </c>
      <c r="CF80" s="3">
        <f>+'[3]Infla Interanual PondENGHO'!CD80</f>
        <v>1.0875429993736576</v>
      </c>
      <c r="CI80" s="69">
        <f t="shared" ref="CI80" si="44">+BM80-BQ80</f>
        <v>1.3771677338898503E-2</v>
      </c>
      <c r="CJ80" s="69">
        <f t="shared" si="3"/>
        <v>1.3771677338898503E-2</v>
      </c>
      <c r="CK80" s="69">
        <f t="shared" si="9"/>
        <v>0</v>
      </c>
      <c r="CL80" s="69"/>
      <c r="CM80" s="69"/>
      <c r="CN80" s="69">
        <f>+'[3]Infla Interanual PondENGHO'!CF80</f>
        <v>1.3712121500645935E-2</v>
      </c>
      <c r="CO80" s="69"/>
      <c r="CP80" s="69">
        <f t="shared" si="41"/>
        <v>5.9555838252567384E-5</v>
      </c>
      <c r="CT80" s="70">
        <f t="shared" si="28"/>
        <v>1.094786227991063</v>
      </c>
      <c r="CU80" s="70">
        <f t="shared" si="29"/>
        <v>1.0894680236820919</v>
      </c>
      <c r="CV80" s="70">
        <f t="shared" si="30"/>
        <v>1.0882217901641544</v>
      </c>
      <c r="CW80" s="70">
        <f t="shared" si="31"/>
        <v>1.0829486119591509</v>
      </c>
      <c r="CX80" s="70">
        <f t="shared" si="32"/>
        <v>1.0810145506521645</v>
      </c>
      <c r="CY80" s="71">
        <f>+'[3]Infla Interanual PondENGHO'!BL80</f>
        <v>1.0965064137976337</v>
      </c>
      <c r="CZ80" s="71">
        <f>+'[3]Infla Interanual PondENGHO'!BM80</f>
        <v>1.0912350097976944</v>
      </c>
      <c r="DA80" s="71">
        <f>+'[3]Infla Interanual PondENGHO'!BN80</f>
        <v>1.0900390210579594</v>
      </c>
      <c r="DB80" s="71">
        <f>+'[3]Infla Interanual PondENGHO'!BO80</f>
        <v>1.0847682337791973</v>
      </c>
      <c r="DC80" s="71">
        <f>+'[3]Infla Interanual PondENGHO'!BP80</f>
        <v>1.0827942922969878</v>
      </c>
      <c r="DE80" s="3">
        <f t="shared" si="33"/>
        <v>-1.7201858065707398E-3</v>
      </c>
      <c r="DF80" s="3">
        <f t="shared" si="34"/>
        <v>-1.7669861156024425E-3</v>
      </c>
      <c r="DG80" s="3">
        <f t="shared" si="35"/>
        <v>-1.817230893804922E-3</v>
      </c>
      <c r="DH80" s="3">
        <f t="shared" si="36"/>
        <v>-1.8196218200463576E-3</v>
      </c>
      <c r="DI80" s="3">
        <f t="shared" si="37"/>
        <v>-1.7797416448233072E-3</v>
      </c>
      <c r="DJ80" s="3">
        <f t="shared" si="38"/>
        <v>-1.7917536336660156E-3</v>
      </c>
    </row>
    <row r="81" spans="1:114" x14ac:dyDescent="0.2">
      <c r="A81" s="2">
        <f t="shared" ref="A81" si="45">+DATE(C81,B81,1)</f>
        <v>45047</v>
      </c>
      <c r="B81" s="1">
        <f t="shared" si="24"/>
        <v>5</v>
      </c>
      <c r="C81" s="1">
        <f t="shared" ref="C81" si="46">+IF(B81=1,C80+1,C80)</f>
        <v>2023</v>
      </c>
      <c r="D81" s="7">
        <f>+'Indice PondENGHO'!D79/'Indice PondENGHO'!D67-1</f>
        <v>1.1621887380605571</v>
      </c>
      <c r="E81" s="3">
        <f>+'Indice PondENGHO'!E79/'Indice PondENGHO'!E67-1</f>
        <v>1.2019010777666339</v>
      </c>
      <c r="F81" s="3">
        <f>+'Indice PondENGHO'!F79/'Indice PondENGHO'!F67-1</f>
        <v>1.2305797984067701</v>
      </c>
      <c r="G81" s="3">
        <f>+'Indice PondENGHO'!G79/'Indice PondENGHO'!G67-1</f>
        <v>1.0885148367044497</v>
      </c>
      <c r="H81" s="3">
        <f>+'Indice PondENGHO'!H79/'Indice PondENGHO'!H67-1</f>
        <v>1.1861883134873046</v>
      </c>
      <c r="I81" s="3">
        <f>+'Indice PondENGHO'!I79/'Indice PondENGHO'!I67-1</f>
        <v>1.02602449472483</v>
      </c>
      <c r="J81" s="3">
        <f>+'Indice PondENGHO'!J79/'Indice PondENGHO'!J67-1</f>
        <v>0.96462140718876266</v>
      </c>
      <c r="K81" s="3">
        <f>+'Indice PondENGHO'!K79/'Indice PondENGHO'!K67-1</f>
        <v>0.87637476960867811</v>
      </c>
      <c r="L81" s="3">
        <f>+'Indice PondENGHO'!L79/'Indice PondENGHO'!L67-1</f>
        <v>1.1053768132515813</v>
      </c>
      <c r="M81" s="3">
        <f>+'Indice PondENGHO'!M79/'Indice PondENGHO'!M67-1</f>
        <v>1.0001661095408569</v>
      </c>
      <c r="N81" s="3">
        <f>+'Indice PondENGHO'!N79/'Indice PondENGHO'!N67-1</f>
        <v>1.3491858521679778</v>
      </c>
      <c r="O81" s="8">
        <f>+'Indice PondENGHO'!O79/'Indice PondENGHO'!O67-1</f>
        <v>1.1555275531229463</v>
      </c>
      <c r="P81" s="7">
        <f>+'Indice PondENGHO'!P79/'Indice PondENGHO'!P67-1</f>
        <v>1.1695520972877116</v>
      </c>
      <c r="Q81" s="3">
        <f>+'Indice PondENGHO'!Q79/'Indice PondENGHO'!Q67-1</f>
        <v>1.1993840202577197</v>
      </c>
      <c r="R81" s="3">
        <f>+'Indice PondENGHO'!R79/'Indice PondENGHO'!R67-1</f>
        <v>1.2305045629849158</v>
      </c>
      <c r="S81" s="3">
        <f>+'Indice PondENGHO'!S79/'Indice PondENGHO'!S67-1</f>
        <v>1.0969682158368927</v>
      </c>
      <c r="T81" s="3">
        <f>+'Indice PondENGHO'!T79/'Indice PondENGHO'!T67-1</f>
        <v>1.1816603260513876</v>
      </c>
      <c r="U81" s="3">
        <f>+'Indice PondENGHO'!U79/'Indice PondENGHO'!U67-1</f>
        <v>1.0261240337487001</v>
      </c>
      <c r="V81" s="3">
        <f>+'Indice PondENGHO'!V79/'Indice PondENGHO'!V67-1</f>
        <v>0.96540272252294157</v>
      </c>
      <c r="W81" s="3">
        <f>+'Indice PondENGHO'!W79/'Indice PondENGHO'!W67-1</f>
        <v>0.87410365580217086</v>
      </c>
      <c r="X81" s="3">
        <f>+'Indice PondENGHO'!X79/'Indice PondENGHO'!X67-1</f>
        <v>1.1107645317926442</v>
      </c>
      <c r="Y81" s="3">
        <f>+'Indice PondENGHO'!Y79/'Indice PondENGHO'!Y67-1</f>
        <v>1.0242813326859048</v>
      </c>
      <c r="Z81" s="3">
        <f>+'Indice PondENGHO'!Z79/'Indice PondENGHO'!Z67-1</f>
        <v>1.3459175931856335</v>
      </c>
      <c r="AA81" s="8">
        <f>+'Indice PondENGHO'!AA79/'Indice PondENGHO'!AA67-1</f>
        <v>1.1552408228019724</v>
      </c>
      <c r="AB81" s="7">
        <f>+'Indice PondENGHO'!AB79/'Indice PondENGHO'!AB67-1</f>
        <v>1.1745618134926659</v>
      </c>
      <c r="AC81" s="3">
        <f>+'Indice PondENGHO'!AC79/'Indice PondENGHO'!AC67-1</f>
        <v>1.2002113007857425</v>
      </c>
      <c r="AD81" s="3">
        <f>+'Indice PondENGHO'!AD79/'Indice PondENGHO'!AD67-1</f>
        <v>1.2307739720463129</v>
      </c>
      <c r="AE81" s="3">
        <f>+'Indice PondENGHO'!AE79/'Indice PondENGHO'!AE67-1</f>
        <v>1.1006278687222819</v>
      </c>
      <c r="AF81" s="3">
        <f>+'Indice PondENGHO'!AF79/'Indice PondENGHO'!AF67-1</f>
        <v>1.1781756433761199</v>
      </c>
      <c r="AG81" s="3">
        <f>+'Indice PondENGHO'!AG79/'Indice PondENGHO'!AG67-1</f>
        <v>1.0265615272878192</v>
      </c>
      <c r="AH81" s="3">
        <f>+'Indice PondENGHO'!AH79/'Indice PondENGHO'!AH67-1</f>
        <v>0.96715233416473811</v>
      </c>
      <c r="AI81" s="3">
        <f>+'Indice PondENGHO'!AI79/'Indice PondENGHO'!AI67-1</f>
        <v>0.87221007736696121</v>
      </c>
      <c r="AJ81" s="3">
        <f>+'Indice PondENGHO'!AJ79/'Indice PondENGHO'!AJ67-1</f>
        <v>1.1126466248381233</v>
      </c>
      <c r="AK81" s="3">
        <f>+'Indice PondENGHO'!AK79/'Indice PondENGHO'!AK67-1</f>
        <v>1.0314456495165341</v>
      </c>
      <c r="AL81" s="3">
        <f>+'Indice PondENGHO'!AL79/'Indice PondENGHO'!AL67-1</f>
        <v>1.3450972598059989</v>
      </c>
      <c r="AM81" s="8">
        <f>+'Indice PondENGHO'!AM79/'Indice PondENGHO'!AM67-1</f>
        <v>1.1554254601157208</v>
      </c>
      <c r="AN81" s="7">
        <f>+'Indice PondENGHO'!AN79/'Indice PondENGHO'!AN67-1</f>
        <v>1.1774762686817066</v>
      </c>
      <c r="AO81" s="3">
        <f>+'Indice PondENGHO'!AO79/'Indice PondENGHO'!AO67-1</f>
        <v>1.1991128169796452</v>
      </c>
      <c r="AP81" s="3">
        <f>+'Indice PondENGHO'!AP79/'Indice PondENGHO'!AP67-1</f>
        <v>1.2342551160496722</v>
      </c>
      <c r="AQ81" s="3">
        <f>+'Indice PondENGHO'!AQ79/'Indice PondENGHO'!AQ67-1</f>
        <v>1.0988560946909249</v>
      </c>
      <c r="AR81" s="3">
        <f>+'Indice PondENGHO'!AR79/'Indice PondENGHO'!AR67-1</f>
        <v>1.1770819116601605</v>
      </c>
      <c r="AS81" s="3">
        <f>+'Indice PondENGHO'!AS79/'Indice PondENGHO'!AS67-1</f>
        <v>1.0249034010648539</v>
      </c>
      <c r="AT81" s="3">
        <f>+'Indice PondENGHO'!AT79/'Indice PondENGHO'!AT67-1</f>
        <v>0.96870894334943447</v>
      </c>
      <c r="AU81" s="3">
        <f>+'Indice PondENGHO'!AU79/'Indice PondENGHO'!AU67-1</f>
        <v>0.87102444008203861</v>
      </c>
      <c r="AV81" s="3">
        <f>+'Indice PondENGHO'!AV79/'Indice PondENGHO'!AV67-1</f>
        <v>1.1171165525591369</v>
      </c>
      <c r="AW81" s="3">
        <f>+'Indice PondENGHO'!AW79/'Indice PondENGHO'!AW67-1</f>
        <v>1.0300981669426292</v>
      </c>
      <c r="AX81" s="3">
        <f>+'Indice PondENGHO'!AX79/'Indice PondENGHO'!AX67-1</f>
        <v>1.3425852209119409</v>
      </c>
      <c r="AY81" s="8">
        <f>+'Indice PondENGHO'!AY79/'Indice PondENGHO'!AY67-1</f>
        <v>1.1560855228231754</v>
      </c>
      <c r="AZ81" s="7">
        <f>+'Indice PondENGHO'!AZ79/'Indice PondENGHO'!AZ67-1</f>
        <v>1.1835969769309251</v>
      </c>
      <c r="BA81" s="3">
        <f>+'Indice PondENGHO'!BA79/'Indice PondENGHO'!BA67-1</f>
        <v>1.1968021904407529</v>
      </c>
      <c r="BB81" s="3">
        <f>+'Indice PondENGHO'!BB79/'Indice PondENGHO'!BB67-1</f>
        <v>1.2382379594763915</v>
      </c>
      <c r="BC81" s="3">
        <f>+'Indice PondENGHO'!BC79/'Indice PondENGHO'!BC67-1</f>
        <v>1.1042988213521605</v>
      </c>
      <c r="BD81" s="3">
        <f>+'Indice PondENGHO'!BD79/'Indice PondENGHO'!BD67-1</f>
        <v>1.1741774377526539</v>
      </c>
      <c r="BE81" s="3">
        <f>+'Indice PondENGHO'!BE79/'Indice PondENGHO'!BE67-1</f>
        <v>1.023893051254837</v>
      </c>
      <c r="BF81" s="3">
        <f>+'Indice PondENGHO'!BF79/'Indice PondENGHO'!BF67-1</f>
        <v>0.97064084732972877</v>
      </c>
      <c r="BG81" s="3">
        <f>+'Indice PondENGHO'!BG79/'Indice PondENGHO'!BG67-1</f>
        <v>0.8668419778426113</v>
      </c>
      <c r="BH81" s="3">
        <f>+'Indice PondENGHO'!BH79/'Indice PondENGHO'!BH67-1</f>
        <v>1.1210063437203073</v>
      </c>
      <c r="BI81" s="3">
        <f>+'Indice PondENGHO'!BI79/'Indice PondENGHO'!BI67-1</f>
        <v>1.0416692770467089</v>
      </c>
      <c r="BJ81" s="3">
        <f>+'Indice PondENGHO'!BJ79/'Indice PondENGHO'!BJ67-1</f>
        <v>1.3399001958216035</v>
      </c>
      <c r="BK81" s="8">
        <f>+'Indice PondENGHO'!BK79/'Indice PondENGHO'!BK67-1</f>
        <v>1.159391432212677</v>
      </c>
      <c r="BL81" s="2">
        <f t="shared" ref="BL81" si="47">+A81</f>
        <v>45047</v>
      </c>
      <c r="BM81" s="3">
        <f>+'Indice PondENGHO'!BL79/'Indice PondENGHO'!BL67-1</f>
        <v>1.1433218142250476</v>
      </c>
      <c r="BN81" s="3">
        <f>+'Indice PondENGHO'!BM79/'Indice PondENGHO'!BM67-1</f>
        <v>1.1405252313189886</v>
      </c>
      <c r="BO81" s="3">
        <f>+'Indice PondENGHO'!BN79/'Indice PondENGHO'!BN67-1</f>
        <v>1.1404825807828942</v>
      </c>
      <c r="BP81" s="3">
        <f>+'Indice PondENGHO'!BO79/'Indice PondENGHO'!BO67-1</f>
        <v>1.1367956236120524</v>
      </c>
      <c r="BQ81" s="3">
        <f>+'Indice PondENGHO'!BP79/'Indice PondENGHO'!BP67-1</f>
        <v>1.1389842954113791</v>
      </c>
      <c r="BR81" s="7">
        <f>+'Indice PondENGHO'!BQ79/'Indice PondENGHO'!BQ67-1</f>
        <v>1.1739994046272479</v>
      </c>
      <c r="BS81" s="3">
        <f>+'Indice PondENGHO'!BR79/'Indice PondENGHO'!BR67-1</f>
        <v>1.1990241904022745</v>
      </c>
      <c r="BT81" s="3">
        <f>+'Indice PondENGHO'!BS79/'Indice PondENGHO'!BS67-1</f>
        <v>1.2336363454926471</v>
      </c>
      <c r="BU81" s="3">
        <f>+'Indice PondENGHO'!BT79/'Indice PondENGHO'!BT67-1</f>
        <v>1.0994163788298503</v>
      </c>
      <c r="BV81" s="3">
        <f>+'Indice PondENGHO'!BU79/'Indice PondENGHO'!BU67-1</f>
        <v>1.1774227727719819</v>
      </c>
      <c r="BW81" s="3">
        <f>+'Indice PondENGHO'!BV79/'Indice PondENGHO'!BV67-1</f>
        <v>1.0250084255446943</v>
      </c>
      <c r="BX81" s="3">
        <f>+'Indice PondENGHO'!BW79/'Indice PondENGHO'!BW67-1</f>
        <v>0.9683138962661908</v>
      </c>
      <c r="BY81" s="3">
        <f>+'Indice PondENGHO'!BX79/'Indice PondENGHO'!BX67-1</f>
        <v>0.87119137356480736</v>
      </c>
      <c r="BZ81" s="3">
        <f>+'Indice PondENGHO'!BY79/'Indice PondENGHO'!BY67-1</f>
        <v>1.1156968276750154</v>
      </c>
      <c r="CA81" s="3">
        <f>+'Indice PondENGHO'!BZ79/'Indice PondENGHO'!BZ67-1</f>
        <v>1.0323669936015234</v>
      </c>
      <c r="CB81" s="3">
        <f>+'Indice PondENGHO'!CA79/'Indice PondENGHO'!CA67-1</f>
        <v>1.3428469709613085</v>
      </c>
      <c r="CC81" s="8">
        <f>+'Indice PondENGHO'!CB79/'Indice PondENGHO'!CB67-1</f>
        <v>1.1570270355268746</v>
      </c>
      <c r="CD81" s="3">
        <f>+'Indice PondENGHO'!CC79/'Indice PondENGHO'!CC67-1</f>
        <v>1.1395415377482059</v>
      </c>
      <c r="CE81" s="3">
        <f>+'Indice PondENGHO'!CD79/'Indice PondENGHO'!CD67-1</f>
        <v>1.1395415377482059</v>
      </c>
      <c r="CF81" s="3">
        <f>+'[3]Infla Interanual PondENGHO'!CD81</f>
        <v>1.1409769732450799</v>
      </c>
      <c r="CI81" s="69">
        <f t="shared" ref="CI81" si="48">+BM81-BQ81</f>
        <v>4.3375188136685061E-3</v>
      </c>
      <c r="CJ81" s="69">
        <f t="shared" si="3"/>
        <v>4.3375188136685061E-3</v>
      </c>
      <c r="CK81" s="69">
        <f t="shared" si="9"/>
        <v>0</v>
      </c>
      <c r="CL81" s="69"/>
      <c r="CM81" s="69"/>
      <c r="CN81" s="69">
        <f>+'[3]Infla Interanual PondENGHO'!CF81</f>
        <v>4.1610436188448396E-3</v>
      </c>
      <c r="CO81" s="69"/>
      <c r="CP81" s="69">
        <f t="shared" ref="CP81" si="49">+CI81-CN81</f>
        <v>1.7647519482366647E-4</v>
      </c>
      <c r="CT81" s="70">
        <f t="shared" ref="CT81" si="50">+BM81</f>
        <v>1.1433218142250476</v>
      </c>
      <c r="CU81" s="70">
        <f t="shared" ref="CU81" si="51">+BN81</f>
        <v>1.1405252313189886</v>
      </c>
      <c r="CV81" s="70">
        <f t="shared" ref="CV81" si="52">+BO81</f>
        <v>1.1404825807828942</v>
      </c>
      <c r="CW81" s="70">
        <f t="shared" ref="CW81" si="53">+BP81</f>
        <v>1.1367956236120524</v>
      </c>
      <c r="CX81" s="70">
        <f t="shared" ref="CX81" si="54">+BQ81</f>
        <v>1.1389842954113791</v>
      </c>
      <c r="CY81" s="71">
        <f>+'[3]Infla Interanual PondENGHO'!BL81</f>
        <v>1.1446214538014492</v>
      </c>
      <c r="CZ81" s="71">
        <f>+'[3]Infla Interanual PondENGHO'!BM81</f>
        <v>1.141921687226807</v>
      </c>
      <c r="DA81" s="71">
        <f>+'[3]Infla Interanual PondENGHO'!BN81</f>
        <v>1.1419416783325906</v>
      </c>
      <c r="DB81" s="71">
        <f>+'[3]Infla Interanual PondENGHO'!BO81</f>
        <v>1.138253750852678</v>
      </c>
      <c r="DC81" s="71">
        <f>+'[3]Infla Interanual PondENGHO'!BP81</f>
        <v>1.1404604101826044</v>
      </c>
      <c r="DE81" s="3">
        <f t="shared" ref="DE81" si="55">+CT81-CY81</f>
        <v>-1.2996395764015567E-3</v>
      </c>
      <c r="DF81" s="3">
        <f t="shared" ref="DF81" si="56">+CU81-CZ81</f>
        <v>-1.3964559078183392E-3</v>
      </c>
      <c r="DG81" s="3">
        <f t="shared" ref="DG81" si="57">+CV81-DA81</f>
        <v>-1.4590975496964198E-3</v>
      </c>
      <c r="DH81" s="3">
        <f t="shared" ref="DH81" si="58">+CW81-DB81</f>
        <v>-1.4581272406255508E-3</v>
      </c>
      <c r="DI81" s="3">
        <f t="shared" ref="DI81" si="59">+CX81-DC81</f>
        <v>-1.4761147712252232E-3</v>
      </c>
      <c r="DJ81" s="3">
        <f t="shared" ref="DJ81" si="60">+CE81-CF81</f>
        <v>-1.4354354968739713E-3</v>
      </c>
    </row>
    <row r="82" spans="1:114" x14ac:dyDescent="0.2">
      <c r="A82" s="2">
        <f t="shared" ref="A82" si="61">+DATE(C82,B82,1)</f>
        <v>45078</v>
      </c>
      <c r="B82" s="1">
        <f t="shared" si="24"/>
        <v>6</v>
      </c>
      <c r="C82" s="1">
        <f t="shared" ref="C82" si="62">+IF(B82=1,C81+1,C81)</f>
        <v>2023</v>
      </c>
      <c r="D82" s="7">
        <f>+'Indice PondENGHO'!D80/'Indice PondENGHO'!D68-1</f>
        <v>1.1610306622843747</v>
      </c>
      <c r="E82" s="3">
        <f>+'Indice PondENGHO'!E80/'Indice PondENGHO'!E68-1</f>
        <v>1.1596332763221975</v>
      </c>
      <c r="F82" s="3">
        <f>+'Indice PondENGHO'!F80/'Indice PondENGHO'!F68-1</f>
        <v>1.2104185663676579</v>
      </c>
      <c r="G82" s="3">
        <f>+'Indice PondENGHO'!G80/'Indice PondENGHO'!G68-1</f>
        <v>1.1441001291926134</v>
      </c>
      <c r="H82" s="3">
        <f>+'Indice PondENGHO'!H80/'Indice PondENGHO'!H68-1</f>
        <v>1.2297076006866687</v>
      </c>
      <c r="I82" s="3">
        <f>+'Indice PondENGHO'!I80/'Indice PondENGHO'!I68-1</f>
        <v>1.0518154526632153</v>
      </c>
      <c r="J82" s="3">
        <f>+'Indice PondENGHO'!J80/'Indice PondENGHO'!J68-1</f>
        <v>0.98884320011808624</v>
      </c>
      <c r="K82" s="3">
        <f>+'Indice PondENGHO'!K80/'Indice PondENGHO'!K68-1</f>
        <v>1.0576077883134567</v>
      </c>
      <c r="L82" s="3">
        <f>+'Indice PondENGHO'!L80/'Indice PondENGHO'!L68-1</f>
        <v>1.1547469413505</v>
      </c>
      <c r="M82" s="3">
        <f>+'Indice PondENGHO'!M80/'Indice PondENGHO'!M68-1</f>
        <v>1.0900574937498688</v>
      </c>
      <c r="N82" s="3">
        <f>+'Indice PondENGHO'!N80/'Indice PondENGHO'!N68-1</f>
        <v>1.3370862371101402</v>
      </c>
      <c r="O82" s="8">
        <f>+'Indice PondENGHO'!O80/'Indice PondENGHO'!O68-1</f>
        <v>1.1907255563486236</v>
      </c>
      <c r="P82" s="7">
        <f>+'Indice PondENGHO'!P80/'Indice PondENGHO'!P68-1</f>
        <v>1.1641329934293205</v>
      </c>
      <c r="Q82" s="3">
        <f>+'Indice PondENGHO'!Q80/'Indice PondENGHO'!Q68-1</f>
        <v>1.1541918036754928</v>
      </c>
      <c r="R82" s="3">
        <f>+'Indice PondENGHO'!R80/'Indice PondENGHO'!R68-1</f>
        <v>1.2097226612099732</v>
      </c>
      <c r="S82" s="3">
        <f>+'Indice PondENGHO'!S80/'Indice PondENGHO'!S68-1</f>
        <v>1.1328250452230724</v>
      </c>
      <c r="T82" s="3">
        <f>+'Indice PondENGHO'!T80/'Indice PondENGHO'!T68-1</f>
        <v>1.2252523231241685</v>
      </c>
      <c r="U82" s="3">
        <f>+'Indice PondENGHO'!U80/'Indice PondENGHO'!U68-1</f>
        <v>1.0507798092180658</v>
      </c>
      <c r="V82" s="3">
        <f>+'Indice PondENGHO'!V80/'Indice PondENGHO'!V68-1</f>
        <v>0.99263515107882072</v>
      </c>
      <c r="W82" s="3">
        <f>+'Indice PondENGHO'!W80/'Indice PondENGHO'!W68-1</f>
        <v>1.0595868430286868</v>
      </c>
      <c r="X82" s="3">
        <f>+'Indice PondENGHO'!X80/'Indice PondENGHO'!X68-1</f>
        <v>1.1582056186840841</v>
      </c>
      <c r="Y82" s="3">
        <f>+'Indice PondENGHO'!Y80/'Indice PondENGHO'!Y68-1</f>
        <v>1.1103365241790497</v>
      </c>
      <c r="Z82" s="3">
        <f>+'Indice PondENGHO'!Z80/'Indice PondENGHO'!Z68-1</f>
        <v>1.3388799519357142</v>
      </c>
      <c r="AA82" s="8">
        <f>+'Indice PondENGHO'!AA80/'Indice PondENGHO'!AA68-1</f>
        <v>1.1889688174003248</v>
      </c>
      <c r="AB82" s="7">
        <f>+'Indice PondENGHO'!AB80/'Indice PondENGHO'!AB68-1</f>
        <v>1.1665779652011117</v>
      </c>
      <c r="AC82" s="3">
        <f>+'Indice PondENGHO'!AC80/'Indice PondENGHO'!AC68-1</f>
        <v>1.1542041028483507</v>
      </c>
      <c r="AD82" s="3">
        <f>+'Indice PondENGHO'!AD80/'Indice PondENGHO'!AD68-1</f>
        <v>1.2100703781451858</v>
      </c>
      <c r="AE82" s="3">
        <f>+'Indice PondENGHO'!AE80/'Indice PondENGHO'!AE68-1</f>
        <v>1.1243622388276311</v>
      </c>
      <c r="AF82" s="3">
        <f>+'Indice PondENGHO'!AF80/'Indice PondENGHO'!AF68-1</f>
        <v>1.2212500822092847</v>
      </c>
      <c r="AG82" s="3">
        <f>+'Indice PondENGHO'!AG80/'Indice PondENGHO'!AG68-1</f>
        <v>1.0509633193371593</v>
      </c>
      <c r="AH82" s="3">
        <f>+'Indice PondENGHO'!AH80/'Indice PondENGHO'!AH68-1</f>
        <v>0.99545230558295339</v>
      </c>
      <c r="AI82" s="3">
        <f>+'Indice PondENGHO'!AI80/'Indice PondENGHO'!AI68-1</f>
        <v>1.0607297612917996</v>
      </c>
      <c r="AJ82" s="3">
        <f>+'Indice PondENGHO'!AJ80/'Indice PondENGHO'!AJ68-1</f>
        <v>1.1593914008860393</v>
      </c>
      <c r="AK82" s="3">
        <f>+'Indice PondENGHO'!AK80/'Indice PondENGHO'!AK68-1</f>
        <v>1.1151044436026281</v>
      </c>
      <c r="AL82" s="3">
        <f>+'Indice PondENGHO'!AL80/'Indice PondENGHO'!AL68-1</f>
        <v>1.3453105500333549</v>
      </c>
      <c r="AM82" s="8">
        <f>+'Indice PondENGHO'!AM80/'Indice PondENGHO'!AM68-1</f>
        <v>1.1887572936824369</v>
      </c>
      <c r="AN82" s="7">
        <f>+'Indice PondENGHO'!AN80/'Indice PondENGHO'!AN68-1</f>
        <v>1.1682228736365916</v>
      </c>
      <c r="AO82" s="3">
        <f>+'Indice PondENGHO'!AO80/'Indice PondENGHO'!AO68-1</f>
        <v>1.1518325596653187</v>
      </c>
      <c r="AP82" s="3">
        <f>+'Indice PondENGHO'!AP80/'Indice PondENGHO'!AP68-1</f>
        <v>1.2118851757122977</v>
      </c>
      <c r="AQ82" s="3">
        <f>+'Indice PondENGHO'!AQ80/'Indice PondENGHO'!AQ68-1</f>
        <v>1.1224869627720584</v>
      </c>
      <c r="AR82" s="3">
        <f>+'Indice PondENGHO'!AR80/'Indice PondENGHO'!AR68-1</f>
        <v>1.2203276793907634</v>
      </c>
      <c r="AS82" s="3">
        <f>+'Indice PondENGHO'!AS80/'Indice PondENGHO'!AS68-1</f>
        <v>1.0466338191834543</v>
      </c>
      <c r="AT82" s="3">
        <f>+'Indice PondENGHO'!AT80/'Indice PondENGHO'!AT68-1</f>
        <v>1.0007247949146882</v>
      </c>
      <c r="AU82" s="3">
        <f>+'Indice PondENGHO'!AU80/'Indice PondENGHO'!AU68-1</f>
        <v>1.0575418828227279</v>
      </c>
      <c r="AV82" s="3">
        <f>+'Indice PondENGHO'!AV80/'Indice PondENGHO'!AV68-1</f>
        <v>1.1614426878204842</v>
      </c>
      <c r="AW82" s="3">
        <f>+'Indice PondENGHO'!AW80/'Indice PondENGHO'!AW68-1</f>
        <v>1.1121849056295692</v>
      </c>
      <c r="AX82" s="3">
        <f>+'Indice PondENGHO'!AX80/'Indice PondENGHO'!AX68-1</f>
        <v>1.344633453562861</v>
      </c>
      <c r="AY82" s="8">
        <f>+'Indice PondENGHO'!AY80/'Indice PondENGHO'!AY68-1</f>
        <v>1.1887622506992379</v>
      </c>
      <c r="AZ82" s="7">
        <f>+'Indice PondENGHO'!AZ80/'Indice PondENGHO'!AZ68-1</f>
        <v>1.1714209859083704</v>
      </c>
      <c r="BA82" s="3">
        <f>+'Indice PondENGHO'!BA80/'Indice PondENGHO'!BA68-1</f>
        <v>1.1479883363532313</v>
      </c>
      <c r="BB82" s="3">
        <f>+'Indice PondENGHO'!BB80/'Indice PondENGHO'!BB68-1</f>
        <v>1.2143469320102089</v>
      </c>
      <c r="BC82" s="3">
        <f>+'Indice PondENGHO'!BC80/'Indice PondENGHO'!BC68-1</f>
        <v>1.1240109543937304</v>
      </c>
      <c r="BD82" s="3">
        <f>+'Indice PondENGHO'!BD80/'Indice PondENGHO'!BD68-1</f>
        <v>1.2193080040115483</v>
      </c>
      <c r="BE82" s="3">
        <f>+'Indice PondENGHO'!BE80/'Indice PondENGHO'!BE68-1</f>
        <v>1.0432082914872072</v>
      </c>
      <c r="BF82" s="3">
        <f>+'Indice PondENGHO'!BF80/'Indice PondENGHO'!BF68-1</f>
        <v>1.0060175921180137</v>
      </c>
      <c r="BG82" s="3">
        <f>+'Indice PondENGHO'!BG80/'Indice PondENGHO'!BG68-1</f>
        <v>1.0556764043933518</v>
      </c>
      <c r="BH82" s="3">
        <f>+'Indice PondENGHO'!BH80/'Indice PondENGHO'!BH68-1</f>
        <v>1.1618880579332282</v>
      </c>
      <c r="BI82" s="3">
        <f>+'Indice PondENGHO'!BI80/'Indice PondENGHO'!BI68-1</f>
        <v>1.1239527964329175</v>
      </c>
      <c r="BJ82" s="3">
        <f>+'Indice PondENGHO'!BJ80/'Indice PondENGHO'!BJ68-1</f>
        <v>1.3457976715929485</v>
      </c>
      <c r="BK82" s="8">
        <f>+'Indice PondENGHO'!BK80/'Indice PondENGHO'!BK68-1</f>
        <v>1.1910720647696582</v>
      </c>
      <c r="BL82" s="2">
        <f t="shared" ref="BL82" si="63">+A82</f>
        <v>45078</v>
      </c>
      <c r="BM82" s="3">
        <f>+'Indice PondENGHO'!BL80/'Indice PondENGHO'!BL68-1</f>
        <v>1.1562767493963024</v>
      </c>
      <c r="BN82" s="3">
        <f>+'Indice PondENGHO'!BM80/'Indice PondENGHO'!BM68-1</f>
        <v>1.1535262143806571</v>
      </c>
      <c r="BO82" s="3">
        <f>+'Indice PondENGHO'!BN80/'Indice PondENGHO'!BN68-1</f>
        <v>1.1538170436465065</v>
      </c>
      <c r="BP82" s="3">
        <f>+'Indice PondENGHO'!BO80/'Indice PondENGHO'!BO68-1</f>
        <v>1.1517460101881167</v>
      </c>
      <c r="BQ82" s="3">
        <f>+'Indice PondENGHO'!BP80/'Indice PondENGHO'!BP68-1</f>
        <v>1.1558970711920575</v>
      </c>
      <c r="BR82" s="7">
        <f>+'Indice PondENGHO'!BQ80/'Indice PondENGHO'!BQ68-1</f>
        <v>1.1665391719820284</v>
      </c>
      <c r="BS82" s="3">
        <f>+'Indice PondENGHO'!BR80/'Indice PondENGHO'!BR68-1</f>
        <v>1.1525597303977841</v>
      </c>
      <c r="BT82" s="3">
        <f>+'Indice PondENGHO'!BS80/'Indice PondENGHO'!BS68-1</f>
        <v>1.2117021664955696</v>
      </c>
      <c r="BU82" s="3">
        <f>+'Indice PondENGHO'!BT80/'Indice PondENGHO'!BT68-1</f>
        <v>1.1275383398292629</v>
      </c>
      <c r="BV82" s="3">
        <f>+'Indice PondENGHO'!BU80/'Indice PondENGHO'!BU68-1</f>
        <v>1.2214951161032732</v>
      </c>
      <c r="BW82" s="3">
        <f>+'Indice PondENGHO'!BV80/'Indice PondENGHO'!BV68-1</f>
        <v>1.0468786534552663</v>
      </c>
      <c r="BX82" s="3">
        <f>+'Indice PondENGHO'!BW80/'Indice PondENGHO'!BW68-1</f>
        <v>0.99954744291348696</v>
      </c>
      <c r="BY82" s="3">
        <f>+'Indice PondENGHO'!BX80/'Indice PondENGHO'!BX68-1</f>
        <v>1.05798143592801</v>
      </c>
      <c r="BZ82" s="3">
        <f>+'Indice PondENGHO'!BY80/'Indice PondENGHO'!BY68-1</f>
        <v>1.1601150603416688</v>
      </c>
      <c r="CA82" s="3">
        <f>+'Indice PondENGHO'!BZ80/'Indice PondENGHO'!BZ68-1</f>
        <v>1.1158070948153593</v>
      </c>
      <c r="CB82" s="3">
        <f>+'Indice PondENGHO'!CA80/'Indice PondENGHO'!CA68-1</f>
        <v>1.3438852260472731</v>
      </c>
      <c r="CC82" s="8">
        <f>+'Indice PondENGHO'!CB80/'Indice PondENGHO'!CB68-1</f>
        <v>1.189840511035305</v>
      </c>
      <c r="CD82" s="3">
        <f>+'Indice PondENGHO'!CC80/'Indice PondENGHO'!CC68-1</f>
        <v>1.1542807965530293</v>
      </c>
      <c r="CE82" s="3">
        <f>+'Indice PondENGHO'!CD80/'Indice PondENGHO'!CD68-1</f>
        <v>1.1542806425714192</v>
      </c>
      <c r="CF82" s="3">
        <f>+'[3]Infla Interanual PondENGHO'!CD82</f>
        <v>1.1544335090119811</v>
      </c>
      <c r="CI82" s="69">
        <f t="shared" ref="CI82" si="64">+BM82-BQ82</f>
        <v>3.7967820424489318E-4</v>
      </c>
      <c r="CJ82" s="69">
        <f t="shared" si="3"/>
        <v>3.7967820424489318E-4</v>
      </c>
      <c r="CK82" s="69">
        <f t="shared" si="9"/>
        <v>0</v>
      </c>
      <c r="CL82" s="69"/>
      <c r="CM82" s="69"/>
      <c r="CN82" s="69">
        <f>+'[3]Infla Interanual PondENGHO'!CF82</f>
        <v>2.5003456833738724E-4</v>
      </c>
      <c r="CO82" s="69"/>
      <c r="CP82" s="69">
        <f t="shared" ref="CP82" si="65">+CI82-CN82</f>
        <v>1.2964363590750594E-4</v>
      </c>
      <c r="CT82" s="70">
        <f t="shared" ref="CT82" si="66">+BM82</f>
        <v>1.1562767493963024</v>
      </c>
      <c r="CU82" s="70">
        <f t="shared" ref="CU82" si="67">+BN82</f>
        <v>1.1535262143806571</v>
      </c>
      <c r="CV82" s="70">
        <f t="shared" ref="CV82" si="68">+BO82</f>
        <v>1.1538170436465065</v>
      </c>
      <c r="CW82" s="70">
        <f t="shared" ref="CW82" si="69">+BP82</f>
        <v>1.1517460101881167</v>
      </c>
      <c r="CX82" s="70">
        <f t="shared" ref="CX82" si="70">+BQ82</f>
        <v>1.1558970711920575</v>
      </c>
      <c r="CY82" s="71">
        <f>+'[3]Infla Interanual PondENGHO'!BL82</f>
        <v>1.1563541059177127</v>
      </c>
      <c r="CZ82" s="71">
        <f>+'[3]Infla Interanual PondENGHO'!BM82</f>
        <v>1.1536392137039342</v>
      </c>
      <c r="DA82" s="71">
        <f>+'[3]Infla Interanual PondENGHO'!BN82</f>
        <v>1.1539526582503759</v>
      </c>
      <c r="DB82" s="71">
        <f>+'[3]Infla Interanual PondENGHO'!BO82</f>
        <v>1.1519058883726681</v>
      </c>
      <c r="DC82" s="71">
        <f>+'[3]Infla Interanual PondENGHO'!BP82</f>
        <v>1.1561040713493753</v>
      </c>
      <c r="DE82" s="3">
        <f t="shared" ref="DE82" si="71">+CT82-CY82</f>
        <v>-7.7356521410276713E-5</v>
      </c>
      <c r="DF82" s="3">
        <f t="shared" ref="DF82" si="72">+CU82-CZ82</f>
        <v>-1.129993232771298E-4</v>
      </c>
      <c r="DG82" s="3">
        <f t="shared" ref="DG82" si="73">+CV82-DA82</f>
        <v>-1.3561460386934954E-4</v>
      </c>
      <c r="DH82" s="3">
        <f t="shared" ref="DH82" si="74">+CW82-DB82</f>
        <v>-1.5987818455132086E-4</v>
      </c>
      <c r="DI82" s="3">
        <f t="shared" ref="DI82" si="75">+CX82-DC82</f>
        <v>-2.0700015731778265E-4</v>
      </c>
      <c r="DJ82" s="3">
        <f t="shared" ref="DJ82" si="76">+CE82-CF82</f>
        <v>-1.5286644056189402E-4</v>
      </c>
    </row>
    <row r="83" spans="1:114" x14ac:dyDescent="0.2">
      <c r="A83" s="2">
        <f t="shared" ref="A83" si="77">+DATE(C83,B83,1)</f>
        <v>45108</v>
      </c>
      <c r="B83" s="1">
        <f t="shared" si="24"/>
        <v>7</v>
      </c>
      <c r="C83" s="1">
        <f t="shared" ref="C83" si="78">+IF(B83=1,C82+1,C82)</f>
        <v>2023</v>
      </c>
      <c r="D83" s="7">
        <f>+'Indice PondENGHO'!D81/'Indice PondENGHO'!D69-1</f>
        <v>1.1534654623658214</v>
      </c>
      <c r="E83" s="3">
        <f>+'Indice PondENGHO'!E81/'Indice PondENGHO'!E69-1</f>
        <v>1.2134082062853548</v>
      </c>
      <c r="F83" s="3">
        <f>+'Indice PondENGHO'!F81/'Indice PondENGHO'!F69-1</f>
        <v>1.0970691173708387</v>
      </c>
      <c r="G83" s="3">
        <f>+'Indice PondENGHO'!G81/'Indice PondENGHO'!G69-1</f>
        <v>1.1365217238190217</v>
      </c>
      <c r="H83" s="3">
        <f>+'Indice PondENGHO'!H81/'Indice PondENGHO'!H69-1</f>
        <v>1.1495989836938989</v>
      </c>
      <c r="I83" s="3">
        <f>+'Indice PondENGHO'!I81/'Indice PondENGHO'!I69-1</f>
        <v>1.0991611181694476</v>
      </c>
      <c r="J83" s="3">
        <f>+'Indice PondENGHO'!J81/'Indice PondENGHO'!J69-1</f>
        <v>0.98841906786932432</v>
      </c>
      <c r="K83" s="3">
        <f>+'Indice PondENGHO'!K81/'Indice PondENGHO'!K69-1</f>
        <v>1.1759107812390708</v>
      </c>
      <c r="L83" s="3">
        <f>+'Indice PondENGHO'!L81/'Indice PondENGHO'!L69-1</f>
        <v>1.1158187931194337</v>
      </c>
      <c r="M83" s="3">
        <f>+'Indice PondENGHO'!M81/'Indice PondENGHO'!M69-1</f>
        <v>1.0986724659025016</v>
      </c>
      <c r="N83" s="3">
        <f>+'Indice PondENGHO'!N81/'Indice PondENGHO'!N69-1</f>
        <v>1.2993767675026118</v>
      </c>
      <c r="O83" s="8">
        <f>+'Indice PondENGHO'!O81/'Indice PondENGHO'!O69-1</f>
        <v>1.1537198248193627</v>
      </c>
      <c r="P83" s="7">
        <f>+'Indice PondENGHO'!P81/'Indice PondENGHO'!P69-1</f>
        <v>1.1579554881718548</v>
      </c>
      <c r="Q83" s="3">
        <f>+'Indice PondENGHO'!Q81/'Indice PondENGHO'!Q69-1</f>
        <v>1.2064804261099162</v>
      </c>
      <c r="R83" s="3">
        <f>+'Indice PondENGHO'!R81/'Indice PondENGHO'!R69-1</f>
        <v>1.098302950397704</v>
      </c>
      <c r="S83" s="3">
        <f>+'Indice PondENGHO'!S81/'Indice PondENGHO'!S69-1</f>
        <v>1.1229897525370363</v>
      </c>
      <c r="T83" s="3">
        <f>+'Indice PondENGHO'!T81/'Indice PondENGHO'!T69-1</f>
        <v>1.1445807637559335</v>
      </c>
      <c r="U83" s="3">
        <f>+'Indice PondENGHO'!U81/'Indice PondENGHO'!U69-1</f>
        <v>1.0956875502118515</v>
      </c>
      <c r="V83" s="3">
        <f>+'Indice PondENGHO'!V81/'Indice PondENGHO'!V69-1</f>
        <v>0.99059455215401826</v>
      </c>
      <c r="W83" s="3">
        <f>+'Indice PondENGHO'!W81/'Indice PondENGHO'!W69-1</f>
        <v>1.1831290360445368</v>
      </c>
      <c r="X83" s="3">
        <f>+'Indice PondENGHO'!X81/'Indice PondENGHO'!X69-1</f>
        <v>1.1181304892787458</v>
      </c>
      <c r="Y83" s="3">
        <f>+'Indice PondENGHO'!Y81/'Indice PondENGHO'!Y69-1</f>
        <v>1.1110856066322228</v>
      </c>
      <c r="Z83" s="3">
        <f>+'Indice PondENGHO'!Z81/'Indice PondENGHO'!Z69-1</f>
        <v>1.2954354858197314</v>
      </c>
      <c r="AA83" s="8">
        <f>+'Indice PondENGHO'!AA81/'Indice PondENGHO'!AA69-1</f>
        <v>1.1546845756171029</v>
      </c>
      <c r="AB83" s="7">
        <f>+'Indice PondENGHO'!AB81/'Indice PondENGHO'!AB69-1</f>
        <v>1.1609920285635327</v>
      </c>
      <c r="AC83" s="3">
        <f>+'Indice PondENGHO'!AC81/'Indice PondENGHO'!AC69-1</f>
        <v>1.2084662998378266</v>
      </c>
      <c r="AD83" s="3">
        <f>+'Indice PondENGHO'!AD81/'Indice PondENGHO'!AD69-1</f>
        <v>1.0990491648275036</v>
      </c>
      <c r="AE83" s="3">
        <f>+'Indice PondENGHO'!AE81/'Indice PondENGHO'!AE69-1</f>
        <v>1.1134551493145599</v>
      </c>
      <c r="AF83" s="3">
        <f>+'Indice PondENGHO'!AF81/'Indice PondENGHO'!AF69-1</f>
        <v>1.1403905312645994</v>
      </c>
      <c r="AG83" s="3">
        <f>+'Indice PondENGHO'!AG81/'Indice PondENGHO'!AG69-1</f>
        <v>1.0956422962836601</v>
      </c>
      <c r="AH83" s="3">
        <f>+'Indice PondENGHO'!AH81/'Indice PondENGHO'!AH69-1</f>
        <v>0.99159749794953345</v>
      </c>
      <c r="AI83" s="3">
        <f>+'Indice PondENGHO'!AI81/'Indice PondENGHO'!AI69-1</f>
        <v>1.1876273481123927</v>
      </c>
      <c r="AJ83" s="3">
        <f>+'Indice PondENGHO'!AJ81/'Indice PondENGHO'!AJ69-1</f>
        <v>1.1184846927733476</v>
      </c>
      <c r="AK83" s="3">
        <f>+'Indice PondENGHO'!AK81/'Indice PondENGHO'!AK69-1</f>
        <v>1.1147293019885605</v>
      </c>
      <c r="AL83" s="3">
        <f>+'Indice PondENGHO'!AL81/'Indice PondENGHO'!AL69-1</f>
        <v>1.297435856408069</v>
      </c>
      <c r="AM83" s="8">
        <f>+'Indice PondENGHO'!AM81/'Indice PondENGHO'!AM69-1</f>
        <v>1.1548004352456358</v>
      </c>
      <c r="AN83" s="7">
        <f>+'Indice PondENGHO'!AN81/'Indice PondENGHO'!AN69-1</f>
        <v>1.1630398542271747</v>
      </c>
      <c r="AO83" s="3">
        <f>+'Indice PondENGHO'!AO81/'Indice PondENGHO'!AO69-1</f>
        <v>1.2068768544617896</v>
      </c>
      <c r="AP83" s="3">
        <f>+'Indice PondENGHO'!AP81/'Indice PondENGHO'!AP69-1</f>
        <v>1.1021029861299114</v>
      </c>
      <c r="AQ83" s="3">
        <f>+'Indice PondENGHO'!AQ81/'Indice PondENGHO'!AQ69-1</f>
        <v>1.1113306590154419</v>
      </c>
      <c r="AR83" s="3">
        <f>+'Indice PondENGHO'!AR81/'Indice PondENGHO'!AR69-1</f>
        <v>1.1397804580867539</v>
      </c>
      <c r="AS83" s="3">
        <f>+'Indice PondENGHO'!AS81/'Indice PondENGHO'!AS69-1</f>
        <v>1.0872620500253789</v>
      </c>
      <c r="AT83" s="3">
        <f>+'Indice PondENGHO'!AT81/'Indice PondENGHO'!AT69-1</f>
        <v>0.99753171461281909</v>
      </c>
      <c r="AU83" s="3">
        <f>+'Indice PondENGHO'!AU81/'Indice PondENGHO'!AU69-1</f>
        <v>1.1853736730544489</v>
      </c>
      <c r="AV83" s="3">
        <f>+'Indice PondENGHO'!AV81/'Indice PondENGHO'!AV69-1</f>
        <v>1.1219636412642346</v>
      </c>
      <c r="AW83" s="3">
        <f>+'Indice PondENGHO'!AW81/'Indice PondENGHO'!AW69-1</f>
        <v>1.1115016699084501</v>
      </c>
      <c r="AX83" s="3">
        <f>+'Indice PondENGHO'!AX81/'Indice PondENGHO'!AX69-1</f>
        <v>1.2913261360082067</v>
      </c>
      <c r="AY83" s="8">
        <f>+'Indice PondENGHO'!AY81/'Indice PondENGHO'!AY69-1</f>
        <v>1.1564900581646484</v>
      </c>
      <c r="AZ83" s="7">
        <f>+'Indice PondENGHO'!AZ81/'Indice PondENGHO'!AZ69-1</f>
        <v>1.1673246138980455</v>
      </c>
      <c r="BA83" s="3">
        <f>+'Indice PondENGHO'!BA81/'Indice PondENGHO'!BA69-1</f>
        <v>1.2022836968842792</v>
      </c>
      <c r="BB83" s="3">
        <f>+'Indice PondENGHO'!BB81/'Indice PondENGHO'!BB69-1</f>
        <v>1.1057746531436039</v>
      </c>
      <c r="BC83" s="3">
        <f>+'Indice PondENGHO'!BC81/'Indice PondENGHO'!BC69-1</f>
        <v>1.1108407979251411</v>
      </c>
      <c r="BD83" s="3">
        <f>+'Indice PondENGHO'!BD81/'Indice PondENGHO'!BD69-1</f>
        <v>1.1381230704885321</v>
      </c>
      <c r="BE83" s="3">
        <f>+'Indice PondENGHO'!BE81/'Indice PondENGHO'!BE69-1</f>
        <v>1.0801513861683856</v>
      </c>
      <c r="BF83" s="3">
        <f>+'Indice PondENGHO'!BF81/'Indice PondENGHO'!BF69-1</f>
        <v>1.004256995829762</v>
      </c>
      <c r="BG83" s="3">
        <f>+'Indice PondENGHO'!BG81/'Indice PondENGHO'!BG69-1</f>
        <v>1.188363995700592</v>
      </c>
      <c r="BH83" s="3">
        <f>+'Indice PondENGHO'!BH81/'Indice PondENGHO'!BH69-1</f>
        <v>1.1251145327562564</v>
      </c>
      <c r="BI83" s="3">
        <f>+'Indice PondENGHO'!BI81/'Indice PondENGHO'!BI69-1</f>
        <v>1.1197658868684766</v>
      </c>
      <c r="BJ83" s="3">
        <f>+'Indice PondENGHO'!BJ81/'Indice PondENGHO'!BJ69-1</f>
        <v>1.2854284540397654</v>
      </c>
      <c r="BK83" s="8">
        <f>+'Indice PondENGHO'!BK81/'Indice PondENGHO'!BK69-1</f>
        <v>1.1598993467464451</v>
      </c>
      <c r="BL83" s="2">
        <f t="shared" ref="BL83" si="79">+A83</f>
        <v>45108</v>
      </c>
      <c r="BM83" s="3">
        <f>+'Indice PondENGHO'!BL81/'Indice PondENGHO'!BL69-1</f>
        <v>1.1367287291446351</v>
      </c>
      <c r="BN83" s="3">
        <f>+'Indice PondENGHO'!BM81/'Indice PondENGHO'!BM69-1</f>
        <v>1.1346046279337219</v>
      </c>
      <c r="BO83" s="3">
        <f>+'Indice PondENGHO'!BN81/'Indice PondENGHO'!BN69-1</f>
        <v>1.1348821108963851</v>
      </c>
      <c r="BP83" s="3">
        <f>+'Indice PondENGHO'!BO81/'Indice PondENGHO'!BO69-1</f>
        <v>1.1319700377075597</v>
      </c>
      <c r="BQ83" s="3">
        <f>+'Indice PondENGHO'!BP81/'Indice PondENGHO'!BP69-1</f>
        <v>1.1342055616243529</v>
      </c>
      <c r="BR83" s="7">
        <f>+'Indice PondENGHO'!BQ81/'Indice PondENGHO'!BQ69-1</f>
        <v>1.1609015743511195</v>
      </c>
      <c r="BS83" s="3">
        <f>+'Indice PondENGHO'!BR81/'Indice PondENGHO'!BR69-1</f>
        <v>1.2065555306116362</v>
      </c>
      <c r="BT83" s="3">
        <f>+'Indice PondENGHO'!BS81/'Indice PondENGHO'!BS69-1</f>
        <v>1.1012817982732424</v>
      </c>
      <c r="BU83" s="3">
        <f>+'Indice PondENGHO'!BT81/'Indice PondENGHO'!BT69-1</f>
        <v>1.1164061362213413</v>
      </c>
      <c r="BV83" s="3">
        <f>+'Indice PondENGHO'!BU81/'Indice PondENGHO'!BU69-1</f>
        <v>1.1406577914643372</v>
      </c>
      <c r="BW83" s="3">
        <f>+'Indice PondENGHO'!BV81/'Indice PondENGHO'!BV69-1</f>
        <v>1.0877348215441835</v>
      </c>
      <c r="BX83" s="3">
        <f>+'Indice PondENGHO'!BW81/'Indice PondENGHO'!BW69-1</f>
        <v>0.99715621680355393</v>
      </c>
      <c r="BY83" s="3">
        <f>+'Indice PondENGHO'!BX81/'Indice PondENGHO'!BX69-1</f>
        <v>1.1851924337256947</v>
      </c>
      <c r="BZ83" s="3">
        <f>+'Indice PondENGHO'!BY81/'Indice PondENGHO'!BY69-1</f>
        <v>1.121383033861747</v>
      </c>
      <c r="CA83" s="3">
        <f>+'Indice PondENGHO'!BZ81/'Indice PondENGHO'!BZ69-1</f>
        <v>1.1145479458489702</v>
      </c>
      <c r="CB83" s="3">
        <f>+'Indice PondENGHO'!CA81/'Indice PondENGHO'!CA69-1</f>
        <v>1.2910605092877177</v>
      </c>
      <c r="CC83" s="8">
        <f>+'Indice PondENGHO'!CB81/'Indice PondENGHO'!CB69-1</f>
        <v>1.1569461272876942</v>
      </c>
      <c r="CD83" s="3">
        <f>+'Indice PondENGHO'!CC81/'Indice PondENGHO'!CC69-1</f>
        <v>1.1342022328659689</v>
      </c>
      <c r="CE83" s="3">
        <f>+'Indice PondENGHO'!CD81/'Indice PondENGHO'!CD69-1</f>
        <v>1.1342023851128373</v>
      </c>
      <c r="CF83" s="3">
        <f>+'[3]Infla Interanual PondENGHO'!CD83</f>
        <v>1.1339014128616038</v>
      </c>
      <c r="CI83" s="69">
        <f t="shared" ref="CI83" si="80">+BM83-BQ83</f>
        <v>2.5231675202821435E-3</v>
      </c>
      <c r="CJ83" s="69">
        <f t="shared" si="3"/>
        <v>2.5231675202821435E-3</v>
      </c>
      <c r="CK83" s="69">
        <f t="shared" si="9"/>
        <v>0</v>
      </c>
    </row>
    <row r="84" spans="1:114" x14ac:dyDescent="0.2">
      <c r="A84" s="2">
        <f t="shared" ref="A84" si="81">+DATE(C84,B84,1)</f>
        <v>45139</v>
      </c>
      <c r="B84" s="1">
        <f t="shared" si="24"/>
        <v>8</v>
      </c>
      <c r="C84" s="1">
        <f t="shared" ref="C84" si="82">+IF(B84=1,C83+1,C83)</f>
        <v>2023</v>
      </c>
      <c r="D84" s="7">
        <f>+'Indice PondENGHO'!D82/'Indice PondENGHO'!D70-1</f>
        <v>1.332976090274014</v>
      </c>
      <c r="E84" s="3">
        <f>+'Indice PondENGHO'!E82/'Indice PondENGHO'!E70-1</f>
        <v>1.2533057837891963</v>
      </c>
      <c r="F84" s="3">
        <f>+'Indice PondENGHO'!F82/'Indice PondENGHO'!F70-1</f>
        <v>1.0914934812078738</v>
      </c>
      <c r="G84" s="3">
        <f>+'Indice PondENGHO'!G82/'Indice PondENGHO'!G70-1</f>
        <v>1.1848723023978982</v>
      </c>
      <c r="H84" s="3">
        <f>+'Indice PondENGHO'!H82/'Indice PondENGHO'!H70-1</f>
        <v>1.2666749537665032</v>
      </c>
      <c r="I84" s="3">
        <f>+'Indice PondENGHO'!I82/'Indice PondENGHO'!I70-1</f>
        <v>1.2910763867048853</v>
      </c>
      <c r="J84" s="3">
        <f>+'Indice PondENGHO'!J82/'Indice PondENGHO'!J70-1</f>
        <v>1.064664345913267</v>
      </c>
      <c r="K84" s="3">
        <f>+'Indice PondENGHO'!K82/'Indice PondENGHO'!K70-1</f>
        <v>1.1893889206820836</v>
      </c>
      <c r="L84" s="3">
        <f>+'Indice PondENGHO'!L82/'Indice PondENGHO'!L70-1</f>
        <v>1.2447225147011123</v>
      </c>
      <c r="M84" s="3">
        <f>+'Indice PondENGHO'!M82/'Indice PondENGHO'!M70-1</f>
        <v>1.1756803833503011</v>
      </c>
      <c r="N84" s="3">
        <f>+'Indice PondENGHO'!N82/'Indice PondENGHO'!N70-1</f>
        <v>1.4296756712861947</v>
      </c>
      <c r="O84" s="8">
        <f>+'Indice PondENGHO'!O82/'Indice PondENGHO'!O70-1</f>
        <v>1.1766269354302565</v>
      </c>
      <c r="P84" s="7">
        <f>+'Indice PondENGHO'!P82/'Indice PondENGHO'!P70-1</f>
        <v>1.3335448080201648</v>
      </c>
      <c r="Q84" s="3">
        <f>+'Indice PondENGHO'!Q82/'Indice PondENGHO'!Q70-1</f>
        <v>1.2381575736540338</v>
      </c>
      <c r="R84" s="3">
        <f>+'Indice PondENGHO'!R82/'Indice PondENGHO'!R70-1</f>
        <v>1.0919774521159025</v>
      </c>
      <c r="S84" s="3">
        <f>+'Indice PondENGHO'!S82/'Indice PondENGHO'!S70-1</f>
        <v>1.1846750950899829</v>
      </c>
      <c r="T84" s="3">
        <f>+'Indice PondENGHO'!T82/'Indice PondENGHO'!T70-1</f>
        <v>1.2581184409138455</v>
      </c>
      <c r="U84" s="3">
        <f>+'Indice PondENGHO'!U82/'Indice PondENGHO'!U70-1</f>
        <v>1.2848202121492056</v>
      </c>
      <c r="V84" s="3">
        <f>+'Indice PondENGHO'!V82/'Indice PondENGHO'!V70-1</f>
        <v>1.0658593942883159</v>
      </c>
      <c r="W84" s="3">
        <f>+'Indice PondENGHO'!W82/'Indice PondENGHO'!W70-1</f>
        <v>1.1941179146100813</v>
      </c>
      <c r="X84" s="3">
        <f>+'Indice PondENGHO'!X82/'Indice PondENGHO'!X70-1</f>
        <v>1.2498054413287485</v>
      </c>
      <c r="Y84" s="3">
        <f>+'Indice PondENGHO'!Y82/'Indice PondENGHO'!Y70-1</f>
        <v>1.1943234238196982</v>
      </c>
      <c r="Z84" s="3">
        <f>+'Indice PondENGHO'!Z82/'Indice PondENGHO'!Z70-1</f>
        <v>1.4249933044731784</v>
      </c>
      <c r="AA84" s="8">
        <f>+'Indice PondENGHO'!AA82/'Indice PondENGHO'!AA70-1</f>
        <v>1.1744119635276573</v>
      </c>
      <c r="AB84" s="7">
        <f>+'Indice PondENGHO'!AB82/'Indice PondENGHO'!AB70-1</f>
        <v>1.3335405597709657</v>
      </c>
      <c r="AC84" s="3">
        <f>+'Indice PondENGHO'!AC82/'Indice PondENGHO'!AC70-1</f>
        <v>1.2419926947774966</v>
      </c>
      <c r="AD84" s="3">
        <f>+'Indice PondENGHO'!AD82/'Indice PondENGHO'!AD70-1</f>
        <v>1.0926896469541223</v>
      </c>
      <c r="AE84" s="3">
        <f>+'Indice PondENGHO'!AE82/'Indice PondENGHO'!AE70-1</f>
        <v>1.1817282000906353</v>
      </c>
      <c r="AF84" s="3">
        <f>+'Indice PondENGHO'!AF82/'Indice PondENGHO'!AF70-1</f>
        <v>1.2508208531499725</v>
      </c>
      <c r="AG84" s="3">
        <f>+'Indice PondENGHO'!AG82/'Indice PondENGHO'!AG70-1</f>
        <v>1.2821591397019447</v>
      </c>
      <c r="AH84" s="3">
        <f>+'Indice PondENGHO'!AH82/'Indice PondENGHO'!AH70-1</f>
        <v>1.0682560961498835</v>
      </c>
      <c r="AI84" s="3">
        <f>+'Indice PondENGHO'!AI82/'Indice PondENGHO'!AI70-1</f>
        <v>1.1978937686386226</v>
      </c>
      <c r="AJ84" s="3">
        <f>+'Indice PondENGHO'!AJ82/'Indice PondENGHO'!AJ70-1</f>
        <v>1.2515809602343007</v>
      </c>
      <c r="AK84" s="3">
        <f>+'Indice PondENGHO'!AK82/'Indice PondENGHO'!AK70-1</f>
        <v>1.2006110513377095</v>
      </c>
      <c r="AL84" s="3">
        <f>+'Indice PondENGHO'!AL82/'Indice PondENGHO'!AL70-1</f>
        <v>1.4235960523215101</v>
      </c>
      <c r="AM84" s="8">
        <f>+'Indice PondENGHO'!AM82/'Indice PondENGHO'!AM70-1</f>
        <v>1.1726250108694454</v>
      </c>
      <c r="AN84" s="7">
        <f>+'Indice PondENGHO'!AN82/'Indice PondENGHO'!AN70-1</f>
        <v>1.3335176102396202</v>
      </c>
      <c r="AO84" s="3">
        <f>+'Indice PondENGHO'!AO82/'Indice PondENGHO'!AO70-1</f>
        <v>1.2377999274761433</v>
      </c>
      <c r="AP84" s="3">
        <f>+'Indice PondENGHO'!AP82/'Indice PondENGHO'!AP70-1</f>
        <v>1.0955459208851042</v>
      </c>
      <c r="AQ84" s="3">
        <f>+'Indice PondENGHO'!AQ82/'Indice PondENGHO'!AQ70-1</f>
        <v>1.1853495106347003</v>
      </c>
      <c r="AR84" s="3">
        <f>+'Indice PondENGHO'!AR82/'Indice PondENGHO'!AR70-1</f>
        <v>1.2502984184464099</v>
      </c>
      <c r="AS84" s="3">
        <f>+'Indice PondENGHO'!AS82/'Indice PondENGHO'!AS70-1</f>
        <v>1.2741607215073687</v>
      </c>
      <c r="AT84" s="3">
        <f>+'Indice PondENGHO'!AT82/'Indice PondENGHO'!AT70-1</f>
        <v>1.0698897834105483</v>
      </c>
      <c r="AU84" s="3">
        <f>+'Indice PondENGHO'!AU82/'Indice PondENGHO'!AU70-1</f>
        <v>1.1948998476742729</v>
      </c>
      <c r="AV84" s="3">
        <f>+'Indice PondENGHO'!AV82/'Indice PondENGHO'!AV70-1</f>
        <v>1.2574719739030584</v>
      </c>
      <c r="AW84" s="3">
        <f>+'Indice PondENGHO'!AW82/'Indice PondENGHO'!AW70-1</f>
        <v>1.1963064395458827</v>
      </c>
      <c r="AX84" s="3">
        <f>+'Indice PondENGHO'!AX82/'Indice PondENGHO'!AX70-1</f>
        <v>1.4173914506900034</v>
      </c>
      <c r="AY84" s="8">
        <f>+'Indice PondENGHO'!AY82/'Indice PondENGHO'!AY70-1</f>
        <v>1.1751349309207462</v>
      </c>
      <c r="AZ84" s="7">
        <f>+'Indice PondENGHO'!AZ82/'Indice PondENGHO'!AZ70-1</f>
        <v>1.3357928411205395</v>
      </c>
      <c r="BA84" s="3">
        <f>+'Indice PondENGHO'!BA82/'Indice PondENGHO'!BA70-1</f>
        <v>1.227230168297277</v>
      </c>
      <c r="BB84" s="3">
        <f>+'Indice PondENGHO'!BB82/'Indice PondENGHO'!BB70-1</f>
        <v>1.0987807640604013</v>
      </c>
      <c r="BC84" s="3">
        <f>+'Indice PondENGHO'!BC82/'Indice PondENGHO'!BC70-1</f>
        <v>1.1975220414168581</v>
      </c>
      <c r="BD84" s="3">
        <f>+'Indice PondENGHO'!BD82/'Indice PondENGHO'!BD70-1</f>
        <v>1.2501769096444231</v>
      </c>
      <c r="BE84" s="3">
        <f>+'Indice PondENGHO'!BE82/'Indice PondENGHO'!BE70-1</f>
        <v>1.2664237722974074</v>
      </c>
      <c r="BF84" s="3">
        <f>+'Indice PondENGHO'!BF82/'Indice PondENGHO'!BF70-1</f>
        <v>1.0731829445451146</v>
      </c>
      <c r="BG84" s="3">
        <f>+'Indice PondENGHO'!BG82/'Indice PondENGHO'!BG70-1</f>
        <v>1.19796912798778</v>
      </c>
      <c r="BH84" s="3">
        <f>+'Indice PondENGHO'!BH82/'Indice PondENGHO'!BH70-1</f>
        <v>1.2622457505024407</v>
      </c>
      <c r="BI84" s="3">
        <f>+'Indice PondENGHO'!BI82/'Indice PondENGHO'!BI70-1</f>
        <v>1.2141727050353071</v>
      </c>
      <c r="BJ84" s="3">
        <f>+'Indice PondENGHO'!BJ82/'Indice PondENGHO'!BJ70-1</f>
        <v>1.4106655459438002</v>
      </c>
      <c r="BK84" s="8">
        <f>+'Indice PondENGHO'!BK82/'Indice PondENGHO'!BK70-1</f>
        <v>1.1790204829558948</v>
      </c>
      <c r="BL84" s="2">
        <f t="shared" ref="BL84" si="83">+A84</f>
        <v>45139</v>
      </c>
      <c r="BM84" s="3">
        <f>+'Indice PondENGHO'!BL82/'Indice PondENGHO'!BL70-1</f>
        <v>1.254836894464832</v>
      </c>
      <c r="BN84" s="3">
        <f>+'Indice PondENGHO'!BM82/'Indice PondENGHO'!BM70-1</f>
        <v>1.2461910771672802</v>
      </c>
      <c r="BO84" s="3">
        <f>+'Indice PondENGHO'!BN82/'Indice PondENGHO'!BN70-1</f>
        <v>1.2458148162600882</v>
      </c>
      <c r="BP84" s="3">
        <f>+'Indice PondENGHO'!BO82/'Indice PondENGHO'!BO70-1</f>
        <v>1.2401593574163483</v>
      </c>
      <c r="BQ84" s="3">
        <f>+'Indice PondENGHO'!BP82/'Indice PondENGHO'!BP70-1</f>
        <v>1.2414072617123812</v>
      </c>
      <c r="BR84" s="7">
        <f>+'Indice PondENGHO'!BQ82/'Indice PondENGHO'!BQ70-1</f>
        <v>1.3339400646119977</v>
      </c>
      <c r="BS84" s="3">
        <f>+'Indice PondENGHO'!BR82/'Indice PondENGHO'!BR70-1</f>
        <v>1.2374501381749585</v>
      </c>
      <c r="BT84" s="3">
        <f>+'Indice PondENGHO'!BS82/'Indice PondENGHO'!BS70-1</f>
        <v>1.0948059485745469</v>
      </c>
      <c r="BU84" s="3">
        <f>+'Indice PondENGHO'!BT82/'Indice PondENGHO'!BT70-1</f>
        <v>1.1885136164104639</v>
      </c>
      <c r="BV84" s="3">
        <f>+'Indice PondENGHO'!BU82/'Indice PondENGHO'!BU70-1</f>
        <v>1.2527647369327051</v>
      </c>
      <c r="BW84" s="3">
        <f>+'Indice PondENGHO'!BV82/'Indice PondENGHO'!BV70-1</f>
        <v>1.2749581706636923</v>
      </c>
      <c r="BX84" s="3">
        <f>+'Indice PondENGHO'!BW82/'Indice PondENGHO'!BW70-1</f>
        <v>1.0697598052242614</v>
      </c>
      <c r="BY84" s="3">
        <f>+'Indice PondENGHO'!BX82/'Indice PondENGHO'!BX70-1</f>
        <v>1.1955956512556467</v>
      </c>
      <c r="BZ84" s="3">
        <f>+'Indice PondENGHO'!BY82/'Indice PondENGHO'!BY70-1</f>
        <v>1.2558672414106611</v>
      </c>
      <c r="CA84" s="3">
        <f>+'Indice PondENGHO'!BZ82/'Indice PondENGHO'!BZ70-1</f>
        <v>1.2027124784077081</v>
      </c>
      <c r="CB84" s="3">
        <f>+'Indice PondENGHO'!CA82/'Indice PondENGHO'!CA70-1</f>
        <v>1.4175830687770445</v>
      </c>
      <c r="CC84" s="8">
        <f>+'Indice PondENGHO'!CB82/'Indice PondENGHO'!CB70-1</f>
        <v>1.1761996280199467</v>
      </c>
      <c r="CD84" s="3">
        <f>+'Indice PondENGHO'!CC82/'Indice PondENGHO'!CC70-1</f>
        <v>1.2443235412792508</v>
      </c>
      <c r="CE84" s="3">
        <f>+'Indice PondENGHO'!CD82/'Indice PondENGHO'!CD70-1</f>
        <v>1.2443235412792508</v>
      </c>
      <c r="CF84" s="3">
        <f>+'[3]Infla Interanual PondENGHO'!CD84</f>
        <v>1.2434040206359449</v>
      </c>
      <c r="CI84" s="69">
        <f t="shared" ref="CI84" si="84">+BM84-BQ84</f>
        <v>1.3429632752450793E-2</v>
      </c>
      <c r="CJ84" s="69">
        <f t="shared" si="3"/>
        <v>1.3429632752450793E-2</v>
      </c>
      <c r="CK84" s="69">
        <f t="shared" si="9"/>
        <v>0</v>
      </c>
    </row>
    <row r="85" spans="1:114" x14ac:dyDescent="0.2">
      <c r="A85" s="2">
        <f t="shared" ref="A85" si="85">+DATE(C85,B85,1)</f>
        <v>45170</v>
      </c>
      <c r="B85" s="1">
        <f t="shared" si="24"/>
        <v>9</v>
      </c>
      <c r="C85" s="1">
        <f t="shared" ref="C85" si="86">+IF(B85=1,C84+1,C84)</f>
        <v>2023</v>
      </c>
      <c r="D85" s="7">
        <f>+'Indice PondENGHO'!D83/'Indice PondENGHO'!D71-1</f>
        <v>1.506488448312695</v>
      </c>
      <c r="E85" s="3">
        <f>+'Indice PondENGHO'!E83/'Indice PondENGHO'!E71-1</f>
        <v>1.2973145403371542</v>
      </c>
      <c r="F85" s="3">
        <f>+'Indice PondENGHO'!F83/'Indice PondENGHO'!F71-1</f>
        <v>1.1785216571179213</v>
      </c>
      <c r="G85" s="3">
        <f>+'Indice PondENGHO'!G83/'Indice PondENGHO'!G71-1</f>
        <v>1.2952742460128825</v>
      </c>
      <c r="H85" s="3">
        <f>+'Indice PondENGHO'!H83/'Indice PondENGHO'!H71-1</f>
        <v>1.4156954985828127</v>
      </c>
      <c r="I85" s="3">
        <f>+'Indice PondENGHO'!I83/'Indice PondENGHO'!I71-1</f>
        <v>1.4093257395711842</v>
      </c>
      <c r="J85" s="3">
        <f>+'Indice PondENGHO'!J83/'Indice PondENGHO'!J71-1</f>
        <v>1.1723090255646085</v>
      </c>
      <c r="K85" s="3">
        <f>+'Indice PondENGHO'!K83/'Indice PondENGHO'!K71-1</f>
        <v>1.3447849560907681</v>
      </c>
      <c r="L85" s="3">
        <f>+'Indice PondENGHO'!L83/'Indice PondENGHO'!L71-1</f>
        <v>1.4565688066999174</v>
      </c>
      <c r="M85" s="3">
        <f>+'Indice PondENGHO'!M83/'Indice PondENGHO'!M71-1</f>
        <v>1.2711754294921254</v>
      </c>
      <c r="N85" s="3">
        <f>+'Indice PondENGHO'!N83/'Indice PondENGHO'!N71-1</f>
        <v>1.611716877697233</v>
      </c>
      <c r="O85" s="8">
        <f>+'Indice PondENGHO'!O83/'Indice PondENGHO'!O71-1</f>
        <v>1.2757514738896973</v>
      </c>
      <c r="P85" s="7">
        <f>+'Indice PondENGHO'!P83/'Indice PondENGHO'!P71-1</f>
        <v>1.5045563010384471</v>
      </c>
      <c r="Q85" s="3">
        <f>+'Indice PondENGHO'!Q83/'Indice PondENGHO'!Q71-1</f>
        <v>1.2820366034806314</v>
      </c>
      <c r="R85" s="3">
        <f>+'Indice PondENGHO'!R83/'Indice PondENGHO'!R71-1</f>
        <v>1.1833652650712922</v>
      </c>
      <c r="S85" s="3">
        <f>+'Indice PondENGHO'!S83/'Indice PondENGHO'!S71-1</f>
        <v>1.2989600045959144</v>
      </c>
      <c r="T85" s="3">
        <f>+'Indice PondENGHO'!T83/'Indice PondENGHO'!T71-1</f>
        <v>1.4031904829995137</v>
      </c>
      <c r="U85" s="3">
        <f>+'Indice PondENGHO'!U83/'Indice PondENGHO'!U71-1</f>
        <v>1.4037531369494243</v>
      </c>
      <c r="V85" s="3">
        <f>+'Indice PondENGHO'!V83/'Indice PondENGHO'!V71-1</f>
        <v>1.171026601033101</v>
      </c>
      <c r="W85" s="3">
        <f>+'Indice PondENGHO'!W83/'Indice PondENGHO'!W71-1</f>
        <v>1.3500113372190055</v>
      </c>
      <c r="X85" s="3">
        <f>+'Indice PondENGHO'!X83/'Indice PondENGHO'!X71-1</f>
        <v>1.4611831548269207</v>
      </c>
      <c r="Y85" s="3">
        <f>+'Indice PondENGHO'!Y83/'Indice PondENGHO'!Y71-1</f>
        <v>1.3008328443164685</v>
      </c>
      <c r="Z85" s="3">
        <f>+'Indice PondENGHO'!Z83/'Indice PondENGHO'!Z71-1</f>
        <v>1.6121241039935499</v>
      </c>
      <c r="AA85" s="8">
        <f>+'Indice PondENGHO'!AA83/'Indice PondENGHO'!AA71-1</f>
        <v>1.2742438166206322</v>
      </c>
      <c r="AB85" s="7">
        <f>+'Indice PondENGHO'!AB83/'Indice PondENGHO'!AB71-1</f>
        <v>1.5028899979414754</v>
      </c>
      <c r="AC85" s="3">
        <f>+'Indice PondENGHO'!AC83/'Indice PondENGHO'!AC71-1</f>
        <v>1.288717111785751</v>
      </c>
      <c r="AD85" s="3">
        <f>+'Indice PondENGHO'!AD83/'Indice PondENGHO'!AD71-1</f>
        <v>1.1849181559509456</v>
      </c>
      <c r="AE85" s="3">
        <f>+'Indice PondENGHO'!AE83/'Indice PondENGHO'!AE71-1</f>
        <v>1.2974472949723928</v>
      </c>
      <c r="AF85" s="3">
        <f>+'Indice PondENGHO'!AF83/'Indice PondENGHO'!AF71-1</f>
        <v>1.3938456657744784</v>
      </c>
      <c r="AG85" s="3">
        <f>+'Indice PondENGHO'!AG83/'Indice PondENGHO'!AG71-1</f>
        <v>1.4033846865959676</v>
      </c>
      <c r="AH85" s="3">
        <f>+'Indice PondENGHO'!AH83/'Indice PondENGHO'!AH71-1</f>
        <v>1.1726160855806116</v>
      </c>
      <c r="AI85" s="3">
        <f>+'Indice PondENGHO'!AI83/'Indice PondENGHO'!AI71-1</f>
        <v>1.3546506004044185</v>
      </c>
      <c r="AJ85" s="3">
        <f>+'Indice PondENGHO'!AJ83/'Indice PondENGHO'!AJ71-1</f>
        <v>1.4627566016054105</v>
      </c>
      <c r="AK85" s="3">
        <f>+'Indice PondENGHO'!AK83/'Indice PondENGHO'!AK71-1</f>
        <v>1.3090659339543849</v>
      </c>
      <c r="AL85" s="3">
        <f>+'Indice PondENGHO'!AL83/'Indice PondENGHO'!AL71-1</f>
        <v>1.6164673495353594</v>
      </c>
      <c r="AM85" s="8">
        <f>+'Indice PondENGHO'!AM83/'Indice PondENGHO'!AM71-1</f>
        <v>1.2721135920496609</v>
      </c>
      <c r="AN85" s="7">
        <f>+'Indice PondENGHO'!AN83/'Indice PondENGHO'!AN71-1</f>
        <v>1.5017848087633574</v>
      </c>
      <c r="AO85" s="3">
        <f>+'Indice PondENGHO'!AO83/'Indice PondENGHO'!AO71-1</f>
        <v>1.2836445935541572</v>
      </c>
      <c r="AP85" s="3">
        <f>+'Indice PondENGHO'!AP83/'Indice PondENGHO'!AP71-1</f>
        <v>1.1914283384826372</v>
      </c>
      <c r="AQ85" s="3">
        <f>+'Indice PondENGHO'!AQ83/'Indice PondENGHO'!AQ71-1</f>
        <v>1.3024276761103426</v>
      </c>
      <c r="AR85" s="3">
        <f>+'Indice PondENGHO'!AR83/'Indice PondENGHO'!AR71-1</f>
        <v>1.3928882488199719</v>
      </c>
      <c r="AS85" s="3">
        <f>+'Indice PondENGHO'!AS83/'Indice PondENGHO'!AS71-1</f>
        <v>1.388517500584459</v>
      </c>
      <c r="AT85" s="3">
        <f>+'Indice PondENGHO'!AT83/'Indice PondENGHO'!AT71-1</f>
        <v>1.1696513191994038</v>
      </c>
      <c r="AU85" s="3">
        <f>+'Indice PondENGHO'!AU83/'Indice PondENGHO'!AU71-1</f>
        <v>1.3502712704639892</v>
      </c>
      <c r="AV85" s="3">
        <f>+'Indice PondENGHO'!AV83/'Indice PondENGHO'!AV71-1</f>
        <v>1.4682508321529912</v>
      </c>
      <c r="AW85" s="3">
        <f>+'Indice PondENGHO'!AW83/'Indice PondENGHO'!AW71-1</f>
        <v>1.3029689233798329</v>
      </c>
      <c r="AX85" s="3">
        <f>+'Indice PondENGHO'!AX83/'Indice PondENGHO'!AX71-1</f>
        <v>1.6143875486258334</v>
      </c>
      <c r="AY85" s="8">
        <f>+'Indice PondENGHO'!AY83/'Indice PondENGHO'!AY71-1</f>
        <v>1.275653793876649</v>
      </c>
      <c r="AZ85" s="7">
        <f>+'Indice PondENGHO'!AZ83/'Indice PondENGHO'!AZ71-1</f>
        <v>1.5002022573894997</v>
      </c>
      <c r="BA85" s="3">
        <f>+'Indice PondENGHO'!BA83/'Indice PondENGHO'!BA71-1</f>
        <v>1.2713240595793702</v>
      </c>
      <c r="BB85" s="3">
        <f>+'Indice PondENGHO'!BB83/'Indice PondENGHO'!BB71-1</f>
        <v>1.1979593934318027</v>
      </c>
      <c r="BC85" s="3">
        <f>+'Indice PondENGHO'!BC83/'Indice PondENGHO'!BC71-1</f>
        <v>1.3167326547875509</v>
      </c>
      <c r="BD85" s="3">
        <f>+'Indice PondENGHO'!BD83/'Indice PondENGHO'!BD71-1</f>
        <v>1.3892523889909598</v>
      </c>
      <c r="BE85" s="3">
        <f>+'Indice PondENGHO'!BE83/'Indice PondENGHO'!BE71-1</f>
        <v>1.3758552266976132</v>
      </c>
      <c r="BF85" s="3">
        <f>+'Indice PondENGHO'!BF83/'Indice PondENGHO'!BF71-1</f>
        <v>1.1680108748833535</v>
      </c>
      <c r="BG85" s="3">
        <f>+'Indice PondENGHO'!BG83/'Indice PondENGHO'!BG71-1</f>
        <v>1.352955281399562</v>
      </c>
      <c r="BH85" s="3">
        <f>+'Indice PondENGHO'!BH83/'Indice PondENGHO'!BH71-1</f>
        <v>1.4737224787757306</v>
      </c>
      <c r="BI85" s="3">
        <f>+'Indice PondENGHO'!BI83/'Indice PondENGHO'!BI71-1</f>
        <v>1.3331582869967105</v>
      </c>
      <c r="BJ85" s="3">
        <f>+'Indice PondENGHO'!BJ83/'Indice PondENGHO'!BJ71-1</f>
        <v>1.614463996412324</v>
      </c>
      <c r="BK85" s="8">
        <f>+'Indice PondENGHO'!BK83/'Indice PondENGHO'!BK71-1</f>
        <v>1.2823332558452805</v>
      </c>
      <c r="BL85" s="2">
        <f t="shared" ref="BL85" si="87">+A85</f>
        <v>45170</v>
      </c>
      <c r="BM85" s="3">
        <f>+'Indice PondENGHO'!BL83/'Indice PondENGHO'!BL71-1</f>
        <v>1.399021380595971</v>
      </c>
      <c r="BN85" s="3">
        <f>+'Indice PondENGHO'!BM83/'Indice PondENGHO'!BM71-1</f>
        <v>1.3874185213334065</v>
      </c>
      <c r="BO85" s="3">
        <f>+'Indice PondENGHO'!BN83/'Indice PondENGHO'!BN71-1</f>
        <v>1.3871414234828974</v>
      </c>
      <c r="BP85" s="3">
        <f>+'Indice PondENGHO'!BO83/'Indice PondENGHO'!BO71-1</f>
        <v>1.3796165401335458</v>
      </c>
      <c r="BQ85" s="3">
        <f>+'Indice PondENGHO'!BP83/'Indice PondENGHO'!BP71-1</f>
        <v>1.3799792439040375</v>
      </c>
      <c r="BR85" s="7">
        <f>+'Indice PondENGHO'!BQ83/'Indice PondENGHO'!BQ71-1</f>
        <v>1.5030221293092518</v>
      </c>
      <c r="BS85" s="3">
        <f>+'Indice PondENGHO'!BR83/'Indice PondENGHO'!BR71-1</f>
        <v>1.2823002723176407</v>
      </c>
      <c r="BT85" s="3">
        <f>+'Indice PondENGHO'!BS83/'Indice PondENGHO'!BS71-1</f>
        <v>1.1889970315923168</v>
      </c>
      <c r="BU85" s="3">
        <f>+'Indice PondENGHO'!BT83/'Indice PondENGHO'!BT71-1</f>
        <v>1.3047822245251068</v>
      </c>
      <c r="BV85" s="3">
        <f>+'Indice PondENGHO'!BU83/'Indice PondENGHO'!BU71-1</f>
        <v>1.3948369511192706</v>
      </c>
      <c r="BW85" s="3">
        <f>+'Indice PondENGHO'!BV83/'Indice PondENGHO'!BV71-1</f>
        <v>1.3893450975670207</v>
      </c>
      <c r="BX85" s="3">
        <f>+'Indice PondENGHO'!BW83/'Indice PondENGHO'!BW71-1</f>
        <v>1.1699803075534452</v>
      </c>
      <c r="BY85" s="3">
        <f>+'Indice PondENGHO'!BX83/'Indice PondENGHO'!BX71-1</f>
        <v>1.351216819231901</v>
      </c>
      <c r="BZ85" s="3">
        <f>+'Indice PondENGHO'!BY83/'Indice PondENGHO'!BY71-1</f>
        <v>1.4671678354767268</v>
      </c>
      <c r="CA85" s="3">
        <f>+'Indice PondENGHO'!BZ83/'Indice PondENGHO'!BZ71-1</f>
        <v>1.3139221759705841</v>
      </c>
      <c r="CB85" s="3">
        <f>+'Indice PondENGHO'!CA83/'Indice PondENGHO'!CA71-1</f>
        <v>1.6142532366693825</v>
      </c>
      <c r="CC85" s="8">
        <f>+'Indice PondENGHO'!CB83/'Indice PondENGHO'!CB71-1</f>
        <v>1.2773481762398791</v>
      </c>
      <c r="CD85" s="3">
        <f>+'Indice PondENGHO'!CC83/'Indice PondENGHO'!CC71-1</f>
        <v>1.3846990284741767</v>
      </c>
      <c r="CE85" s="3">
        <f>+'Indice PondENGHO'!CD83/'Indice PondENGHO'!CD71-1</f>
        <v>1.3846990284741767</v>
      </c>
      <c r="CF85" s="3">
        <f>+'[3]Infla Interanual PondENGHO'!CD85</f>
        <v>1.3829478585442541</v>
      </c>
      <c r="CI85" s="69">
        <f t="shared" ref="CI85" si="88">+BM85-BQ85</f>
        <v>1.9042136691933553E-2</v>
      </c>
      <c r="CJ85" s="69">
        <f t="shared" si="3"/>
        <v>1.9042136691933553E-2</v>
      </c>
      <c r="CK85" s="69">
        <f t="shared" si="9"/>
        <v>0</v>
      </c>
    </row>
    <row r="86" spans="1:114" x14ac:dyDescent="0.2">
      <c r="A86" s="2">
        <f t="shared" ref="A86" si="89">+DATE(C86,B86,1)</f>
        <v>45200</v>
      </c>
      <c r="B86" s="1">
        <f t="shared" si="24"/>
        <v>10</v>
      </c>
      <c r="C86" s="1">
        <f t="shared" ref="C86" si="90">+IF(B86=1,C85+1,C85)</f>
        <v>2023</v>
      </c>
      <c r="D86" s="7">
        <f>+'Indice PondENGHO'!D84/'Indice PondENGHO'!D72-1</f>
        <v>1.5378207611323922</v>
      </c>
      <c r="E86" s="3">
        <f>+'Indice PondENGHO'!E84/'Indice PondENGHO'!E72-1</f>
        <v>1.3905648393664976</v>
      </c>
      <c r="F86" s="3">
        <f>+'Indice PondENGHO'!F84/'Indice PondENGHO'!F72-1</f>
        <v>1.2572512759007406</v>
      </c>
      <c r="G86" s="3">
        <f>+'Indice PondENGHO'!G84/'Indice PondENGHO'!G72-1</f>
        <v>1.2914731064859035</v>
      </c>
      <c r="H86" s="3">
        <f>+'Indice PondENGHO'!H84/'Indice PondENGHO'!H72-1</f>
        <v>1.5409310943685095</v>
      </c>
      <c r="I86" s="3">
        <f>+'Indice PondENGHO'!I84/'Indice PondENGHO'!I72-1</f>
        <v>1.3637543798506764</v>
      </c>
      <c r="J86" s="3">
        <f>+'Indice PondENGHO'!J84/'Indice PondENGHO'!J72-1</f>
        <v>1.2178249363757145</v>
      </c>
      <c r="K86" s="3">
        <f>+'Indice PondENGHO'!K84/'Indice PondENGHO'!K72-1</f>
        <v>1.3567896713504526</v>
      </c>
      <c r="L86" s="3">
        <f>+'Indice PondENGHO'!L84/'Indice PondENGHO'!L72-1</f>
        <v>1.5457999076829601</v>
      </c>
      <c r="M86" s="3">
        <f>+'Indice PondENGHO'!M84/'Indice PondENGHO'!M72-1</f>
        <v>1.2624338115905887</v>
      </c>
      <c r="N86" s="3">
        <f>+'Indice PondENGHO'!N84/'Indice PondENGHO'!N72-1</f>
        <v>1.650907872825242</v>
      </c>
      <c r="O86" s="8">
        <f>+'Indice PondENGHO'!O84/'Indice PondENGHO'!O72-1</f>
        <v>1.309139432239808</v>
      </c>
      <c r="P86" s="7">
        <f>+'Indice PondENGHO'!P84/'Indice PondENGHO'!P72-1</f>
        <v>1.5383913972804062</v>
      </c>
      <c r="Q86" s="3">
        <f>+'Indice PondENGHO'!Q84/'Indice PondENGHO'!Q72-1</f>
        <v>1.3772048650086934</v>
      </c>
      <c r="R86" s="3">
        <f>+'Indice PondENGHO'!R84/'Indice PondENGHO'!R72-1</f>
        <v>1.266712948587319</v>
      </c>
      <c r="S86" s="3">
        <f>+'Indice PondENGHO'!S84/'Indice PondENGHO'!S72-1</f>
        <v>1.3016857930507961</v>
      </c>
      <c r="T86" s="3">
        <f>+'Indice PondENGHO'!T84/'Indice PondENGHO'!T72-1</f>
        <v>1.5328681913393876</v>
      </c>
      <c r="U86" s="3">
        <f>+'Indice PondENGHO'!U84/'Indice PondENGHO'!U72-1</f>
        <v>1.3575692298726403</v>
      </c>
      <c r="V86" s="3">
        <f>+'Indice PondENGHO'!V84/'Indice PondENGHO'!V72-1</f>
        <v>1.2180790258703702</v>
      </c>
      <c r="W86" s="3">
        <f>+'Indice PondENGHO'!W84/'Indice PondENGHO'!W72-1</f>
        <v>1.3609010583271508</v>
      </c>
      <c r="X86" s="3">
        <f>+'Indice PondENGHO'!X84/'Indice PondENGHO'!X72-1</f>
        <v>1.5452151737972444</v>
      </c>
      <c r="Y86" s="3">
        <f>+'Indice PondENGHO'!Y84/'Indice PondENGHO'!Y72-1</f>
        <v>1.2772620923707723</v>
      </c>
      <c r="Z86" s="3">
        <f>+'Indice PondENGHO'!Z84/'Indice PondENGHO'!Z72-1</f>
        <v>1.6493088345008471</v>
      </c>
      <c r="AA86" s="8">
        <f>+'Indice PondENGHO'!AA84/'Indice PondENGHO'!AA72-1</f>
        <v>1.3057341821758155</v>
      </c>
      <c r="AB86" s="7">
        <f>+'Indice PondENGHO'!AB84/'Indice PondENGHO'!AB72-1</f>
        <v>1.5382938869640701</v>
      </c>
      <c r="AC86" s="3">
        <f>+'Indice PondENGHO'!AC84/'Indice PondENGHO'!AC72-1</f>
        <v>1.3827727350986438</v>
      </c>
      <c r="AD86" s="3">
        <f>+'Indice PondENGHO'!AD84/'Indice PondENGHO'!AD72-1</f>
        <v>1.2711846469156103</v>
      </c>
      <c r="AE86" s="3">
        <f>+'Indice PondENGHO'!AE84/'Indice PondENGHO'!AE72-1</f>
        <v>1.3048442154272308</v>
      </c>
      <c r="AF86" s="3">
        <f>+'Indice PondENGHO'!AF84/'Indice PondENGHO'!AF72-1</f>
        <v>1.5227605670380964</v>
      </c>
      <c r="AG86" s="3">
        <f>+'Indice PondENGHO'!AG84/'Indice PondENGHO'!AG72-1</f>
        <v>1.3579667558345796</v>
      </c>
      <c r="AH86" s="3">
        <f>+'Indice PondENGHO'!AH84/'Indice PondENGHO'!AH72-1</f>
        <v>1.2240335243835876</v>
      </c>
      <c r="AI86" s="3">
        <f>+'Indice PondENGHO'!AI84/'Indice PondENGHO'!AI72-1</f>
        <v>1.3651966558636324</v>
      </c>
      <c r="AJ86" s="3">
        <f>+'Indice PondENGHO'!AJ84/'Indice PondENGHO'!AJ72-1</f>
        <v>1.5440360862704647</v>
      </c>
      <c r="AK86" s="3">
        <f>+'Indice PondENGHO'!AK84/'Indice PondENGHO'!AK72-1</f>
        <v>1.2821742850181495</v>
      </c>
      <c r="AL86" s="3">
        <f>+'Indice PondENGHO'!AL84/'Indice PondENGHO'!AL72-1</f>
        <v>1.6499590119163789</v>
      </c>
      <c r="AM86" s="8">
        <f>+'Indice PondENGHO'!AM84/'Indice PondENGHO'!AM72-1</f>
        <v>1.3044852249364043</v>
      </c>
      <c r="AN86" s="7">
        <f>+'Indice PondENGHO'!AN84/'Indice PondENGHO'!AN72-1</f>
        <v>1.5375780692685694</v>
      </c>
      <c r="AO86" s="3">
        <f>+'Indice PondENGHO'!AO84/'Indice PondENGHO'!AO72-1</f>
        <v>1.3782361000832668</v>
      </c>
      <c r="AP86" s="3">
        <f>+'Indice PondENGHO'!AP84/'Indice PondENGHO'!AP72-1</f>
        <v>1.2785963014585247</v>
      </c>
      <c r="AQ86" s="3">
        <f>+'Indice PondENGHO'!AQ84/'Indice PondENGHO'!AQ72-1</f>
        <v>1.3113393409614491</v>
      </c>
      <c r="AR86" s="3">
        <f>+'Indice PondENGHO'!AR84/'Indice PondENGHO'!AR72-1</f>
        <v>1.5219547899389441</v>
      </c>
      <c r="AS86" s="3">
        <f>+'Indice PondENGHO'!AS84/'Indice PondENGHO'!AS72-1</f>
        <v>1.3433617079982332</v>
      </c>
      <c r="AT86" s="3">
        <f>+'Indice PondENGHO'!AT84/'Indice PondENGHO'!AT72-1</f>
        <v>1.2223918726575893</v>
      </c>
      <c r="AU86" s="3">
        <f>+'Indice PondENGHO'!AU84/'Indice PondENGHO'!AU72-1</f>
        <v>1.3607020779932788</v>
      </c>
      <c r="AV86" s="3">
        <f>+'Indice PondENGHO'!AV84/'Indice PondENGHO'!AV72-1</f>
        <v>1.550559520688493</v>
      </c>
      <c r="AW86" s="3">
        <f>+'Indice PondENGHO'!AW84/'Indice PondENGHO'!AW72-1</f>
        <v>1.277627703764709</v>
      </c>
      <c r="AX86" s="3">
        <f>+'Indice PondENGHO'!AX84/'Indice PondENGHO'!AX72-1</f>
        <v>1.6463894174328879</v>
      </c>
      <c r="AY86" s="8">
        <f>+'Indice PondENGHO'!AY84/'Indice PondENGHO'!AY72-1</f>
        <v>1.3033780297719861</v>
      </c>
      <c r="AZ86" s="7">
        <f>+'Indice PondENGHO'!AZ84/'Indice PondENGHO'!AZ72-1</f>
        <v>1.5375280258442023</v>
      </c>
      <c r="BA86" s="3">
        <f>+'Indice PondENGHO'!BA84/'Indice PondENGHO'!BA72-1</f>
        <v>1.3671694797815825</v>
      </c>
      <c r="BB86" s="3">
        <f>+'Indice PondENGHO'!BB84/'Indice PondENGHO'!BB72-1</f>
        <v>1.2871200851154478</v>
      </c>
      <c r="BC86" s="3">
        <f>+'Indice PondENGHO'!BC84/'Indice PondENGHO'!BC72-1</f>
        <v>1.3284628872956148</v>
      </c>
      <c r="BD86" s="3">
        <f>+'Indice PondENGHO'!BD84/'Indice PondENGHO'!BD72-1</f>
        <v>1.5244300894102576</v>
      </c>
      <c r="BE86" s="3">
        <f>+'Indice PondENGHO'!BE84/'Indice PondENGHO'!BE72-1</f>
        <v>1.3310802249205618</v>
      </c>
      <c r="BF86" s="3">
        <f>+'Indice PondENGHO'!BF84/'Indice PondENGHO'!BF72-1</f>
        <v>1.224249624666609</v>
      </c>
      <c r="BG86" s="3">
        <f>+'Indice PondENGHO'!BG84/'Indice PondENGHO'!BG72-1</f>
        <v>1.3617900570709041</v>
      </c>
      <c r="BH86" s="3">
        <f>+'Indice PondENGHO'!BH84/'Indice PondENGHO'!BH72-1</f>
        <v>1.5552525616889366</v>
      </c>
      <c r="BI86" s="3">
        <f>+'Indice PondENGHO'!BI84/'Indice PondENGHO'!BI72-1</f>
        <v>1.2930195983089692</v>
      </c>
      <c r="BJ86" s="3">
        <f>+'Indice PondENGHO'!BJ84/'Indice PondENGHO'!BJ72-1</f>
        <v>1.6426586508437984</v>
      </c>
      <c r="BK86" s="8">
        <f>+'Indice PondENGHO'!BK84/'Indice PondENGHO'!BK72-1</f>
        <v>1.3047342492220277</v>
      </c>
      <c r="BL86" s="2">
        <f t="shared" ref="BL86" si="91">+A86</f>
        <v>45200</v>
      </c>
      <c r="BM86" s="3">
        <f>+'Indice PondENGHO'!BL84/'Indice PondENGHO'!BL72-1</f>
        <v>1.4403913236172876</v>
      </c>
      <c r="BN86" s="3">
        <f>+'Indice PondENGHO'!BM84/'Indice PondENGHO'!BM72-1</f>
        <v>1.4306325579502976</v>
      </c>
      <c r="BO86" s="3">
        <f>+'Indice PondENGHO'!BN84/'Indice PondENGHO'!BN72-1</f>
        <v>1.4297707136776951</v>
      </c>
      <c r="BP86" s="3">
        <f>+'Indice PondENGHO'!BO84/'Indice PondENGHO'!BO72-1</f>
        <v>1.422957881780079</v>
      </c>
      <c r="BQ86" s="3">
        <f>+'Indice PondENGHO'!BP84/'Indice PondENGHO'!BP72-1</f>
        <v>1.4243012067246759</v>
      </c>
      <c r="BR86" s="7">
        <f>+'Indice PondENGHO'!BQ84/'Indice PondENGHO'!BQ72-1</f>
        <v>1.5379053511716556</v>
      </c>
      <c r="BS86" s="3">
        <f>+'Indice PondENGHO'!BR84/'Indice PondENGHO'!BR72-1</f>
        <v>1.377109343457843</v>
      </c>
      <c r="BT86" s="3">
        <f>+'Indice PondENGHO'!BS84/'Indice PondENGHO'!BS72-1</f>
        <v>1.2747766284612476</v>
      </c>
      <c r="BU86" s="3">
        <f>+'Indice PondENGHO'!BT84/'Indice PondENGHO'!BT72-1</f>
        <v>1.3118271527324668</v>
      </c>
      <c r="BV86" s="3">
        <f>+'Indice PondENGHO'!BU84/'Indice PondENGHO'!BU72-1</f>
        <v>1.5261688055221394</v>
      </c>
      <c r="BW86" s="3">
        <f>+'Indice PondENGHO'!BV84/'Indice PondENGHO'!BV72-1</f>
        <v>1.34413467814425</v>
      </c>
      <c r="BX86" s="3">
        <f>+'Indice PondENGHO'!BW84/'Indice PondENGHO'!BW72-1</f>
        <v>1.2223021231196793</v>
      </c>
      <c r="BY86" s="3">
        <f>+'Indice PondENGHO'!BX84/'Indice PondENGHO'!BX72-1</f>
        <v>1.3614735311110047</v>
      </c>
      <c r="BZ86" s="3">
        <f>+'Indice PondENGHO'!BY84/'Indice PondENGHO'!BY72-1</f>
        <v>1.5499881072955581</v>
      </c>
      <c r="CA86" s="3">
        <f>+'Indice PondENGHO'!BZ84/'Indice PondENGHO'!BZ72-1</f>
        <v>1.2836628284040681</v>
      </c>
      <c r="CB86" s="3">
        <f>+'Indice PondENGHO'!CA84/'Indice PondENGHO'!CA72-1</f>
        <v>1.6461715172488938</v>
      </c>
      <c r="CC86" s="8">
        <f>+'Indice PondENGHO'!CB84/'Indice PondENGHO'!CB72-1</f>
        <v>1.3049635658100733</v>
      </c>
      <c r="CD86" s="3">
        <f>+'Indice PondENGHO'!CC84/'Indice PondENGHO'!CC72-1</f>
        <v>1.4279599953302684</v>
      </c>
      <c r="CE86" s="3">
        <f>+'Indice PondENGHO'!CD84/'Indice PondENGHO'!CD72-1</f>
        <v>1.4279599953302684</v>
      </c>
      <c r="CF86" s="3">
        <f>+'[3]Infla Interanual PondENGHO'!CD86</f>
        <v>1.4261601945107976</v>
      </c>
      <c r="CI86" s="69">
        <f t="shared" ref="CI86" si="92">+BM86-BQ86</f>
        <v>1.609011689261175E-2</v>
      </c>
      <c r="CJ86" s="69">
        <f t="shared" si="3"/>
        <v>1.609011689261175E-2</v>
      </c>
      <c r="CK86" s="69">
        <f t="shared" si="9"/>
        <v>0</v>
      </c>
    </row>
    <row r="87" spans="1:114" x14ac:dyDescent="0.2">
      <c r="A87" s="2">
        <f t="shared" ref="A87" si="93">+DATE(C87,B87,1)</f>
        <v>45231</v>
      </c>
      <c r="B87" s="1">
        <f t="shared" si="24"/>
        <v>11</v>
      </c>
      <c r="C87" s="1">
        <f t="shared" ref="C87" si="94">+IF(B87=1,C86+1,C86)</f>
        <v>2023</v>
      </c>
      <c r="D87" s="7">
        <f>+'Indice PondENGHO'!D85/'Indice PondENGHO'!D73-1</f>
        <v>1.8217557135805102</v>
      </c>
      <c r="E87" s="3">
        <f>+'Indice PondENGHO'!E85/'Indice PondENGHO'!E73-1</f>
        <v>1.5101047415636208</v>
      </c>
      <c r="F87" s="3">
        <f>+'Indice PondENGHO'!F85/'Indice PondENGHO'!F73-1</f>
        <v>1.3817038013210836</v>
      </c>
      <c r="G87" s="3">
        <f>+'Indice PondENGHO'!G85/'Indice PondENGHO'!G73-1</f>
        <v>1.2790677728390025</v>
      </c>
      <c r="H87" s="3">
        <f>+'Indice PondENGHO'!H85/'Indice PondENGHO'!H73-1</f>
        <v>1.7153141015510478</v>
      </c>
      <c r="I87" s="3">
        <f>+'Indice PondENGHO'!I85/'Indice PondENGHO'!I73-1</f>
        <v>1.6178846535197722</v>
      </c>
      <c r="J87" s="3">
        <f>+'Indice PondENGHO'!J85/'Indice PondENGHO'!J73-1</f>
        <v>1.3145620578728567</v>
      </c>
      <c r="K87" s="3">
        <f>+'Indice PondENGHO'!K85/'Indice PondENGHO'!K73-1</f>
        <v>1.5580028593733006</v>
      </c>
      <c r="L87" s="3">
        <f>+'Indice PondENGHO'!L85/'Indice PondENGHO'!L73-1</f>
        <v>1.7559863726377731</v>
      </c>
      <c r="M87" s="3">
        <f>+'Indice PondENGHO'!M85/'Indice PondENGHO'!M73-1</f>
        <v>1.3610490101550901</v>
      </c>
      <c r="N87" s="3">
        <f>+'Indice PondENGHO'!N85/'Indice PondENGHO'!N73-1</f>
        <v>1.8099083394508551</v>
      </c>
      <c r="O87" s="8">
        <f>+'Indice PondENGHO'!O85/'Indice PondENGHO'!O73-1</f>
        <v>1.4335753427930062</v>
      </c>
      <c r="P87" s="7">
        <f>+'Indice PondENGHO'!P85/'Indice PondENGHO'!P73-1</f>
        <v>1.8284381201257691</v>
      </c>
      <c r="Q87" s="3">
        <f>+'Indice PondENGHO'!Q85/'Indice PondENGHO'!Q73-1</f>
        <v>1.4979445791504169</v>
      </c>
      <c r="R87" s="3">
        <f>+'Indice PondENGHO'!R85/'Indice PondENGHO'!R73-1</f>
        <v>1.3884642308570552</v>
      </c>
      <c r="S87" s="3">
        <f>+'Indice PondENGHO'!S85/'Indice PondENGHO'!S73-1</f>
        <v>1.2824434465205501</v>
      </c>
      <c r="T87" s="3">
        <f>+'Indice PondENGHO'!T85/'Indice PondENGHO'!T73-1</f>
        <v>1.7031040997392419</v>
      </c>
      <c r="U87" s="3">
        <f>+'Indice PondENGHO'!U85/'Indice PondENGHO'!U73-1</f>
        <v>1.6162422140965962</v>
      </c>
      <c r="V87" s="3">
        <f>+'Indice PondENGHO'!V85/'Indice PondENGHO'!V73-1</f>
        <v>1.3112134048778308</v>
      </c>
      <c r="W87" s="3">
        <f>+'Indice PondENGHO'!W85/'Indice PondENGHO'!W73-1</f>
        <v>1.5590938982502225</v>
      </c>
      <c r="X87" s="3">
        <f>+'Indice PondENGHO'!X85/'Indice PondENGHO'!X73-1</f>
        <v>1.7615776148053945</v>
      </c>
      <c r="Y87" s="3">
        <f>+'Indice PondENGHO'!Y85/'Indice PondENGHO'!Y73-1</f>
        <v>1.3887878388197641</v>
      </c>
      <c r="Z87" s="3">
        <f>+'Indice PondENGHO'!Z85/'Indice PondENGHO'!Z73-1</f>
        <v>1.8103792622684693</v>
      </c>
      <c r="AA87" s="8">
        <f>+'Indice PondENGHO'!AA85/'Indice PondENGHO'!AA73-1</f>
        <v>1.4283857201373809</v>
      </c>
      <c r="AB87" s="7">
        <f>+'Indice PondENGHO'!AB85/'Indice PondENGHO'!AB73-1</f>
        <v>1.8324445248786256</v>
      </c>
      <c r="AC87" s="3">
        <f>+'Indice PondENGHO'!AC85/'Indice PondENGHO'!AC73-1</f>
        <v>1.5017604969092888</v>
      </c>
      <c r="AD87" s="3">
        <f>+'Indice PondENGHO'!AD85/'Indice PondENGHO'!AD73-1</f>
        <v>1.3923077633573921</v>
      </c>
      <c r="AE87" s="3">
        <f>+'Indice PondENGHO'!AE85/'Indice PondENGHO'!AE73-1</f>
        <v>1.2800565156830874</v>
      </c>
      <c r="AF87" s="3">
        <f>+'Indice PondENGHO'!AF85/'Indice PondENGHO'!AF73-1</f>
        <v>1.6912433507285729</v>
      </c>
      <c r="AG87" s="3">
        <f>+'Indice PondENGHO'!AG85/'Indice PondENGHO'!AG73-1</f>
        <v>1.612320185835737</v>
      </c>
      <c r="AH87" s="3">
        <f>+'Indice PondENGHO'!AH85/'Indice PondENGHO'!AH73-1</f>
        <v>1.3188415552904638</v>
      </c>
      <c r="AI87" s="3">
        <f>+'Indice PondENGHO'!AI85/'Indice PondENGHO'!AI73-1</f>
        <v>1.5625491676033683</v>
      </c>
      <c r="AJ87" s="3">
        <f>+'Indice PondENGHO'!AJ85/'Indice PondENGHO'!AJ73-1</f>
        <v>1.7643273078136197</v>
      </c>
      <c r="AK87" s="3">
        <f>+'Indice PondENGHO'!AK85/'Indice PondENGHO'!AK73-1</f>
        <v>1.3963211891768097</v>
      </c>
      <c r="AL87" s="3">
        <f>+'Indice PondENGHO'!AL85/'Indice PondENGHO'!AL73-1</f>
        <v>1.8130789105459009</v>
      </c>
      <c r="AM87" s="8">
        <f>+'Indice PondENGHO'!AM85/'Indice PondENGHO'!AM73-1</f>
        <v>1.4258459307019198</v>
      </c>
      <c r="AN87" s="7">
        <f>+'Indice PondENGHO'!AN85/'Indice PondENGHO'!AN73-1</f>
        <v>1.834286908041062</v>
      </c>
      <c r="AO87" s="3">
        <f>+'Indice PondENGHO'!AO85/'Indice PondENGHO'!AO73-1</f>
        <v>1.4971230258111174</v>
      </c>
      <c r="AP87" s="3">
        <f>+'Indice PondENGHO'!AP85/'Indice PondENGHO'!AP73-1</f>
        <v>1.3977736227760329</v>
      </c>
      <c r="AQ87" s="3">
        <f>+'Indice PondENGHO'!AQ85/'Indice PondENGHO'!AQ73-1</f>
        <v>1.282609738653302</v>
      </c>
      <c r="AR87" s="3">
        <f>+'Indice PondENGHO'!AR85/'Indice PondENGHO'!AR73-1</f>
        <v>1.690569810499146</v>
      </c>
      <c r="AS87" s="3">
        <f>+'Indice PondENGHO'!AS85/'Indice PondENGHO'!AS73-1</f>
        <v>1.6112405812735795</v>
      </c>
      <c r="AT87" s="3">
        <f>+'Indice PondENGHO'!AT85/'Indice PondENGHO'!AT73-1</f>
        <v>1.3124078138938602</v>
      </c>
      <c r="AU87" s="3">
        <f>+'Indice PondENGHO'!AU85/'Indice PondENGHO'!AU73-1</f>
        <v>1.5562308500265756</v>
      </c>
      <c r="AV87" s="3">
        <f>+'Indice PondENGHO'!AV85/'Indice PondENGHO'!AV73-1</f>
        <v>1.7718205092529882</v>
      </c>
      <c r="AW87" s="3">
        <f>+'Indice PondENGHO'!AW85/'Indice PondENGHO'!AW73-1</f>
        <v>1.3891922428226482</v>
      </c>
      <c r="AX87" s="3">
        <f>+'Indice PondENGHO'!AX85/'Indice PondENGHO'!AX73-1</f>
        <v>1.8102875000829535</v>
      </c>
      <c r="AY87" s="8">
        <f>+'Indice PondENGHO'!AY85/'Indice PondENGHO'!AY73-1</f>
        <v>1.4256165077771814</v>
      </c>
      <c r="AZ87" s="7">
        <f>+'Indice PondENGHO'!AZ85/'Indice PondENGHO'!AZ73-1</f>
        <v>1.8397935401612937</v>
      </c>
      <c r="BA87" s="3">
        <f>+'Indice PondENGHO'!BA85/'Indice PondENGHO'!BA73-1</f>
        <v>1.4871530760942315</v>
      </c>
      <c r="BB87" s="3">
        <f>+'Indice PondENGHO'!BB85/'Indice PondENGHO'!BB73-1</f>
        <v>1.4044079561935647</v>
      </c>
      <c r="BC87" s="3">
        <f>+'Indice PondENGHO'!BC85/'Indice PondENGHO'!BC73-1</f>
        <v>1.2848969759217406</v>
      </c>
      <c r="BD87" s="3">
        <f>+'Indice PondENGHO'!BD85/'Indice PondENGHO'!BD73-1</f>
        <v>1.691290538076621</v>
      </c>
      <c r="BE87" s="3">
        <f>+'Indice PondENGHO'!BE85/'Indice PondENGHO'!BE73-1</f>
        <v>1.608838352288112</v>
      </c>
      <c r="BF87" s="3">
        <f>+'Indice PondENGHO'!BF85/'Indice PondENGHO'!BF73-1</f>
        <v>1.3125413696676076</v>
      </c>
      <c r="BG87" s="3">
        <f>+'Indice PondENGHO'!BG85/'Indice PondENGHO'!BG73-1</f>
        <v>1.5582224800569771</v>
      </c>
      <c r="BH87" s="3">
        <f>+'Indice PondENGHO'!BH85/'Indice PondENGHO'!BH73-1</f>
        <v>1.7812377183147063</v>
      </c>
      <c r="BI87" s="3">
        <f>+'Indice PondENGHO'!BI85/'Indice PondENGHO'!BI73-1</f>
        <v>1.4127608599011472</v>
      </c>
      <c r="BJ87" s="3">
        <f>+'Indice PondENGHO'!BJ85/'Indice PondENGHO'!BJ73-1</f>
        <v>1.8091313359771091</v>
      </c>
      <c r="BK87" s="8">
        <f>+'Indice PondENGHO'!BK85/'Indice PondENGHO'!BK73-1</f>
        <v>1.428030944913774</v>
      </c>
      <c r="BL87" s="2">
        <f t="shared" ref="BL87" si="95">+A87</f>
        <v>45231</v>
      </c>
      <c r="BM87" s="3">
        <f>+'Indice PondENGHO'!BL85/'Indice PondENGHO'!BL73-1</f>
        <v>1.6365181531387019</v>
      </c>
      <c r="BN87" s="3">
        <f>+'Indice PondENGHO'!BM85/'Indice PondENGHO'!BM73-1</f>
        <v>1.6178516240922813</v>
      </c>
      <c r="BO87" s="3">
        <f>+'Indice PondENGHO'!BN85/'Indice PondENGHO'!BN73-1</f>
        <v>1.6166307650685581</v>
      </c>
      <c r="BP87" s="3">
        <f>+'Indice PondENGHO'!BO85/'Indice PondENGHO'!BO73-1</f>
        <v>1.6041262707092949</v>
      </c>
      <c r="BQ87" s="3">
        <f>+'Indice PondENGHO'!BP85/'Indice PondENGHO'!BP73-1</f>
        <v>1.6000542722632676</v>
      </c>
      <c r="BR87" s="7">
        <f>+'Indice PondENGHO'!BQ85/'Indice PondENGHO'!BQ73-1</f>
        <v>1.8317874367455769</v>
      </c>
      <c r="BS87" s="3">
        <f>+'Indice PondENGHO'!BR85/'Indice PondENGHO'!BR73-1</f>
        <v>1.496783538936667</v>
      </c>
      <c r="BT87" s="3">
        <f>+'Indice PondENGHO'!BS85/'Indice PondENGHO'!BS73-1</f>
        <v>1.3949269099455113</v>
      </c>
      <c r="BU87" s="3">
        <f>+'Indice PondENGHO'!BT85/'Indice PondENGHO'!BT73-1</f>
        <v>1.2824528609440966</v>
      </c>
      <c r="BV87" s="3">
        <f>+'Indice PondENGHO'!BU85/'Indice PondENGHO'!BU73-1</f>
        <v>1.694744575271955</v>
      </c>
      <c r="BW87" s="3">
        <f>+'Indice PondENGHO'!BV85/'Indice PondENGHO'!BV73-1</f>
        <v>1.611560486761098</v>
      </c>
      <c r="BX87" s="3">
        <f>+'Indice PondENGHO'!BW85/'Indice PondENGHO'!BW73-1</f>
        <v>1.3135205410798925</v>
      </c>
      <c r="BY87" s="3">
        <f>+'Indice PondENGHO'!BX85/'Indice PondENGHO'!BX73-1</f>
        <v>1.5587343534639335</v>
      </c>
      <c r="BZ87" s="3">
        <f>+'Indice PondENGHO'!BY85/'Indice PondENGHO'!BY73-1</f>
        <v>1.7709869041250004</v>
      </c>
      <c r="CA87" s="3">
        <f>+'Indice PondENGHO'!BZ85/'Indice PondENGHO'!BZ73-1</f>
        <v>1.3981755577506134</v>
      </c>
      <c r="CB87" s="3">
        <f>+'Indice PondENGHO'!CA85/'Indice PondENGHO'!CA73-1</f>
        <v>1.8102446004609734</v>
      </c>
      <c r="CC87" s="8">
        <f>+'Indice PondENGHO'!CB85/'Indice PondENGHO'!CB73-1</f>
        <v>1.4277213848978869</v>
      </c>
      <c r="CD87" s="3">
        <f>+'Indice PondENGHO'!CC85/'Indice PondENGHO'!CC73-1</f>
        <v>1.611200014831522</v>
      </c>
      <c r="CE87" s="3">
        <f>+'Indice PondENGHO'!CD85/'Indice PondENGHO'!CD73-1</f>
        <v>1.611200014831522</v>
      </c>
      <c r="CF87" s="3">
        <f>+'[3]Infla Interanual PondENGHO'!CD87</f>
        <v>1.6090924551979526</v>
      </c>
      <c r="CI87" s="69">
        <f t="shared" ref="CI87" si="96">+BM87-BQ87</f>
        <v>3.6463880875434285E-2</v>
      </c>
      <c r="CJ87" s="69">
        <f t="shared" si="3"/>
        <v>3.6463880875434285E-2</v>
      </c>
      <c r="CK87" s="69">
        <f t="shared" si="9"/>
        <v>0</v>
      </c>
    </row>
    <row r="88" spans="1:114" x14ac:dyDescent="0.2">
      <c r="A88" s="2">
        <f t="shared" ref="A88" si="97">+DATE(C88,B88,1)</f>
        <v>45261</v>
      </c>
      <c r="B88" s="1">
        <f t="shared" si="24"/>
        <v>12</v>
      </c>
      <c r="C88" s="1">
        <f t="shared" ref="C88" si="98">+IF(B88=1,C87+1,C87)</f>
        <v>2023</v>
      </c>
      <c r="D88" s="7">
        <f>+'Indice PondENGHO'!D86/'Indice PondENGHO'!D74-1</f>
        <v>2.5115103660750204</v>
      </c>
      <c r="E88" s="3">
        <f>+'Indice PondENGHO'!E86/'Indice PondENGHO'!E74-1</f>
        <v>1.8124855773564543</v>
      </c>
      <c r="F88" s="3">
        <f>+'Indice PondENGHO'!F86/'Indice PondENGHO'!F74-1</f>
        <v>1.6703092442306433</v>
      </c>
      <c r="G88" s="3">
        <f>+'Indice PondENGHO'!G86/'Indice PondENGHO'!G74-1</f>
        <v>1.4915258140807053</v>
      </c>
      <c r="H88" s="3">
        <f>+'Indice PondENGHO'!H86/'Indice PondENGHO'!H74-1</f>
        <v>2.3397728290017241</v>
      </c>
      <c r="I88" s="3">
        <f>+'Indice PondENGHO'!I86/'Indice PondENGHO'!I74-1</f>
        <v>2.2986193748110884</v>
      </c>
      <c r="J88" s="3">
        <f>+'Indice PondENGHO'!J86/'Indice PondENGHO'!J74-1</f>
        <v>1.8905882776273533</v>
      </c>
      <c r="K88" s="3">
        <f>+'Indice PondENGHO'!K86/'Indice PondENGHO'!K74-1</f>
        <v>1.8601956312222501</v>
      </c>
      <c r="L88" s="3">
        <f>+'Indice PondENGHO'!L86/'Indice PondENGHO'!L74-1</f>
        <v>2.1588632828433045</v>
      </c>
      <c r="M88" s="3">
        <f>+'Indice PondENGHO'!M86/'Indice PondENGHO'!M74-1</f>
        <v>1.4236553394340028</v>
      </c>
      <c r="N88" s="3">
        <f>+'Indice PondENGHO'!N86/'Indice PondENGHO'!N74-1</f>
        <v>2.190121187966295</v>
      </c>
      <c r="O88" s="8">
        <f>+'Indice PondENGHO'!O86/'Indice PondENGHO'!O74-1</f>
        <v>2.0653410680825055</v>
      </c>
      <c r="P88" s="7">
        <f>+'Indice PondENGHO'!P86/'Indice PondENGHO'!P74-1</f>
        <v>2.5130907278717345</v>
      </c>
      <c r="Q88" s="3">
        <f>+'Indice PondENGHO'!Q86/'Indice PondENGHO'!Q74-1</f>
        <v>1.8010687517349866</v>
      </c>
      <c r="R88" s="3">
        <f>+'Indice PondENGHO'!R86/'Indice PondENGHO'!R74-1</f>
        <v>1.6791637009480596</v>
      </c>
      <c r="S88" s="3">
        <f>+'Indice PondENGHO'!S86/'Indice PondENGHO'!S74-1</f>
        <v>1.4914228935379596</v>
      </c>
      <c r="T88" s="3">
        <f>+'Indice PondENGHO'!T86/'Indice PondENGHO'!T74-1</f>
        <v>2.3270429557357062</v>
      </c>
      <c r="U88" s="3">
        <f>+'Indice PondENGHO'!U86/'Indice PondENGHO'!U74-1</f>
        <v>2.2941303708292766</v>
      </c>
      <c r="V88" s="3">
        <f>+'Indice PondENGHO'!V86/'Indice PondENGHO'!V74-1</f>
        <v>1.8810684151023391</v>
      </c>
      <c r="W88" s="3">
        <f>+'Indice PondENGHO'!W86/'Indice PondENGHO'!W74-1</f>
        <v>1.8605251933969895</v>
      </c>
      <c r="X88" s="3">
        <f>+'Indice PondENGHO'!X86/'Indice PondENGHO'!X74-1</f>
        <v>2.1671892469668994</v>
      </c>
      <c r="Y88" s="3">
        <f>+'Indice PondENGHO'!Y86/'Indice PondENGHO'!Y74-1</f>
        <v>1.4428854666842574</v>
      </c>
      <c r="Z88" s="3">
        <f>+'Indice PondENGHO'!Z86/'Indice PondENGHO'!Z74-1</f>
        <v>2.1899529941153379</v>
      </c>
      <c r="AA88" s="8">
        <f>+'Indice PondENGHO'!AA86/'Indice PondENGHO'!AA74-1</f>
        <v>2.0446053593620435</v>
      </c>
      <c r="AB88" s="7">
        <f>+'Indice PondENGHO'!AB86/'Indice PondENGHO'!AB74-1</f>
        <v>2.5131582824857599</v>
      </c>
      <c r="AC88" s="3">
        <f>+'Indice PondENGHO'!AC86/'Indice PondENGHO'!AC74-1</f>
        <v>1.803599003929818</v>
      </c>
      <c r="AD88" s="3">
        <f>+'Indice PondENGHO'!AD86/'Indice PondENGHO'!AD74-1</f>
        <v>1.6833137804461553</v>
      </c>
      <c r="AE88" s="3">
        <f>+'Indice PondENGHO'!AE86/'Indice PondENGHO'!AE74-1</f>
        <v>1.4877287681583011</v>
      </c>
      <c r="AF88" s="3">
        <f>+'Indice PondENGHO'!AF86/'Indice PondENGHO'!AF74-1</f>
        <v>2.3153785833758689</v>
      </c>
      <c r="AG88" s="3">
        <f>+'Indice PondENGHO'!AG86/'Indice PondENGHO'!AG74-1</f>
        <v>2.2890505749216756</v>
      </c>
      <c r="AH88" s="3">
        <f>+'Indice PondENGHO'!AH86/'Indice PondENGHO'!AH74-1</f>
        <v>1.8864437032235015</v>
      </c>
      <c r="AI88" s="3">
        <f>+'Indice PondENGHO'!AI86/'Indice PondENGHO'!AI74-1</f>
        <v>1.8656099496085394</v>
      </c>
      <c r="AJ88" s="3">
        <f>+'Indice PondENGHO'!AJ86/'Indice PondENGHO'!AJ74-1</f>
        <v>2.1703753390778395</v>
      </c>
      <c r="AK88" s="3">
        <f>+'Indice PondENGHO'!AK86/'Indice PondENGHO'!AK74-1</f>
        <v>1.4496005151934135</v>
      </c>
      <c r="AL88" s="3">
        <f>+'Indice PondENGHO'!AL86/'Indice PondENGHO'!AL74-1</f>
        <v>2.1906998306185907</v>
      </c>
      <c r="AM88" s="8">
        <f>+'Indice PondENGHO'!AM86/'Indice PondENGHO'!AM74-1</f>
        <v>2.0379698601145106</v>
      </c>
      <c r="AN88" s="7">
        <f>+'Indice PondENGHO'!AN86/'Indice PondENGHO'!AN74-1</f>
        <v>2.5119620374642846</v>
      </c>
      <c r="AO88" s="3">
        <f>+'Indice PondENGHO'!AO86/'Indice PondENGHO'!AO74-1</f>
        <v>1.7998142094953478</v>
      </c>
      <c r="AP88" s="3">
        <f>+'Indice PondENGHO'!AP86/'Indice PondENGHO'!AP74-1</f>
        <v>1.6932399490780226</v>
      </c>
      <c r="AQ88" s="3">
        <f>+'Indice PondENGHO'!AQ86/'Indice PondENGHO'!AQ74-1</f>
        <v>1.490451771189762</v>
      </c>
      <c r="AR88" s="3">
        <f>+'Indice PondENGHO'!AR86/'Indice PondENGHO'!AR74-1</f>
        <v>2.3146358441631407</v>
      </c>
      <c r="AS88" s="3">
        <f>+'Indice PondENGHO'!AS86/'Indice PondENGHO'!AS74-1</f>
        <v>2.274962328290302</v>
      </c>
      <c r="AT88" s="3">
        <f>+'Indice PondENGHO'!AT86/'Indice PondENGHO'!AT74-1</f>
        <v>1.8757979250529635</v>
      </c>
      <c r="AU88" s="3">
        <f>+'Indice PondENGHO'!AU86/'Indice PondENGHO'!AU74-1</f>
        <v>1.8587793224179512</v>
      </c>
      <c r="AV88" s="3">
        <f>+'Indice PondENGHO'!AV86/'Indice PondENGHO'!AV74-1</f>
        <v>2.1845892854296807</v>
      </c>
      <c r="AW88" s="3">
        <f>+'Indice PondENGHO'!AW86/'Indice PondENGHO'!AW74-1</f>
        <v>1.4412776953424959</v>
      </c>
      <c r="AX88" s="3">
        <f>+'Indice PondENGHO'!AX86/'Indice PondENGHO'!AX74-1</f>
        <v>2.1878619239866435</v>
      </c>
      <c r="AY88" s="8">
        <f>+'Indice PondENGHO'!AY86/'Indice PondENGHO'!AY74-1</f>
        <v>2.0321227855763038</v>
      </c>
      <c r="AZ88" s="7">
        <f>+'Indice PondENGHO'!AZ86/'Indice PondENGHO'!AZ74-1</f>
        <v>2.5120204390381997</v>
      </c>
      <c r="BA88" s="3">
        <f>+'Indice PondENGHO'!BA86/'Indice PondENGHO'!BA74-1</f>
        <v>1.7921477133565631</v>
      </c>
      <c r="BB88" s="3">
        <f>+'Indice PondENGHO'!BB86/'Indice PondENGHO'!BB74-1</f>
        <v>1.704344000310563</v>
      </c>
      <c r="BC88" s="3">
        <f>+'Indice PondENGHO'!BC86/'Indice PondENGHO'!BC74-1</f>
        <v>1.4936645751627426</v>
      </c>
      <c r="BD88" s="3">
        <f>+'Indice PondENGHO'!BD86/'Indice PondENGHO'!BD74-1</f>
        <v>2.3165518707789752</v>
      </c>
      <c r="BE88" s="3">
        <f>+'Indice PondENGHO'!BE86/'Indice PondENGHO'!BE74-1</f>
        <v>2.2613830874828329</v>
      </c>
      <c r="BF88" s="3">
        <f>+'Indice PondENGHO'!BF86/'Indice PondENGHO'!BF74-1</f>
        <v>1.8739440056555621</v>
      </c>
      <c r="BG88" s="3">
        <f>+'Indice PondENGHO'!BG86/'Indice PondENGHO'!BG74-1</f>
        <v>1.8644634684434958</v>
      </c>
      <c r="BH88" s="3">
        <f>+'Indice PondENGHO'!BH86/'Indice PondENGHO'!BH74-1</f>
        <v>2.2013248768256966</v>
      </c>
      <c r="BI88" s="3">
        <f>+'Indice PondENGHO'!BI86/'Indice PondENGHO'!BI74-1</f>
        <v>1.4585851349884309</v>
      </c>
      <c r="BJ88" s="3">
        <f>+'Indice PondENGHO'!BJ86/'Indice PondENGHO'!BJ74-1</f>
        <v>2.1873759501439491</v>
      </c>
      <c r="BK88" s="8">
        <f>+'Indice PondENGHO'!BK86/'Indice PondENGHO'!BK74-1</f>
        <v>2.0254638025139524</v>
      </c>
      <c r="BL88" s="2">
        <f t="shared" ref="BL88" si="99">+A88</f>
        <v>45261</v>
      </c>
      <c r="BM88" s="3">
        <f>+'Indice PondENGHO'!BL86/'Indice PondENGHO'!BL74-1</f>
        <v>2.1657646977901832</v>
      </c>
      <c r="BN88" s="3">
        <f>+'Indice PondENGHO'!BM86/'Indice PondENGHO'!BM74-1</f>
        <v>2.1295029622677646</v>
      </c>
      <c r="BO88" s="3">
        <f>+'Indice PondENGHO'!BN86/'Indice PondENGHO'!BN74-1</f>
        <v>2.1241405874104062</v>
      </c>
      <c r="BP88" s="3">
        <f>+'Indice PondENGHO'!BO86/'Indice PondENGHO'!BO74-1</f>
        <v>2.1053377870384291</v>
      </c>
      <c r="BQ88" s="3">
        <f>+'Indice PondENGHO'!BP86/'Indice PondENGHO'!BP74-1</f>
        <v>2.0898740427302713</v>
      </c>
      <c r="BR88" s="7">
        <f>+'Indice PondENGHO'!BQ86/'Indice PondENGHO'!BQ74-1</f>
        <v>2.5123421191151736</v>
      </c>
      <c r="BS88" s="3">
        <f>+'Indice PondENGHO'!BR86/'Indice PondENGHO'!BR74-1</f>
        <v>1.8000703643297902</v>
      </c>
      <c r="BT88" s="3">
        <f>+'Indice PondENGHO'!BS86/'Indice PondENGHO'!BS74-1</f>
        <v>1.6891278647153851</v>
      </c>
      <c r="BU88" s="3">
        <f>+'Indice PondENGHO'!BT86/'Indice PondENGHO'!BT74-1</f>
        <v>1.4913018137295282</v>
      </c>
      <c r="BV88" s="3">
        <f>+'Indice PondENGHO'!BU86/'Indice PondENGHO'!BU74-1</f>
        <v>2.3193404092229066</v>
      </c>
      <c r="BW88" s="3">
        <f>+'Indice PondENGHO'!BV86/'Indice PondENGHO'!BV74-1</f>
        <v>2.2759810374518281</v>
      </c>
      <c r="BX88" s="3">
        <f>+'Indice PondENGHO'!BW86/'Indice PondENGHO'!BW74-1</f>
        <v>1.8789201024860596</v>
      </c>
      <c r="BY88" s="3">
        <f>+'Indice PondENGHO'!BX86/'Indice PondENGHO'!BX74-1</f>
        <v>1.8622169314819144</v>
      </c>
      <c r="BZ88" s="3">
        <f>+'Indice PondENGHO'!BY86/'Indice PondENGHO'!BY74-1</f>
        <v>2.1833077429723353</v>
      </c>
      <c r="CA88" s="3">
        <f>+'Indice PondENGHO'!BZ86/'Indice PondENGHO'!BZ74-1</f>
        <v>1.4488577425424372</v>
      </c>
      <c r="CB88" s="3">
        <f>+'Indice PondENGHO'!CA86/'Indice PondENGHO'!CA74-1</f>
        <v>2.1885585972630826</v>
      </c>
      <c r="CC88" s="8">
        <f>+'Indice PondENGHO'!CB86/'Indice PondENGHO'!CB74-1</f>
        <v>2.0356518319059633</v>
      </c>
      <c r="CD88" s="3">
        <f>+'Indice PondENGHO'!CC86/'Indice PondENGHO'!CC74-1</f>
        <v>2.1149549222078861</v>
      </c>
      <c r="CE88" s="3">
        <f>+'Indice PondENGHO'!CD86/'Indice PondENGHO'!CD74-1</f>
        <v>2.1149549222078861</v>
      </c>
      <c r="CF88" s="3">
        <f>+'[3]Infla Interanual PondENGHO'!CD88</f>
        <v>2.1134907253983757</v>
      </c>
      <c r="CI88" s="69">
        <f t="shared" ref="CI88" si="100">+BM88-BQ88</f>
        <v>7.5890655059911882E-2</v>
      </c>
      <c r="CJ88" s="69">
        <f t="shared" si="3"/>
        <v>7.5890655059911882E-2</v>
      </c>
      <c r="CK88" s="69">
        <f t="shared" si="9"/>
        <v>0</v>
      </c>
    </row>
    <row r="89" spans="1:114" x14ac:dyDescent="0.2">
      <c r="A89" s="2">
        <f t="shared" ref="A89" si="101">+DATE(C89,B89,1)</f>
        <v>45292</v>
      </c>
      <c r="B89" s="1">
        <f t="shared" si="24"/>
        <v>1</v>
      </c>
      <c r="C89" s="1">
        <f t="shared" ref="C89" si="102">+IF(B89=1,C88+1,C88)</f>
        <v>2024</v>
      </c>
      <c r="D89" s="7">
        <f>+'Indice PondENGHO'!D87/'Indice PondENGHO'!D75-1</f>
        <v>2.9529844013533277</v>
      </c>
      <c r="E89" s="3">
        <f>+'Indice PondENGHO'!E87/'Indice PondENGHO'!E75-1</f>
        <v>2.1722966490439779</v>
      </c>
      <c r="F89" s="3">
        <f>+'Indice PondENGHO'!F87/'Indice PondENGHO'!F75-1</f>
        <v>1.9150863291185729</v>
      </c>
      <c r="G89" s="3">
        <f>+'Indice PondENGHO'!G87/'Indice PondENGHO'!G75-1</f>
        <v>1.675831985113585</v>
      </c>
      <c r="H89" s="3">
        <f>+'Indice PondENGHO'!H87/'Indice PondENGHO'!H75-1</f>
        <v>2.8701053355514907</v>
      </c>
      <c r="I89" s="3">
        <f>+'Indice PondENGHO'!I87/'Indice PondENGHO'!I75-1</f>
        <v>2.7920136643118458</v>
      </c>
      <c r="J89" s="3">
        <f>+'Indice PondENGHO'!J87/'Indice PondENGHO'!J75-1</f>
        <v>2.463984667954537</v>
      </c>
      <c r="K89" s="3">
        <f>+'Indice PondENGHO'!K87/'Indice PondENGHO'!K75-1</f>
        <v>2.3151607042334232</v>
      </c>
      <c r="L89" s="3">
        <f>+'Indice PondENGHO'!L87/'Indice PondENGHO'!L75-1</f>
        <v>2.6012286311543384</v>
      </c>
      <c r="M89" s="3">
        <f>+'Indice PondENGHO'!M87/'Indice PondENGHO'!M75-1</f>
        <v>1.4337072090271303</v>
      </c>
      <c r="N89" s="3">
        <f>+'Indice PondENGHO'!N87/'Indice PondENGHO'!N75-1</f>
        <v>2.5817286581873438</v>
      </c>
      <c r="O89" s="8">
        <f>+'Indice PondENGHO'!O87/'Indice PondENGHO'!O75-1</f>
        <v>3.1466608844016184</v>
      </c>
      <c r="P89" s="7">
        <f>+'Indice PondENGHO'!P87/'Indice PondENGHO'!P75-1</f>
        <v>2.958181330798237</v>
      </c>
      <c r="Q89" s="3">
        <f>+'Indice PondENGHO'!Q87/'Indice PondENGHO'!Q75-1</f>
        <v>2.1603550450809665</v>
      </c>
      <c r="R89" s="3">
        <f>+'Indice PondENGHO'!R87/'Indice PondENGHO'!R75-1</f>
        <v>1.9278700981862538</v>
      </c>
      <c r="S89" s="3">
        <f>+'Indice PondENGHO'!S87/'Indice PondENGHO'!S75-1</f>
        <v>1.6477823635797093</v>
      </c>
      <c r="T89" s="3">
        <f>+'Indice PondENGHO'!T87/'Indice PondENGHO'!T75-1</f>
        <v>2.8563420867756628</v>
      </c>
      <c r="U89" s="3">
        <f>+'Indice PondENGHO'!U87/'Indice PondENGHO'!U75-1</f>
        <v>2.7824845155593145</v>
      </c>
      <c r="V89" s="3">
        <f>+'Indice PondENGHO'!V87/'Indice PondENGHO'!V75-1</f>
        <v>2.4511711718970544</v>
      </c>
      <c r="W89" s="3">
        <f>+'Indice PondENGHO'!W87/'Indice PondENGHO'!W75-1</f>
        <v>2.3127326455559549</v>
      </c>
      <c r="X89" s="3">
        <f>+'Indice PondENGHO'!X87/'Indice PondENGHO'!X75-1</f>
        <v>2.6105397113303459</v>
      </c>
      <c r="Y89" s="3">
        <f>+'Indice PondENGHO'!Y87/'Indice PondENGHO'!Y75-1</f>
        <v>1.4483662793436345</v>
      </c>
      <c r="Z89" s="3">
        <f>+'Indice PondENGHO'!Z87/'Indice PondENGHO'!Z75-1</f>
        <v>2.5840093360793359</v>
      </c>
      <c r="AA89" s="8">
        <f>+'Indice PondENGHO'!AA87/'Indice PondENGHO'!AA75-1</f>
        <v>3.1201586184402519</v>
      </c>
      <c r="AB89" s="7">
        <f>+'Indice PondENGHO'!AB87/'Indice PondENGHO'!AB75-1</f>
        <v>2.9615845516353292</v>
      </c>
      <c r="AC89" s="3">
        <f>+'Indice PondENGHO'!AC87/'Indice PondENGHO'!AC75-1</f>
        <v>2.1683243038553321</v>
      </c>
      <c r="AD89" s="3">
        <f>+'Indice PondENGHO'!AD87/'Indice PondENGHO'!AD75-1</f>
        <v>1.9326632907605945</v>
      </c>
      <c r="AE89" s="3">
        <f>+'Indice PondENGHO'!AE87/'Indice PondENGHO'!AE75-1</f>
        <v>1.631277885073227</v>
      </c>
      <c r="AF89" s="3">
        <f>+'Indice PondENGHO'!AF87/'Indice PondENGHO'!AF75-1</f>
        <v>2.8487641032139988</v>
      </c>
      <c r="AG89" s="3">
        <f>+'Indice PondENGHO'!AG87/'Indice PondENGHO'!AG75-1</f>
        <v>2.7767932381873228</v>
      </c>
      <c r="AH89" s="3">
        <f>+'Indice PondENGHO'!AH87/'Indice PondENGHO'!AH75-1</f>
        <v>2.4538761689937845</v>
      </c>
      <c r="AI89" s="3">
        <f>+'Indice PondENGHO'!AI87/'Indice PondENGHO'!AI75-1</f>
        <v>2.3168776896672552</v>
      </c>
      <c r="AJ89" s="3">
        <f>+'Indice PondENGHO'!AJ87/'Indice PondENGHO'!AJ75-1</f>
        <v>2.6155005812087784</v>
      </c>
      <c r="AK89" s="3">
        <f>+'Indice PondENGHO'!AK87/'Indice PondENGHO'!AK75-1</f>
        <v>1.4539713000525443</v>
      </c>
      <c r="AL89" s="3">
        <f>+'Indice PondENGHO'!AL87/'Indice PondENGHO'!AL75-1</f>
        <v>2.5864537942202408</v>
      </c>
      <c r="AM89" s="8">
        <f>+'Indice PondENGHO'!AM87/'Indice PondENGHO'!AM75-1</f>
        <v>3.1061164133607511</v>
      </c>
      <c r="AN89" s="7">
        <f>+'Indice PondENGHO'!AN87/'Indice PondENGHO'!AN75-1</f>
        <v>2.9656345238163353</v>
      </c>
      <c r="AO89" s="3">
        <f>+'Indice PondENGHO'!AO87/'Indice PondENGHO'!AO75-1</f>
        <v>2.1646833925347173</v>
      </c>
      <c r="AP89" s="3">
        <f>+'Indice PondENGHO'!AP87/'Indice PondENGHO'!AP75-1</f>
        <v>1.942207962010579</v>
      </c>
      <c r="AQ89" s="3">
        <f>+'Indice PondENGHO'!AQ87/'Indice PondENGHO'!AQ75-1</f>
        <v>1.6278549728962721</v>
      </c>
      <c r="AR89" s="3">
        <f>+'Indice PondENGHO'!AR87/'Indice PondENGHO'!AR75-1</f>
        <v>2.8490201663966452</v>
      </c>
      <c r="AS89" s="3">
        <f>+'Indice PondENGHO'!AS87/'Indice PondENGHO'!AS75-1</f>
        <v>2.7582906477025251</v>
      </c>
      <c r="AT89" s="3">
        <f>+'Indice PondENGHO'!AT87/'Indice PondENGHO'!AT75-1</f>
        <v>2.4370371712184298</v>
      </c>
      <c r="AU89" s="3">
        <f>+'Indice PondENGHO'!AU87/'Indice PondENGHO'!AU75-1</f>
        <v>2.3062328270688393</v>
      </c>
      <c r="AV89" s="3">
        <f>+'Indice PondENGHO'!AV87/'Indice PondENGHO'!AV75-1</f>
        <v>2.6248083045328268</v>
      </c>
      <c r="AW89" s="3">
        <f>+'Indice PondENGHO'!AW87/'Indice PondENGHO'!AW75-1</f>
        <v>1.4443704683168379</v>
      </c>
      <c r="AX89" s="3">
        <f>+'Indice PondENGHO'!AX87/'Indice PondENGHO'!AX75-1</f>
        <v>2.583444961116748</v>
      </c>
      <c r="AY89" s="8">
        <f>+'Indice PondENGHO'!AY87/'Indice PondENGHO'!AY75-1</f>
        <v>3.1036913505357351</v>
      </c>
      <c r="AZ89" s="7">
        <f>+'Indice PondENGHO'!AZ87/'Indice PondENGHO'!AZ75-1</f>
        <v>2.9704031665877433</v>
      </c>
      <c r="BA89" s="3">
        <f>+'Indice PondENGHO'!BA87/'Indice PondENGHO'!BA75-1</f>
        <v>2.1539974399653525</v>
      </c>
      <c r="BB89" s="3">
        <f>+'Indice PondENGHO'!BB87/'Indice PondENGHO'!BB75-1</f>
        <v>1.9527784837112305</v>
      </c>
      <c r="BC89" s="3">
        <f>+'Indice PondENGHO'!BC87/'Indice PondENGHO'!BC75-1</f>
        <v>1.6115997656473708</v>
      </c>
      <c r="BD89" s="3">
        <f>+'Indice PondENGHO'!BD87/'Indice PondENGHO'!BD75-1</f>
        <v>2.8433462258952948</v>
      </c>
      <c r="BE89" s="3">
        <f>+'Indice PondENGHO'!BE87/'Indice PondENGHO'!BE75-1</f>
        <v>2.7403129686918972</v>
      </c>
      <c r="BF89" s="3">
        <f>+'Indice PondENGHO'!BF87/'Indice PondENGHO'!BF75-1</f>
        <v>2.4306709541202025</v>
      </c>
      <c r="BG89" s="3">
        <f>+'Indice PondENGHO'!BG87/'Indice PondENGHO'!BG75-1</f>
        <v>2.3084587644213079</v>
      </c>
      <c r="BH89" s="3">
        <f>+'Indice PondENGHO'!BH87/'Indice PondENGHO'!BH75-1</f>
        <v>2.6354083190497328</v>
      </c>
      <c r="BI89" s="3">
        <f>+'Indice PondENGHO'!BI87/'Indice PondENGHO'!BI75-1</f>
        <v>1.4616171099420305</v>
      </c>
      <c r="BJ89" s="3">
        <f>+'Indice PondENGHO'!BJ87/'Indice PondENGHO'!BJ75-1</f>
        <v>2.5846142071236229</v>
      </c>
      <c r="BK89" s="8">
        <f>+'Indice PondENGHO'!BK87/'Indice PondENGHO'!BK75-1</f>
        <v>3.0931007732298248</v>
      </c>
      <c r="BL89" s="2">
        <f t="shared" ref="BL89" si="103">+A89</f>
        <v>45292</v>
      </c>
      <c r="BM89" s="3">
        <f>+'Indice PondENGHO'!BL87/'Indice PondENGHO'!BL75-1</f>
        <v>2.5882933127270809</v>
      </c>
      <c r="BN89" s="3">
        <f>+'Indice PondENGHO'!BM87/'Indice PondENGHO'!BM75-1</f>
        <v>2.5532832717658831</v>
      </c>
      <c r="BO89" s="3">
        <f>+'Indice PondENGHO'!BN87/'Indice PondENGHO'!BN75-1</f>
        <v>2.5492067985894109</v>
      </c>
      <c r="BP89" s="3">
        <f>+'Indice PondENGHO'!BO87/'Indice PondENGHO'!BO75-1</f>
        <v>2.5354491573743512</v>
      </c>
      <c r="BQ89" s="3">
        <f>+'Indice PondENGHO'!BP87/'Indice PondENGHO'!BP75-1</f>
        <v>2.5197658445487927</v>
      </c>
      <c r="BR89" s="7">
        <f>+'Indice PondENGHO'!BQ87/'Indice PondENGHO'!BQ75-1</f>
        <v>2.962212433417017</v>
      </c>
      <c r="BS89" s="3">
        <f>+'Indice PondENGHO'!BR87/'Indice PondENGHO'!BR75-1</f>
        <v>2.1622682617790865</v>
      </c>
      <c r="BT89" s="3">
        <f>+'Indice PondENGHO'!BS87/'Indice PondENGHO'!BS75-1</f>
        <v>1.937403927743456</v>
      </c>
      <c r="BU89" s="3">
        <f>+'Indice PondENGHO'!BT87/'Indice PondENGHO'!BT75-1</f>
        <v>1.632039994644535</v>
      </c>
      <c r="BV89" s="3">
        <f>+'Indice PondENGHO'!BU87/'Indice PondENGHO'!BU75-1</f>
        <v>2.8494158507151459</v>
      </c>
      <c r="BW89" s="3">
        <f>+'Indice PondENGHO'!BV87/'Indice PondENGHO'!BV75-1</f>
        <v>2.7596456775354032</v>
      </c>
      <c r="BX89" s="3">
        <f>+'Indice PondENGHO'!BW87/'Indice PondENGHO'!BW75-1</f>
        <v>2.4418894465466092</v>
      </c>
      <c r="BY89" s="3">
        <f>+'Indice PondENGHO'!BX87/'Indice PondENGHO'!BX75-1</f>
        <v>2.3111005437253742</v>
      </c>
      <c r="BZ89" s="3">
        <f>+'Indice PondENGHO'!BY87/'Indice PondENGHO'!BY75-1</f>
        <v>2.6227435642303072</v>
      </c>
      <c r="CA89" s="3">
        <f>+'Indice PondENGHO'!BZ87/'Indice PondENGHO'!BZ75-1</f>
        <v>1.4528688736575317</v>
      </c>
      <c r="CB89" s="3">
        <f>+'Indice PondENGHO'!CA87/'Indice PondENGHO'!CA75-1</f>
        <v>2.5843329166182394</v>
      </c>
      <c r="CC89" s="8">
        <f>+'Indice PondENGHO'!CB87/'Indice PondENGHO'!CB75-1</f>
        <v>3.1067136387527041</v>
      </c>
      <c r="CD89" s="3">
        <f>+'Indice PondENGHO'!CC87/'Indice PondENGHO'!CC75-1</f>
        <v>2.5421802857336639</v>
      </c>
      <c r="CE89" s="3">
        <f>+'Indice PondENGHO'!CD87/'Indice PondENGHO'!CD75-1</f>
        <v>2.5421802857336639</v>
      </c>
      <c r="CF89" s="3">
        <f>+'[3]Infla Interanual PondENGHO'!CD89</f>
        <v>2.5447201353876685</v>
      </c>
      <c r="CI89" s="69">
        <f t="shared" ref="CI89" si="104">+BM89-BQ89</f>
        <v>6.8527468178288142E-2</v>
      </c>
      <c r="CJ89" s="69">
        <f t="shared" si="3"/>
        <v>6.8527468178288142E-2</v>
      </c>
      <c r="CK89" s="69">
        <f t="shared" si="9"/>
        <v>0</v>
      </c>
    </row>
    <row r="90" spans="1:114" x14ac:dyDescent="0.2">
      <c r="A90" s="2">
        <f t="shared" ref="A90" si="105">+DATE(C90,B90,1)</f>
        <v>45323</v>
      </c>
      <c r="B90" s="1">
        <f t="shared" si="24"/>
        <v>2</v>
      </c>
      <c r="C90" s="1">
        <f t="shared" ref="C90" si="106">+IF(B90=1,C89+1,C89)</f>
        <v>2024</v>
      </c>
      <c r="D90" s="7">
        <f>+'Indice PondENGHO'!D88/'Indice PondENGHO'!D76-1</f>
        <v>3.0011228252563802</v>
      </c>
      <c r="E90" s="3">
        <f>+'Indice PondENGHO'!E88/'Indice PondENGHO'!E76-1</f>
        <v>2.5360764688294983</v>
      </c>
      <c r="F90" s="3">
        <f>+'Indice PondENGHO'!F88/'Indice PondENGHO'!F76-1</f>
        <v>2.016610915098958</v>
      </c>
      <c r="G90" s="3">
        <f>+'Indice PondENGHO'!G88/'Indice PondENGHO'!G76-1</f>
        <v>2.0674611080981662</v>
      </c>
      <c r="H90" s="3">
        <f>+'Indice PondENGHO'!H88/'Indice PondENGHO'!H76-1</f>
        <v>3.0505396231468715</v>
      </c>
      <c r="I90" s="3">
        <f>+'Indice PondENGHO'!I88/'Indice PondENGHO'!I76-1</f>
        <v>3.0775818531380761</v>
      </c>
      <c r="J90" s="3">
        <f>+'Indice PondENGHO'!J88/'Indice PondENGHO'!J76-1</f>
        <v>2.9389207236897463</v>
      </c>
      <c r="K90" s="3">
        <f>+'Indice PondENGHO'!K88/'Indice PondENGHO'!K76-1</f>
        <v>2.8146071100220946</v>
      </c>
      <c r="L90" s="3">
        <f>+'Indice PondENGHO'!L88/'Indice PondENGHO'!L76-1</f>
        <v>2.6714591586684797</v>
      </c>
      <c r="M90" s="3">
        <f>+'Indice PondENGHO'!M88/'Indice PondENGHO'!M76-1</f>
        <v>1.5886137632351494</v>
      </c>
      <c r="N90" s="3">
        <f>+'Indice PondENGHO'!N88/'Indice PondENGHO'!N76-1</f>
        <v>2.7072354289572398</v>
      </c>
      <c r="O90" s="8">
        <f>+'Indice PondENGHO'!O88/'Indice PondENGHO'!O76-1</f>
        <v>3.5512041804011805</v>
      </c>
      <c r="P90" s="7">
        <f>+'Indice PondENGHO'!P88/'Indice PondENGHO'!P76-1</f>
        <v>3.0198188318741082</v>
      </c>
      <c r="Q90" s="3">
        <f>+'Indice PondENGHO'!Q88/'Indice PondENGHO'!Q76-1</f>
        <v>2.5307339993819031</v>
      </c>
      <c r="R90" s="3">
        <f>+'Indice PondENGHO'!R88/'Indice PondENGHO'!R76-1</f>
        <v>2.0254685110309918</v>
      </c>
      <c r="S90" s="3">
        <f>+'Indice PondENGHO'!S88/'Indice PondENGHO'!S76-1</f>
        <v>2.043171640808767</v>
      </c>
      <c r="T90" s="3">
        <f>+'Indice PondENGHO'!T88/'Indice PondENGHO'!T76-1</f>
        <v>3.041792734750012</v>
      </c>
      <c r="U90" s="3">
        <f>+'Indice PondENGHO'!U88/'Indice PondENGHO'!U76-1</f>
        <v>3.0709019271436162</v>
      </c>
      <c r="V90" s="3">
        <f>+'Indice PondENGHO'!V88/'Indice PondENGHO'!V76-1</f>
        <v>2.9509563093985212</v>
      </c>
      <c r="W90" s="3">
        <f>+'Indice PondENGHO'!W88/'Indice PondENGHO'!W76-1</f>
        <v>2.8212466607119864</v>
      </c>
      <c r="X90" s="3">
        <f>+'Indice PondENGHO'!X88/'Indice PondENGHO'!X76-1</f>
        <v>2.6875024818530955</v>
      </c>
      <c r="Y90" s="3">
        <f>+'Indice PondENGHO'!Y88/'Indice PondENGHO'!Y76-1</f>
        <v>1.6270181520098195</v>
      </c>
      <c r="Z90" s="3">
        <f>+'Indice PondENGHO'!Z88/'Indice PondENGHO'!Z76-1</f>
        <v>2.707882022125474</v>
      </c>
      <c r="AA90" s="8">
        <f>+'Indice PondENGHO'!AA88/'Indice PondENGHO'!AA76-1</f>
        <v>3.5195554547047907</v>
      </c>
      <c r="AB90" s="7">
        <f>+'Indice PondENGHO'!AB88/'Indice PondENGHO'!AB76-1</f>
        <v>3.0328846236024152</v>
      </c>
      <c r="AC90" s="3">
        <f>+'Indice PondENGHO'!AC88/'Indice PondENGHO'!AC76-1</f>
        <v>2.541023831011795</v>
      </c>
      <c r="AD90" s="3">
        <f>+'Indice PondENGHO'!AD88/'Indice PondENGHO'!AD76-1</f>
        <v>2.0289551857541022</v>
      </c>
      <c r="AE90" s="3">
        <f>+'Indice PondENGHO'!AE88/'Indice PondENGHO'!AE76-1</f>
        <v>2.0148639511676829</v>
      </c>
      <c r="AF90" s="3">
        <f>+'Indice PondENGHO'!AF88/'Indice PondENGHO'!AF76-1</f>
        <v>3.0428614131428668</v>
      </c>
      <c r="AG90" s="3">
        <f>+'Indice PondENGHO'!AG88/'Indice PondENGHO'!AG76-1</f>
        <v>3.0630427886108178</v>
      </c>
      <c r="AH90" s="3">
        <f>+'Indice PondENGHO'!AH88/'Indice PondENGHO'!AH76-1</f>
        <v>2.949125613571534</v>
      </c>
      <c r="AI90" s="3">
        <f>+'Indice PondENGHO'!AI88/'Indice PondENGHO'!AI76-1</f>
        <v>2.83036059058391</v>
      </c>
      <c r="AJ90" s="3">
        <f>+'Indice PondENGHO'!AJ88/'Indice PondENGHO'!AJ76-1</f>
        <v>2.6952802367661435</v>
      </c>
      <c r="AK90" s="3">
        <f>+'Indice PondENGHO'!AK88/'Indice PondENGHO'!AK76-1</f>
        <v>1.6355425239130459</v>
      </c>
      <c r="AL90" s="3">
        <f>+'Indice PondENGHO'!AL88/'Indice PondENGHO'!AL76-1</f>
        <v>2.7089402270388341</v>
      </c>
      <c r="AM90" s="8">
        <f>+'Indice PondENGHO'!AM88/'Indice PondENGHO'!AM76-1</f>
        <v>3.501779820592704</v>
      </c>
      <c r="AN90" s="7">
        <f>+'Indice PondENGHO'!AN88/'Indice PondENGHO'!AN76-1</f>
        <v>3.0425499589169167</v>
      </c>
      <c r="AO90" s="3">
        <f>+'Indice PondENGHO'!AO88/'Indice PondENGHO'!AO76-1</f>
        <v>2.5420197808457043</v>
      </c>
      <c r="AP90" s="3">
        <f>+'Indice PondENGHO'!AP88/'Indice PondENGHO'!AP76-1</f>
        <v>2.0348755996444381</v>
      </c>
      <c r="AQ90" s="3">
        <f>+'Indice PondENGHO'!AQ88/'Indice PondENGHO'!AQ76-1</f>
        <v>2.0082277705016778</v>
      </c>
      <c r="AR90" s="3">
        <f>+'Indice PondENGHO'!AR88/'Indice PondENGHO'!AR76-1</f>
        <v>3.0445466808166772</v>
      </c>
      <c r="AS90" s="3">
        <f>+'Indice PondENGHO'!AS88/'Indice PondENGHO'!AS76-1</f>
        <v>3.0545322133592112</v>
      </c>
      <c r="AT90" s="3">
        <f>+'Indice PondENGHO'!AT88/'Indice PondENGHO'!AT76-1</f>
        <v>2.9684670096813361</v>
      </c>
      <c r="AU90" s="3">
        <f>+'Indice PondENGHO'!AU88/'Indice PondENGHO'!AU76-1</f>
        <v>2.8234658530055792</v>
      </c>
      <c r="AV90" s="3">
        <f>+'Indice PondENGHO'!AV88/'Indice PondENGHO'!AV76-1</f>
        <v>2.7121449545930534</v>
      </c>
      <c r="AW90" s="3">
        <f>+'Indice PondENGHO'!AW88/'Indice PondENGHO'!AW76-1</f>
        <v>1.6240463765365019</v>
      </c>
      <c r="AX90" s="3">
        <f>+'Indice PondENGHO'!AX88/'Indice PondENGHO'!AX76-1</f>
        <v>2.7022743896564383</v>
      </c>
      <c r="AY90" s="8">
        <f>+'Indice PondENGHO'!AY88/'Indice PondENGHO'!AY76-1</f>
        <v>3.4989367744777597</v>
      </c>
      <c r="AZ90" s="7">
        <f>+'Indice PondENGHO'!AZ88/'Indice PondENGHO'!AZ76-1</f>
        <v>3.055922152779619</v>
      </c>
      <c r="BA90" s="3">
        <f>+'Indice PondENGHO'!BA88/'Indice PondENGHO'!BA76-1</f>
        <v>2.5370639006001445</v>
      </c>
      <c r="BB90" s="3">
        <f>+'Indice PondENGHO'!BB88/'Indice PondENGHO'!BB76-1</f>
        <v>2.0413593335061249</v>
      </c>
      <c r="BC90" s="3">
        <f>+'Indice PondENGHO'!BC88/'Indice PondENGHO'!BC76-1</f>
        <v>1.9942046433970808</v>
      </c>
      <c r="BD90" s="3">
        <f>+'Indice PondENGHO'!BD88/'Indice PondENGHO'!BD76-1</f>
        <v>3.0388900333778857</v>
      </c>
      <c r="BE90" s="3">
        <f>+'Indice PondENGHO'!BE88/'Indice PondENGHO'!BE76-1</f>
        <v>3.0442217289502063</v>
      </c>
      <c r="BF90" s="3">
        <f>+'Indice PondENGHO'!BF88/'Indice PondENGHO'!BF76-1</f>
        <v>2.9873585826907343</v>
      </c>
      <c r="BG90" s="3">
        <f>+'Indice PondENGHO'!BG88/'Indice PondENGHO'!BG76-1</f>
        <v>2.8323820594843441</v>
      </c>
      <c r="BH90" s="3">
        <f>+'Indice PondENGHO'!BH88/'Indice PondENGHO'!BH76-1</f>
        <v>2.728152000385788</v>
      </c>
      <c r="BI90" s="3">
        <f>+'Indice PondENGHO'!BI88/'Indice PondENGHO'!BI76-1</f>
        <v>1.6654912348424591</v>
      </c>
      <c r="BJ90" s="3">
        <f>+'Indice PondENGHO'!BJ88/'Indice PondENGHO'!BJ76-1</f>
        <v>2.6962792450988395</v>
      </c>
      <c r="BK90" s="8">
        <f>+'Indice PondENGHO'!BK88/'Indice PondENGHO'!BK76-1</f>
        <v>3.4685609078576194</v>
      </c>
      <c r="BL90" s="2">
        <f t="shared" ref="BL90" si="107">+A90</f>
        <v>45323</v>
      </c>
      <c r="BM90" s="3">
        <f>+'Indice PondENGHO'!BL88/'Indice PondENGHO'!BL76-1</f>
        <v>2.7588262416850786</v>
      </c>
      <c r="BN90" s="3">
        <f>+'Indice PondENGHO'!BM88/'Indice PondENGHO'!BM76-1</f>
        <v>2.7521194122468593</v>
      </c>
      <c r="BO90" s="3">
        <f>+'Indice PondENGHO'!BN88/'Indice PondENGHO'!BN76-1</f>
        <v>2.7535807172250277</v>
      </c>
      <c r="BP90" s="3">
        <f>+'Indice PondENGHO'!BO88/'Indice PondENGHO'!BO76-1</f>
        <v>2.758479609821479</v>
      </c>
      <c r="BQ90" s="3">
        <f>+'Indice PondENGHO'!BP88/'Indice PondENGHO'!BP76-1</f>
        <v>2.7554671087533413</v>
      </c>
      <c r="BR90" s="7">
        <f>+'Indice PondENGHO'!BQ88/'Indice PondENGHO'!BQ76-1</f>
        <v>3.031848360923818</v>
      </c>
      <c r="BS90" s="3">
        <f>+'Indice PondENGHO'!BR88/'Indice PondENGHO'!BR76-1</f>
        <v>2.537427889115548</v>
      </c>
      <c r="BT90" s="3">
        <f>+'Indice PondENGHO'!BS88/'Indice PondENGHO'!BS76-1</f>
        <v>2.0315986953113154</v>
      </c>
      <c r="BU90" s="3">
        <f>+'Indice PondENGHO'!BT88/'Indice PondENGHO'!BT76-1</f>
        <v>2.0174368577845181</v>
      </c>
      <c r="BV90" s="3">
        <f>+'Indice PondENGHO'!BU88/'Indice PondENGHO'!BU76-1</f>
        <v>3.0421204135600695</v>
      </c>
      <c r="BW90" s="3">
        <f>+'Indice PondENGHO'!BV88/'Indice PondENGHO'!BV76-1</f>
        <v>3.0555286977271079</v>
      </c>
      <c r="BX90" s="3">
        <f>+'Indice PondENGHO'!BW88/'Indice PondENGHO'!BW76-1</f>
        <v>2.9669300539640906</v>
      </c>
      <c r="BY90" s="3">
        <f>+'Indice PondENGHO'!BX88/'Indice PondENGHO'!BX76-1</f>
        <v>2.825978204650117</v>
      </c>
      <c r="BZ90" s="3">
        <f>+'Indice PondENGHO'!BY88/'Indice PondENGHO'!BY76-1</f>
        <v>2.7075540233140276</v>
      </c>
      <c r="CA90" s="3">
        <f>+'Indice PondENGHO'!BZ88/'Indice PondENGHO'!BZ76-1</f>
        <v>1.6410201007628951</v>
      </c>
      <c r="CB90" s="3">
        <f>+'Indice PondENGHO'!CA88/'Indice PondENGHO'!CA76-1</f>
        <v>2.7020080234007842</v>
      </c>
      <c r="CC90" s="8">
        <f>+'Indice PondENGHO'!CB88/'Indice PondENGHO'!CB76-1</f>
        <v>3.4961851249747955</v>
      </c>
      <c r="CD90" s="3">
        <f>+'Indice PondENGHO'!CC88/'Indice PondENGHO'!CC76-1</f>
        <v>2.7556977032281873</v>
      </c>
      <c r="CE90" s="3">
        <f>+'Indice PondENGHO'!CD88/'Indice PondENGHO'!CD76-1</f>
        <v>2.7556977032281873</v>
      </c>
      <c r="CF90" s="3">
        <f>+'[3]Infla Interanual PondENGHO'!CD90</f>
        <v>2.7620487798385036</v>
      </c>
      <c r="CI90" s="69">
        <f t="shared" ref="CI90" si="108">+BM90-BQ90</f>
        <v>3.3591329317372853E-3</v>
      </c>
      <c r="CJ90" s="69">
        <f t="shared" si="3"/>
        <v>3.3591329317372853E-3</v>
      </c>
      <c r="CK90" s="69">
        <f t="shared" si="9"/>
        <v>0</v>
      </c>
    </row>
    <row r="91" spans="1:114" x14ac:dyDescent="0.2">
      <c r="A91" s="2">
        <f t="shared" ref="A91" si="109">+DATE(C91,B91,1)</f>
        <v>45352</v>
      </c>
      <c r="B91" s="1">
        <f t="shared" si="24"/>
        <v>3</v>
      </c>
      <c r="C91" s="1">
        <f t="shared" ref="C91" si="110">+IF(B91=1,C90+1,C90)</f>
        <v>2024</v>
      </c>
      <c r="D91" s="7">
        <f>+'Indice PondENGHO'!D89/'Indice PondENGHO'!D77-1</f>
        <v>3.0289893710802298</v>
      </c>
      <c r="E91" s="3">
        <f>+'Indice PondENGHO'!E89/'Indice PondENGHO'!E77-1</f>
        <v>2.6625726395273333</v>
      </c>
      <c r="F91" s="3">
        <f>+'Indice PondENGHO'!F89/'Indice PondENGHO'!F77-1</f>
        <v>2.0518689974786577</v>
      </c>
      <c r="G91" s="3">
        <f>+'Indice PondENGHO'!G89/'Indice PondENGHO'!G77-1</f>
        <v>2.2454313749922266</v>
      </c>
      <c r="H91" s="3">
        <f>+'Indice PondENGHO'!H89/'Indice PondENGHO'!H77-1</f>
        <v>3.0133009088239531</v>
      </c>
      <c r="I91" s="3">
        <f>+'Indice PondENGHO'!I89/'Indice PondENGHO'!I77-1</f>
        <v>3.3192332002741809</v>
      </c>
      <c r="J91" s="3">
        <f>+'Indice PondENGHO'!J89/'Indice PondENGHO'!J77-1</f>
        <v>3.2550287418420716</v>
      </c>
      <c r="K91" s="3">
        <f>+'Indice PondENGHO'!K89/'Indice PondENGHO'!K77-1</f>
        <v>3.3262433074196283</v>
      </c>
      <c r="L91" s="3">
        <f>+'Indice PondENGHO'!L89/'Indice PondENGHO'!L77-1</f>
        <v>2.8015883769264951</v>
      </c>
      <c r="M91" s="3">
        <f>+'Indice PondENGHO'!M89/'Indice PondENGHO'!M77-1</f>
        <v>2.0517060830936771</v>
      </c>
      <c r="N91" s="3">
        <f>+'Indice PondENGHO'!N89/'Indice PondENGHO'!N77-1</f>
        <v>2.7169450125050569</v>
      </c>
      <c r="O91" s="8">
        <f>+'Indice PondENGHO'!O89/'Indice PondENGHO'!O77-1</f>
        <v>3.6849209019036611</v>
      </c>
      <c r="P91" s="7">
        <f>+'Indice PondENGHO'!P89/'Indice PondENGHO'!P77-1</f>
        <v>3.0487885933659493</v>
      </c>
      <c r="Q91" s="3">
        <f>+'Indice PondENGHO'!Q89/'Indice PondENGHO'!Q77-1</f>
        <v>2.6628467916935352</v>
      </c>
      <c r="R91" s="3">
        <f>+'Indice PondENGHO'!R89/'Indice PondENGHO'!R77-1</f>
        <v>2.0638015513185626</v>
      </c>
      <c r="S91" s="3">
        <f>+'Indice PondENGHO'!S89/'Indice PondENGHO'!S77-1</f>
        <v>2.2227840664554863</v>
      </c>
      <c r="T91" s="3">
        <f>+'Indice PondENGHO'!T89/'Indice PondENGHO'!T77-1</f>
        <v>3.0079442705459867</v>
      </c>
      <c r="U91" s="3">
        <f>+'Indice PondENGHO'!U89/'Indice PondENGHO'!U77-1</f>
        <v>3.3168624793352075</v>
      </c>
      <c r="V91" s="3">
        <f>+'Indice PondENGHO'!V89/'Indice PondENGHO'!V77-1</f>
        <v>3.2502671533453693</v>
      </c>
      <c r="W91" s="3">
        <f>+'Indice PondENGHO'!W89/'Indice PondENGHO'!W77-1</f>
        <v>3.3422298931471657</v>
      </c>
      <c r="X91" s="3">
        <f>+'Indice PondENGHO'!X89/'Indice PondENGHO'!X77-1</f>
        <v>2.8231012344932753</v>
      </c>
      <c r="Y91" s="3">
        <f>+'Indice PondENGHO'!Y89/'Indice PondENGHO'!Y77-1</f>
        <v>2.0993739440535131</v>
      </c>
      <c r="Z91" s="3">
        <f>+'Indice PondENGHO'!Z89/'Indice PondENGHO'!Z77-1</f>
        <v>2.7148908546512516</v>
      </c>
      <c r="AA91" s="8">
        <f>+'Indice PondENGHO'!AA89/'Indice PondENGHO'!AA77-1</f>
        <v>3.6549514438175406</v>
      </c>
      <c r="AB91" s="7">
        <f>+'Indice PondENGHO'!AB89/'Indice PondENGHO'!AB77-1</f>
        <v>3.0626512524512348</v>
      </c>
      <c r="AC91" s="3">
        <f>+'Indice PondENGHO'!AC89/'Indice PondENGHO'!AC77-1</f>
        <v>2.6727744413932295</v>
      </c>
      <c r="AD91" s="3">
        <f>+'Indice PondENGHO'!AD89/'Indice PondENGHO'!AD77-1</f>
        <v>2.0689229030062526</v>
      </c>
      <c r="AE91" s="3">
        <f>+'Indice PondENGHO'!AE89/'Indice PondENGHO'!AE77-1</f>
        <v>2.2011847323916669</v>
      </c>
      <c r="AF91" s="3">
        <f>+'Indice PondENGHO'!AF89/'Indice PondENGHO'!AF77-1</f>
        <v>3.012390948984506</v>
      </c>
      <c r="AG91" s="3">
        <f>+'Indice PondENGHO'!AG89/'Indice PondENGHO'!AG77-1</f>
        <v>3.3115211158230515</v>
      </c>
      <c r="AH91" s="3">
        <f>+'Indice PondENGHO'!AH89/'Indice PondENGHO'!AH77-1</f>
        <v>3.2411558675069028</v>
      </c>
      <c r="AI91" s="3">
        <f>+'Indice PondENGHO'!AI89/'Indice PondENGHO'!AI77-1</f>
        <v>3.3588531375948305</v>
      </c>
      <c r="AJ91" s="3">
        <f>+'Indice PondENGHO'!AJ89/'Indice PondENGHO'!AJ77-1</f>
        <v>2.8352254004430111</v>
      </c>
      <c r="AK91" s="3">
        <f>+'Indice PondENGHO'!AK89/'Indice PondENGHO'!AK77-1</f>
        <v>2.1143729123751305</v>
      </c>
      <c r="AL91" s="3">
        <f>+'Indice PondENGHO'!AL89/'Indice PondENGHO'!AL77-1</f>
        <v>2.7200934547843132</v>
      </c>
      <c r="AM91" s="8">
        <f>+'Indice PondENGHO'!AM89/'Indice PondENGHO'!AM77-1</f>
        <v>3.6391636519971922</v>
      </c>
      <c r="AN91" s="7">
        <f>+'Indice PondENGHO'!AN89/'Indice PondENGHO'!AN77-1</f>
        <v>3.0740354522127502</v>
      </c>
      <c r="AO91" s="3">
        <f>+'Indice PondENGHO'!AO89/'Indice PondENGHO'!AO77-1</f>
        <v>2.6725640368951358</v>
      </c>
      <c r="AP91" s="3">
        <f>+'Indice PondENGHO'!AP89/'Indice PondENGHO'!AP77-1</f>
        <v>2.078760561741563</v>
      </c>
      <c r="AQ91" s="3">
        <f>+'Indice PondENGHO'!AQ89/'Indice PondENGHO'!AQ77-1</f>
        <v>2.1981608649313902</v>
      </c>
      <c r="AR91" s="3">
        <f>+'Indice PondENGHO'!AR89/'Indice PondENGHO'!AR77-1</f>
        <v>3.013864848677744</v>
      </c>
      <c r="AS91" s="3">
        <f>+'Indice PondENGHO'!AS89/'Indice PondENGHO'!AS77-1</f>
        <v>3.3061188137156465</v>
      </c>
      <c r="AT91" s="3">
        <f>+'Indice PondENGHO'!AT89/'Indice PondENGHO'!AT77-1</f>
        <v>3.2515530385110942</v>
      </c>
      <c r="AU91" s="3">
        <f>+'Indice PondENGHO'!AU89/'Indice PondENGHO'!AU77-1</f>
        <v>3.3502042512469501</v>
      </c>
      <c r="AV91" s="3">
        <f>+'Indice PondENGHO'!AV89/'Indice PondENGHO'!AV77-1</f>
        <v>2.8533489167919277</v>
      </c>
      <c r="AW91" s="3">
        <f>+'Indice PondENGHO'!AW89/'Indice PondENGHO'!AW77-1</f>
        <v>2.0988295652560818</v>
      </c>
      <c r="AX91" s="3">
        <f>+'Indice PondENGHO'!AX89/'Indice PondENGHO'!AX77-1</f>
        <v>2.7147471771338005</v>
      </c>
      <c r="AY91" s="8">
        <f>+'Indice PondENGHO'!AY89/'Indice PondENGHO'!AY77-1</f>
        <v>3.63661817263882</v>
      </c>
      <c r="AZ91" s="7">
        <f>+'Indice PondENGHO'!AZ89/'Indice PondENGHO'!AZ77-1</f>
        <v>3.0894138315357562</v>
      </c>
      <c r="BA91" s="3">
        <f>+'Indice PondENGHO'!BA89/'Indice PondENGHO'!BA77-1</f>
        <v>2.6686333246990848</v>
      </c>
      <c r="BB91" s="3">
        <f>+'Indice PondENGHO'!BB89/'Indice PondENGHO'!BB77-1</f>
        <v>2.0890677381452654</v>
      </c>
      <c r="BC91" s="3">
        <f>+'Indice PondENGHO'!BC89/'Indice PondENGHO'!BC77-1</f>
        <v>2.1914671164858182</v>
      </c>
      <c r="BD91" s="3">
        <f>+'Indice PondENGHO'!BD89/'Indice PondENGHO'!BD77-1</f>
        <v>3.0066077490416747</v>
      </c>
      <c r="BE91" s="3">
        <f>+'Indice PondENGHO'!BE89/'Indice PondENGHO'!BE77-1</f>
        <v>3.2999366460687378</v>
      </c>
      <c r="BF91" s="3">
        <f>+'Indice PondENGHO'!BF89/'Indice PondENGHO'!BF77-1</f>
        <v>3.2624297581961788</v>
      </c>
      <c r="BG91" s="3">
        <f>+'Indice PondENGHO'!BG89/'Indice PondENGHO'!BG77-1</f>
        <v>3.3633322924910294</v>
      </c>
      <c r="BH91" s="3">
        <f>+'Indice PondENGHO'!BH89/'Indice PondENGHO'!BH77-1</f>
        <v>2.8763231722395961</v>
      </c>
      <c r="BI91" s="3">
        <f>+'Indice PondENGHO'!BI89/'Indice PondENGHO'!BI77-1</f>
        <v>2.1493703600700571</v>
      </c>
      <c r="BJ91" s="3">
        <f>+'Indice PondENGHO'!BJ89/'Indice PondENGHO'!BJ77-1</f>
        <v>2.7113429223849597</v>
      </c>
      <c r="BK91" s="8">
        <f>+'Indice PondENGHO'!BK89/'Indice PondENGHO'!BK77-1</f>
        <v>3.6037521911860697</v>
      </c>
      <c r="BL91" s="2">
        <f t="shared" ref="BL91" si="111">+A91</f>
        <v>45352</v>
      </c>
      <c r="BM91" s="3">
        <f>+'Indice PondENGHO'!BL89/'Indice PondENGHO'!BL77-1</f>
        <v>2.8529119405650656</v>
      </c>
      <c r="BN91" s="3">
        <f>+'Indice PondENGHO'!BM89/'Indice PondENGHO'!BM77-1</f>
        <v>2.8600198658082046</v>
      </c>
      <c r="BO91" s="3">
        <f>+'Indice PondENGHO'!BN89/'Indice PondENGHO'!BN77-1</f>
        <v>2.8677980482458714</v>
      </c>
      <c r="BP91" s="3">
        <f>+'Indice PondENGHO'!BO89/'Indice PondENGHO'!BO77-1</f>
        <v>2.8802602390313514</v>
      </c>
      <c r="BQ91" s="3">
        <f>+'Indice PondENGHO'!BP89/'Indice PondENGHO'!BP77-1</f>
        <v>2.8829176580354172</v>
      </c>
      <c r="BR91" s="7">
        <f>+'Indice PondENGHO'!BQ89/'Indice PondENGHO'!BQ77-1</f>
        <v>3.0623450379331896</v>
      </c>
      <c r="BS91" s="3">
        <f>+'Indice PondENGHO'!BR89/'Indice PondENGHO'!BR77-1</f>
        <v>2.6682402262358957</v>
      </c>
      <c r="BT91" s="3">
        <f>+'Indice PondENGHO'!BS89/'Indice PondENGHO'!BS77-1</f>
        <v>2.0737635425580283</v>
      </c>
      <c r="BU91" s="3">
        <f>+'Indice PondENGHO'!BT89/'Indice PondENGHO'!BT77-1</f>
        <v>2.2060526407091365</v>
      </c>
      <c r="BV91" s="3">
        <f>+'Indice PondENGHO'!BU89/'Indice PondENGHO'!BU77-1</f>
        <v>3.0098207395130396</v>
      </c>
      <c r="BW91" s="3">
        <f>+'Indice PondENGHO'!BV89/'Indice PondENGHO'!BV77-1</f>
        <v>3.3068193728501871</v>
      </c>
      <c r="BX91" s="3">
        <f>+'Indice PondENGHO'!BW89/'Indice PondENGHO'!BW77-1</f>
        <v>3.2538345359578882</v>
      </c>
      <c r="BY91" s="3">
        <f>+'Indice PondENGHO'!BX89/'Indice PondENGHO'!BX77-1</f>
        <v>3.3515355166283038</v>
      </c>
      <c r="BZ91" s="3">
        <f>+'Indice PondENGHO'!BY89/'Indice PondENGHO'!BY77-1</f>
        <v>2.8491497110817652</v>
      </c>
      <c r="CA91" s="3">
        <f>+'Indice PondENGHO'!BZ89/'Indice PondENGHO'!BZ77-1</f>
        <v>2.1190674976212009</v>
      </c>
      <c r="CB91" s="3">
        <f>+'Indice PondENGHO'!CA89/'Indice PondENGHO'!CA77-1</f>
        <v>2.7144160598256066</v>
      </c>
      <c r="CC91" s="8">
        <f>+'Indice PondENGHO'!CB89/'Indice PondENGHO'!CB77-1</f>
        <v>3.6321891029817452</v>
      </c>
      <c r="CD91" s="3">
        <f>+'Indice PondENGHO'!CC89/'Indice PondENGHO'!CC77-1</f>
        <v>2.8723331402909063</v>
      </c>
      <c r="CE91" s="3">
        <f>+'Indice PondENGHO'!CD89/'Indice PondENGHO'!CD77-1</f>
        <v>2.8723331402909063</v>
      </c>
      <c r="CF91" s="3">
        <f>+'[3]Infla Interanual PondENGHO'!CD91</f>
        <v>2.8781664261010129</v>
      </c>
      <c r="CI91" s="69">
        <f t="shared" ref="CI91" si="112">+BM91-BQ91</f>
        <v>-3.0005717470351634E-2</v>
      </c>
      <c r="CJ91" s="69">
        <f t="shared" si="3"/>
        <v>0</v>
      </c>
      <c r="CK91" s="69">
        <f t="shared" si="9"/>
        <v>-3.0005717470351634E-2</v>
      </c>
    </row>
    <row r="92" spans="1:114" x14ac:dyDescent="0.2">
      <c r="A92" s="2">
        <f t="shared" ref="A92" si="113">+DATE(C92,B92,1)</f>
        <v>45383</v>
      </c>
      <c r="B92" s="1">
        <f t="shared" si="24"/>
        <v>4</v>
      </c>
      <c r="C92" s="1">
        <f t="shared" ref="C92" si="114">+IF(B92=1,C91+1,C91)</f>
        <v>2024</v>
      </c>
      <c r="D92" s="7">
        <f>+'Indice PondENGHO'!D90/'Indice PondENGHO'!D78-1</f>
        <v>2.9090142188830779</v>
      </c>
      <c r="E92" s="3">
        <f>+'Indice PondENGHO'!E90/'Indice PondENGHO'!E78-1</f>
        <v>2.7195226018479208</v>
      </c>
      <c r="F92" s="3">
        <f>+'Indice PondENGHO'!F90/'Indice PondENGHO'!F78-1</f>
        <v>2.0198295208108275</v>
      </c>
      <c r="G92" s="3">
        <f>+'Indice PondENGHO'!G90/'Indice PondENGHO'!G78-1</f>
        <v>3.0922115127902146</v>
      </c>
      <c r="H92" s="3">
        <f>+'Indice PondENGHO'!H90/'Indice PondENGHO'!H78-1</f>
        <v>2.9329957095417689</v>
      </c>
      <c r="I92" s="3">
        <f>+'Indice PondENGHO'!I90/'Indice PondENGHO'!I78-1</f>
        <v>3.4169304594381096</v>
      </c>
      <c r="J92" s="3">
        <f>+'Indice PondENGHO'!J90/'Indice PondENGHO'!J78-1</f>
        <v>3.2526454448735285</v>
      </c>
      <c r="K92" s="3">
        <f>+'Indice PondENGHO'!K90/'Indice PondENGHO'!K78-1</f>
        <v>3.6476232766412524</v>
      </c>
      <c r="L92" s="3">
        <f>+'Indice PondENGHO'!L90/'Indice PondENGHO'!L78-1</f>
        <v>2.8082221942740428</v>
      </c>
      <c r="M92" s="3">
        <f>+'Indice PondENGHO'!M90/'Indice PondENGHO'!M78-1</f>
        <v>2.1565410909155731</v>
      </c>
      <c r="N92" s="3">
        <f>+'Indice PondENGHO'!N90/'Indice PondENGHO'!N78-1</f>
        <v>2.6079493667431994</v>
      </c>
      <c r="O92" s="8">
        <f>+'Indice PondENGHO'!O90/'Indice PondENGHO'!O78-1</f>
        <v>3.6494438972908618</v>
      </c>
      <c r="P92" s="7">
        <f>+'Indice PondENGHO'!P90/'Indice PondENGHO'!P78-1</f>
        <v>2.9269864624192219</v>
      </c>
      <c r="Q92" s="3">
        <f>+'Indice PondENGHO'!Q90/'Indice PondENGHO'!Q78-1</f>
        <v>2.72289223658438</v>
      </c>
      <c r="R92" s="3">
        <f>+'Indice PondENGHO'!R90/'Indice PondENGHO'!R78-1</f>
        <v>2.0303091989448303</v>
      </c>
      <c r="S92" s="3">
        <f>+'Indice PondENGHO'!S90/'Indice PondENGHO'!S78-1</f>
        <v>3.1109596643976154</v>
      </c>
      <c r="T92" s="3">
        <f>+'Indice PondENGHO'!T90/'Indice PondENGHO'!T78-1</f>
        <v>2.9284247317344794</v>
      </c>
      <c r="U92" s="3">
        <f>+'Indice PondENGHO'!U90/'Indice PondENGHO'!U78-1</f>
        <v>3.4185912248372512</v>
      </c>
      <c r="V92" s="3">
        <f>+'Indice PondENGHO'!V90/'Indice PondENGHO'!V78-1</f>
        <v>3.2438056460227376</v>
      </c>
      <c r="W92" s="3">
        <f>+'Indice PondENGHO'!W90/'Indice PondENGHO'!W78-1</f>
        <v>3.658430371458822</v>
      </c>
      <c r="X92" s="3">
        <f>+'Indice PondENGHO'!X90/'Indice PondENGHO'!X78-1</f>
        <v>2.8163106190550447</v>
      </c>
      <c r="Y92" s="3">
        <f>+'Indice PondENGHO'!Y90/'Indice PondENGHO'!Y78-1</f>
        <v>2.1980437548791385</v>
      </c>
      <c r="Z92" s="3">
        <f>+'Indice PondENGHO'!Z90/'Indice PondENGHO'!Z78-1</f>
        <v>2.6183565390676895</v>
      </c>
      <c r="AA92" s="8">
        <f>+'Indice PondENGHO'!AA90/'Indice PondENGHO'!AA78-1</f>
        <v>3.6179793831697955</v>
      </c>
      <c r="AB92" s="7">
        <f>+'Indice PondENGHO'!AB90/'Indice PondENGHO'!AB78-1</f>
        <v>2.9370725810707481</v>
      </c>
      <c r="AC92" s="3">
        <f>+'Indice PondENGHO'!AC90/'Indice PondENGHO'!AC78-1</f>
        <v>2.7337174577837682</v>
      </c>
      <c r="AD92" s="3">
        <f>+'Indice PondENGHO'!AD90/'Indice PondENGHO'!AD78-1</f>
        <v>2.036098878713378</v>
      </c>
      <c r="AE92" s="3">
        <f>+'Indice PondENGHO'!AE90/'Indice PondENGHO'!AE78-1</f>
        <v>3.1101547800888802</v>
      </c>
      <c r="AF92" s="3">
        <f>+'Indice PondENGHO'!AF90/'Indice PondENGHO'!AF78-1</f>
        <v>2.9347050364349121</v>
      </c>
      <c r="AG92" s="3">
        <f>+'Indice PondENGHO'!AG90/'Indice PondENGHO'!AG78-1</f>
        <v>3.415365064935024</v>
      </c>
      <c r="AH92" s="3">
        <f>+'Indice PondENGHO'!AH90/'Indice PondENGHO'!AH78-1</f>
        <v>3.2445317623494905</v>
      </c>
      <c r="AI92" s="3">
        <f>+'Indice PondENGHO'!AI90/'Indice PondENGHO'!AI78-1</f>
        <v>3.6740096765156949</v>
      </c>
      <c r="AJ92" s="3">
        <f>+'Indice PondENGHO'!AJ90/'Indice PondENGHO'!AJ78-1</f>
        <v>2.8195944213708399</v>
      </c>
      <c r="AK92" s="3">
        <f>+'Indice PondENGHO'!AK90/'Indice PondENGHO'!AK78-1</f>
        <v>2.2102317109888632</v>
      </c>
      <c r="AL92" s="3">
        <f>+'Indice PondENGHO'!AL90/'Indice PondENGHO'!AL78-1</f>
        <v>2.6351474446180903</v>
      </c>
      <c r="AM92" s="8">
        <f>+'Indice PondENGHO'!AM90/'Indice PondENGHO'!AM78-1</f>
        <v>3.6017769741370174</v>
      </c>
      <c r="AN92" s="7">
        <f>+'Indice PondENGHO'!AN90/'Indice PondENGHO'!AN78-1</f>
        <v>2.9460005413188499</v>
      </c>
      <c r="AO92" s="3">
        <f>+'Indice PondENGHO'!AO90/'Indice PondENGHO'!AO78-1</f>
        <v>2.7357889510101696</v>
      </c>
      <c r="AP92" s="3">
        <f>+'Indice PondENGHO'!AP90/'Indice PondENGHO'!AP78-1</f>
        <v>2.0420950327701384</v>
      </c>
      <c r="AQ92" s="3">
        <f>+'Indice PondENGHO'!AQ90/'Indice PondENGHO'!AQ78-1</f>
        <v>3.1163582818420839</v>
      </c>
      <c r="AR92" s="3">
        <f>+'Indice PondENGHO'!AR90/'Indice PondENGHO'!AR78-1</f>
        <v>2.9367834624261815</v>
      </c>
      <c r="AS92" s="3">
        <f>+'Indice PondENGHO'!AS90/'Indice PondENGHO'!AS78-1</f>
        <v>3.4114552140409273</v>
      </c>
      <c r="AT92" s="3">
        <f>+'Indice PondENGHO'!AT90/'Indice PondENGHO'!AT78-1</f>
        <v>3.2396514332694819</v>
      </c>
      <c r="AU92" s="3">
        <f>+'Indice PondENGHO'!AU90/'Indice PondENGHO'!AU78-1</f>
        <v>3.6656457960234672</v>
      </c>
      <c r="AV92" s="3">
        <f>+'Indice PondENGHO'!AV90/'Indice PondENGHO'!AV78-1</f>
        <v>2.8340591433056406</v>
      </c>
      <c r="AW92" s="3">
        <f>+'Indice PondENGHO'!AW90/'Indice PondENGHO'!AW78-1</f>
        <v>2.1955544592674427</v>
      </c>
      <c r="AX92" s="3">
        <f>+'Indice PondENGHO'!AX90/'Indice PondENGHO'!AX78-1</f>
        <v>2.6386626822728703</v>
      </c>
      <c r="AY92" s="8">
        <f>+'Indice PondENGHO'!AY90/'Indice PondENGHO'!AY78-1</f>
        <v>3.5987667813113546</v>
      </c>
      <c r="AZ92" s="7">
        <f>+'Indice PondENGHO'!AZ90/'Indice PondENGHO'!AZ78-1</f>
        <v>2.96165010455899</v>
      </c>
      <c r="BA92" s="3">
        <f>+'Indice PondENGHO'!BA90/'Indice PondENGHO'!BA78-1</f>
        <v>2.7338193163455</v>
      </c>
      <c r="BB92" s="3">
        <f>+'Indice PondENGHO'!BB90/'Indice PondENGHO'!BB78-1</f>
        <v>2.0495329824643096</v>
      </c>
      <c r="BC92" s="3">
        <f>+'Indice PondENGHO'!BC90/'Indice PondENGHO'!BC78-1</f>
        <v>3.1355232249923803</v>
      </c>
      <c r="BD92" s="3">
        <f>+'Indice PondENGHO'!BD90/'Indice PondENGHO'!BD78-1</f>
        <v>2.9294593313133266</v>
      </c>
      <c r="BE92" s="3">
        <f>+'Indice PondENGHO'!BE90/'Indice PondENGHO'!BE78-1</f>
        <v>3.4072981668242042</v>
      </c>
      <c r="BF92" s="3">
        <f>+'Indice PondENGHO'!BF90/'Indice PondENGHO'!BF78-1</f>
        <v>3.2428616272695763</v>
      </c>
      <c r="BG92" s="3">
        <f>+'Indice PondENGHO'!BG90/'Indice PondENGHO'!BG78-1</f>
        <v>3.678608314374463</v>
      </c>
      <c r="BH92" s="3">
        <f>+'Indice PondENGHO'!BH90/'Indice PondENGHO'!BH78-1</f>
        <v>2.8519232331201163</v>
      </c>
      <c r="BI92" s="3">
        <f>+'Indice PondENGHO'!BI90/'Indice PondENGHO'!BI78-1</f>
        <v>2.2437448512663787</v>
      </c>
      <c r="BJ92" s="3">
        <f>+'Indice PondENGHO'!BJ90/'Indice PondENGHO'!BJ78-1</f>
        <v>2.6462232309649596</v>
      </c>
      <c r="BK92" s="8">
        <f>+'Indice PondENGHO'!BK90/'Indice PondENGHO'!BK78-1</f>
        <v>3.5581901058001923</v>
      </c>
      <c r="BL92" s="2">
        <f t="shared" ref="BL92" si="115">+A92</f>
        <v>45383</v>
      </c>
      <c r="BM92" s="3">
        <f>+'Indice PondENGHO'!BL90/'Indice PondENGHO'!BL78-1</f>
        <v>2.8573766910033265</v>
      </c>
      <c r="BN92" s="3">
        <f>+'Indice PondENGHO'!BM90/'Indice PondENGHO'!BM78-1</f>
        <v>2.8789921194525094</v>
      </c>
      <c r="BO92" s="3">
        <f>+'Indice PondENGHO'!BN90/'Indice PondENGHO'!BN78-1</f>
        <v>2.8920727522165048</v>
      </c>
      <c r="BP92" s="3">
        <f>+'Indice PondENGHO'!BO90/'Indice PondENGHO'!BO78-1</f>
        <v>2.9064532238008307</v>
      </c>
      <c r="BQ92" s="3">
        <f>+'Indice PondENGHO'!BP90/'Indice PondENGHO'!BP78-1</f>
        <v>2.9205830180446024</v>
      </c>
      <c r="BR92" s="7">
        <f>+'Indice PondENGHO'!BQ90/'Indice PondENGHO'!BQ78-1</f>
        <v>2.9375079575091236</v>
      </c>
      <c r="BS92" s="3">
        <f>+'Indice PondENGHO'!BR90/'Indice PondENGHO'!BR78-1</f>
        <v>2.7302265258848522</v>
      </c>
      <c r="BT92" s="3">
        <f>+'Indice PondENGHO'!BS90/'Indice PondENGHO'!BS78-1</f>
        <v>2.0381475577051682</v>
      </c>
      <c r="BU92" s="3">
        <f>+'Indice PondENGHO'!BT90/'Indice PondENGHO'!BT78-1</f>
        <v>3.1178213098917311</v>
      </c>
      <c r="BV92" s="3">
        <f>+'Indice PondENGHO'!BU90/'Indice PondENGHO'!BU78-1</f>
        <v>2.9320241106736087</v>
      </c>
      <c r="BW92" s="3">
        <f>+'Indice PondENGHO'!BV90/'Indice PondENGHO'!BV78-1</f>
        <v>3.4116997270966118</v>
      </c>
      <c r="BX92" s="3">
        <f>+'Indice PondENGHO'!BW90/'Indice PondENGHO'!BW78-1</f>
        <v>3.2433118502078759</v>
      </c>
      <c r="BY92" s="3">
        <f>+'Indice PondENGHO'!BX90/'Indice PondENGHO'!BX78-1</f>
        <v>3.6676971824771716</v>
      </c>
      <c r="BZ92" s="3">
        <f>+'Indice PondENGHO'!BY90/'Indice PondENGHO'!BY78-1</f>
        <v>2.8330848924286078</v>
      </c>
      <c r="CA92" s="3">
        <f>+'Indice PondENGHO'!BZ90/'Indice PondENGHO'!BZ78-1</f>
        <v>2.2154684098329862</v>
      </c>
      <c r="CB92" s="3">
        <f>+'Indice PondENGHO'!CA90/'Indice PondENGHO'!CA78-1</f>
        <v>2.6361249764701391</v>
      </c>
      <c r="CC92" s="8">
        <f>+'Indice PondENGHO'!CB90/'Indice PondENGHO'!CB78-1</f>
        <v>3.5918793379129683</v>
      </c>
      <c r="CD92" s="3">
        <f>+'Indice PondENGHO'!CC90/'Indice PondENGHO'!CC78-1</f>
        <v>2.8980005590589641</v>
      </c>
      <c r="CE92" s="3">
        <f>+'Indice PondENGHO'!CD90/'Indice PondENGHO'!CD78-1</f>
        <v>2.8980005590589641</v>
      </c>
      <c r="CF92" s="3">
        <f>+'[3]Infla Interanual PondENGHO'!CD92</f>
        <v>2.8940746636835613</v>
      </c>
      <c r="CI92" s="69">
        <f t="shared" ref="CI92" si="116">+BM92-BQ92</f>
        <v>-6.3206327041275934E-2</v>
      </c>
      <c r="CJ92" s="69">
        <f t="shared" si="3"/>
        <v>0</v>
      </c>
      <c r="CK92" s="69">
        <f t="shared" si="9"/>
        <v>-6.3206327041275934E-2</v>
      </c>
    </row>
    <row r="93" spans="1:114" x14ac:dyDescent="0.2">
      <c r="A93" s="2">
        <f t="shared" ref="A93" si="117">+DATE(C93,B93,1)</f>
        <v>45413</v>
      </c>
      <c r="B93" s="1">
        <f t="shared" si="24"/>
        <v>5</v>
      </c>
      <c r="C93" s="1">
        <f t="shared" ref="C93" si="118">+IF(B93=1,C92+1,C92)</f>
        <v>2024</v>
      </c>
      <c r="D93" s="7">
        <f>+'Indice PondENGHO'!D91/'Indice PondENGHO'!D79-1</f>
        <v>2.8468041138114524</v>
      </c>
      <c r="E93" s="3">
        <f>+'Indice PondENGHO'!E91/'Indice PondENGHO'!E79-1</f>
        <v>2.6494417053821984</v>
      </c>
      <c r="F93" s="3">
        <f>+'Indice PondENGHO'!F91/'Indice PondENGHO'!F79-1</f>
        <v>1.916046047005421</v>
      </c>
      <c r="G93" s="3">
        <f>+'Indice PondENGHO'!G91/'Indice PondENGHO'!G79-1</f>
        <v>2.7575719278660342</v>
      </c>
      <c r="H93" s="3">
        <f>+'Indice PondENGHO'!H91/'Indice PondENGHO'!H79-1</f>
        <v>2.7302937340439764</v>
      </c>
      <c r="I93" s="3">
        <f>+'Indice PondENGHO'!I91/'Indice PondENGHO'!I79-1</f>
        <v>3.0720204838349572</v>
      </c>
      <c r="J93" s="3">
        <f>+'Indice PondENGHO'!J91/'Indice PondENGHO'!J79-1</f>
        <v>3.1282738165411281</v>
      </c>
      <c r="K93" s="3">
        <f>+'Indice PondENGHO'!K91/'Indice PondENGHO'!K79-1</f>
        <v>3.7043980616785213</v>
      </c>
      <c r="L93" s="3">
        <f>+'Indice PondENGHO'!L91/'Indice PondENGHO'!L79-1</f>
        <v>2.682748198618059</v>
      </c>
      <c r="M93" s="3">
        <f>+'Indice PondENGHO'!M91/'Indice PondENGHO'!M79-1</f>
        <v>2.2424235285803467</v>
      </c>
      <c r="N93" s="3">
        <f>+'Indice PondENGHO'!N91/'Indice PondENGHO'!N79-1</f>
        <v>2.4828090049578959</v>
      </c>
      <c r="O93" s="8">
        <f>+'Indice PondENGHO'!O91/'Indice PondENGHO'!O79-1</f>
        <v>3.5111843855756373</v>
      </c>
      <c r="P93" s="7">
        <f>+'Indice PondENGHO'!P91/'Indice PondENGHO'!P79-1</f>
        <v>2.8700223031319698</v>
      </c>
      <c r="Q93" s="3">
        <f>+'Indice PondENGHO'!Q91/'Indice PondENGHO'!Q79-1</f>
        <v>2.6598152750916753</v>
      </c>
      <c r="R93" s="3">
        <f>+'Indice PondENGHO'!R91/'Indice PondENGHO'!R79-1</f>
        <v>1.9253897542829126</v>
      </c>
      <c r="S93" s="3">
        <f>+'Indice PondENGHO'!S91/'Indice PondENGHO'!S79-1</f>
        <v>2.7685896652137774</v>
      </c>
      <c r="T93" s="3">
        <f>+'Indice PondENGHO'!T91/'Indice PondENGHO'!T79-1</f>
        <v>2.7273038513111616</v>
      </c>
      <c r="U93" s="3">
        <f>+'Indice PondENGHO'!U91/'Indice PondENGHO'!U79-1</f>
        <v>3.075924405291973</v>
      </c>
      <c r="V93" s="3">
        <f>+'Indice PondENGHO'!V91/'Indice PondENGHO'!V79-1</f>
        <v>3.1117332790155778</v>
      </c>
      <c r="W93" s="3">
        <f>+'Indice PondENGHO'!W91/'Indice PondENGHO'!W79-1</f>
        <v>3.7184078970738437</v>
      </c>
      <c r="X93" s="3">
        <f>+'Indice PondENGHO'!X91/'Indice PondENGHO'!X79-1</f>
        <v>2.6865865418581629</v>
      </c>
      <c r="Y93" s="3">
        <f>+'Indice PondENGHO'!Y91/'Indice PondENGHO'!Y79-1</f>
        <v>2.2918182465817059</v>
      </c>
      <c r="Z93" s="3">
        <f>+'Indice PondENGHO'!Z91/'Indice PondENGHO'!Z79-1</f>
        <v>2.4921466724293775</v>
      </c>
      <c r="AA93" s="8">
        <f>+'Indice PondENGHO'!AA91/'Indice PondENGHO'!AA79-1</f>
        <v>3.4913582992420427</v>
      </c>
      <c r="AB93" s="7">
        <f>+'Indice PondENGHO'!AB91/'Indice PondENGHO'!AB79-1</f>
        <v>2.885517624551226</v>
      </c>
      <c r="AC93" s="3">
        <f>+'Indice PondENGHO'!AC91/'Indice PondENGHO'!AC79-1</f>
        <v>2.667683108435968</v>
      </c>
      <c r="AD93" s="3">
        <f>+'Indice PondENGHO'!AD91/'Indice PondENGHO'!AD79-1</f>
        <v>1.930937792410869</v>
      </c>
      <c r="AE93" s="3">
        <f>+'Indice PondENGHO'!AE91/'Indice PondENGHO'!AE79-1</f>
        <v>2.7669093978956911</v>
      </c>
      <c r="AF93" s="3">
        <f>+'Indice PondENGHO'!AF91/'Indice PondENGHO'!AF79-1</f>
        <v>2.7332114945790686</v>
      </c>
      <c r="AG93" s="3">
        <f>+'Indice PondENGHO'!AG91/'Indice PondENGHO'!AG79-1</f>
        <v>3.0755105584726961</v>
      </c>
      <c r="AH93" s="3">
        <f>+'Indice PondENGHO'!AH91/'Indice PondENGHO'!AH79-1</f>
        <v>3.0977187347858415</v>
      </c>
      <c r="AI93" s="3">
        <f>+'Indice PondENGHO'!AI91/'Indice PondENGHO'!AI79-1</f>
        <v>3.7348695125939484</v>
      </c>
      <c r="AJ93" s="3">
        <f>+'Indice PondENGHO'!AJ91/'Indice PondENGHO'!AJ79-1</f>
        <v>2.687832591238037</v>
      </c>
      <c r="AK93" s="3">
        <f>+'Indice PondENGHO'!AK91/'Indice PondENGHO'!AK79-1</f>
        <v>2.3031992401651995</v>
      </c>
      <c r="AL93" s="3">
        <f>+'Indice PondENGHO'!AL91/'Indice PondENGHO'!AL79-1</f>
        <v>2.5075409583822257</v>
      </c>
      <c r="AM93" s="8">
        <f>+'Indice PondENGHO'!AM91/'Indice PondENGHO'!AM79-1</f>
        <v>3.48065817647303</v>
      </c>
      <c r="AN93" s="7">
        <f>+'Indice PondENGHO'!AN91/'Indice PondENGHO'!AN79-1</f>
        <v>2.8967734038058985</v>
      </c>
      <c r="AO93" s="3">
        <f>+'Indice PondENGHO'!AO91/'Indice PondENGHO'!AO79-1</f>
        <v>2.6727202522540177</v>
      </c>
      <c r="AP93" s="3">
        <f>+'Indice PondENGHO'!AP91/'Indice PondENGHO'!AP79-1</f>
        <v>1.9334276741334708</v>
      </c>
      <c r="AQ93" s="3">
        <f>+'Indice PondENGHO'!AQ91/'Indice PondENGHO'!AQ79-1</f>
        <v>2.7754697388726268</v>
      </c>
      <c r="AR93" s="3">
        <f>+'Indice PondENGHO'!AR91/'Indice PondENGHO'!AR79-1</f>
        <v>2.734909708553388</v>
      </c>
      <c r="AS93" s="3">
        <f>+'Indice PondENGHO'!AS91/'Indice PondENGHO'!AS79-1</f>
        <v>3.0746677544307959</v>
      </c>
      <c r="AT93" s="3">
        <f>+'Indice PondENGHO'!AT91/'Indice PondENGHO'!AT79-1</f>
        <v>3.0876400260577856</v>
      </c>
      <c r="AU93" s="3">
        <f>+'Indice PondENGHO'!AU91/'Indice PondENGHO'!AU79-1</f>
        <v>3.7280310073619445</v>
      </c>
      <c r="AV93" s="3">
        <f>+'Indice PondENGHO'!AV91/'Indice PondENGHO'!AV79-1</f>
        <v>2.6991418678944159</v>
      </c>
      <c r="AW93" s="3">
        <f>+'Indice PondENGHO'!AW91/'Indice PondENGHO'!AW79-1</f>
        <v>2.2898184092289982</v>
      </c>
      <c r="AX93" s="3">
        <f>+'Indice PondENGHO'!AX91/'Indice PondENGHO'!AX79-1</f>
        <v>2.5128311273088393</v>
      </c>
      <c r="AY93" s="8">
        <f>+'Indice PondENGHO'!AY91/'Indice PondENGHO'!AY79-1</f>
        <v>3.4798610881498613</v>
      </c>
      <c r="AZ93" s="7">
        <f>+'Indice PondENGHO'!AZ91/'Indice PondENGHO'!AZ79-1</f>
        <v>2.915641515468804</v>
      </c>
      <c r="BA93" s="3">
        <f>+'Indice PondENGHO'!BA91/'Indice PondENGHO'!BA79-1</f>
        <v>2.6778252305601269</v>
      </c>
      <c r="BB93" s="3">
        <f>+'Indice PondENGHO'!BB91/'Indice PondENGHO'!BB79-1</f>
        <v>1.9367760247657624</v>
      </c>
      <c r="BC93" s="3">
        <f>+'Indice PondENGHO'!BC91/'Indice PondENGHO'!BC79-1</f>
        <v>2.7946204380171045</v>
      </c>
      <c r="BD93" s="3">
        <f>+'Indice PondENGHO'!BD91/'Indice PondENGHO'!BD79-1</f>
        <v>2.7277161387146913</v>
      </c>
      <c r="BE93" s="3">
        <f>+'Indice PondENGHO'!BE91/'Indice PondENGHO'!BE79-1</f>
        <v>3.0740531053446558</v>
      </c>
      <c r="BF93" s="3">
        <f>+'Indice PondENGHO'!BF91/'Indice PondENGHO'!BF79-1</f>
        <v>3.080528667634769</v>
      </c>
      <c r="BG93" s="3">
        <f>+'Indice PondENGHO'!BG91/'Indice PondENGHO'!BG79-1</f>
        <v>3.7452488926251135</v>
      </c>
      <c r="BH93" s="3">
        <f>+'Indice PondENGHO'!BH91/'Indice PondENGHO'!BH79-1</f>
        <v>2.7124052801689942</v>
      </c>
      <c r="BI93" s="3">
        <f>+'Indice PondENGHO'!BI91/'Indice PondENGHO'!BI79-1</f>
        <v>2.3479884531711623</v>
      </c>
      <c r="BJ93" s="3">
        <f>+'Indice PondENGHO'!BJ91/'Indice PondENGHO'!BJ79-1</f>
        <v>2.5211328238919233</v>
      </c>
      <c r="BK93" s="8">
        <f>+'Indice PondENGHO'!BK91/'Indice PondENGHO'!BK79-1</f>
        <v>3.4449566448299702</v>
      </c>
      <c r="BL93" s="2">
        <f t="shared" ref="BL93" si="119">+A93</f>
        <v>45413</v>
      </c>
      <c r="BM93" s="3">
        <f>+'Indice PondENGHO'!BL91/'Indice PondENGHO'!BL79-1</f>
        <v>2.7394620923778437</v>
      </c>
      <c r="BN93" s="3">
        <f>+'Indice PondENGHO'!BM91/'Indice PondENGHO'!BM79-1</f>
        <v>2.7558964871504568</v>
      </c>
      <c r="BO93" s="3">
        <f>+'Indice PondENGHO'!BN91/'Indice PondENGHO'!BN79-1</f>
        <v>2.7639331122261352</v>
      </c>
      <c r="BP93" s="3">
        <f>+'Indice PondENGHO'!BO91/'Indice PondENGHO'!BO79-1</f>
        <v>2.771535954264468</v>
      </c>
      <c r="BQ93" s="3">
        <f>+'Indice PondENGHO'!BP91/'Indice PondENGHO'!BP79-1</f>
        <v>2.7748424923389328</v>
      </c>
      <c r="BR93" s="7">
        <f>+'Indice PondENGHO'!BQ91/'Indice PondENGHO'!BQ79-1</f>
        <v>2.8847299087719041</v>
      </c>
      <c r="BS93" s="3">
        <f>+'Indice PondENGHO'!BR91/'Indice PondENGHO'!BR79-1</f>
        <v>2.667853205240966</v>
      </c>
      <c r="BT93" s="3">
        <f>+'Indice PondENGHO'!BS91/'Indice PondENGHO'!BS79-1</f>
        <v>1.930236336255819</v>
      </c>
      <c r="BU93" s="3">
        <f>+'Indice PondENGHO'!BT91/'Indice PondENGHO'!BT79-1</f>
        <v>2.7770058044113126</v>
      </c>
      <c r="BV93" s="3">
        <f>+'Indice PondENGHO'!BU91/'Indice PondENGHO'!BU79-1</f>
        <v>2.7302837533115625</v>
      </c>
      <c r="BW93" s="3">
        <f>+'Indice PondENGHO'!BV91/'Indice PondENGHO'!BV79-1</f>
        <v>3.0745010913694948</v>
      </c>
      <c r="BX93" s="3">
        <f>+'Indice PondENGHO'!BW91/'Indice PondENGHO'!BW79-1</f>
        <v>3.0937133613017593</v>
      </c>
      <c r="BY93" s="3">
        <f>+'Indice PondENGHO'!BX91/'Indice PondENGHO'!BX79-1</f>
        <v>3.7299492236903973</v>
      </c>
      <c r="BZ93" s="3">
        <f>+'Indice PondENGHO'!BY91/'Indice PondENGHO'!BY79-1</f>
        <v>2.6987423437471638</v>
      </c>
      <c r="CA93" s="3">
        <f>+'Indice PondENGHO'!BZ91/'Indice PondENGHO'!BZ79-1</f>
        <v>2.3129536330881226</v>
      </c>
      <c r="CB93" s="3">
        <f>+'Indice PondENGHO'!CA91/'Indice PondENGHO'!CA79-1</f>
        <v>2.5103283205245539</v>
      </c>
      <c r="CC93" s="8">
        <f>+'Indice PondENGHO'!CB91/'Indice PondENGHO'!CB79-1</f>
        <v>3.471736861714751</v>
      </c>
      <c r="CD93" s="3">
        <f>+'Indice PondENGHO'!CC91/'Indice PondENGHO'!CC79-1</f>
        <v>2.7648116300765513</v>
      </c>
      <c r="CE93" s="3">
        <f>+'Indice PondENGHO'!CD91/'Indice PondENGHO'!CD79-1</f>
        <v>2.7648116300765513</v>
      </c>
      <c r="CF93" s="3">
        <f>+'[3]Infla Interanual PondENGHO'!CD93</f>
        <v>2.7655559414944819</v>
      </c>
      <c r="CI93" s="69">
        <f t="shared" ref="CI93" si="120">+BM93-BQ93</f>
        <v>-3.5380399961089104E-2</v>
      </c>
      <c r="CJ93" s="69">
        <f t="shared" si="3"/>
        <v>0</v>
      </c>
      <c r="CK93" s="69">
        <f t="shared" si="9"/>
        <v>-3.5380399961089104E-2</v>
      </c>
    </row>
    <row r="94" spans="1:114" x14ac:dyDescent="0.2">
      <c r="A94" s="2">
        <f t="shared" ref="A94" si="121">+DATE(C94,B94,1)</f>
        <v>45444</v>
      </c>
      <c r="B94" s="1">
        <f t="shared" si="24"/>
        <v>6</v>
      </c>
      <c r="C94" s="1">
        <f t="shared" ref="C94" si="122">+IF(B94=1,C93+1,C93)</f>
        <v>2024</v>
      </c>
      <c r="D94" s="7">
        <f>+'Indice PondENGHO'!D92/'Indice PondENGHO'!D80-1</f>
        <v>2.7976642555567239</v>
      </c>
      <c r="E94" s="3">
        <f>+'Indice PondENGHO'!E92/'Indice PondENGHO'!E80-1</f>
        <v>2.5613956565048297</v>
      </c>
      <c r="F94" s="3">
        <f>+'Indice PondENGHO'!F92/'Indice PondENGHO'!F80-1</f>
        <v>1.8817860799066009</v>
      </c>
      <c r="G94" s="3">
        <f>+'Indice PondENGHO'!G92/'Indice PondENGHO'!G80-1</f>
        <v>2.965293585055957</v>
      </c>
      <c r="H94" s="3">
        <f>+'Indice PondENGHO'!H92/'Indice PondENGHO'!H80-1</f>
        <v>2.5462000547631516</v>
      </c>
      <c r="I94" s="3">
        <f>+'Indice PondENGHO'!I92/'Indice PondENGHO'!I80-1</f>
        <v>2.9233237550539966</v>
      </c>
      <c r="J94" s="3">
        <f>+'Indice PondENGHO'!J92/'Indice PondENGHO'!J80-1</f>
        <v>3.0302298036398119</v>
      </c>
      <c r="K94" s="3">
        <f>+'Indice PondENGHO'!K92/'Indice PondENGHO'!K80-1</f>
        <v>3.5011851907555318</v>
      </c>
      <c r="L94" s="3">
        <f>+'Indice PondENGHO'!L92/'Indice PondENGHO'!L80-1</f>
        <v>2.6460483564078321</v>
      </c>
      <c r="M94" s="3">
        <f>+'Indice PondENGHO'!M92/'Indice PondENGHO'!M80-1</f>
        <v>2.2063125820801779</v>
      </c>
      <c r="N94" s="3">
        <f>+'Indice PondENGHO'!N92/'Indice PondENGHO'!N80-1</f>
        <v>2.4900922841432274</v>
      </c>
      <c r="O94" s="8">
        <f>+'Indice PondENGHO'!O92/'Indice PondENGHO'!O80-1</f>
        <v>3.3398194339443013</v>
      </c>
      <c r="P94" s="7">
        <f>+'Indice PondENGHO'!P92/'Indice PondENGHO'!P80-1</f>
        <v>2.8252293205671211</v>
      </c>
      <c r="Q94" s="3">
        <f>+'Indice PondENGHO'!Q92/'Indice PondENGHO'!Q80-1</f>
        <v>2.5741936848831299</v>
      </c>
      <c r="R94" s="3">
        <f>+'Indice PondENGHO'!R92/'Indice PondENGHO'!R80-1</f>
        <v>1.889955187850898</v>
      </c>
      <c r="S94" s="3">
        <f>+'Indice PondENGHO'!S92/'Indice PondENGHO'!S80-1</f>
        <v>2.9888636031305871</v>
      </c>
      <c r="T94" s="3">
        <f>+'Indice PondENGHO'!T92/'Indice PondENGHO'!T80-1</f>
        <v>2.5389396337451644</v>
      </c>
      <c r="U94" s="3">
        <f>+'Indice PondENGHO'!U92/'Indice PondENGHO'!U80-1</f>
        <v>2.9277836295256887</v>
      </c>
      <c r="V94" s="3">
        <f>+'Indice PondENGHO'!V92/'Indice PondENGHO'!V80-1</f>
        <v>3.0145204162415009</v>
      </c>
      <c r="W94" s="3">
        <f>+'Indice PondENGHO'!W92/'Indice PondENGHO'!W80-1</f>
        <v>3.5109368572840358</v>
      </c>
      <c r="X94" s="3">
        <f>+'Indice PondENGHO'!X92/'Indice PondENGHO'!X80-1</f>
        <v>2.6518731302466145</v>
      </c>
      <c r="Y94" s="3">
        <f>+'Indice PondENGHO'!Y92/'Indice PondENGHO'!Y80-1</f>
        <v>2.2486979406339453</v>
      </c>
      <c r="Z94" s="3">
        <f>+'Indice PondENGHO'!Z92/'Indice PondENGHO'!Z80-1</f>
        <v>2.4956407395529241</v>
      </c>
      <c r="AA94" s="8">
        <f>+'Indice PondENGHO'!AA92/'Indice PondENGHO'!AA80-1</f>
        <v>3.3309782545714626</v>
      </c>
      <c r="AB94" s="7">
        <f>+'Indice PondENGHO'!AB92/'Indice PondENGHO'!AB80-1</f>
        <v>2.8437101138900824</v>
      </c>
      <c r="AC94" s="3">
        <f>+'Indice PondENGHO'!AC92/'Indice PondENGHO'!AC80-1</f>
        <v>2.5828012219943681</v>
      </c>
      <c r="AD94" s="3">
        <f>+'Indice PondENGHO'!AD92/'Indice PondENGHO'!AD80-1</f>
        <v>1.8950101309481227</v>
      </c>
      <c r="AE94" s="3">
        <f>+'Indice PondENGHO'!AE92/'Indice PondENGHO'!AE80-1</f>
        <v>2.9950715989108518</v>
      </c>
      <c r="AF94" s="3">
        <f>+'Indice PondENGHO'!AF92/'Indice PondENGHO'!AF80-1</f>
        <v>2.5421734208592128</v>
      </c>
      <c r="AG94" s="3">
        <f>+'Indice PondENGHO'!AG92/'Indice PondENGHO'!AG80-1</f>
        <v>2.9278331562209505</v>
      </c>
      <c r="AH94" s="3">
        <f>+'Indice PondENGHO'!AH92/'Indice PondENGHO'!AH80-1</f>
        <v>3.0013821402372143</v>
      </c>
      <c r="AI94" s="3">
        <f>+'Indice PondENGHO'!AI92/'Indice PondENGHO'!AI80-1</f>
        <v>3.5218700836290031</v>
      </c>
      <c r="AJ94" s="3">
        <f>+'Indice PondENGHO'!AJ92/'Indice PondENGHO'!AJ80-1</f>
        <v>2.6548597292447575</v>
      </c>
      <c r="AK94" s="3">
        <f>+'Indice PondENGHO'!AK92/'Indice PondENGHO'!AK80-1</f>
        <v>2.2625846651288195</v>
      </c>
      <c r="AL94" s="3">
        <f>+'Indice PondENGHO'!AL92/'Indice PondENGHO'!AL80-1</f>
        <v>2.507949144617744</v>
      </c>
      <c r="AM94" s="8">
        <f>+'Indice PondENGHO'!AM92/'Indice PondENGHO'!AM80-1</f>
        <v>3.3254113886611156</v>
      </c>
      <c r="AN94" s="7">
        <f>+'Indice PondENGHO'!AN92/'Indice PondENGHO'!AN80-1</f>
        <v>2.855501576466335</v>
      </c>
      <c r="AO94" s="3">
        <f>+'Indice PondENGHO'!AO92/'Indice PondENGHO'!AO80-1</f>
        <v>2.5894087014725806</v>
      </c>
      <c r="AP94" s="3">
        <f>+'Indice PondENGHO'!AP92/'Indice PondENGHO'!AP80-1</f>
        <v>1.8958158326087919</v>
      </c>
      <c r="AQ94" s="3">
        <f>+'Indice PondENGHO'!AQ92/'Indice PondENGHO'!AQ80-1</f>
        <v>2.997180701574278</v>
      </c>
      <c r="AR94" s="3">
        <f>+'Indice PondENGHO'!AR92/'Indice PondENGHO'!AR80-1</f>
        <v>2.5433480521531209</v>
      </c>
      <c r="AS94" s="3">
        <f>+'Indice PondENGHO'!AS92/'Indice PondENGHO'!AS80-1</f>
        <v>2.9303617098766868</v>
      </c>
      <c r="AT94" s="3">
        <f>+'Indice PondENGHO'!AT92/'Indice PondENGHO'!AT80-1</f>
        <v>2.9906224080582136</v>
      </c>
      <c r="AU94" s="3">
        <f>+'Indice PondENGHO'!AU92/'Indice PondENGHO'!AU80-1</f>
        <v>3.5184391047350818</v>
      </c>
      <c r="AV94" s="3">
        <f>+'Indice PondENGHO'!AV92/'Indice PondENGHO'!AV80-1</f>
        <v>2.6650390776123478</v>
      </c>
      <c r="AW94" s="3">
        <f>+'Indice PondENGHO'!AW92/'Indice PondENGHO'!AW80-1</f>
        <v>2.25157038912036</v>
      </c>
      <c r="AX94" s="3">
        <f>+'Indice PondENGHO'!AX92/'Indice PondENGHO'!AX80-1</f>
        <v>2.5129074140169561</v>
      </c>
      <c r="AY94" s="8">
        <f>+'Indice PondENGHO'!AY92/'Indice PondENGHO'!AY80-1</f>
        <v>3.3263277334262282</v>
      </c>
      <c r="AZ94" s="7">
        <f>+'Indice PondENGHO'!AZ92/'Indice PondENGHO'!AZ80-1</f>
        <v>2.8736627503069561</v>
      </c>
      <c r="BA94" s="3">
        <f>+'Indice PondENGHO'!BA92/'Indice PondENGHO'!BA80-1</f>
        <v>2.5957904622001444</v>
      </c>
      <c r="BB94" s="3">
        <f>+'Indice PondENGHO'!BB92/'Indice PondENGHO'!BB80-1</f>
        <v>1.8975585235636951</v>
      </c>
      <c r="BC94" s="3">
        <f>+'Indice PondENGHO'!BC92/'Indice PondENGHO'!BC80-1</f>
        <v>2.999971652339442</v>
      </c>
      <c r="BD94" s="3">
        <f>+'Indice PondENGHO'!BD92/'Indice PondENGHO'!BD80-1</f>
        <v>2.5332774119132289</v>
      </c>
      <c r="BE94" s="3">
        <f>+'Indice PondENGHO'!BE92/'Indice PondENGHO'!BE80-1</f>
        <v>2.9324982340514332</v>
      </c>
      <c r="BF94" s="3">
        <f>+'Indice PondENGHO'!BF92/'Indice PondENGHO'!BF80-1</f>
        <v>2.9841481549947031</v>
      </c>
      <c r="BG94" s="3">
        <f>+'Indice PondENGHO'!BG92/'Indice PondENGHO'!BG80-1</f>
        <v>3.5300859343548687</v>
      </c>
      <c r="BH94" s="3">
        <f>+'Indice PondENGHO'!BH92/'Indice PondENGHO'!BH80-1</f>
        <v>2.6796523687039158</v>
      </c>
      <c r="BI94" s="3">
        <f>+'Indice PondENGHO'!BI92/'Indice PondENGHO'!BI80-1</f>
        <v>2.3016542401573332</v>
      </c>
      <c r="BJ94" s="3">
        <f>+'Indice PondENGHO'!BJ92/'Indice PondENGHO'!BJ80-1</f>
        <v>2.5224670751770368</v>
      </c>
      <c r="BK94" s="8">
        <f>+'Indice PondENGHO'!BK92/'Indice PondENGHO'!BK80-1</f>
        <v>3.2976456467772781</v>
      </c>
      <c r="BL94" s="2">
        <f t="shared" ref="BL94" si="123">+A94</f>
        <v>45444</v>
      </c>
      <c r="BM94" s="3">
        <f>+'Indice PondENGHO'!BL92/'Indice PondENGHO'!BL80-1</f>
        <v>2.6941806561951482</v>
      </c>
      <c r="BN94" s="3">
        <f>+'Indice PondENGHO'!BM92/'Indice PondENGHO'!BM80-1</f>
        <v>2.7109095132777208</v>
      </c>
      <c r="BO94" s="3">
        <f>+'Indice PondENGHO'!BN92/'Indice PondENGHO'!BN80-1</f>
        <v>2.7182632313575388</v>
      </c>
      <c r="BP94" s="3">
        <f>+'Indice PondENGHO'!BO92/'Indice PondENGHO'!BO80-1</f>
        <v>2.7222081322893934</v>
      </c>
      <c r="BQ94" s="3">
        <f>+'Indice PondENGHO'!BP92/'Indice PondENGHO'!BP80-1</f>
        <v>2.7213919723032398</v>
      </c>
      <c r="BR94" s="7">
        <f>+'Indice PondENGHO'!BQ92/'Indice PondENGHO'!BQ80-1</f>
        <v>2.8410837149000487</v>
      </c>
      <c r="BS94" s="3">
        <f>+'Indice PondENGHO'!BR92/'Indice PondENGHO'!BR80-1</f>
        <v>2.5835830425786366</v>
      </c>
      <c r="BT94" s="3">
        <f>+'Indice PondENGHO'!BS92/'Indice PondENGHO'!BS80-1</f>
        <v>1.893289770409424</v>
      </c>
      <c r="BU94" s="3">
        <f>+'Indice PondENGHO'!BT92/'Indice PondENGHO'!BT80-1</f>
        <v>2.9925616708357015</v>
      </c>
      <c r="BV94" s="3">
        <f>+'Indice PondENGHO'!BU92/'Indice PondENGHO'!BU80-1</f>
        <v>2.5386710375688724</v>
      </c>
      <c r="BW94" s="3">
        <f>+'Indice PondENGHO'!BV92/'Indice PondENGHO'!BV80-1</f>
        <v>2.9299353706777316</v>
      </c>
      <c r="BX94" s="3">
        <f>+'Indice PondENGHO'!BW92/'Indice PondENGHO'!BW80-1</f>
        <v>2.9969162125101687</v>
      </c>
      <c r="BY94" s="3">
        <f>+'Indice PondENGHO'!BX92/'Indice PondENGHO'!BX80-1</f>
        <v>3.5191872863056055</v>
      </c>
      <c r="BZ94" s="3">
        <f>+'Indice PondENGHO'!BY92/'Indice PondENGHO'!BY80-1</f>
        <v>2.6649649062231213</v>
      </c>
      <c r="CA94" s="3">
        <f>+'Indice PondENGHO'!BZ92/'Indice PondENGHO'!BZ80-1</f>
        <v>2.2705391301591313</v>
      </c>
      <c r="CB94" s="3">
        <f>+'Indice PondENGHO'!CA92/'Indice PondENGHO'!CA80-1</f>
        <v>2.5120004271254111</v>
      </c>
      <c r="CC94" s="8">
        <f>+'Indice PondENGHO'!CB92/'Indice PondENGHO'!CB80-1</f>
        <v>3.3175124251089878</v>
      </c>
      <c r="CD94" s="3">
        <f>+'Indice PondENGHO'!CC92/'Indice PondENGHO'!CC80-1</f>
        <v>2.7160028582237943</v>
      </c>
      <c r="CE94" s="3">
        <f>+'Indice PondENGHO'!CD92/'Indice PondENGHO'!CD80-1</f>
        <v>2.7160031238326905</v>
      </c>
      <c r="CF94" s="3">
        <f>+'[3]Infla Interanual PondENGHO'!CD94</f>
        <v>2.7164133002794206</v>
      </c>
      <c r="CI94" s="69">
        <f t="shared" ref="CI94" si="124">+BM94-BQ94</f>
        <v>-2.7211316108091577E-2</v>
      </c>
      <c r="CJ94" s="69">
        <f t="shared" si="3"/>
        <v>0</v>
      </c>
      <c r="CK94" s="69">
        <f t="shared" si="9"/>
        <v>-2.7211316108091577E-2</v>
      </c>
    </row>
    <row r="95" spans="1:114" x14ac:dyDescent="0.2">
      <c r="A95" s="2">
        <f t="shared" ref="A95" si="125">+DATE(C95,B95,1)</f>
        <v>45474</v>
      </c>
      <c r="B95" s="1">
        <f t="shared" si="24"/>
        <v>7</v>
      </c>
      <c r="C95" s="1">
        <f t="shared" ref="C95" si="126">+IF(B95=1,C94+1,C94)</f>
        <v>2024</v>
      </c>
      <c r="D95" s="7">
        <f>+'Indice PondENGHO'!D93/'Indice PondENGHO'!D81-1</f>
        <v>2.7001233979607515</v>
      </c>
      <c r="E95" s="3">
        <f>+'Indice PondENGHO'!E93/'Indice PondENGHO'!E81-1</f>
        <v>2.4630337977763035</v>
      </c>
      <c r="F95" s="3">
        <f>+'Indice PondENGHO'!F93/'Indice PondENGHO'!F81-1</f>
        <v>1.8509975113427646</v>
      </c>
      <c r="G95" s="3">
        <f>+'Indice PondENGHO'!G93/'Indice PondENGHO'!G81-1</f>
        <v>3.0812824546081723</v>
      </c>
      <c r="H95" s="3">
        <f>+'Indice PondENGHO'!H93/'Indice PondENGHO'!H81-1</f>
        <v>2.4569172164512336</v>
      </c>
      <c r="I95" s="3">
        <f>+'Indice PondENGHO'!I93/'Indice PondENGHO'!I81-1</f>
        <v>2.7975950640146068</v>
      </c>
      <c r="J95" s="3">
        <f>+'Indice PondENGHO'!J93/'Indice PondENGHO'!J81-1</f>
        <v>2.9216740220128674</v>
      </c>
      <c r="K95" s="3">
        <f>+'Indice PondENGHO'!K93/'Indice PondENGHO'!K81-1</f>
        <v>3.1688096277138937</v>
      </c>
      <c r="L95" s="3">
        <f>+'Indice PondENGHO'!L93/'Indice PondENGHO'!L81-1</f>
        <v>2.4776248909191265</v>
      </c>
      <c r="M95" s="3">
        <f>+'Indice PondENGHO'!M93/'Indice PondENGHO'!M81-1</f>
        <v>2.1591385611483873</v>
      </c>
      <c r="N95" s="3">
        <f>+'Indice PondENGHO'!N93/'Indice PondENGHO'!N81-1</f>
        <v>2.4556636326337689</v>
      </c>
      <c r="O95" s="8">
        <f>+'Indice PondENGHO'!O93/'Indice PondENGHO'!O81-1</f>
        <v>3.2336874165182481</v>
      </c>
      <c r="P95" s="7">
        <f>+'Indice PondENGHO'!P93/'Indice PondENGHO'!P81-1</f>
        <v>2.7293854527797055</v>
      </c>
      <c r="Q95" s="3">
        <f>+'Indice PondENGHO'!Q93/'Indice PondENGHO'!Q81-1</f>
        <v>2.4783419910480133</v>
      </c>
      <c r="R95" s="3">
        <f>+'Indice PondENGHO'!R93/'Indice PondENGHO'!R81-1</f>
        <v>1.8565032501298675</v>
      </c>
      <c r="S95" s="3">
        <f>+'Indice PondENGHO'!S93/'Indice PondENGHO'!S81-1</f>
        <v>3.079085639714167</v>
      </c>
      <c r="T95" s="3">
        <f>+'Indice PondENGHO'!T93/'Indice PondENGHO'!T81-1</f>
        <v>2.4504736679914139</v>
      </c>
      <c r="U95" s="3">
        <f>+'Indice PondENGHO'!U93/'Indice PondENGHO'!U81-1</f>
        <v>2.8053618107373928</v>
      </c>
      <c r="V95" s="3">
        <f>+'Indice PondENGHO'!V93/'Indice PondENGHO'!V81-1</f>
        <v>2.9095959181894449</v>
      </c>
      <c r="W95" s="3">
        <f>+'Indice PondENGHO'!W93/'Indice PondENGHO'!W81-1</f>
        <v>3.1714508684831513</v>
      </c>
      <c r="X95" s="3">
        <f>+'Indice PondENGHO'!X93/'Indice PondENGHO'!X81-1</f>
        <v>2.4789393682689007</v>
      </c>
      <c r="Y95" s="3">
        <f>+'Indice PondENGHO'!Y93/'Indice PondENGHO'!Y81-1</f>
        <v>2.179003013075568</v>
      </c>
      <c r="Z95" s="3">
        <f>+'Indice PondENGHO'!Z93/'Indice PondENGHO'!Z81-1</f>
        <v>2.4668978040651175</v>
      </c>
      <c r="AA95" s="8">
        <f>+'Indice PondENGHO'!AA93/'Indice PondENGHO'!AA81-1</f>
        <v>3.2202550427997894</v>
      </c>
      <c r="AB95" s="7">
        <f>+'Indice PondENGHO'!AB93/'Indice PondENGHO'!AB81-1</f>
        <v>2.7494223991574698</v>
      </c>
      <c r="AC95" s="3">
        <f>+'Indice PondENGHO'!AC93/'Indice PondENGHO'!AC81-1</f>
        <v>2.4824101615012388</v>
      </c>
      <c r="AD95" s="3">
        <f>+'Indice PondENGHO'!AD93/'Indice PondENGHO'!AD81-1</f>
        <v>1.8606456355661427</v>
      </c>
      <c r="AE95" s="3">
        <f>+'Indice PondENGHO'!AE93/'Indice PondENGHO'!AE81-1</f>
        <v>3.0701242013303487</v>
      </c>
      <c r="AF95" s="3">
        <f>+'Indice PondENGHO'!AF93/'Indice PondENGHO'!AF81-1</f>
        <v>2.4555705330593449</v>
      </c>
      <c r="AG95" s="3">
        <f>+'Indice PondENGHO'!AG93/'Indice PondENGHO'!AG81-1</f>
        <v>2.8081914883725649</v>
      </c>
      <c r="AH95" s="3">
        <f>+'Indice PondENGHO'!AH93/'Indice PondENGHO'!AH81-1</f>
        <v>2.8977007886191744</v>
      </c>
      <c r="AI95" s="3">
        <f>+'Indice PondENGHO'!AI93/'Indice PondENGHO'!AI81-1</f>
        <v>3.1759609230566941</v>
      </c>
      <c r="AJ95" s="3">
        <f>+'Indice PondENGHO'!AJ93/'Indice PondENGHO'!AJ81-1</f>
        <v>2.4794495426422616</v>
      </c>
      <c r="AK95" s="3">
        <f>+'Indice PondENGHO'!AK93/'Indice PondENGHO'!AK81-1</f>
        <v>2.1860837539643581</v>
      </c>
      <c r="AL95" s="3">
        <f>+'Indice PondENGHO'!AL93/'Indice PondENGHO'!AL81-1</f>
        <v>2.476814476304015</v>
      </c>
      <c r="AM95" s="8">
        <f>+'Indice PondENGHO'!AM93/'Indice PondENGHO'!AM81-1</f>
        <v>3.2137161625528199</v>
      </c>
      <c r="AN95" s="7">
        <f>+'Indice PondENGHO'!AN93/'Indice PondENGHO'!AN81-1</f>
        <v>2.7618716462652855</v>
      </c>
      <c r="AO95" s="3">
        <f>+'Indice PondENGHO'!AO93/'Indice PondENGHO'!AO81-1</f>
        <v>2.4881171075430943</v>
      </c>
      <c r="AP95" s="3">
        <f>+'Indice PondENGHO'!AP93/'Indice PondENGHO'!AP81-1</f>
        <v>1.8592006735010083</v>
      </c>
      <c r="AQ95" s="3">
        <f>+'Indice PondENGHO'!AQ93/'Indice PondENGHO'!AQ81-1</f>
        <v>3.0682234751161177</v>
      </c>
      <c r="AR95" s="3">
        <f>+'Indice PondENGHO'!AR93/'Indice PondENGHO'!AR81-1</f>
        <v>2.4561347919807535</v>
      </c>
      <c r="AS95" s="3">
        <f>+'Indice PondENGHO'!AS93/'Indice PondENGHO'!AS81-1</f>
        <v>2.8175342185745809</v>
      </c>
      <c r="AT95" s="3">
        <f>+'Indice PondENGHO'!AT93/'Indice PondENGHO'!AT81-1</f>
        <v>2.8860412927452748</v>
      </c>
      <c r="AU95" s="3">
        <f>+'Indice PondENGHO'!AU93/'Indice PondENGHO'!AU81-1</f>
        <v>3.1739592088916346</v>
      </c>
      <c r="AV95" s="3">
        <f>+'Indice PondENGHO'!AV93/'Indice PondENGHO'!AV81-1</f>
        <v>2.4845966177377465</v>
      </c>
      <c r="AW95" s="3">
        <f>+'Indice PondENGHO'!AW93/'Indice PondENGHO'!AW81-1</f>
        <v>2.1778067583824297</v>
      </c>
      <c r="AX95" s="3">
        <f>+'Indice PondENGHO'!AX93/'Indice PondENGHO'!AX81-1</f>
        <v>2.4877109086802682</v>
      </c>
      <c r="AY95" s="8">
        <f>+'Indice PondENGHO'!AY93/'Indice PondENGHO'!AY81-1</f>
        <v>3.2113931229000094</v>
      </c>
      <c r="AZ95" s="7">
        <f>+'Indice PondENGHO'!AZ93/'Indice PondENGHO'!AZ81-1</f>
        <v>2.7811182910027412</v>
      </c>
      <c r="BA95" s="3">
        <f>+'Indice PondENGHO'!BA93/'Indice PondENGHO'!BA81-1</f>
        <v>2.4967271155751107</v>
      </c>
      <c r="BB95" s="3">
        <f>+'Indice PondENGHO'!BB93/'Indice PondENGHO'!BB81-1</f>
        <v>1.858807106133058</v>
      </c>
      <c r="BC95" s="3">
        <f>+'Indice PondENGHO'!BC93/'Indice PondENGHO'!BC81-1</f>
        <v>3.0600715947058275</v>
      </c>
      <c r="BD95" s="3">
        <f>+'Indice PondENGHO'!BD93/'Indice PondENGHO'!BD81-1</f>
        <v>2.444444017115837</v>
      </c>
      <c r="BE95" s="3">
        <f>+'Indice PondENGHO'!BE93/'Indice PondENGHO'!BE81-1</f>
        <v>2.8267223677653228</v>
      </c>
      <c r="BF95" s="3">
        <f>+'Indice PondENGHO'!BF93/'Indice PondENGHO'!BF81-1</f>
        <v>2.8752205624026979</v>
      </c>
      <c r="BG95" s="3">
        <f>+'Indice PondENGHO'!BG93/'Indice PondENGHO'!BG81-1</f>
        <v>3.1803426375233839</v>
      </c>
      <c r="BH95" s="3">
        <f>+'Indice PondENGHO'!BH93/'Indice PondENGHO'!BH81-1</f>
        <v>2.4925494535966894</v>
      </c>
      <c r="BI95" s="3">
        <f>+'Indice PondENGHO'!BI93/'Indice PondENGHO'!BI81-1</f>
        <v>2.2100581890888891</v>
      </c>
      <c r="BJ95" s="3">
        <f>+'Indice PondENGHO'!BJ93/'Indice PondENGHO'!BJ81-1</f>
        <v>2.4979185994044295</v>
      </c>
      <c r="BK95" s="8">
        <f>+'Indice PondENGHO'!BK93/'Indice PondENGHO'!BK81-1</f>
        <v>3.1799517795688113</v>
      </c>
      <c r="BL95" s="2">
        <f t="shared" ref="BL95" si="127">+A95</f>
        <v>45474</v>
      </c>
      <c r="BM95" s="3">
        <f>+'Indice PondENGHO'!BL93/'Indice PondENGHO'!BL81-1</f>
        <v>2.6144210672827115</v>
      </c>
      <c r="BN95" s="3">
        <f>+'Indice PondENGHO'!BM93/'Indice PondENGHO'!BM81-1</f>
        <v>2.6301165501165502</v>
      </c>
      <c r="BO95" s="3">
        <f>+'Indice PondENGHO'!BN93/'Indice PondENGHO'!BN81-1</f>
        <v>2.6360601299840467</v>
      </c>
      <c r="BP95" s="3">
        <f>+'Indice PondENGHO'!BO93/'Indice PondENGHO'!BO81-1</f>
        <v>2.639998024323575</v>
      </c>
      <c r="BQ95" s="3">
        <f>+'Indice PondENGHO'!BP93/'Indice PondENGHO'!BP81-1</f>
        <v>2.6382811778979542</v>
      </c>
      <c r="BR95" s="7">
        <f>+'Indice PondENGHO'!BQ93/'Indice PondENGHO'!BQ81-1</f>
        <v>2.7464616918433493</v>
      </c>
      <c r="BS95" s="3">
        <f>+'Indice PondENGHO'!BR93/'Indice PondENGHO'!BR81-1</f>
        <v>2.4845382580269604</v>
      </c>
      <c r="BT95" s="3">
        <f>+'Indice PondENGHO'!BS93/'Indice PondENGHO'!BS81-1</f>
        <v>1.8577917635599883</v>
      </c>
      <c r="BU95" s="3">
        <f>+'Indice PondENGHO'!BT93/'Indice PondENGHO'!BT81-1</f>
        <v>3.0692058133393001</v>
      </c>
      <c r="BV95" s="3">
        <f>+'Indice PondENGHO'!BU93/'Indice PondENGHO'!BU81-1</f>
        <v>2.450532380737787</v>
      </c>
      <c r="BW95" s="3">
        <f>+'Indice PondENGHO'!BV93/'Indice PondENGHO'!BV81-1</f>
        <v>2.8166349328591163</v>
      </c>
      <c r="BX95" s="3">
        <f>+'Indice PondENGHO'!BW93/'Indice PondENGHO'!BW81-1</f>
        <v>2.8905524254546906</v>
      </c>
      <c r="BY95" s="3">
        <f>+'Indice PondENGHO'!BX93/'Indice PondENGHO'!BX81-1</f>
        <v>3.1751724415714362</v>
      </c>
      <c r="BZ95" s="3">
        <f>+'Indice PondENGHO'!BY93/'Indice PondENGHO'!BY81-1</f>
        <v>2.485192212004192</v>
      </c>
      <c r="CA95" s="3">
        <f>+'Indice PondENGHO'!BZ93/'Indice PondENGHO'!BZ81-1</f>
        <v>2.1912809359459371</v>
      </c>
      <c r="CB95" s="3">
        <f>+'Indice PondENGHO'!CA93/'Indice PondENGHO'!CA81-1</f>
        <v>2.48493319523089</v>
      </c>
      <c r="CC95" s="8">
        <f>+'Indice PondENGHO'!CB93/'Indice PondENGHO'!CB81-1</f>
        <v>3.203538959017723</v>
      </c>
      <c r="CD95" s="3">
        <f>+'Indice PondENGHO'!CC93/'Indice PondENGHO'!CC81-1</f>
        <v>2.6340371038483115</v>
      </c>
      <c r="CE95" s="3">
        <f>+'Indice PondENGHO'!CD93/'Indice PondENGHO'!CD81-1</f>
        <v>2.6340373712518712</v>
      </c>
      <c r="CF95" s="3">
        <f>+'[3]Infla Interanual PondENGHO'!CD95</f>
        <v>2.6350465825007809</v>
      </c>
      <c r="CI95" s="69">
        <f t="shared" ref="CI95" si="128">+BM95-BQ95</f>
        <v>-2.3860110615242736E-2</v>
      </c>
      <c r="CJ95" s="69">
        <f t="shared" si="3"/>
        <v>0</v>
      </c>
      <c r="CK95" s="69">
        <f t="shared" si="9"/>
        <v>-2.3860110615242736E-2</v>
      </c>
    </row>
    <row r="96" spans="1:114" x14ac:dyDescent="0.2">
      <c r="A96" s="2">
        <f t="shared" ref="A96" si="129">+DATE(C96,B96,1)</f>
        <v>45505</v>
      </c>
      <c r="B96" s="1">
        <f t="shared" si="24"/>
        <v>8</v>
      </c>
      <c r="C96" s="1">
        <f t="shared" ref="C96" si="130">+IF(B96=1,C95+1,C95)</f>
        <v>2024</v>
      </c>
      <c r="D96" s="7">
        <f>+'Indice PondENGHO'!D94/'Indice PondENGHO'!D82-1</f>
        <v>2.3137691842651904</v>
      </c>
      <c r="E96" s="3">
        <f>+'Indice PondENGHO'!E94/'Indice PondENGHO'!E82-1</f>
        <v>2.2774112066950232</v>
      </c>
      <c r="F96" s="3">
        <f>+'Indice PondENGHO'!F94/'Indice PondENGHO'!F82-1</f>
        <v>1.6696893632031395</v>
      </c>
      <c r="G96" s="3">
        <f>+'Indice PondENGHO'!G94/'Indice PondENGHO'!G82-1</f>
        <v>3.0554044372238405</v>
      </c>
      <c r="H96" s="3">
        <f>+'Indice PondENGHO'!H94/'Indice PondENGHO'!H82-1</f>
        <v>2.1530907364567744</v>
      </c>
      <c r="I96" s="3">
        <f>+'Indice PondENGHO'!I94/'Indice PondENGHO'!I82-1</f>
        <v>2.432082109013971</v>
      </c>
      <c r="J96" s="3">
        <f>+'Indice PondENGHO'!J94/'Indice PondENGHO'!J82-1</f>
        <v>2.7061651231149177</v>
      </c>
      <c r="K96" s="3">
        <f>+'Indice PondENGHO'!K94/'Indice PondENGHO'!K82-1</f>
        <v>3.1832995385715757</v>
      </c>
      <c r="L96" s="3">
        <f>+'Indice PondENGHO'!L94/'Indice PondENGHO'!L82-1</f>
        <v>2.232435438757705</v>
      </c>
      <c r="M96" s="3">
        <f>+'Indice PondENGHO'!M94/'Indice PondENGHO'!M82-1</f>
        <v>2.1004306645387558</v>
      </c>
      <c r="N96" s="3">
        <f>+'Indice PondENGHO'!N94/'Indice PondENGHO'!N82-1</f>
        <v>2.2152875288975964</v>
      </c>
      <c r="O96" s="8">
        <f>+'Indice PondENGHO'!O94/'Indice PondENGHO'!O82-1</f>
        <v>2.9514390426884329</v>
      </c>
      <c r="P96" s="7">
        <f>+'Indice PondENGHO'!P94/'Indice PondENGHO'!P82-1</f>
        <v>2.342628550714561</v>
      </c>
      <c r="Q96" s="3">
        <f>+'Indice PondENGHO'!Q94/'Indice PondENGHO'!Q82-1</f>
        <v>2.3013644677497376</v>
      </c>
      <c r="R96" s="3">
        <f>+'Indice PondENGHO'!R94/'Indice PondENGHO'!R82-1</f>
        <v>1.6757082778750356</v>
      </c>
      <c r="S96" s="3">
        <f>+'Indice PondENGHO'!S94/'Indice PondENGHO'!S82-1</f>
        <v>3.026130195141838</v>
      </c>
      <c r="T96" s="3">
        <f>+'Indice PondENGHO'!T94/'Indice PondENGHO'!T82-1</f>
        <v>2.1529007387532206</v>
      </c>
      <c r="U96" s="3">
        <f>+'Indice PondENGHO'!U94/'Indice PondENGHO'!U82-1</f>
        <v>2.4416898327532968</v>
      </c>
      <c r="V96" s="3">
        <f>+'Indice PondENGHO'!V94/'Indice PondENGHO'!V82-1</f>
        <v>2.7033878271211389</v>
      </c>
      <c r="W96" s="3">
        <f>+'Indice PondENGHO'!W94/'Indice PondENGHO'!W82-1</f>
        <v>3.1890874457923006</v>
      </c>
      <c r="X96" s="3">
        <f>+'Indice PondENGHO'!X94/'Indice PondENGHO'!X82-1</f>
        <v>2.2324446423873634</v>
      </c>
      <c r="Y96" s="3">
        <f>+'Indice PondENGHO'!Y94/'Indice PondENGHO'!Y82-1</f>
        <v>2.1174832242406607</v>
      </c>
      <c r="Z96" s="3">
        <f>+'Indice PondENGHO'!Z94/'Indice PondENGHO'!Z82-1</f>
        <v>2.2250723790381643</v>
      </c>
      <c r="AA96" s="8">
        <f>+'Indice PondENGHO'!AA94/'Indice PondENGHO'!AA82-1</f>
        <v>2.950939005485651</v>
      </c>
      <c r="AB96" s="7">
        <f>+'Indice PondENGHO'!AB94/'Indice PondENGHO'!AB82-1</f>
        <v>2.36222462967425</v>
      </c>
      <c r="AC96" s="3">
        <f>+'Indice PondENGHO'!AC94/'Indice PondENGHO'!AC82-1</f>
        <v>2.3032574036473958</v>
      </c>
      <c r="AD96" s="3">
        <f>+'Indice PondENGHO'!AD94/'Indice PondENGHO'!AD82-1</f>
        <v>1.6789826265796663</v>
      </c>
      <c r="AE96" s="3">
        <f>+'Indice PondENGHO'!AE94/'Indice PondENGHO'!AE82-1</f>
        <v>3.0018577660697376</v>
      </c>
      <c r="AF96" s="3">
        <f>+'Indice PondENGHO'!AF94/'Indice PondENGHO'!AF82-1</f>
        <v>2.1628084624771176</v>
      </c>
      <c r="AG96" s="3">
        <f>+'Indice PondENGHO'!AG94/'Indice PondENGHO'!AG82-1</f>
        <v>2.4475640597151482</v>
      </c>
      <c r="AH96" s="3">
        <f>+'Indice PondENGHO'!AH94/'Indice PondENGHO'!AH82-1</f>
        <v>2.6914899529936656</v>
      </c>
      <c r="AI96" s="3">
        <f>+'Indice PondENGHO'!AI94/'Indice PondENGHO'!AI82-1</f>
        <v>3.194504923828501</v>
      </c>
      <c r="AJ96" s="3">
        <f>+'Indice PondENGHO'!AJ94/'Indice PondENGHO'!AJ82-1</f>
        <v>2.2338954261696307</v>
      </c>
      <c r="AK96" s="3">
        <f>+'Indice PondENGHO'!AK94/'Indice PondENGHO'!AK82-1</f>
        <v>2.1231181751801804</v>
      </c>
      <c r="AL96" s="3">
        <f>+'Indice PondENGHO'!AL94/'Indice PondENGHO'!AL82-1</f>
        <v>2.238174463407085</v>
      </c>
      <c r="AM96" s="8">
        <f>+'Indice PondENGHO'!AM94/'Indice PondENGHO'!AM82-1</f>
        <v>2.9498257543136175</v>
      </c>
      <c r="AN96" s="7">
        <f>+'Indice PondENGHO'!AN94/'Indice PondENGHO'!AN82-1</f>
        <v>2.3752303016163192</v>
      </c>
      <c r="AO96" s="3">
        <f>+'Indice PondENGHO'!AO94/'Indice PondENGHO'!AO82-1</f>
        <v>2.3123974480051985</v>
      </c>
      <c r="AP96" s="3">
        <f>+'Indice PondENGHO'!AP94/'Indice PondENGHO'!AP82-1</f>
        <v>1.6792104876830138</v>
      </c>
      <c r="AQ96" s="3">
        <f>+'Indice PondENGHO'!AQ94/'Indice PondENGHO'!AQ82-1</f>
        <v>2.9887766153029096</v>
      </c>
      <c r="AR96" s="3">
        <f>+'Indice PondENGHO'!AR94/'Indice PondENGHO'!AR82-1</f>
        <v>2.1637382009313946</v>
      </c>
      <c r="AS96" s="3">
        <f>+'Indice PondENGHO'!AS94/'Indice PondENGHO'!AS82-1</f>
        <v>2.4507486198599748</v>
      </c>
      <c r="AT96" s="3">
        <f>+'Indice PondENGHO'!AT94/'Indice PondENGHO'!AT82-1</f>
        <v>2.6925372772993836</v>
      </c>
      <c r="AU96" s="3">
        <f>+'Indice PondENGHO'!AU94/'Indice PondENGHO'!AU82-1</f>
        <v>3.1922862063349831</v>
      </c>
      <c r="AV96" s="3">
        <f>+'Indice PondENGHO'!AV94/'Indice PondENGHO'!AV82-1</f>
        <v>2.2335336397509757</v>
      </c>
      <c r="AW96" s="3">
        <f>+'Indice PondENGHO'!AW94/'Indice PondENGHO'!AW82-1</f>
        <v>2.1178538924348103</v>
      </c>
      <c r="AX96" s="3">
        <f>+'Indice PondENGHO'!AX94/'Indice PondENGHO'!AX82-1</f>
        <v>2.2500837823592961</v>
      </c>
      <c r="AY96" s="8">
        <f>+'Indice PondENGHO'!AY94/'Indice PondENGHO'!AY82-1</f>
        <v>2.9500162172955608</v>
      </c>
      <c r="AZ96" s="7">
        <f>+'Indice PondENGHO'!AZ94/'Indice PondENGHO'!AZ82-1</f>
        <v>2.3926729635170991</v>
      </c>
      <c r="BA96" s="3">
        <f>+'Indice PondENGHO'!BA94/'Indice PondENGHO'!BA82-1</f>
        <v>2.3283163339509749</v>
      </c>
      <c r="BB96" s="3">
        <f>+'Indice PondENGHO'!BB94/'Indice PondENGHO'!BB82-1</f>
        <v>1.6798426171867695</v>
      </c>
      <c r="BC96" s="3">
        <f>+'Indice PondENGHO'!BC94/'Indice PondENGHO'!BC82-1</f>
        <v>2.956849581945324</v>
      </c>
      <c r="BD96" s="3">
        <f>+'Indice PondENGHO'!BD94/'Indice PondENGHO'!BD82-1</f>
        <v>2.1511453433700187</v>
      </c>
      <c r="BE96" s="3">
        <f>+'Indice PondENGHO'!BE94/'Indice PondENGHO'!BE82-1</f>
        <v>2.4561622589816881</v>
      </c>
      <c r="BF96" s="3">
        <f>+'Indice PondENGHO'!BF94/'Indice PondENGHO'!BF82-1</f>
        <v>2.6892631885081024</v>
      </c>
      <c r="BG96" s="3">
        <f>+'Indice PondENGHO'!BG94/'Indice PondENGHO'!BG82-1</f>
        <v>3.1965205422685292</v>
      </c>
      <c r="BH96" s="3">
        <f>+'Indice PondENGHO'!BH94/'Indice PondENGHO'!BH82-1</f>
        <v>2.237199308044779</v>
      </c>
      <c r="BI96" s="3">
        <f>+'Indice PondENGHO'!BI94/'Indice PondENGHO'!BI82-1</f>
        <v>2.1464267896370965</v>
      </c>
      <c r="BJ96" s="3">
        <f>+'Indice PondENGHO'!BJ94/'Indice PondENGHO'!BJ82-1</f>
        <v>2.2609442414803507</v>
      </c>
      <c r="BK96" s="8">
        <f>+'Indice PondENGHO'!BK94/'Indice PondENGHO'!BK82-1</f>
        <v>2.9276242743137204</v>
      </c>
      <c r="BL96" s="2">
        <f t="shared" ref="BL96" si="131">+A96</f>
        <v>45505</v>
      </c>
      <c r="BM96" s="3">
        <f>+'Indice PondENGHO'!BL94/'Indice PondENGHO'!BL82-1</f>
        <v>2.3313548732179648</v>
      </c>
      <c r="BN96" s="3">
        <f>+'Indice PondENGHO'!BM94/'Indice PondENGHO'!BM82-1</f>
        <v>2.3590179398914337</v>
      </c>
      <c r="BO96" s="3">
        <f>+'Indice PondENGHO'!BN94/'Indice PondENGHO'!BN82-1</f>
        <v>2.3666086059131981</v>
      </c>
      <c r="BP96" s="3">
        <f>+'Indice PondENGHO'!BO94/'Indice PondENGHO'!BO82-1</f>
        <v>2.3769398953956959</v>
      </c>
      <c r="BQ96" s="3">
        <f>+'Indice PondENGHO'!BP94/'Indice PondENGHO'!BP82-1</f>
        <v>2.3805442872536764</v>
      </c>
      <c r="BR96" s="7">
        <f>+'Indice PondENGHO'!BQ94/'Indice PondENGHO'!BQ82-1</f>
        <v>2.3592828676137225</v>
      </c>
      <c r="BS96" s="3">
        <f>+'Indice PondENGHO'!BR94/'Indice PondENGHO'!BR82-1</f>
        <v>2.3088525251851757</v>
      </c>
      <c r="BT96" s="3">
        <f>+'Indice PondENGHO'!BS94/'Indice PondENGHO'!BS82-1</f>
        <v>1.6774741512523734</v>
      </c>
      <c r="BU96" s="3">
        <f>+'Indice PondENGHO'!BT94/'Indice PondENGHO'!BT82-1</f>
        <v>2.9945406492225928</v>
      </c>
      <c r="BV96" s="3">
        <f>+'Indice PondENGHO'!BU94/'Indice PondENGHO'!BU82-1</f>
        <v>2.1560313857463114</v>
      </c>
      <c r="BW96" s="3">
        <f>+'Indice PondENGHO'!BV94/'Indice PondENGHO'!BV82-1</f>
        <v>2.4498535655366305</v>
      </c>
      <c r="BX96" s="3">
        <f>+'Indice PondENGHO'!BW94/'Indice PondENGHO'!BW82-1</f>
        <v>2.6939373813954752</v>
      </c>
      <c r="BY96" s="3">
        <f>+'Indice PondENGHO'!BX94/'Indice PondENGHO'!BX82-1</f>
        <v>3.1923568388218602</v>
      </c>
      <c r="BZ96" s="3">
        <f>+'Indice PondENGHO'!BY94/'Indice PondENGHO'!BY82-1</f>
        <v>2.2346887022586768</v>
      </c>
      <c r="CA96" s="3">
        <f>+'Indice PondENGHO'!BZ94/'Indice PondENGHO'!BZ82-1</f>
        <v>2.129209188179519</v>
      </c>
      <c r="CB96" s="3">
        <f>+'Indice PondENGHO'!CA94/'Indice PondENGHO'!CA82-1</f>
        <v>2.2466442187954576</v>
      </c>
      <c r="CC96" s="8">
        <f>+'Indice PondENGHO'!CB94/'Indice PondENGHO'!CB82-1</f>
        <v>2.9419499781457237</v>
      </c>
      <c r="CD96" s="3">
        <f>+'Indice PondENGHO'!CC94/'Indice PondENGHO'!CC82-1</f>
        <v>2.3677777260222403</v>
      </c>
      <c r="CE96" s="3">
        <f>+'Indice PondENGHO'!CD94/'Indice PondENGHO'!CD82-1</f>
        <v>2.3677774883692635</v>
      </c>
      <c r="CF96" s="3">
        <f>+'[3]Infla Interanual PondENGHO'!CD96</f>
        <v>2.3680172036235492</v>
      </c>
      <c r="CI96" s="69">
        <f t="shared" ref="CI96" si="132">+BM96-BQ96</f>
        <v>-4.9189414035711643E-2</v>
      </c>
      <c r="CJ96" s="69">
        <f t="shared" si="3"/>
        <v>0</v>
      </c>
      <c r="CK96" s="69">
        <f t="shared" si="9"/>
        <v>-4.9189414035711643E-2</v>
      </c>
    </row>
    <row r="97" spans="1:89" x14ac:dyDescent="0.2">
      <c r="A97" s="2">
        <f t="shared" ref="A97" si="133">+DATE(C97,B97,1)</f>
        <v>45536</v>
      </c>
      <c r="B97" s="1">
        <f t="shared" si="24"/>
        <v>9</v>
      </c>
      <c r="C97" s="1">
        <f t="shared" ref="C97" si="134">+IF(B97=1,C96+1,C96)</f>
        <v>2024</v>
      </c>
      <c r="D97" s="7">
        <f>+'Indice PondENGHO'!D95/'Indice PondENGHO'!D83-1</f>
        <v>1.9606987334296688</v>
      </c>
      <c r="E97" s="3">
        <f>+'Indice PondENGHO'!E95/'Indice PondENGHO'!E83-1</f>
        <v>1.9978831313011236</v>
      </c>
      <c r="F97" s="3">
        <f>+'Indice PondENGHO'!F95/'Indice PondENGHO'!F83-1</f>
        <v>1.4519600884180801</v>
      </c>
      <c r="G97" s="3">
        <f>+'Indice PondENGHO'!G95/'Indice PondENGHO'!G83-1</f>
        <v>3.0044160060612644</v>
      </c>
      <c r="H97" s="3">
        <f>+'Indice PondENGHO'!H95/'Indice PondENGHO'!H83-1</f>
        <v>1.868659365202257</v>
      </c>
      <c r="I97" s="3">
        <f>+'Indice PondENGHO'!I95/'Indice PondENGHO'!I83-1</f>
        <v>2.2261470184195211</v>
      </c>
      <c r="J97" s="3">
        <f>+'Indice PondENGHO'!J95/'Indice PondENGHO'!J83-1</f>
        <v>2.438093726233209</v>
      </c>
      <c r="K97" s="3">
        <f>+'Indice PondENGHO'!K95/'Indice PondENGHO'!K83-1</f>
        <v>2.9279575848650823</v>
      </c>
      <c r="L97" s="3">
        <f>+'Indice PondENGHO'!L95/'Indice PondENGHO'!L83-1</f>
        <v>1.8751130655259907</v>
      </c>
      <c r="M97" s="3">
        <f>+'Indice PondENGHO'!M95/'Indice PondENGHO'!M83-1</f>
        <v>1.9864604548936806</v>
      </c>
      <c r="N97" s="3">
        <f>+'Indice PondENGHO'!N95/'Indice PondENGHO'!N83-1</f>
        <v>1.9479791167206861</v>
      </c>
      <c r="O97" s="8">
        <f>+'Indice PondENGHO'!O95/'Indice PondENGHO'!O83-1</f>
        <v>2.6588633890412279</v>
      </c>
      <c r="P97" s="7">
        <f>+'Indice PondENGHO'!P95/'Indice PondENGHO'!P83-1</f>
        <v>1.9874979474220895</v>
      </c>
      <c r="Q97" s="3">
        <f>+'Indice PondENGHO'!Q95/'Indice PondENGHO'!Q83-1</f>
        <v>2.0233232477228356</v>
      </c>
      <c r="R97" s="3">
        <f>+'Indice PondENGHO'!R95/'Indice PondENGHO'!R83-1</f>
        <v>1.4564874181320078</v>
      </c>
      <c r="S97" s="3">
        <f>+'Indice PondENGHO'!S95/'Indice PondENGHO'!S83-1</f>
        <v>2.979072351591344</v>
      </c>
      <c r="T97" s="3">
        <f>+'Indice PondENGHO'!T95/'Indice PondENGHO'!T83-1</f>
        <v>1.8719232014792992</v>
      </c>
      <c r="U97" s="3">
        <f>+'Indice PondENGHO'!U95/'Indice PondENGHO'!U83-1</f>
        <v>2.2359070414417643</v>
      </c>
      <c r="V97" s="3">
        <f>+'Indice PondENGHO'!V95/'Indice PondENGHO'!V83-1</f>
        <v>2.4418660025623726</v>
      </c>
      <c r="W97" s="3">
        <f>+'Indice PondENGHO'!W95/'Indice PondENGHO'!W83-1</f>
        <v>2.939423504248194</v>
      </c>
      <c r="X97" s="3">
        <f>+'Indice PondENGHO'!X95/'Indice PondENGHO'!X83-1</f>
        <v>1.8690687901781011</v>
      </c>
      <c r="Y97" s="3">
        <f>+'Indice PondENGHO'!Y95/'Indice PondENGHO'!Y83-1</f>
        <v>1.9881781606139559</v>
      </c>
      <c r="Z97" s="3">
        <f>+'Indice PondENGHO'!Z95/'Indice PondENGHO'!Z83-1</f>
        <v>1.9572637985848607</v>
      </c>
      <c r="AA97" s="8">
        <f>+'Indice PondENGHO'!AA95/'Indice PondENGHO'!AA83-1</f>
        <v>2.6579145473715902</v>
      </c>
      <c r="AB97" s="7">
        <f>+'Indice PondENGHO'!AB95/'Indice PondENGHO'!AB83-1</f>
        <v>2.0056941081226745</v>
      </c>
      <c r="AC97" s="3">
        <f>+'Indice PondENGHO'!AC95/'Indice PondENGHO'!AC83-1</f>
        <v>2.0232839480889404</v>
      </c>
      <c r="AD97" s="3">
        <f>+'Indice PondENGHO'!AD95/'Indice PondENGHO'!AD83-1</f>
        <v>1.4598654984752955</v>
      </c>
      <c r="AE97" s="3">
        <f>+'Indice PondENGHO'!AE95/'Indice PondENGHO'!AE83-1</f>
        <v>2.9560769399427889</v>
      </c>
      <c r="AF97" s="3">
        <f>+'Indice PondENGHO'!AF95/'Indice PondENGHO'!AF83-1</f>
        <v>1.8819769655152134</v>
      </c>
      <c r="AG97" s="3">
        <f>+'Indice PondENGHO'!AG95/'Indice PondENGHO'!AG83-1</f>
        <v>2.2397710851494286</v>
      </c>
      <c r="AH97" s="3">
        <f>+'Indice PondENGHO'!AH95/'Indice PondENGHO'!AH83-1</f>
        <v>2.4322458620570901</v>
      </c>
      <c r="AI97" s="3">
        <f>+'Indice PondENGHO'!AI95/'Indice PondENGHO'!AI83-1</f>
        <v>2.9474863171045613</v>
      </c>
      <c r="AJ97" s="3">
        <f>+'Indice PondENGHO'!AJ95/'Indice PondENGHO'!AJ83-1</f>
        <v>1.8676375760023451</v>
      </c>
      <c r="AK97" s="3">
        <f>+'Indice PondENGHO'!AK95/'Indice PondENGHO'!AK83-1</f>
        <v>1.9906442951301799</v>
      </c>
      <c r="AL97" s="3">
        <f>+'Indice PondENGHO'!AL95/'Indice PondENGHO'!AL83-1</f>
        <v>1.9665476551296726</v>
      </c>
      <c r="AM97" s="8">
        <f>+'Indice PondENGHO'!AM95/'Indice PondENGHO'!AM83-1</f>
        <v>2.6573147068665186</v>
      </c>
      <c r="AN97" s="7">
        <f>+'Indice PondENGHO'!AN95/'Indice PondENGHO'!AN83-1</f>
        <v>2.0178382528740877</v>
      </c>
      <c r="AO97" s="3">
        <f>+'Indice PondENGHO'!AO95/'Indice PondENGHO'!AO83-1</f>
        <v>2.0332804696700104</v>
      </c>
      <c r="AP97" s="3">
        <f>+'Indice PondENGHO'!AP95/'Indice PondENGHO'!AP83-1</f>
        <v>1.4588543820090014</v>
      </c>
      <c r="AQ97" s="3">
        <f>+'Indice PondENGHO'!AQ95/'Indice PondENGHO'!AQ83-1</f>
        <v>2.940439253696709</v>
      </c>
      <c r="AR97" s="3">
        <f>+'Indice PondENGHO'!AR95/'Indice PondENGHO'!AR83-1</f>
        <v>1.8832301179265523</v>
      </c>
      <c r="AS97" s="3">
        <f>+'Indice PondENGHO'!AS95/'Indice PondENGHO'!AS83-1</f>
        <v>2.2554002541296061</v>
      </c>
      <c r="AT97" s="3">
        <f>+'Indice PondENGHO'!AT95/'Indice PondENGHO'!AT83-1</f>
        <v>2.4439780087118264</v>
      </c>
      <c r="AU97" s="3">
        <f>+'Indice PondENGHO'!AU95/'Indice PondENGHO'!AU83-1</f>
        <v>2.9493329746477279</v>
      </c>
      <c r="AV97" s="3">
        <f>+'Indice PondENGHO'!AV95/'Indice PondENGHO'!AV83-1</f>
        <v>1.8669874713456633</v>
      </c>
      <c r="AW97" s="3">
        <f>+'Indice PondENGHO'!AW95/'Indice PondENGHO'!AW83-1</f>
        <v>1.99063040979923</v>
      </c>
      <c r="AX97" s="3">
        <f>+'Indice PondENGHO'!AX95/'Indice PondENGHO'!AX83-1</f>
        <v>1.9747078749831872</v>
      </c>
      <c r="AY97" s="8">
        <f>+'Indice PondENGHO'!AY95/'Indice PondENGHO'!AY83-1</f>
        <v>2.6552914643409857</v>
      </c>
      <c r="AZ97" s="7">
        <f>+'Indice PondENGHO'!AZ95/'Indice PondENGHO'!AZ83-1</f>
        <v>2.0368828409816562</v>
      </c>
      <c r="BA97" s="3">
        <f>+'Indice PondENGHO'!BA95/'Indice PondENGHO'!BA83-1</f>
        <v>2.0512591394060005</v>
      </c>
      <c r="BB97" s="3">
        <f>+'Indice PondENGHO'!BB95/'Indice PondENGHO'!BB83-1</f>
        <v>1.4587542642406621</v>
      </c>
      <c r="BC97" s="3">
        <f>+'Indice PondENGHO'!BC95/'Indice PondENGHO'!BC83-1</f>
        <v>2.9100421456957486</v>
      </c>
      <c r="BD97" s="3">
        <f>+'Indice PondENGHO'!BD95/'Indice PondENGHO'!BD83-1</f>
        <v>1.8764194789853428</v>
      </c>
      <c r="BE97" s="3">
        <f>+'Indice PondENGHO'!BE95/'Indice PondENGHO'!BE83-1</f>
        <v>2.2704719832039513</v>
      </c>
      <c r="BF97" s="3">
        <f>+'Indice PondENGHO'!BF95/'Indice PondENGHO'!BF83-1</f>
        <v>2.4509179612273719</v>
      </c>
      <c r="BG97" s="3">
        <f>+'Indice PondENGHO'!BG95/'Indice PondENGHO'!BG83-1</f>
        <v>2.9594405095130956</v>
      </c>
      <c r="BH97" s="3">
        <f>+'Indice PondENGHO'!BH95/'Indice PondENGHO'!BH83-1</f>
        <v>1.8679840876500955</v>
      </c>
      <c r="BI97" s="3">
        <f>+'Indice PondENGHO'!BI95/'Indice PondENGHO'!BI83-1</f>
        <v>2.0010757214284713</v>
      </c>
      <c r="BJ97" s="3">
        <f>+'Indice PondENGHO'!BJ95/'Indice PondENGHO'!BJ83-1</f>
        <v>1.9824207137210319</v>
      </c>
      <c r="BK97" s="8">
        <f>+'Indice PondENGHO'!BK95/'Indice PondENGHO'!BK83-1</f>
        <v>2.6293768838137415</v>
      </c>
      <c r="BL97" s="2">
        <f t="shared" ref="BL97" si="135">+A97</f>
        <v>45536</v>
      </c>
      <c r="BM97" s="3">
        <f>+'Indice PondENGHO'!BL95/'Indice PondENGHO'!BL83-1</f>
        <v>2.0416593408093622</v>
      </c>
      <c r="BN97" s="3">
        <f>+'Indice PondENGHO'!BM95/'Indice PondENGHO'!BM83-1</f>
        <v>2.0767153780650314</v>
      </c>
      <c r="BO97" s="3">
        <f>+'Indice PondENGHO'!BN95/'Indice PondENGHO'!BN83-1</f>
        <v>2.0870591484212611</v>
      </c>
      <c r="BP97" s="3">
        <f>+'Indice PondENGHO'!BO95/'Indice PondENGHO'!BO83-1</f>
        <v>2.1031932536890903</v>
      </c>
      <c r="BQ97" s="3">
        <f>+'Indice PondENGHO'!BP95/'Indice PondENGHO'!BP83-1</f>
        <v>2.115177191719527</v>
      </c>
      <c r="BR97" s="7">
        <f>+'Indice PondENGHO'!BQ95/'Indice PondENGHO'!BQ83-1</f>
        <v>2.0036241903570873</v>
      </c>
      <c r="BS97" s="3">
        <f>+'Indice PondENGHO'!BR95/'Indice PondENGHO'!BR83-1</f>
        <v>2.0303526003965517</v>
      </c>
      <c r="BT97" s="3">
        <f>+'Indice PondENGHO'!BS95/'Indice PondENGHO'!BS83-1</f>
        <v>1.4576821395074955</v>
      </c>
      <c r="BU97" s="3">
        <f>+'Indice PondENGHO'!BT95/'Indice PondENGHO'!BT83-1</f>
        <v>2.9470961864079004</v>
      </c>
      <c r="BV97" s="3">
        <f>+'Indice PondENGHO'!BU95/'Indice PondENGHO'!BU83-1</f>
        <v>1.877473668694766</v>
      </c>
      <c r="BW97" s="3">
        <f>+'Indice PondENGHO'!BV95/'Indice PondENGHO'!BV83-1</f>
        <v>2.2541733271003701</v>
      </c>
      <c r="BX97" s="3">
        <f>+'Indice PondENGHO'!BW95/'Indice PondENGHO'!BW83-1</f>
        <v>2.4437106000335009</v>
      </c>
      <c r="BY97" s="3">
        <f>+'Indice PondENGHO'!BX95/'Indice PondENGHO'!BX83-1</f>
        <v>2.9477143053852544</v>
      </c>
      <c r="BZ97" s="3">
        <f>+'Indice PondENGHO'!BY95/'Indice PondENGHO'!BY83-1</f>
        <v>1.8686056296672167</v>
      </c>
      <c r="CA97" s="3">
        <f>+'Indice PondENGHO'!BZ95/'Indice PondENGHO'!BZ83-1</f>
        <v>1.9943008984718529</v>
      </c>
      <c r="CB97" s="3">
        <f>+'Indice PondENGHO'!CA95/'Indice PondENGHO'!CA83-1</f>
        <v>1.9722107397244337</v>
      </c>
      <c r="CC97" s="8">
        <f>+'Indice PondENGHO'!CB95/'Indice PondENGHO'!CB83-1</f>
        <v>2.6467244979905491</v>
      </c>
      <c r="CD97" s="3">
        <f>+'Indice PondENGHO'!CC95/'Indice PondENGHO'!CC83-1</f>
        <v>2.0923104548355527</v>
      </c>
      <c r="CE97" s="3">
        <f>+'Indice PondENGHO'!CD95/'Indice PondENGHO'!CD83-1</f>
        <v>2.0923104548355527</v>
      </c>
      <c r="CF97" s="3">
        <f>+'[3]Infla Interanual PondENGHO'!CD97</f>
        <v>2.0897699285474309</v>
      </c>
      <c r="CI97" s="69">
        <f t="shared" ref="CI97" si="136">+BM97-BQ97</f>
        <v>-7.3517850910164828E-2</v>
      </c>
      <c r="CJ97" s="69">
        <f t="shared" si="3"/>
        <v>0</v>
      </c>
      <c r="CK97" s="69">
        <f t="shared" si="9"/>
        <v>-7.3517850910164828E-2</v>
      </c>
    </row>
    <row r="98" spans="1:89" x14ac:dyDescent="0.2">
      <c r="A98" s="2">
        <f t="shared" ref="A98" si="137">+DATE(C98,B98,1)</f>
        <v>45566</v>
      </c>
      <c r="B98" s="1">
        <f t="shared" si="24"/>
        <v>10</v>
      </c>
      <c r="C98" s="1">
        <f t="shared" ref="C98" si="138">+IF(B98=1,C97+1,C97)</f>
        <v>2024</v>
      </c>
      <c r="D98" s="7">
        <f>+'Indice PondENGHO'!D96/'Indice PondENGHO'!D84-1</f>
        <v>1.7884620983762285</v>
      </c>
      <c r="E98" s="3">
        <f>+'Indice PondENGHO'!E96/'Indice PondENGHO'!E84-1</f>
        <v>1.8102223931949064</v>
      </c>
      <c r="F98" s="3">
        <f>+'Indice PondENGHO'!F96/'Indice PondENGHO'!F84-1</f>
        <v>1.3087145101305184</v>
      </c>
      <c r="G98" s="3">
        <f>+'Indice PondENGHO'!G96/'Indice PondENGHO'!G84-1</f>
        <v>2.9450883030879531</v>
      </c>
      <c r="H98" s="3">
        <f>+'Indice PondENGHO'!H96/'Indice PondENGHO'!H84-1</f>
        <v>1.6627658362157476</v>
      </c>
      <c r="I98" s="3">
        <f>+'Indice PondENGHO'!I96/'Indice PondENGHO'!I84-1</f>
        <v>2.1798696505214199</v>
      </c>
      <c r="J98" s="3">
        <f>+'Indice PondENGHO'!J96/'Indice PondENGHO'!J84-1</f>
        <v>2.2514125527233313</v>
      </c>
      <c r="K98" s="3">
        <f>+'Indice PondENGHO'!K96/'Indice PondENGHO'!K84-1</f>
        <v>2.5589239277102842</v>
      </c>
      <c r="L98" s="3">
        <f>+'Indice PondENGHO'!L96/'Indice PondENGHO'!L84-1</f>
        <v>1.698742534822403</v>
      </c>
      <c r="M98" s="3">
        <f>+'Indice PondENGHO'!M96/'Indice PondENGHO'!M84-1</f>
        <v>1.9094836277958525</v>
      </c>
      <c r="N98" s="3">
        <f>+'Indice PondENGHO'!N96/'Indice PondENGHO'!N84-1</f>
        <v>1.8288636490796173</v>
      </c>
      <c r="O98" s="8">
        <f>+'Indice PondENGHO'!O96/'Indice PondENGHO'!O84-1</f>
        <v>2.4846892379355712</v>
      </c>
      <c r="P98" s="7">
        <f>+'Indice PondENGHO'!P96/'Indice PondENGHO'!P84-1</f>
        <v>1.8095747741770301</v>
      </c>
      <c r="Q98" s="3">
        <f>+'Indice PondENGHO'!Q96/'Indice PondENGHO'!Q84-1</f>
        <v>1.8343974044920155</v>
      </c>
      <c r="R98" s="3">
        <f>+'Indice PondENGHO'!R96/'Indice PondENGHO'!R84-1</f>
        <v>1.3104032188335237</v>
      </c>
      <c r="S98" s="3">
        <f>+'Indice PondENGHO'!S96/'Indice PondENGHO'!S84-1</f>
        <v>2.9042676986509299</v>
      </c>
      <c r="T98" s="3">
        <f>+'Indice PondENGHO'!T96/'Indice PondENGHO'!T84-1</f>
        <v>1.6629043732588746</v>
      </c>
      <c r="U98" s="3">
        <f>+'Indice PondENGHO'!U96/'Indice PondENGHO'!U84-1</f>
        <v>2.1887516233743938</v>
      </c>
      <c r="V98" s="3">
        <f>+'Indice PondENGHO'!V96/'Indice PondENGHO'!V84-1</f>
        <v>2.256469126792239</v>
      </c>
      <c r="W98" s="3">
        <f>+'Indice PondENGHO'!W96/'Indice PondENGHO'!W84-1</f>
        <v>2.5685831358956888</v>
      </c>
      <c r="X98" s="3">
        <f>+'Indice PondENGHO'!X96/'Indice PondENGHO'!X84-1</f>
        <v>1.698909892086006</v>
      </c>
      <c r="Y98" s="3">
        <f>+'Indice PondENGHO'!Y96/'Indice PondENGHO'!Y84-1</f>
        <v>1.9006251795431495</v>
      </c>
      <c r="Z98" s="3">
        <f>+'Indice PondENGHO'!Z96/'Indice PondENGHO'!Z84-1</f>
        <v>1.835340017749886</v>
      </c>
      <c r="AA98" s="8">
        <f>+'Indice PondENGHO'!AA96/'Indice PondENGHO'!AA84-1</f>
        <v>2.4888557778690372</v>
      </c>
      <c r="AB98" s="7">
        <f>+'Indice PondENGHO'!AB96/'Indice PondENGHO'!AB84-1</f>
        <v>1.8253119997711602</v>
      </c>
      <c r="AC98" s="3">
        <f>+'Indice PondENGHO'!AC96/'Indice PondENGHO'!AC84-1</f>
        <v>1.8332406166977311</v>
      </c>
      <c r="AD98" s="3">
        <f>+'Indice PondENGHO'!AD96/'Indice PondENGHO'!AD84-1</f>
        <v>1.3111373247139095</v>
      </c>
      <c r="AE98" s="3">
        <f>+'Indice PondENGHO'!AE96/'Indice PondENGHO'!AE84-1</f>
        <v>2.8723518831711461</v>
      </c>
      <c r="AF98" s="3">
        <f>+'Indice PondENGHO'!AF96/'Indice PondENGHO'!AF84-1</f>
        <v>1.67223134715229</v>
      </c>
      <c r="AG98" s="3">
        <f>+'Indice PondENGHO'!AG96/'Indice PondENGHO'!AG84-1</f>
        <v>2.1896013812169608</v>
      </c>
      <c r="AH98" s="3">
        <f>+'Indice PondENGHO'!AH96/'Indice PondENGHO'!AH84-1</f>
        <v>2.2419078682662681</v>
      </c>
      <c r="AI98" s="3">
        <f>+'Indice PondENGHO'!AI96/'Indice PondENGHO'!AI84-1</f>
        <v>2.5749314941663295</v>
      </c>
      <c r="AJ98" s="3">
        <f>+'Indice PondENGHO'!AJ96/'Indice PondENGHO'!AJ84-1</f>
        <v>1.7000666336510784</v>
      </c>
      <c r="AK98" s="3">
        <f>+'Indice PondENGHO'!AK96/'Indice PondENGHO'!AK84-1</f>
        <v>1.9017132633704104</v>
      </c>
      <c r="AL98" s="3">
        <f>+'Indice PondENGHO'!AL96/'Indice PondENGHO'!AL84-1</f>
        <v>1.8429107332952506</v>
      </c>
      <c r="AM98" s="8">
        <f>+'Indice PondENGHO'!AM96/'Indice PondENGHO'!AM84-1</f>
        <v>2.4892109414058474</v>
      </c>
      <c r="AN98" s="7">
        <f>+'Indice PondENGHO'!AN96/'Indice PondENGHO'!AN84-1</f>
        <v>1.8357527533811098</v>
      </c>
      <c r="AO98" s="3">
        <f>+'Indice PondENGHO'!AO96/'Indice PondENGHO'!AO84-1</f>
        <v>1.8427472119422572</v>
      </c>
      <c r="AP98" s="3">
        <f>+'Indice PondENGHO'!AP96/'Indice PondENGHO'!AP84-1</f>
        <v>1.3112828580487963</v>
      </c>
      <c r="AQ98" s="3">
        <f>+'Indice PondENGHO'!AQ96/'Indice PondENGHO'!AQ84-1</f>
        <v>2.8545511470851093</v>
      </c>
      <c r="AR98" s="3">
        <f>+'Indice PondENGHO'!AR96/'Indice PondENGHO'!AR84-1</f>
        <v>1.6731960804628434</v>
      </c>
      <c r="AS98" s="3">
        <f>+'Indice PondENGHO'!AS96/'Indice PondENGHO'!AS84-1</f>
        <v>2.2071220134928553</v>
      </c>
      <c r="AT98" s="3">
        <f>+'Indice PondENGHO'!AT96/'Indice PondENGHO'!AT84-1</f>
        <v>2.2556429198779933</v>
      </c>
      <c r="AU98" s="3">
        <f>+'Indice PondENGHO'!AU96/'Indice PondENGHO'!AU84-1</f>
        <v>2.5780449743583116</v>
      </c>
      <c r="AV98" s="3">
        <f>+'Indice PondENGHO'!AV96/'Indice PondENGHO'!AV84-1</f>
        <v>1.7011668751296112</v>
      </c>
      <c r="AW98" s="3">
        <f>+'Indice PondENGHO'!AW96/'Indice PondENGHO'!AW84-1</f>
        <v>1.9022409205660833</v>
      </c>
      <c r="AX98" s="3">
        <f>+'Indice PondENGHO'!AX96/'Indice PondENGHO'!AX84-1</f>
        <v>1.851145688325476</v>
      </c>
      <c r="AY98" s="8">
        <f>+'Indice PondENGHO'!AY96/'Indice PondENGHO'!AY84-1</f>
        <v>2.492907698779895</v>
      </c>
      <c r="AZ98" s="7">
        <f>+'Indice PondENGHO'!AZ96/'Indice PondENGHO'!AZ84-1</f>
        <v>1.8504300175646482</v>
      </c>
      <c r="BA98" s="3">
        <f>+'Indice PondENGHO'!BA96/'Indice PondENGHO'!BA84-1</f>
        <v>1.8605954484166913</v>
      </c>
      <c r="BB98" s="3">
        <f>+'Indice PondENGHO'!BB96/'Indice PondENGHO'!BB84-1</f>
        <v>1.3109088184361548</v>
      </c>
      <c r="BC98" s="3">
        <f>+'Indice PondENGHO'!BC96/'Indice PondENGHO'!BC84-1</f>
        <v>2.8133324067133616</v>
      </c>
      <c r="BD98" s="3">
        <f>+'Indice PondENGHO'!BD96/'Indice PondENGHO'!BD84-1</f>
        <v>1.6638945244728767</v>
      </c>
      <c r="BE98" s="3">
        <f>+'Indice PondENGHO'!BE96/'Indice PondENGHO'!BE84-1</f>
        <v>2.2221831881900318</v>
      </c>
      <c r="BF98" s="3">
        <f>+'Indice PondENGHO'!BF96/'Indice PondENGHO'!BF84-1</f>
        <v>2.261227069241754</v>
      </c>
      <c r="BG98" s="3">
        <f>+'Indice PondENGHO'!BG96/'Indice PondENGHO'!BG84-1</f>
        <v>2.5861071999078473</v>
      </c>
      <c r="BH98" s="3">
        <f>+'Indice PondENGHO'!BH96/'Indice PondENGHO'!BH84-1</f>
        <v>1.7044885111012098</v>
      </c>
      <c r="BI98" s="3">
        <f>+'Indice PondENGHO'!BI96/'Indice PondENGHO'!BI84-1</f>
        <v>1.9041182618674117</v>
      </c>
      <c r="BJ98" s="3">
        <f>+'Indice PondENGHO'!BJ96/'Indice PondENGHO'!BJ84-1</f>
        <v>1.8571996943289659</v>
      </c>
      <c r="BK98" s="8">
        <f>+'Indice PondENGHO'!BK96/'Indice PondENGHO'!BK84-1</f>
        <v>2.4792451770367911</v>
      </c>
      <c r="BL98" s="2">
        <f t="shared" ref="BL98" si="139">+A98</f>
        <v>45566</v>
      </c>
      <c r="BM98" s="3">
        <f>+'Indice PondENGHO'!BL96/'Indice PondENGHO'!BL84-1</f>
        <v>1.8822295213058307</v>
      </c>
      <c r="BN98" s="3">
        <f>+'Indice PondENGHO'!BM96/'Indice PondENGHO'!BM84-1</f>
        <v>1.9153623997421438</v>
      </c>
      <c r="BO98" s="3">
        <f>+'Indice PondENGHO'!BN96/'Indice PondENGHO'!BN84-1</f>
        <v>1.9261428110930772</v>
      </c>
      <c r="BP98" s="3">
        <f>+'Indice PondENGHO'!BO96/'Indice PondENGHO'!BO84-1</f>
        <v>1.9439228606730508</v>
      </c>
      <c r="BQ98" s="3">
        <f>+'Indice PondENGHO'!BP96/'Indice PondENGHO'!BP84-1</f>
        <v>1.9576881979696186</v>
      </c>
      <c r="BR98" s="7">
        <f>+'Indice PondENGHO'!BQ96/'Indice PondENGHO'!BQ84-1</f>
        <v>1.8234937464672019</v>
      </c>
      <c r="BS98" s="3">
        <f>+'Indice PondENGHO'!BR96/'Indice PondENGHO'!BR84-1</f>
        <v>1.840561986503539</v>
      </c>
      <c r="BT98" s="3">
        <f>+'Indice PondENGHO'!BS96/'Indice PondENGHO'!BS84-1</f>
        <v>1.3106527553029466</v>
      </c>
      <c r="BU98" s="3">
        <f>+'Indice PondENGHO'!BT96/'Indice PondENGHO'!BT84-1</f>
        <v>2.8628971176325475</v>
      </c>
      <c r="BV98" s="3">
        <f>+'Indice PondENGHO'!BU96/'Indice PondENGHO'!BU84-1</f>
        <v>1.6669447636274817</v>
      </c>
      <c r="BW98" s="3">
        <f>+'Indice PondENGHO'!BV96/'Indice PondENGHO'!BV84-1</f>
        <v>2.205874439215131</v>
      </c>
      <c r="BX98" s="3">
        <f>+'Indice PondENGHO'!BW96/'Indice PondENGHO'!BW84-1</f>
        <v>2.2551315625235584</v>
      </c>
      <c r="BY98" s="3">
        <f>+'Indice PondENGHO'!BX96/'Indice PondENGHO'!BX84-1</f>
        <v>2.5759308999530859</v>
      </c>
      <c r="BZ98" s="3">
        <f>+'Indice PondENGHO'!BY96/'Indice PondENGHO'!BY84-1</f>
        <v>1.7016531328052769</v>
      </c>
      <c r="CA98" s="3">
        <f>+'Indice PondENGHO'!BZ96/'Indice PondENGHO'!BZ84-1</f>
        <v>1.9031470631349019</v>
      </c>
      <c r="CB98" s="3">
        <f>+'Indice PondENGHO'!CA96/'Indice PondENGHO'!CA84-1</f>
        <v>1.8485204857685749</v>
      </c>
      <c r="CC98" s="8">
        <f>+'Indice PondENGHO'!CB96/'Indice PondENGHO'!CB84-1</f>
        <v>2.485847839878828</v>
      </c>
      <c r="CD98" s="3">
        <f>+'Indice PondENGHO'!CC96/'Indice PondENGHO'!CC84-1</f>
        <v>1.9329908840354673</v>
      </c>
      <c r="CE98" s="3">
        <f>+'Indice PondENGHO'!CD96/'Indice PondENGHO'!CD84-1</f>
        <v>1.9329910798923882</v>
      </c>
      <c r="CF98" s="3">
        <f>+'[3]Infla Interanual PondENGHO'!CD98</f>
        <v>1.9302161694772924</v>
      </c>
      <c r="CI98" s="69">
        <f t="shared" ref="CI98" si="140">+BM98-BQ98</f>
        <v>-7.5458676663787916E-2</v>
      </c>
      <c r="CJ98" s="69">
        <f t="shared" si="3"/>
        <v>0</v>
      </c>
      <c r="CK98" s="69">
        <f t="shared" si="9"/>
        <v>-7.5458676663787916E-2</v>
      </c>
    </row>
    <row r="99" spans="1:89" x14ac:dyDescent="0.2">
      <c r="A99" s="2">
        <f t="shared" ref="A99" si="141">+DATE(C99,B99,1)</f>
        <v>45597</v>
      </c>
      <c r="B99" s="1">
        <f t="shared" si="24"/>
        <v>11</v>
      </c>
      <c r="C99" s="1">
        <f t="shared" ref="C99" si="142">+IF(B99=1,C98+1,C98)</f>
        <v>2024</v>
      </c>
      <c r="D99" s="7">
        <f>+'Indice PondENGHO'!D97/'Indice PondENGHO'!D85-1</f>
        <v>1.4381917997780569</v>
      </c>
      <c r="E99" s="3">
        <f>+'Indice PondENGHO'!E97/'Indice PondENGHO'!E85-1</f>
        <v>1.6158901325353923</v>
      </c>
      <c r="F99" s="3">
        <f>+'Indice PondENGHO'!F97/'Indice PondENGHO'!F85-1</f>
        <v>1.1313489670788526</v>
      </c>
      <c r="G99" s="3">
        <f>+'Indice PondENGHO'!G97/'Indice PondENGHO'!G85-1</f>
        <v>2.8254029594284074</v>
      </c>
      <c r="H99" s="3">
        <f>+'Indice PondENGHO'!H97/'Indice PondENGHO'!H85-1</f>
        <v>1.4018403166184963</v>
      </c>
      <c r="I99" s="3">
        <f>+'Indice PondENGHO'!I97/'Indice PondENGHO'!I85-1</f>
        <v>1.8275691812463051</v>
      </c>
      <c r="J99" s="3">
        <f>+'Indice PondENGHO'!J97/'Indice PondENGHO'!J85-1</f>
        <v>2.0368755165822021</v>
      </c>
      <c r="K99" s="3">
        <f>+'Indice PondENGHO'!K97/'Indice PondENGHO'!K85-1</f>
        <v>2.144309034863122</v>
      </c>
      <c r="L99" s="3">
        <f>+'Indice PondENGHO'!L97/'Indice PondENGHO'!L85-1</f>
        <v>1.4676309445032536</v>
      </c>
      <c r="M99" s="3">
        <f>+'Indice PondENGHO'!M97/'Indice PondENGHO'!M85-1</f>
        <v>1.8192669868819076</v>
      </c>
      <c r="N99" s="3">
        <f>+'Indice PondENGHO'!N97/'Indice PondENGHO'!N85-1</f>
        <v>1.6295337158756604</v>
      </c>
      <c r="O99" s="8">
        <f>+'Indice PondENGHO'!O97/'Indice PondENGHO'!O85-1</f>
        <v>2.1902165697252105</v>
      </c>
      <c r="P99" s="7">
        <f>+'Indice PondENGHO'!P97/'Indice PondENGHO'!P85-1</f>
        <v>1.4544118072936194</v>
      </c>
      <c r="Q99" s="3">
        <f>+'Indice PondENGHO'!Q97/'Indice PondENGHO'!Q85-1</f>
        <v>1.6374481429536822</v>
      </c>
      <c r="R99" s="3">
        <f>+'Indice PondENGHO'!R97/'Indice PondENGHO'!R85-1</f>
        <v>1.1339585183829874</v>
      </c>
      <c r="S99" s="3">
        <f>+'Indice PondENGHO'!S97/'Indice PondENGHO'!S85-1</f>
        <v>2.7952180960420088</v>
      </c>
      <c r="T99" s="3">
        <f>+'Indice PondENGHO'!T97/'Indice PondENGHO'!T85-1</f>
        <v>1.4022987401119855</v>
      </c>
      <c r="U99" s="3">
        <f>+'Indice PondENGHO'!U97/'Indice PondENGHO'!U85-1</f>
        <v>1.8341396968988839</v>
      </c>
      <c r="V99" s="3">
        <f>+'Indice PondENGHO'!V97/'Indice PondENGHO'!V85-1</f>
        <v>2.0458397348381987</v>
      </c>
      <c r="W99" s="3">
        <f>+'Indice PondENGHO'!W97/'Indice PondENGHO'!W85-1</f>
        <v>2.1510677730896401</v>
      </c>
      <c r="X99" s="3">
        <f>+'Indice PondENGHO'!X97/'Indice PondENGHO'!X85-1</f>
        <v>1.462070558837655</v>
      </c>
      <c r="Y99" s="3">
        <f>+'Indice PondENGHO'!Y97/'Indice PondENGHO'!Y85-1</f>
        <v>1.7878517586136669</v>
      </c>
      <c r="Z99" s="3">
        <f>+'Indice PondENGHO'!Z97/'Indice PondENGHO'!Z85-1</f>
        <v>1.6292654745800959</v>
      </c>
      <c r="AA99" s="8">
        <f>+'Indice PondENGHO'!AA97/'Indice PondENGHO'!AA85-1</f>
        <v>2.1963717293538849</v>
      </c>
      <c r="AB99" s="7">
        <f>+'Indice PondENGHO'!AB97/'Indice PondENGHO'!AB85-1</f>
        <v>1.4666800807884468</v>
      </c>
      <c r="AC99" s="3">
        <f>+'Indice PondENGHO'!AC97/'Indice PondENGHO'!AC85-1</f>
        <v>1.6359159932972558</v>
      </c>
      <c r="AD99" s="3">
        <f>+'Indice PondENGHO'!AD97/'Indice PondENGHO'!AD85-1</f>
        <v>1.1345153147081959</v>
      </c>
      <c r="AE99" s="3">
        <f>+'Indice PondENGHO'!AE97/'Indice PondENGHO'!AE85-1</f>
        <v>2.7720207375097092</v>
      </c>
      <c r="AF99" s="3">
        <f>+'Indice PondENGHO'!AF97/'Indice PondENGHO'!AF85-1</f>
        <v>1.4108844064340862</v>
      </c>
      <c r="AG99" s="3">
        <f>+'Indice PondENGHO'!AG97/'Indice PondENGHO'!AG85-1</f>
        <v>1.8406806962942177</v>
      </c>
      <c r="AH99" s="3">
        <f>+'Indice PondENGHO'!AH97/'Indice PondENGHO'!AH85-1</f>
        <v>2.0302094587310959</v>
      </c>
      <c r="AI99" s="3">
        <f>+'Indice PondENGHO'!AI97/'Indice PondENGHO'!AI85-1</f>
        <v>2.1543838041117769</v>
      </c>
      <c r="AJ99" s="3">
        <f>+'Indice PondENGHO'!AJ97/'Indice PondENGHO'!AJ85-1</f>
        <v>1.4595683660560774</v>
      </c>
      <c r="AK99" s="3">
        <f>+'Indice PondENGHO'!AK97/'Indice PondENGHO'!AK85-1</f>
        <v>1.7855834327829045</v>
      </c>
      <c r="AL99" s="3">
        <f>+'Indice PondENGHO'!AL97/'Indice PondENGHO'!AL85-1</f>
        <v>1.6298552809783504</v>
      </c>
      <c r="AM99" s="8">
        <f>+'Indice PondENGHO'!AM97/'Indice PondENGHO'!AM85-1</f>
        <v>2.1981468189871056</v>
      </c>
      <c r="AN99" s="7">
        <f>+'Indice PondENGHO'!AN97/'Indice PondENGHO'!AN85-1</f>
        <v>1.4756353019326713</v>
      </c>
      <c r="AO99" s="3">
        <f>+'Indice PondENGHO'!AO97/'Indice PondENGHO'!AO85-1</f>
        <v>1.6455095796220909</v>
      </c>
      <c r="AP99" s="3">
        <f>+'Indice PondENGHO'!AP97/'Indice PondENGHO'!AP85-1</f>
        <v>1.1370046483414771</v>
      </c>
      <c r="AQ99" s="3">
        <f>+'Indice PondENGHO'!AQ97/'Indice PondENGHO'!AQ85-1</f>
        <v>2.7627865474577877</v>
      </c>
      <c r="AR99" s="3">
        <f>+'Indice PondENGHO'!AR97/'Indice PondENGHO'!AR85-1</f>
        <v>1.4111180741580989</v>
      </c>
      <c r="AS99" s="3">
        <f>+'Indice PondENGHO'!AS97/'Indice PondENGHO'!AS85-1</f>
        <v>1.8481382043253465</v>
      </c>
      <c r="AT99" s="3">
        <f>+'Indice PondENGHO'!AT97/'Indice PondENGHO'!AT85-1</f>
        <v>2.0491698796731335</v>
      </c>
      <c r="AU99" s="3">
        <f>+'Indice PondENGHO'!AU97/'Indice PondENGHO'!AU85-1</f>
        <v>2.15809412390914</v>
      </c>
      <c r="AV99" s="3">
        <f>+'Indice PondENGHO'!AV97/'Indice PondENGHO'!AV85-1</f>
        <v>1.4575438161997214</v>
      </c>
      <c r="AW99" s="3">
        <f>+'Indice PondENGHO'!AW97/'Indice PondENGHO'!AW85-1</f>
        <v>1.7917762041684844</v>
      </c>
      <c r="AX99" s="3">
        <f>+'Indice PondENGHO'!AX97/'Indice PondENGHO'!AX85-1</f>
        <v>1.6344018096721018</v>
      </c>
      <c r="AY99" s="8">
        <f>+'Indice PondENGHO'!AY97/'Indice PondENGHO'!AY85-1</f>
        <v>2.2012443342070611</v>
      </c>
      <c r="AZ99" s="7">
        <f>+'Indice PondENGHO'!AZ97/'Indice PondENGHO'!AZ85-1</f>
        <v>1.4866956127147781</v>
      </c>
      <c r="BA99" s="3">
        <f>+'Indice PondENGHO'!BA97/'Indice PondENGHO'!BA85-1</f>
        <v>1.6626034204907714</v>
      </c>
      <c r="BB99" s="3">
        <f>+'Indice PondENGHO'!BB97/'Indice PondENGHO'!BB85-1</f>
        <v>1.138762921730176</v>
      </c>
      <c r="BC99" s="3">
        <f>+'Indice PondENGHO'!BC97/'Indice PondENGHO'!BC85-1</f>
        <v>2.739342011371094</v>
      </c>
      <c r="BD99" s="3">
        <f>+'Indice PondENGHO'!BD97/'Indice PondENGHO'!BD85-1</f>
        <v>1.4017070119686372</v>
      </c>
      <c r="BE99" s="3">
        <f>+'Indice PondENGHO'!BE97/'Indice PondENGHO'!BE85-1</f>
        <v>1.8566196787596931</v>
      </c>
      <c r="BF99" s="3">
        <f>+'Indice PondENGHO'!BF97/'Indice PondENGHO'!BF85-1</f>
        <v>2.0571167355234934</v>
      </c>
      <c r="BG99" s="3">
        <f>+'Indice PondENGHO'!BG97/'Indice PondENGHO'!BG85-1</f>
        <v>2.1636376752406452</v>
      </c>
      <c r="BH99" s="3">
        <f>+'Indice PondENGHO'!BH97/'Indice PondENGHO'!BH85-1</f>
        <v>1.4561162226698743</v>
      </c>
      <c r="BI99" s="3">
        <f>+'Indice PondENGHO'!BI97/'Indice PondENGHO'!BI85-1</f>
        <v>1.7789187273018645</v>
      </c>
      <c r="BJ99" s="3">
        <f>+'Indice PondENGHO'!BJ97/'Indice PondENGHO'!BJ85-1</f>
        <v>1.6342627733533388</v>
      </c>
      <c r="BK99" s="8">
        <f>+'Indice PondENGHO'!BK97/'Indice PondENGHO'!BK85-1</f>
        <v>2.1903783646475272</v>
      </c>
      <c r="BL99" s="2">
        <f t="shared" ref="BL99" si="143">+A99</f>
        <v>45597</v>
      </c>
      <c r="BM99" s="3">
        <f>+'Indice PondENGHO'!BL97/'Indice PondENGHO'!BL85-1</f>
        <v>1.6002136732094474</v>
      </c>
      <c r="BN99" s="3">
        <f>+'Indice PondENGHO'!BM97/'Indice PondENGHO'!BM85-1</f>
        <v>1.6400013824108677</v>
      </c>
      <c r="BO99" s="3">
        <f>+'Indice PondENGHO'!BN97/'Indice PondENGHO'!BN85-1</f>
        <v>1.6512054930292428</v>
      </c>
      <c r="BP99" s="3">
        <f>+'Indice PondENGHO'!BO97/'Indice PondENGHO'!BO85-1</f>
        <v>1.6744612590520402</v>
      </c>
      <c r="BQ99" s="3">
        <f>+'Indice PondENGHO'!BP97/'Indice PondENGHO'!BP85-1</f>
        <v>1.6942735390319306</v>
      </c>
      <c r="BR99" s="7">
        <f>+'Indice PondENGHO'!BQ97/'Indice PondENGHO'!BQ85-1</f>
        <v>1.4656022250154424</v>
      </c>
      <c r="BS99" s="3">
        <f>+'Indice PondENGHO'!BR97/'Indice PondENGHO'!BR85-1</f>
        <v>1.643528412598505</v>
      </c>
      <c r="BT99" s="3">
        <f>+'Indice PondENGHO'!BS97/'Indice PondENGHO'!BS85-1</f>
        <v>1.1357775417135008</v>
      </c>
      <c r="BU99" s="3">
        <f>+'Indice PondENGHO'!BT97/'Indice PondENGHO'!BT85-1</f>
        <v>2.769412247728634</v>
      </c>
      <c r="BV99" s="3">
        <f>+'Indice PondENGHO'!BU97/'Indice PondENGHO'!BU85-1</f>
        <v>1.4052206531705602</v>
      </c>
      <c r="BW99" s="3">
        <f>+'Indice PondENGHO'!BV97/'Indice PondENGHO'!BV85-1</f>
        <v>1.8470297282277093</v>
      </c>
      <c r="BX99" s="3">
        <f>+'Indice PondENGHO'!BW97/'Indice PondENGHO'!BW85-1</f>
        <v>2.0473474933633318</v>
      </c>
      <c r="BY99" s="3">
        <f>+'Indice PondENGHO'!BX97/'Indice PondENGHO'!BX85-1</f>
        <v>2.1561714984673261</v>
      </c>
      <c r="BZ99" s="3">
        <f>+'Indice PondENGHO'!BY97/'Indice PondENGHO'!BY85-1</f>
        <v>1.4590299719883246</v>
      </c>
      <c r="CA99" s="3">
        <f>+'Indice PondENGHO'!BZ97/'Indice PondENGHO'!BZ85-1</f>
        <v>1.7866387350148565</v>
      </c>
      <c r="CB99" s="3">
        <f>+'Indice PondENGHO'!CA97/'Indice PondENGHO'!CA85-1</f>
        <v>1.6325893816301349</v>
      </c>
      <c r="CC99" s="8">
        <f>+'Indice PondENGHO'!CB97/'Indice PondENGHO'!CB85-1</f>
        <v>2.1949288842762815</v>
      </c>
      <c r="CD99" s="3">
        <f>+'Indice PondENGHO'!CC97/'Indice PondENGHO'!CC85-1</f>
        <v>1.6619518347712328</v>
      </c>
      <c r="CE99" s="3">
        <f>+'Indice PondENGHO'!CD97/'Indice PondENGHO'!CD85-1</f>
        <v>1.6619518347712328</v>
      </c>
      <c r="CF99" s="3">
        <f>+'[3]Infla Interanual PondENGHO'!CD99</f>
        <v>1.6607278098251443</v>
      </c>
      <c r="CI99" s="69">
        <f t="shared" ref="CI99" si="144">+BM99-BQ99</f>
        <v>-9.4059865822483157E-2</v>
      </c>
      <c r="CJ99" s="69">
        <f t="shared" si="3"/>
        <v>0</v>
      </c>
      <c r="CK99" s="69">
        <f t="shared" si="9"/>
        <v>-9.4059865822483157E-2</v>
      </c>
    </row>
    <row r="100" spans="1:89" x14ac:dyDescent="0.2">
      <c r="A100" s="2">
        <f t="shared" ref="A100" si="145">+DATE(C100,B100,1)</f>
        <v>45627</v>
      </c>
      <c r="B100" s="1">
        <f t="shared" si="24"/>
        <v>12</v>
      </c>
      <c r="C100" s="1">
        <f t="shared" ref="C100" si="146">+IF(B100=1,C99+1,C99)</f>
        <v>2024</v>
      </c>
      <c r="D100" s="7">
        <f>+'Indice PondENGHO'!D98/'Indice PondENGHO'!D86-1</f>
        <v>0.92116633724713304</v>
      </c>
      <c r="E100" s="3">
        <f>+'Indice PondENGHO'!E98/'Indice PondENGHO'!E86-1</f>
        <v>1.2311230795883517</v>
      </c>
      <c r="F100" s="3">
        <f>+'Indice PondENGHO'!F98/'Indice PondENGHO'!F86-1</f>
        <v>0.85097061870536495</v>
      </c>
      <c r="G100" s="3">
        <f>+'Indice PondENGHO'!G98/'Indice PondENGHO'!G86-1</f>
        <v>2.5260591111583013</v>
      </c>
      <c r="H100" s="3">
        <f>+'Indice PondENGHO'!H98/'Indice PondENGHO'!H86-1</f>
        <v>0.85744660992221977</v>
      </c>
      <c r="I100" s="3">
        <f>+'Indice PondENGHO'!I98/'Indice PondENGHO'!I86-1</f>
        <v>1.1660934861678389</v>
      </c>
      <c r="J100" s="3">
        <f>+'Indice PondENGHO'!J98/'Indice PondENGHO'!J86-1</f>
        <v>1.3538148036304061</v>
      </c>
      <c r="K100" s="3">
        <f>+'Indice PondENGHO'!K98/'Indice PondENGHO'!K86-1</f>
        <v>1.8535582032577556</v>
      </c>
      <c r="L100" s="3">
        <f>+'Indice PondENGHO'!L98/'Indice PondENGHO'!L86-1</f>
        <v>1.1043795433341268</v>
      </c>
      <c r="M100" s="3">
        <f>+'Indice PondENGHO'!M98/'Indice PondENGHO'!M86-1</f>
        <v>1.7134593096293655</v>
      </c>
      <c r="N100" s="3">
        <f>+'Indice PondENGHO'!N98/'Indice PondENGHO'!N86-1</f>
        <v>1.2577010647866915</v>
      </c>
      <c r="O100" s="8">
        <f>+'Indice PondENGHO'!O98/'Indice PondENGHO'!O86-1</f>
        <v>1.4413082441534462</v>
      </c>
      <c r="P100" s="7">
        <f>+'Indice PondENGHO'!P98/'Indice PondENGHO'!P86-1</f>
        <v>0.93448287009486908</v>
      </c>
      <c r="Q100" s="3">
        <f>+'Indice PondENGHO'!Q98/'Indice PondENGHO'!Q86-1</f>
        <v>1.2494900259818342</v>
      </c>
      <c r="R100" s="3">
        <f>+'Indice PondENGHO'!R98/'Indice PondENGHO'!R86-1</f>
        <v>0.85118433821775352</v>
      </c>
      <c r="S100" s="3">
        <f>+'Indice PondENGHO'!S98/'Indice PondENGHO'!S86-1</f>
        <v>2.5086050669115525</v>
      </c>
      <c r="T100" s="3">
        <f>+'Indice PondENGHO'!T98/'Indice PondENGHO'!T86-1</f>
        <v>0.85633540883914328</v>
      </c>
      <c r="U100" s="3">
        <f>+'Indice PondENGHO'!U98/'Indice PondENGHO'!U86-1</f>
        <v>1.1733994345802499</v>
      </c>
      <c r="V100" s="3">
        <f>+'Indice PondENGHO'!V98/'Indice PondENGHO'!V86-1</f>
        <v>1.361498169723327</v>
      </c>
      <c r="W100" s="3">
        <f>+'Indice PondENGHO'!W98/'Indice PondENGHO'!W86-1</f>
        <v>1.8638406969628321</v>
      </c>
      <c r="X100" s="3">
        <f>+'Indice PondENGHO'!X98/'Indice PondENGHO'!X86-1</f>
        <v>1.1018921789777867</v>
      </c>
      <c r="Y100" s="3">
        <f>+'Indice PondENGHO'!Y98/'Indice PondENGHO'!Y86-1</f>
        <v>1.6802925033931708</v>
      </c>
      <c r="Z100" s="3">
        <f>+'Indice PondENGHO'!Z98/'Indice PondENGHO'!Z86-1</f>
        <v>1.2588838053328737</v>
      </c>
      <c r="AA100" s="8">
        <f>+'Indice PondENGHO'!AA98/'Indice PondENGHO'!AA86-1</f>
        <v>1.4559204120863116</v>
      </c>
      <c r="AB100" s="7">
        <f>+'Indice PondENGHO'!AB98/'Indice PondENGHO'!AB86-1</f>
        <v>0.94420280841289328</v>
      </c>
      <c r="AC100" s="3">
        <f>+'Indice PondENGHO'!AC98/'Indice PondENGHO'!AC86-1</f>
        <v>1.247701164666156</v>
      </c>
      <c r="AD100" s="3">
        <f>+'Indice PondENGHO'!AD98/'Indice PondENGHO'!AD86-1</f>
        <v>0.85098913372268892</v>
      </c>
      <c r="AE100" s="3">
        <f>+'Indice PondENGHO'!AE98/'Indice PondENGHO'!AE86-1</f>
        <v>2.4929681455754098</v>
      </c>
      <c r="AF100" s="3">
        <f>+'Indice PondENGHO'!AF98/'Indice PondENGHO'!AF86-1</f>
        <v>0.86319685895236131</v>
      </c>
      <c r="AG100" s="3">
        <f>+'Indice PondENGHO'!AG98/'Indice PondENGHO'!AG86-1</f>
        <v>1.1776661704090725</v>
      </c>
      <c r="AH100" s="3">
        <f>+'Indice PondENGHO'!AH98/'Indice PondENGHO'!AH86-1</f>
        <v>1.3505950451951301</v>
      </c>
      <c r="AI100" s="3">
        <f>+'Indice PondENGHO'!AI98/'Indice PondENGHO'!AI86-1</f>
        <v>1.8690206844903074</v>
      </c>
      <c r="AJ100" s="3">
        <f>+'Indice PondENGHO'!AJ98/'Indice PondENGHO'!AJ86-1</f>
        <v>1.1008284425615349</v>
      </c>
      <c r="AK100" s="3">
        <f>+'Indice PondENGHO'!AK98/'Indice PondENGHO'!AK86-1</f>
        <v>1.6773957386813776</v>
      </c>
      <c r="AL100" s="3">
        <f>+'Indice PondENGHO'!AL98/'Indice PondENGHO'!AL86-1</f>
        <v>1.2624971759394494</v>
      </c>
      <c r="AM100" s="8">
        <f>+'Indice PondENGHO'!AM98/'Indice PondENGHO'!AM86-1</f>
        <v>1.4595576734914175</v>
      </c>
      <c r="AN100" s="7">
        <f>+'Indice PondENGHO'!AN98/'Indice PondENGHO'!AN86-1</f>
        <v>0.9515638141298286</v>
      </c>
      <c r="AO100" s="3">
        <f>+'Indice PondENGHO'!AO98/'Indice PondENGHO'!AO86-1</f>
        <v>1.2562184888487749</v>
      </c>
      <c r="AP100" s="3">
        <f>+'Indice PondENGHO'!AP98/'Indice PondENGHO'!AP86-1</f>
        <v>0.8507886162589291</v>
      </c>
      <c r="AQ100" s="3">
        <f>+'Indice PondENGHO'!AQ98/'Indice PondENGHO'!AQ86-1</f>
        <v>2.4849367195115462</v>
      </c>
      <c r="AR100" s="3">
        <f>+'Indice PondENGHO'!AR98/'Indice PondENGHO'!AR86-1</f>
        <v>0.86374924528636221</v>
      </c>
      <c r="AS100" s="3">
        <f>+'Indice PondENGHO'!AS98/'Indice PondENGHO'!AS86-1</f>
        <v>1.1943678982746175</v>
      </c>
      <c r="AT100" s="3">
        <f>+'Indice PondENGHO'!AT98/'Indice PondENGHO'!AT86-1</f>
        <v>1.3672051796387485</v>
      </c>
      <c r="AU100" s="3">
        <f>+'Indice PondENGHO'!AU98/'Indice PondENGHO'!AU86-1</f>
        <v>1.8732423071559707</v>
      </c>
      <c r="AV100" s="3">
        <f>+'Indice PondENGHO'!AV98/'Indice PondENGHO'!AV86-1</f>
        <v>1.0999738431326889</v>
      </c>
      <c r="AW100" s="3">
        <f>+'Indice PondENGHO'!AW98/'Indice PondENGHO'!AW86-1</f>
        <v>1.6859859838284321</v>
      </c>
      <c r="AX100" s="3">
        <f>+'Indice PondENGHO'!AX98/'Indice PondENGHO'!AX86-1</f>
        <v>1.2664607976318392</v>
      </c>
      <c r="AY100" s="8">
        <f>+'Indice PondENGHO'!AY98/'Indice PondENGHO'!AY86-1</f>
        <v>1.4666061428044994</v>
      </c>
      <c r="AZ100" s="7">
        <f>+'Indice PondENGHO'!AZ98/'Indice PondENGHO'!AZ86-1</f>
        <v>0.96095988542890542</v>
      </c>
      <c r="BA100" s="3">
        <f>+'Indice PondENGHO'!BA98/'Indice PondENGHO'!BA86-1</f>
        <v>1.2704131951780586</v>
      </c>
      <c r="BB100" s="3">
        <f>+'Indice PondENGHO'!BB98/'Indice PondENGHO'!BB86-1</f>
        <v>0.8496103583350425</v>
      </c>
      <c r="BC100" s="3">
        <f>+'Indice PondENGHO'!BC98/'Indice PondENGHO'!BC86-1</f>
        <v>2.4654360876475852</v>
      </c>
      <c r="BD100" s="3">
        <f>+'Indice PondENGHO'!BD98/'Indice PondENGHO'!BD86-1</f>
        <v>0.85422233244472845</v>
      </c>
      <c r="BE100" s="3">
        <f>+'Indice PondENGHO'!BE98/'Indice PondENGHO'!BE86-1</f>
        <v>1.2099120285904914</v>
      </c>
      <c r="BF100" s="3">
        <f>+'Indice PondENGHO'!BF98/'Indice PondENGHO'!BF86-1</f>
        <v>1.375344635822882</v>
      </c>
      <c r="BG100" s="3">
        <f>+'Indice PondENGHO'!BG98/'Indice PondENGHO'!BG86-1</f>
        <v>1.8795567907525341</v>
      </c>
      <c r="BH100" s="3">
        <f>+'Indice PondENGHO'!BH98/'Indice PondENGHO'!BH86-1</f>
        <v>1.1013988085278634</v>
      </c>
      <c r="BI100" s="3">
        <f>+'Indice PondENGHO'!BI98/'Indice PondENGHO'!BI86-1</f>
        <v>1.6718771228828047</v>
      </c>
      <c r="BJ100" s="3">
        <f>+'Indice PondENGHO'!BJ98/'Indice PondENGHO'!BJ86-1</f>
        <v>1.2662058475179694</v>
      </c>
      <c r="BK100" s="8">
        <f>+'Indice PondENGHO'!BK98/'Indice PondENGHO'!BK86-1</f>
        <v>1.4644804959641333</v>
      </c>
      <c r="BL100" s="2">
        <f t="shared" ref="BL100" si="147">+A100</f>
        <v>45627</v>
      </c>
      <c r="BM100" s="3">
        <f>+'Indice PondENGHO'!BL98/'Indice PondENGHO'!BL86-1</f>
        <v>1.1182100587628918</v>
      </c>
      <c r="BN100" s="3">
        <f>+'Indice PondENGHO'!BM98/'Indice PondENGHO'!BM86-1</f>
        <v>1.1576558668698023</v>
      </c>
      <c r="BO100" s="3">
        <f>+'Indice PondENGHO'!BN98/'Indice PondENGHO'!BN86-1</f>
        <v>1.1682030114515469</v>
      </c>
      <c r="BP100" s="3">
        <f>+'Indice PondENGHO'!BO98/'Indice PondENGHO'!BO86-1</f>
        <v>1.1885158691251045</v>
      </c>
      <c r="BQ100" s="3">
        <f>+'Indice PondENGHO'!BP98/'Indice PondENGHO'!BP86-1</f>
        <v>1.2108902974380333</v>
      </c>
      <c r="BR100" s="7">
        <f>+'Indice PondENGHO'!BQ98/'Indice PondENGHO'!BQ86-1</f>
        <v>0.94351665678289742</v>
      </c>
      <c r="BS100" s="3">
        <f>+'Indice PondENGHO'!BR98/'Indice PondENGHO'!BR86-1</f>
        <v>1.2544115443002593</v>
      </c>
      <c r="BT100" s="3">
        <f>+'Indice PondENGHO'!BS98/'Indice PondENGHO'!BS86-1</f>
        <v>0.85057407812632491</v>
      </c>
      <c r="BU100" s="3">
        <f>+'Indice PondENGHO'!BT98/'Indice PondENGHO'!BT86-1</f>
        <v>2.4886738986753181</v>
      </c>
      <c r="BV100" s="3">
        <f>+'Indice PondENGHO'!BU98/'Indice PondENGHO'!BU86-1</f>
        <v>0.85819855738417417</v>
      </c>
      <c r="BW100" s="3">
        <f>+'Indice PondENGHO'!BV98/'Indice PondENGHO'!BV86-1</f>
        <v>1.1930550640537319</v>
      </c>
      <c r="BX100" s="3">
        <f>+'Indice PondENGHO'!BW98/'Indice PondENGHO'!BW86-1</f>
        <v>1.3653815739954336</v>
      </c>
      <c r="BY100" s="3">
        <f>+'Indice PondENGHO'!BX98/'Indice PondENGHO'!BX86-1</f>
        <v>1.87034829906671</v>
      </c>
      <c r="BZ100" s="3">
        <f>+'Indice PondENGHO'!BY98/'Indice PondENGHO'!BY86-1</f>
        <v>1.1013716708799546</v>
      </c>
      <c r="CA100" s="3">
        <f>+'Indice PondENGHO'!BZ98/'Indice PondENGHO'!BZ86-1</f>
        <v>1.6797005743465148</v>
      </c>
      <c r="CB100" s="3">
        <f>+'Indice PondENGHO'!CA98/'Indice PondENGHO'!CA86-1</f>
        <v>1.2640792202503381</v>
      </c>
      <c r="CC100" s="8">
        <f>+'Indice PondENGHO'!CB98/'Indice PondENGHO'!CB86-1</f>
        <v>1.4606247357742119</v>
      </c>
      <c r="CD100" s="3">
        <f>+'Indice PondENGHO'!CC98/'Indice PondENGHO'!CC86-1</f>
        <v>1.1783478094568389</v>
      </c>
      <c r="CE100" s="3">
        <f>+'Indice PondENGHO'!CD98/'Indice PondENGHO'!CD86-1</f>
        <v>1.1783478094568389</v>
      </c>
      <c r="CF100" s="3">
        <f>+'[3]Infla Interanual PondENGHO'!CD100</f>
        <v>1.1781053750893316</v>
      </c>
      <c r="CI100" s="69">
        <f t="shared" ref="CI100" si="148">+BM100-BQ100</f>
        <v>-9.2680238675141524E-2</v>
      </c>
      <c r="CJ100" s="69">
        <f t="shared" si="3"/>
        <v>0</v>
      </c>
      <c r="CK100" s="69">
        <f t="shared" si="9"/>
        <v>-9.2680238675141524E-2</v>
      </c>
    </row>
    <row r="101" spans="1:89" x14ac:dyDescent="0.2">
      <c r="A101" s="2">
        <f t="shared" ref="A101" si="149">+DATE(C101,B101,1)</f>
        <v>45658</v>
      </c>
      <c r="B101" s="1">
        <f t="shared" si="24"/>
        <v>1</v>
      </c>
      <c r="C101" s="1">
        <f t="shared" ref="C101" si="150">+IF(B101=1,C100+1,C100)</f>
        <v>2025</v>
      </c>
      <c r="D101" s="7">
        <f>+'Indice PondENGHO'!D99/'Indice PondENGHO'!D87-1</f>
        <v>0.62567421853683314</v>
      </c>
      <c r="E101" s="3">
        <f>+'Indice PondENGHO'!E99/'Indice PondENGHO'!E87-1</f>
        <v>0.88924520238899518</v>
      </c>
      <c r="F101" s="3">
        <f>+'Indice PondENGHO'!F99/'Indice PondENGHO'!F87-1</f>
        <v>0.64616007597653691</v>
      </c>
      <c r="G101" s="3">
        <f>+'Indice PondENGHO'!G99/'Indice PondENGHO'!G87-1</f>
        <v>2.183318890661512</v>
      </c>
      <c r="H101" s="3">
        <f>+'Indice PondENGHO'!H99/'Indice PondENGHO'!H87-1</f>
        <v>0.53908629717062095</v>
      </c>
      <c r="I101" s="3">
        <f>+'Indice PondENGHO'!I99/'Indice PondENGHO'!I87-1</f>
        <v>0.8413763450970253</v>
      </c>
      <c r="J101" s="3">
        <f>+'Indice PondENGHO'!J99/'Indice PondENGHO'!J87-1</f>
        <v>0.88591773233399063</v>
      </c>
      <c r="K101" s="3">
        <f>+'Indice PondENGHO'!K99/'Indice PondENGHO'!K87-1</f>
        <v>1.3276478946024541</v>
      </c>
      <c r="L101" s="3">
        <f>+'Indice PondENGHO'!L99/'Indice PondENGHO'!L87-1</f>
        <v>0.74097371188034078</v>
      </c>
      <c r="M101" s="3">
        <f>+'Indice PondENGHO'!M99/'Indice PondENGHO'!M87-1</f>
        <v>1.7094097284336356</v>
      </c>
      <c r="N101" s="3">
        <f>+'Indice PondENGHO'!N99/'Indice PondENGHO'!N87-1</f>
        <v>0.98893573462154905</v>
      </c>
      <c r="O101" s="8">
        <f>+'Indice PondENGHO'!O99/'Indice PondENGHO'!O87-1</f>
        <v>0.72699104429434103</v>
      </c>
      <c r="P101" s="7">
        <f>+'Indice PondENGHO'!P99/'Indice PondENGHO'!P87-1</f>
        <v>0.63621323477428349</v>
      </c>
      <c r="Q101" s="3">
        <f>+'Indice PondENGHO'!Q99/'Indice PondENGHO'!Q87-1</f>
        <v>0.9038635458486779</v>
      </c>
      <c r="R101" s="3">
        <f>+'Indice PondENGHO'!R99/'Indice PondENGHO'!R87-1</f>
        <v>0.64311023454274774</v>
      </c>
      <c r="S101" s="3">
        <f>+'Indice PondENGHO'!S99/'Indice PondENGHO'!S87-1</f>
        <v>2.1841487450542623</v>
      </c>
      <c r="T101" s="3">
        <f>+'Indice PondENGHO'!T99/'Indice PondENGHO'!T87-1</f>
        <v>0.53912593519843877</v>
      </c>
      <c r="U101" s="3">
        <f>+'Indice PondENGHO'!U99/'Indice PondENGHO'!U87-1</f>
        <v>0.84863405933343694</v>
      </c>
      <c r="V101" s="3">
        <f>+'Indice PondENGHO'!V99/'Indice PondENGHO'!V87-1</f>
        <v>0.88875114412093881</v>
      </c>
      <c r="W101" s="3">
        <f>+'Indice PondENGHO'!W99/'Indice PondENGHO'!W87-1</f>
        <v>1.3387430343056277</v>
      </c>
      <c r="X101" s="3">
        <f>+'Indice PondENGHO'!X99/'Indice PondENGHO'!X87-1</f>
        <v>0.73760406341169404</v>
      </c>
      <c r="Y101" s="3">
        <f>+'Indice PondENGHO'!Y99/'Indice PondENGHO'!Y87-1</f>
        <v>1.6754471890018769</v>
      </c>
      <c r="Z101" s="3">
        <f>+'Indice PondENGHO'!Z99/'Indice PondENGHO'!Z87-1</f>
        <v>0.99075438284761597</v>
      </c>
      <c r="AA101" s="8">
        <f>+'Indice PondENGHO'!AA99/'Indice PondENGHO'!AA87-1</f>
        <v>0.73905916769578361</v>
      </c>
      <c r="AB101" s="7">
        <f>+'Indice PondENGHO'!AB99/'Indice PondENGHO'!AB87-1</f>
        <v>0.64387594032660211</v>
      </c>
      <c r="AC101" s="3">
        <f>+'Indice PondENGHO'!AC99/'Indice PondENGHO'!AC87-1</f>
        <v>0.89937868994310377</v>
      </c>
      <c r="AD101" s="3">
        <f>+'Indice PondENGHO'!AD99/'Indice PondENGHO'!AD87-1</f>
        <v>0.64221684026889347</v>
      </c>
      <c r="AE101" s="3">
        <f>+'Indice PondENGHO'!AE99/'Indice PondENGHO'!AE87-1</f>
        <v>2.1808065487420007</v>
      </c>
      <c r="AF101" s="3">
        <f>+'Indice PondENGHO'!AF99/'Indice PondENGHO'!AF87-1</f>
        <v>0.54331191012092361</v>
      </c>
      <c r="AG101" s="3">
        <f>+'Indice PondENGHO'!AG99/'Indice PondENGHO'!AG87-1</f>
        <v>0.85182774674373318</v>
      </c>
      <c r="AH101" s="3">
        <f>+'Indice PondENGHO'!AH99/'Indice PondENGHO'!AH87-1</f>
        <v>0.8798000917211628</v>
      </c>
      <c r="AI101" s="3">
        <f>+'Indice PondENGHO'!AI99/'Indice PondENGHO'!AI87-1</f>
        <v>1.3448056359139771</v>
      </c>
      <c r="AJ101" s="3">
        <f>+'Indice PondENGHO'!AJ99/'Indice PondENGHO'!AJ87-1</f>
        <v>0.73531731858209537</v>
      </c>
      <c r="AK101" s="3">
        <f>+'Indice PondENGHO'!AK99/'Indice PondENGHO'!AK87-1</f>
        <v>1.6721556662344734</v>
      </c>
      <c r="AL101" s="3">
        <f>+'Indice PondENGHO'!AL99/'Indice PondENGHO'!AL87-1</f>
        <v>0.99514148563976024</v>
      </c>
      <c r="AM101" s="8">
        <f>+'Indice PondENGHO'!AM99/'Indice PondENGHO'!AM87-1</f>
        <v>0.74444156784196291</v>
      </c>
      <c r="AN101" s="7">
        <f>+'Indice PondENGHO'!AN99/'Indice PondENGHO'!AN87-1</f>
        <v>0.64896942626525878</v>
      </c>
      <c r="AO101" s="3">
        <f>+'Indice PondENGHO'!AO99/'Indice PondENGHO'!AO87-1</f>
        <v>0.90588877255712941</v>
      </c>
      <c r="AP101" s="3">
        <f>+'Indice PondENGHO'!AP99/'Indice PondENGHO'!AP87-1</f>
        <v>0.64158750449434421</v>
      </c>
      <c r="AQ101" s="3">
        <f>+'Indice PondENGHO'!AQ99/'Indice PondENGHO'!AQ87-1</f>
        <v>2.1773606301146229</v>
      </c>
      <c r="AR101" s="3">
        <f>+'Indice PondENGHO'!AR99/'Indice PondENGHO'!AR87-1</f>
        <v>0.54342252766100962</v>
      </c>
      <c r="AS101" s="3">
        <f>+'Indice PondENGHO'!AS99/'Indice PondENGHO'!AS87-1</f>
        <v>0.86572883133074674</v>
      </c>
      <c r="AT101" s="3">
        <f>+'Indice PondENGHO'!AT99/'Indice PondENGHO'!AT87-1</f>
        <v>0.8924748521630701</v>
      </c>
      <c r="AU101" s="3">
        <f>+'Indice PondENGHO'!AU99/'Indice PondENGHO'!AU87-1</f>
        <v>1.349452625109012</v>
      </c>
      <c r="AV101" s="3">
        <f>+'Indice PondENGHO'!AV99/'Indice PondENGHO'!AV87-1</f>
        <v>0.73646411188688954</v>
      </c>
      <c r="AW101" s="3">
        <f>+'Indice PondENGHO'!AW99/'Indice PondENGHO'!AW87-1</f>
        <v>1.6805620567918842</v>
      </c>
      <c r="AX101" s="3">
        <f>+'Indice PondENGHO'!AX99/'Indice PondENGHO'!AX87-1</f>
        <v>0.99967430485578745</v>
      </c>
      <c r="AY101" s="8">
        <f>+'Indice PondENGHO'!AY99/'Indice PondENGHO'!AY87-1</f>
        <v>0.74766237957645232</v>
      </c>
      <c r="AZ101" s="7">
        <f>+'Indice PondENGHO'!AZ99/'Indice PondENGHO'!AZ87-1</f>
        <v>0.65631793857472376</v>
      </c>
      <c r="BA101" s="3">
        <f>+'Indice PondENGHO'!BA99/'Indice PondENGHO'!BA87-1</f>
        <v>0.91836694750071568</v>
      </c>
      <c r="BB101" s="3">
        <f>+'Indice PondENGHO'!BB99/'Indice PondENGHO'!BB87-1</f>
        <v>0.64003351627902516</v>
      </c>
      <c r="BC101" s="3">
        <f>+'Indice PondENGHO'!BC99/'Indice PondENGHO'!BC87-1</f>
        <v>2.1743142034483651</v>
      </c>
      <c r="BD101" s="3">
        <f>+'Indice PondENGHO'!BD99/'Indice PondENGHO'!BD87-1</f>
        <v>0.53914311384405011</v>
      </c>
      <c r="BE101" s="3">
        <f>+'Indice PondENGHO'!BE99/'Indice PondENGHO'!BE87-1</f>
        <v>0.87864047564090031</v>
      </c>
      <c r="BF101" s="3">
        <f>+'Indice PondENGHO'!BF99/'Indice PondENGHO'!BF87-1</f>
        <v>0.89948746807781688</v>
      </c>
      <c r="BG101" s="3">
        <f>+'Indice PondENGHO'!BG99/'Indice PondENGHO'!BG87-1</f>
        <v>1.357580373924554</v>
      </c>
      <c r="BH101" s="3">
        <f>+'Indice PondENGHO'!BH99/'Indice PondENGHO'!BH87-1</f>
        <v>0.738686897674665</v>
      </c>
      <c r="BI101" s="3">
        <f>+'Indice PondENGHO'!BI99/'Indice PondENGHO'!BI87-1</f>
        <v>1.6651955940530319</v>
      </c>
      <c r="BJ101" s="3">
        <f>+'Indice PondENGHO'!BJ99/'Indice PondENGHO'!BJ87-1</f>
        <v>1.0010823104606486</v>
      </c>
      <c r="BK101" s="8">
        <f>+'Indice PondENGHO'!BK99/'Indice PondENGHO'!BK87-1</f>
        <v>0.74906327557393526</v>
      </c>
      <c r="BL101" s="2">
        <f t="shared" ref="BL101" si="151">+A101</f>
        <v>45658</v>
      </c>
      <c r="BM101" s="3">
        <f>+'Indice PondENGHO'!BL99/'Indice PondENGHO'!BL87-1</f>
        <v>0.79630817342128291</v>
      </c>
      <c r="BN101" s="3">
        <f>+'Indice PondENGHO'!BM99/'Indice PondENGHO'!BM87-1</f>
        <v>0.8279759028893936</v>
      </c>
      <c r="BO101" s="3">
        <f>+'Indice PondENGHO'!BN99/'Indice PondENGHO'!BN87-1</f>
        <v>0.83748653425717978</v>
      </c>
      <c r="BP101" s="3">
        <f>+'Indice PondENGHO'!BO99/'Indice PondENGHO'!BO87-1</f>
        <v>0.85164096125741828</v>
      </c>
      <c r="BQ101" s="3">
        <f>+'Indice PondENGHO'!BP99/'Indice PondENGHO'!BP87-1</f>
        <v>0.87149364099224824</v>
      </c>
      <c r="BR101" s="7">
        <f>+'Indice PondENGHO'!BQ99/'Indice PondENGHO'!BQ87-1</f>
        <v>0.64301005263133204</v>
      </c>
      <c r="BS101" s="3">
        <f>+'Indice PondENGHO'!BR99/'Indice PondENGHO'!BR87-1</f>
        <v>0.90593439895327577</v>
      </c>
      <c r="BT101" s="3">
        <f>+'Indice PondENGHO'!BS99/'Indice PondENGHO'!BS87-1</f>
        <v>0.64212541697553749</v>
      </c>
      <c r="BU101" s="3">
        <f>+'Indice PondENGHO'!BT99/'Indice PondENGHO'!BT87-1</f>
        <v>2.1787924927296882</v>
      </c>
      <c r="BV101" s="3">
        <f>+'Indice PondENGHO'!BU99/'Indice PondENGHO'!BU87-1</f>
        <v>0.54069490688835109</v>
      </c>
      <c r="BW101" s="3">
        <f>+'Indice PondENGHO'!BV99/'Indice PondENGHO'!BV87-1</f>
        <v>0.86460832431855916</v>
      </c>
      <c r="BX101" s="3">
        <f>+'Indice PondENGHO'!BW99/'Indice PondENGHO'!BW87-1</f>
        <v>0.89177350763564678</v>
      </c>
      <c r="BY101" s="3">
        <f>+'Indice PondENGHO'!BX99/'Indice PondENGHO'!BX87-1</f>
        <v>1.3465259102962039</v>
      </c>
      <c r="BZ101" s="3">
        <f>+'Indice PondENGHO'!BY99/'Indice PondENGHO'!BY87-1</f>
        <v>0.73773515868905126</v>
      </c>
      <c r="CA101" s="3">
        <f>+'Indice PondENGHO'!BZ99/'Indice PondENGHO'!BZ87-1</f>
        <v>1.673969592321837</v>
      </c>
      <c r="CB101" s="3">
        <f>+'Indice PondENGHO'!CA99/'Indice PondENGHO'!CA87-1</f>
        <v>0.99754758564218982</v>
      </c>
      <c r="CC101" s="8">
        <f>+'Indice PondENGHO'!CB99/'Indice PondENGHO'!CB87-1</f>
        <v>0.74437538523612279</v>
      </c>
      <c r="CD101" s="3">
        <f>+'Indice PondENGHO'!CC99/'Indice PondENGHO'!CC87-1</f>
        <v>0.84481289284899796</v>
      </c>
      <c r="CE101" s="3">
        <f>+'Indice PondENGHO'!CD99/'Indice PondENGHO'!CD87-1</f>
        <v>0.84481277853447634</v>
      </c>
      <c r="CF101" s="3">
        <f>+'[3]Infla Interanual PondENGHO'!CD101</f>
        <v>0.84470084679050972</v>
      </c>
      <c r="CI101" s="69">
        <f t="shared" ref="CI101" si="152">+BM101-BQ101</f>
        <v>-7.5185467570965336E-2</v>
      </c>
      <c r="CJ101" s="69">
        <f t="shared" si="3"/>
        <v>0</v>
      </c>
      <c r="CK101" s="69">
        <f t="shared" si="9"/>
        <v>-7.5185467570965336E-2</v>
      </c>
    </row>
    <row r="102" spans="1:89" x14ac:dyDescent="0.2">
      <c r="A102" s="2">
        <f t="shared" ref="A102" si="153">+DATE(C102,B102,1)</f>
        <v>45689</v>
      </c>
      <c r="B102" s="1">
        <f t="shared" si="24"/>
        <v>2</v>
      </c>
      <c r="C102" s="1">
        <f t="shared" ref="C102" si="154">+IF(B102=1,C101+1,C101)</f>
        <v>2025</v>
      </c>
      <c r="D102" s="7">
        <f>+'Indice PondENGHO'!D100/'Indice PondENGHO'!D88-1</f>
        <v>0.50922712378895851</v>
      </c>
      <c r="E102" s="3">
        <f>+'Indice PondENGHO'!E100/'Indice PondENGHO'!E88-1</f>
        <v>0.6310555907832045</v>
      </c>
      <c r="F102" s="3">
        <f>+'Indice PondENGHO'!F100/'Indice PondENGHO'!F88-1</f>
        <v>0.53528288029570881</v>
      </c>
      <c r="G102" s="3">
        <f>+'Indice PondENGHO'!G100/'Indice PondENGHO'!G88-1</f>
        <v>1.7512354191897432</v>
      </c>
      <c r="H102" s="3">
        <f>+'Indice PondENGHO'!H100/'Indice PondENGHO'!H88-1</f>
        <v>0.41012333852029514</v>
      </c>
      <c r="I102" s="3">
        <f>+'Indice PondENGHO'!I100/'Indice PondENGHO'!I88-1</f>
        <v>0.66029787220788072</v>
      </c>
      <c r="J102" s="3">
        <f>+'Indice PondENGHO'!J100/'Indice PondENGHO'!J88-1</f>
        <v>0.60581710731994542</v>
      </c>
      <c r="K102" s="3">
        <f>+'Indice PondENGHO'!K100/'Indice PondENGHO'!K88-1</f>
        <v>0.9148583892441855</v>
      </c>
      <c r="L102" s="3">
        <f>+'Indice PondENGHO'!L100/'Indice PondENGHO'!L88-1</f>
        <v>0.64586653060604027</v>
      </c>
      <c r="M102" s="3">
        <f>+'Indice PondENGHO'!M100/'Indice PondENGHO'!M88-1</f>
        <v>1.5196392346838219</v>
      </c>
      <c r="N102" s="3">
        <f>+'Indice PondENGHO'!N100/'Indice PondENGHO'!N88-1</f>
        <v>0.82436193686391257</v>
      </c>
      <c r="O102" s="8">
        <f>+'Indice PondENGHO'!O100/'Indice PondENGHO'!O88-1</f>
        <v>0.52020866402779897</v>
      </c>
      <c r="P102" s="7">
        <f>+'Indice PondENGHO'!P100/'Indice PondENGHO'!P88-1</f>
        <v>0.51467156007724491</v>
      </c>
      <c r="Q102" s="3">
        <f>+'Indice PondENGHO'!Q100/'Indice PondENGHO'!Q88-1</f>
        <v>0.64033832535449231</v>
      </c>
      <c r="R102" s="3">
        <f>+'Indice PondENGHO'!R100/'Indice PondENGHO'!R88-1</f>
        <v>0.53507621553747131</v>
      </c>
      <c r="S102" s="3">
        <f>+'Indice PondENGHO'!S100/'Indice PondENGHO'!S88-1</f>
        <v>1.7458036189410486</v>
      </c>
      <c r="T102" s="3">
        <f>+'Indice PondENGHO'!T100/'Indice PondENGHO'!T88-1</f>
        <v>0.41025980412841467</v>
      </c>
      <c r="U102" s="3">
        <f>+'Indice PondENGHO'!U100/'Indice PondENGHO'!U88-1</f>
        <v>0.66472758481738681</v>
      </c>
      <c r="V102" s="3">
        <f>+'Indice PondENGHO'!V100/'Indice PondENGHO'!V88-1</f>
        <v>0.59863126640688469</v>
      </c>
      <c r="W102" s="3">
        <f>+'Indice PondENGHO'!W100/'Indice PondENGHO'!W88-1</f>
        <v>0.91941197040194855</v>
      </c>
      <c r="X102" s="3">
        <f>+'Indice PondENGHO'!X100/'Indice PondENGHO'!X88-1</f>
        <v>0.64623146202067838</v>
      </c>
      <c r="Y102" s="3">
        <f>+'Indice PondENGHO'!Y100/'Indice PondENGHO'!Y88-1</f>
        <v>1.4599108149362983</v>
      </c>
      <c r="Z102" s="3">
        <f>+'Indice PondENGHO'!Z100/'Indice PondENGHO'!Z88-1</f>
        <v>0.82747774411608011</v>
      </c>
      <c r="AA102" s="8">
        <f>+'Indice PondENGHO'!AA100/'Indice PondENGHO'!AA88-1</f>
        <v>0.53183293557994959</v>
      </c>
      <c r="AB102" s="7">
        <f>+'Indice PondENGHO'!AB100/'Indice PondENGHO'!AB88-1</f>
        <v>0.51891676467808789</v>
      </c>
      <c r="AC102" s="3">
        <f>+'Indice PondENGHO'!AC100/'Indice PondENGHO'!AC88-1</f>
        <v>0.63801692618006123</v>
      </c>
      <c r="AD102" s="3">
        <f>+'Indice PondENGHO'!AD100/'Indice PondENGHO'!AD88-1</f>
        <v>0.53581932011548905</v>
      </c>
      <c r="AE102" s="3">
        <f>+'Indice PondENGHO'!AE100/'Indice PondENGHO'!AE88-1</f>
        <v>1.7501200184639951</v>
      </c>
      <c r="AF102" s="3">
        <f>+'Indice PondENGHO'!AF100/'Indice PondENGHO'!AF88-1</f>
        <v>0.41257130893940808</v>
      </c>
      <c r="AG102" s="3">
        <f>+'Indice PondENGHO'!AG100/'Indice PondENGHO'!AG88-1</f>
        <v>0.66828911901902188</v>
      </c>
      <c r="AH102" s="3">
        <f>+'Indice PondENGHO'!AH100/'Indice PondENGHO'!AH88-1</f>
        <v>0.59430799723397731</v>
      </c>
      <c r="AI102" s="3">
        <f>+'Indice PondENGHO'!AI100/'Indice PondENGHO'!AI88-1</f>
        <v>0.92106892526061968</v>
      </c>
      <c r="AJ102" s="3">
        <f>+'Indice PondENGHO'!AJ100/'Indice PondENGHO'!AJ88-1</f>
        <v>0.64627435660614263</v>
      </c>
      <c r="AK102" s="3">
        <f>+'Indice PondENGHO'!AK100/'Indice PondENGHO'!AK88-1</f>
        <v>1.4544090756032828</v>
      </c>
      <c r="AL102" s="3">
        <f>+'Indice PondENGHO'!AL100/'Indice PondENGHO'!AL88-1</f>
        <v>0.83510981909044357</v>
      </c>
      <c r="AM102" s="8">
        <f>+'Indice PondENGHO'!AM100/'Indice PondENGHO'!AM88-1</f>
        <v>0.53717905463981186</v>
      </c>
      <c r="AN102" s="7">
        <f>+'Indice PondENGHO'!AN100/'Indice PondENGHO'!AN88-1</f>
        <v>0.52229757205366356</v>
      </c>
      <c r="AO102" s="3">
        <f>+'Indice PondENGHO'!AO100/'Indice PondENGHO'!AO88-1</f>
        <v>0.64112772333971502</v>
      </c>
      <c r="AP102" s="3">
        <f>+'Indice PondENGHO'!AP100/'Indice PondENGHO'!AP88-1</f>
        <v>0.53572790880564813</v>
      </c>
      <c r="AQ102" s="3">
        <f>+'Indice PondENGHO'!AQ100/'Indice PondENGHO'!AQ88-1</f>
        <v>1.7520958258050703</v>
      </c>
      <c r="AR102" s="3">
        <f>+'Indice PondENGHO'!AR100/'Indice PondENGHO'!AR88-1</f>
        <v>0.41260768240132406</v>
      </c>
      <c r="AS102" s="3">
        <f>+'Indice PondENGHO'!AS100/'Indice PondENGHO'!AS88-1</f>
        <v>0.67529352042809099</v>
      </c>
      <c r="AT102" s="3">
        <f>+'Indice PondENGHO'!AT100/'Indice PondENGHO'!AT88-1</f>
        <v>0.58978244635354549</v>
      </c>
      <c r="AU102" s="3">
        <f>+'Indice PondENGHO'!AU100/'Indice PondENGHO'!AU88-1</f>
        <v>0.92434738798063232</v>
      </c>
      <c r="AV102" s="3">
        <f>+'Indice PondENGHO'!AV100/'Indice PondENGHO'!AV88-1</f>
        <v>0.64686197018656144</v>
      </c>
      <c r="AW102" s="3">
        <f>+'Indice PondENGHO'!AW100/'Indice PondENGHO'!AW88-1</f>
        <v>1.46775001319399</v>
      </c>
      <c r="AX102" s="3">
        <f>+'Indice PondENGHO'!AX100/'Indice PondENGHO'!AX88-1</f>
        <v>0.84125198289620218</v>
      </c>
      <c r="AY102" s="8">
        <f>+'Indice PondENGHO'!AY100/'Indice PondENGHO'!AY88-1</f>
        <v>0.54043239397364462</v>
      </c>
      <c r="AZ102" s="7">
        <f>+'Indice PondENGHO'!AZ100/'Indice PondENGHO'!AZ88-1</f>
        <v>0.52603962561165729</v>
      </c>
      <c r="BA102" s="3">
        <f>+'Indice PondENGHO'!BA100/'Indice PondENGHO'!BA88-1</f>
        <v>0.64814880494347848</v>
      </c>
      <c r="BB102" s="3">
        <f>+'Indice PondENGHO'!BB100/'Indice PondENGHO'!BB88-1</f>
        <v>0.53558148670729011</v>
      </c>
      <c r="BC102" s="3">
        <f>+'Indice PondENGHO'!BC100/'Indice PondENGHO'!BC88-1</f>
        <v>1.7461957900344047</v>
      </c>
      <c r="BD102" s="3">
        <f>+'Indice PondENGHO'!BD100/'Indice PondENGHO'!BD88-1</f>
        <v>0.40992294767171833</v>
      </c>
      <c r="BE102" s="3">
        <f>+'Indice PondENGHO'!BE100/'Indice PondENGHO'!BE88-1</f>
        <v>0.68236502545740696</v>
      </c>
      <c r="BF102" s="3">
        <f>+'Indice PondENGHO'!BF100/'Indice PondENGHO'!BF88-1</f>
        <v>0.58595053450972978</v>
      </c>
      <c r="BG102" s="3">
        <f>+'Indice PondENGHO'!BG100/'Indice PondENGHO'!BG88-1</f>
        <v>0.92852977820212135</v>
      </c>
      <c r="BH102" s="3">
        <f>+'Indice PondENGHO'!BH100/'Indice PondENGHO'!BH88-1</f>
        <v>0.64984977481199113</v>
      </c>
      <c r="BI102" s="3">
        <f>+'Indice PondENGHO'!BI100/'Indice PondENGHO'!BI88-1</f>
        <v>1.4223920956709462</v>
      </c>
      <c r="BJ102" s="3">
        <f>+'Indice PondENGHO'!BJ100/'Indice PondENGHO'!BJ88-1</f>
        <v>0.84626714676280446</v>
      </c>
      <c r="BK102" s="8">
        <f>+'Indice PondENGHO'!BK100/'Indice PondENGHO'!BK88-1</f>
        <v>0.54734109018362487</v>
      </c>
      <c r="BL102" s="2">
        <f t="shared" ref="BL102" si="155">+A102</f>
        <v>45689</v>
      </c>
      <c r="BM102" s="3">
        <f>+'Indice PondENGHO'!BL100/'Indice PondENGHO'!BL88-1</f>
        <v>0.63856643724900297</v>
      </c>
      <c r="BN102" s="3">
        <f>+'Indice PondENGHO'!BM100/'Indice PondENGHO'!BM88-1</f>
        <v>0.6583632595563822</v>
      </c>
      <c r="BO102" s="3">
        <f>+'Indice PondENGHO'!BN100/'Indice PondENGHO'!BN88-1</f>
        <v>0.66659248755134359</v>
      </c>
      <c r="BP102" s="3">
        <f>+'Indice PondENGHO'!BO100/'Indice PondENGHO'!BO88-1</f>
        <v>0.67335896758935543</v>
      </c>
      <c r="BQ102" s="3">
        <f>+'Indice PondENGHO'!BP100/'Indice PondENGHO'!BP88-1</f>
        <v>0.68814206008825285</v>
      </c>
      <c r="BR102" s="7">
        <f>+'Indice PondENGHO'!BQ100/'Indice PondENGHO'!BQ88-1</f>
        <v>0.5186900630356257</v>
      </c>
      <c r="BS102" s="3">
        <f>+'Indice PondENGHO'!BR100/'Indice PondENGHO'!BR88-1</f>
        <v>0.64122921617907713</v>
      </c>
      <c r="BT102" s="3">
        <f>+'Indice PondENGHO'!BS100/'Indice PondENGHO'!BS88-1</f>
        <v>0.53553450020235793</v>
      </c>
      <c r="BU102" s="3">
        <f>+'Indice PondENGHO'!BT100/'Indice PondENGHO'!BT88-1</f>
        <v>1.7487167876714018</v>
      </c>
      <c r="BV102" s="3">
        <f>+'Indice PondENGHO'!BU100/'Indice PondENGHO'!BU88-1</f>
        <v>0.41096699731629949</v>
      </c>
      <c r="BW102" s="3">
        <f>+'Indice PondENGHO'!BV100/'Indice PondENGHO'!BV88-1</f>
        <v>0.674531428530875</v>
      </c>
      <c r="BX102" s="3">
        <f>+'Indice PondENGHO'!BW100/'Indice PondENGHO'!BW88-1</f>
        <v>0.59180091271439061</v>
      </c>
      <c r="BY102" s="3">
        <f>+'Indice PondENGHO'!BX100/'Indice PondENGHO'!BX88-1</f>
        <v>0.92297377789754043</v>
      </c>
      <c r="BZ102" s="3">
        <f>+'Indice PondENGHO'!BY100/'Indice PondENGHO'!BY88-1</f>
        <v>0.64768507554742727</v>
      </c>
      <c r="CA102" s="3">
        <f>+'Indice PondENGHO'!BZ100/'Indice PondENGHO'!BZ88-1</f>
        <v>1.4490418898893971</v>
      </c>
      <c r="CB102" s="3">
        <f>+'Indice PondENGHO'!CA100/'Indice PondENGHO'!CA88-1</f>
        <v>0.8392167618431714</v>
      </c>
      <c r="CC102" s="8">
        <f>+'Indice PondENGHO'!CB100/'Indice PondENGHO'!CB88-1</f>
        <v>0.53920693614580473</v>
      </c>
      <c r="CD102" s="3">
        <f>+'Indice PondENGHO'!CC100/'Indice PondENGHO'!CC88-1</f>
        <v>0.6702185485137182</v>
      </c>
      <c r="CE102" s="3">
        <f>+'Indice PondENGHO'!CD100/'Indice PondENGHO'!CD88-1</f>
        <v>0.6702185485137182</v>
      </c>
      <c r="CF102" s="3">
        <f>+'[3]Infla Interanual PondENGHO'!CD102</f>
        <v>0.66962213100543511</v>
      </c>
      <c r="CI102" s="69">
        <f t="shared" ref="CI102" si="156">+BM102-BQ102</f>
        <v>-4.9575622839249878E-2</v>
      </c>
      <c r="CJ102" s="69">
        <f t="shared" si="3"/>
        <v>0</v>
      </c>
      <c r="CK102" s="69">
        <f t="shared" si="9"/>
        <v>-4.9575622839249878E-2</v>
      </c>
    </row>
    <row r="103" spans="1:89" x14ac:dyDescent="0.2">
      <c r="A103" s="2">
        <f t="shared" ref="A103" si="157">+DATE(C103,B103,1)</f>
        <v>45717</v>
      </c>
      <c r="B103" s="1">
        <f t="shared" si="24"/>
        <v>3</v>
      </c>
      <c r="C103" s="1">
        <f t="shared" ref="C103" si="158">+IF(B103=1,C102+1,C102)</f>
        <v>2025</v>
      </c>
      <c r="D103" s="7">
        <f>+'Indice PondENGHO'!D101/'Indice PondENGHO'!D89-1</f>
        <v>0.45638888922969834</v>
      </c>
      <c r="E103" s="3">
        <f>+'Indice PondENGHO'!E101/'Indice PondENGHO'!E89-1</f>
        <v>0.46378123868163712</v>
      </c>
      <c r="F103" s="3">
        <f>+'Indice PondENGHO'!F101/'Indice PondENGHO'!F89-1</f>
        <v>0.45270850156834164</v>
      </c>
      <c r="G103" s="3">
        <f>+'Indice PondENGHO'!G101/'Indice PondENGHO'!G89-1</f>
        <v>1.5128270794425713</v>
      </c>
      <c r="H103" s="3">
        <f>+'Indice PondENGHO'!H101/'Indice PondENGHO'!H89-1</f>
        <v>0.36164736118503904</v>
      </c>
      <c r="I103" s="3">
        <f>+'Indice PondENGHO'!I101/'Indice PondENGHO'!I89-1</f>
        <v>0.5100791071334223</v>
      </c>
      <c r="J103" s="3">
        <f>+'Indice PondENGHO'!J101/'Indice PondENGHO'!J89-1</f>
        <v>0.43643021840838769</v>
      </c>
      <c r="K103" s="3">
        <f>+'Indice PondENGHO'!K101/'Indice PondENGHO'!K89-1</f>
        <v>0.69620634795635561</v>
      </c>
      <c r="L103" s="3">
        <f>+'Indice PondENGHO'!L101/'Indice PondENGHO'!L89-1</f>
        <v>0.52433538780552191</v>
      </c>
      <c r="M103" s="3">
        <f>+'Indice PondENGHO'!M101/'Indice PondENGHO'!M89-1</f>
        <v>1.0104742229898664</v>
      </c>
      <c r="N103" s="3">
        <f>+'Indice PondENGHO'!N101/'Indice PondENGHO'!N89-1</f>
        <v>0.7545731138501528</v>
      </c>
      <c r="O103" s="8">
        <f>+'Indice PondENGHO'!O101/'Indice PondENGHO'!O89-1</f>
        <v>0.43060694149101919</v>
      </c>
      <c r="P103" s="7">
        <f>+'Indice PondENGHO'!P101/'Indice PondENGHO'!P89-1</f>
        <v>0.458650231667175</v>
      </c>
      <c r="Q103" s="3">
        <f>+'Indice PondENGHO'!Q101/'Indice PondENGHO'!Q89-1</f>
        <v>0.47146342501079963</v>
      </c>
      <c r="R103" s="3">
        <f>+'Indice PondENGHO'!R101/'Indice PondENGHO'!R89-1</f>
        <v>0.44922670374051865</v>
      </c>
      <c r="S103" s="3">
        <f>+'Indice PondENGHO'!S101/'Indice PondENGHO'!S89-1</f>
        <v>1.5051205705773483</v>
      </c>
      <c r="T103" s="3">
        <f>+'Indice PondENGHO'!T101/'Indice PondENGHO'!T89-1</f>
        <v>0.3613688959620236</v>
      </c>
      <c r="U103" s="3">
        <f>+'Indice PondENGHO'!U101/'Indice PondENGHO'!U89-1</f>
        <v>0.51218768410391613</v>
      </c>
      <c r="V103" s="3">
        <f>+'Indice PondENGHO'!V101/'Indice PondENGHO'!V89-1</f>
        <v>0.43594965910594752</v>
      </c>
      <c r="W103" s="3">
        <f>+'Indice PondENGHO'!W101/'Indice PondENGHO'!W89-1</f>
        <v>0.69900432581234728</v>
      </c>
      <c r="X103" s="3">
        <f>+'Indice PondENGHO'!X101/'Indice PondENGHO'!X89-1</f>
        <v>0.52235580241393009</v>
      </c>
      <c r="Y103" s="3">
        <f>+'Indice PondENGHO'!Y101/'Indice PondENGHO'!Y89-1</f>
        <v>0.9567299444818016</v>
      </c>
      <c r="Z103" s="3">
        <f>+'Indice PondENGHO'!Z101/'Indice PondENGHO'!Z89-1</f>
        <v>0.75612538537061313</v>
      </c>
      <c r="AA103" s="8">
        <f>+'Indice PondENGHO'!AA101/'Indice PondENGHO'!AA89-1</f>
        <v>0.44159712611678814</v>
      </c>
      <c r="AB103" s="7">
        <f>+'Indice PondENGHO'!AB101/'Indice PondENGHO'!AB89-1</f>
        <v>0.46059631322985917</v>
      </c>
      <c r="AC103" s="3">
        <f>+'Indice PondENGHO'!AC101/'Indice PondENGHO'!AC89-1</f>
        <v>0.46956111108971887</v>
      </c>
      <c r="AD103" s="3">
        <f>+'Indice PondENGHO'!AD101/'Indice PondENGHO'!AD89-1</f>
        <v>0.44798745089398406</v>
      </c>
      <c r="AE103" s="3">
        <f>+'Indice PondENGHO'!AE101/'Indice PondENGHO'!AE89-1</f>
        <v>1.500250897889376</v>
      </c>
      <c r="AF103" s="3">
        <f>+'Indice PondENGHO'!AF101/'Indice PondENGHO'!AF89-1</f>
        <v>0.36360212730668406</v>
      </c>
      <c r="AG103" s="3">
        <f>+'Indice PondENGHO'!AG101/'Indice PondENGHO'!AG89-1</f>
        <v>0.51342555644231624</v>
      </c>
      <c r="AH103" s="3">
        <f>+'Indice PondENGHO'!AH101/'Indice PondENGHO'!AH89-1</f>
        <v>0.43519919124682827</v>
      </c>
      <c r="AI103" s="3">
        <f>+'Indice PondENGHO'!AI101/'Indice PondENGHO'!AI89-1</f>
        <v>0.69944299688971867</v>
      </c>
      <c r="AJ103" s="3">
        <f>+'Indice PondENGHO'!AJ101/'Indice PondENGHO'!AJ89-1</f>
        <v>0.52081401021990925</v>
      </c>
      <c r="AK103" s="3">
        <f>+'Indice PondENGHO'!AK101/'Indice PondENGHO'!AK89-1</f>
        <v>0.94592174524415484</v>
      </c>
      <c r="AL103" s="3">
        <f>+'Indice PondENGHO'!AL101/'Indice PondENGHO'!AL89-1</f>
        <v>0.76203526460869275</v>
      </c>
      <c r="AM103" s="8">
        <f>+'Indice PondENGHO'!AM101/'Indice PondENGHO'!AM89-1</f>
        <v>0.44583346204510743</v>
      </c>
      <c r="AN103" s="7">
        <f>+'Indice PondENGHO'!AN101/'Indice PondENGHO'!AN89-1</f>
        <v>0.46201682654050491</v>
      </c>
      <c r="AO103" s="3">
        <f>+'Indice PondENGHO'!AO101/'Indice PondENGHO'!AO89-1</f>
        <v>0.4731460163604484</v>
      </c>
      <c r="AP103" s="3">
        <f>+'Indice PondENGHO'!AP101/'Indice PondENGHO'!AP89-1</f>
        <v>0.44555517436645675</v>
      </c>
      <c r="AQ103" s="3">
        <f>+'Indice PondENGHO'!AQ101/'Indice PondENGHO'!AQ89-1</f>
        <v>1.501967480295479</v>
      </c>
      <c r="AR103" s="3">
        <f>+'Indice PondENGHO'!AR101/'Indice PondENGHO'!AR89-1</f>
        <v>0.36402945694049249</v>
      </c>
      <c r="AS103" s="3">
        <f>+'Indice PondENGHO'!AS101/'Indice PondENGHO'!AS89-1</f>
        <v>0.51937952858466319</v>
      </c>
      <c r="AT103" s="3">
        <f>+'Indice PondENGHO'!AT101/'Indice PondENGHO'!AT89-1</f>
        <v>0.43392337313295526</v>
      </c>
      <c r="AU103" s="3">
        <f>+'Indice PondENGHO'!AU101/'Indice PondENGHO'!AU89-1</f>
        <v>0.703588099571818</v>
      </c>
      <c r="AV103" s="3">
        <f>+'Indice PondENGHO'!AV101/'Indice PondENGHO'!AV89-1</f>
        <v>0.52105936204201098</v>
      </c>
      <c r="AW103" s="3">
        <f>+'Indice PondENGHO'!AW101/'Indice PondENGHO'!AW89-1</f>
        <v>0.95551207304322827</v>
      </c>
      <c r="AX103" s="3">
        <f>+'Indice PondENGHO'!AX101/'Indice PondENGHO'!AX89-1</f>
        <v>0.76729187184635617</v>
      </c>
      <c r="AY103" s="8">
        <f>+'Indice PondENGHO'!AY101/'Indice PondENGHO'!AY89-1</f>
        <v>0.45013657434041598</v>
      </c>
      <c r="AZ103" s="7">
        <f>+'Indice PondENGHO'!AZ101/'Indice PondENGHO'!AZ89-1</f>
        <v>0.46374330142698672</v>
      </c>
      <c r="BA103" s="3">
        <f>+'Indice PondENGHO'!BA101/'Indice PondENGHO'!BA89-1</f>
        <v>0.47988304271896354</v>
      </c>
      <c r="BB103" s="3">
        <f>+'Indice PondENGHO'!BB101/'Indice PondENGHO'!BB89-1</f>
        <v>0.44258546529206932</v>
      </c>
      <c r="BC103" s="3">
        <f>+'Indice PondENGHO'!BC101/'Indice PondENGHO'!BC89-1</f>
        <v>1.4941830294767882</v>
      </c>
      <c r="BD103" s="3">
        <f>+'Indice PondENGHO'!BD101/'Indice PondENGHO'!BD89-1</f>
        <v>0.36217827337561692</v>
      </c>
      <c r="BE103" s="3">
        <f>+'Indice PondENGHO'!BE101/'Indice PondENGHO'!BE89-1</f>
        <v>0.52442873777464594</v>
      </c>
      <c r="BF103" s="3">
        <f>+'Indice PondENGHO'!BF101/'Indice PondENGHO'!BF89-1</f>
        <v>0.43331329344677538</v>
      </c>
      <c r="BG103" s="3">
        <f>+'Indice PondENGHO'!BG101/'Indice PondENGHO'!BG89-1</f>
        <v>0.70841571477999876</v>
      </c>
      <c r="BH103" s="3">
        <f>+'Indice PondENGHO'!BH101/'Indice PondENGHO'!BH89-1</f>
        <v>0.52264425037848428</v>
      </c>
      <c r="BI103" s="3">
        <f>+'Indice PondENGHO'!BI101/'Indice PondENGHO'!BI89-1</f>
        <v>0.91550430157040852</v>
      </c>
      <c r="BJ103" s="3">
        <f>+'Indice PondENGHO'!BJ101/'Indice PondENGHO'!BJ89-1</f>
        <v>0.77246292248712556</v>
      </c>
      <c r="BK103" s="8">
        <f>+'Indice PondENGHO'!BK101/'Indice PondENGHO'!BK89-1</f>
        <v>0.45976714214942183</v>
      </c>
      <c r="BL103" s="2">
        <f t="shared" ref="BL103" si="159">+A103</f>
        <v>45717</v>
      </c>
      <c r="BM103" s="3">
        <f>+'Indice PondENGHO'!BL101/'Indice PondENGHO'!BL89-1</f>
        <v>0.54425957591856511</v>
      </c>
      <c r="BN103" s="3">
        <f>+'Indice PondENGHO'!BM101/'Indice PondENGHO'!BM89-1</f>
        <v>0.55499538161418172</v>
      </c>
      <c r="BO103" s="3">
        <f>+'Indice PondENGHO'!BN101/'Indice PondENGHO'!BN89-1</f>
        <v>0.55933751704778745</v>
      </c>
      <c r="BP103" s="3">
        <f>+'Indice PondENGHO'!BO101/'Indice PondENGHO'!BO89-1</f>
        <v>0.5621074988935848</v>
      </c>
      <c r="BQ103" s="3">
        <f>+'Indice PondENGHO'!BP101/'Indice PondENGHO'!BP89-1</f>
        <v>0.57289399940765429</v>
      </c>
      <c r="BR103" s="7">
        <f>+'Indice PondENGHO'!BQ101/'Indice PondENGHO'!BQ89-1</f>
        <v>0.46048567592037504</v>
      </c>
      <c r="BS103" s="3">
        <f>+'Indice PondENGHO'!BR101/'Indice PondENGHO'!BR89-1</f>
        <v>0.47300764839003273</v>
      </c>
      <c r="BT103" s="3">
        <f>+'Indice PondENGHO'!BS101/'Indice PondENGHO'!BS89-1</f>
        <v>0.44671958577755078</v>
      </c>
      <c r="BU103" s="3">
        <f>+'Indice PondENGHO'!BT101/'Indice PondENGHO'!BT89-1</f>
        <v>1.5009410050162479</v>
      </c>
      <c r="BV103" s="3">
        <f>+'Indice PondENGHO'!BU101/'Indice PondENGHO'!BU89-1</f>
        <v>0.36264578504695488</v>
      </c>
      <c r="BW103" s="3">
        <f>+'Indice PondENGHO'!BV101/'Indice PondENGHO'!BV89-1</f>
        <v>0.51883117601417172</v>
      </c>
      <c r="BX103" s="3">
        <f>+'Indice PondENGHO'!BW101/'Indice PondENGHO'!BW89-1</f>
        <v>0.43442265237288868</v>
      </c>
      <c r="BY103" s="3">
        <f>+'Indice PondENGHO'!BX101/'Indice PondENGHO'!BX89-1</f>
        <v>0.70253733893296832</v>
      </c>
      <c r="BZ103" s="3">
        <f>+'Indice PondENGHO'!BY101/'Indice PondENGHO'!BY89-1</f>
        <v>0.52213207400021444</v>
      </c>
      <c r="CA103" s="3">
        <f>+'Indice PondENGHO'!BZ101/'Indice PondENGHO'!BZ89-1</f>
        <v>0.94103898129851582</v>
      </c>
      <c r="CB103" s="3">
        <f>+'Indice PondENGHO'!CA101/'Indice PondENGHO'!CA89-1</f>
        <v>0.76612175656192494</v>
      </c>
      <c r="CC103" s="8">
        <f>+'Indice PondENGHO'!CB101/'Indice PondENGHO'!CB89-1</f>
        <v>0.44981540861896963</v>
      </c>
      <c r="CD103" s="3">
        <f>+'Indice PondENGHO'!CC101/'Indice PondENGHO'!CC89-1</f>
        <v>0.56175423555891713</v>
      </c>
      <c r="CE103" s="3">
        <f>+'Indice PondENGHO'!CD101/'Indice PondENGHO'!CD89-1</f>
        <v>0.56175423555891713</v>
      </c>
      <c r="CF103" s="3">
        <f>+'[3]Infla Interanual PondENGHO'!CD103</f>
        <v>0.56045316671849243</v>
      </c>
      <c r="CI103" s="69">
        <f t="shared" ref="CI103" si="160">+BM103-BQ103</f>
        <v>-2.8634423489089178E-2</v>
      </c>
      <c r="CJ103" s="69">
        <f t="shared" si="3"/>
        <v>0</v>
      </c>
      <c r="CK103" s="69">
        <f t="shared" si="9"/>
        <v>-2.8634423489089178E-2</v>
      </c>
    </row>
    <row r="104" spans="1:89" x14ac:dyDescent="0.2">
      <c r="A104" s="2">
        <f t="shared" ref="A104" si="161">+DATE(C104,B104,1)</f>
        <v>45748</v>
      </c>
      <c r="B104" s="1">
        <f t="shared" si="24"/>
        <v>4</v>
      </c>
      <c r="C104" s="1">
        <f t="shared" ref="C104" si="162">+IF(B104=1,C103+1,C103)</f>
        <v>2025</v>
      </c>
      <c r="D104" s="7">
        <f>+'Indice PondENGHO'!D102/'Indice PondENGHO'!D90-1</f>
        <v>0.40774258367260208</v>
      </c>
      <c r="E104" s="3">
        <f>+'Indice PondENGHO'!E102/'Indice PondENGHO'!E90-1</f>
        <v>0.42569099902460295</v>
      </c>
      <c r="F104" s="3">
        <f>+'Indice PondENGHO'!F102/'Indice PondENGHO'!F90-1</f>
        <v>0.37849050375409643</v>
      </c>
      <c r="G104" s="3">
        <f>+'Indice PondENGHO'!G102/'Indice PondENGHO'!G90-1</f>
        <v>0.92854994148250491</v>
      </c>
      <c r="H104" s="3">
        <f>+'Indice PondENGHO'!H102/'Indice PondENGHO'!H90-1</f>
        <v>0.29153076446208304</v>
      </c>
      <c r="I104" s="3">
        <f>+'Indice PondENGHO'!I102/'Indice PondENGHO'!I90-1</f>
        <v>0.41889542725761197</v>
      </c>
      <c r="J104" s="3">
        <f>+'Indice PondENGHO'!J102/'Indice PondENGHO'!J90-1</f>
        <v>0.37588997115310763</v>
      </c>
      <c r="K104" s="3">
        <f>+'Indice PondENGHO'!K102/'Indice PondENGHO'!K90-1</f>
        <v>0.52609940103518293</v>
      </c>
      <c r="L104" s="3">
        <f>+'Indice PondENGHO'!L102/'Indice PondENGHO'!L90-1</f>
        <v>0.47684228087226699</v>
      </c>
      <c r="M104" s="3">
        <f>+'Indice PondENGHO'!M102/'Indice PondENGHO'!M90-1</f>
        <v>0.89956461145443201</v>
      </c>
      <c r="N104" s="3">
        <f>+'Indice PondENGHO'!N102/'Indice PondENGHO'!N90-1</f>
        <v>0.70625669682749792</v>
      </c>
      <c r="O104" s="8">
        <f>+'Indice PondENGHO'!O102/'Indice PondENGHO'!O90-1</f>
        <v>0.38889580840815907</v>
      </c>
      <c r="P104" s="7">
        <f>+'Indice PondENGHO'!P102/'Indice PondENGHO'!P90-1</f>
        <v>0.40873952209097508</v>
      </c>
      <c r="Q104" s="3">
        <f>+'Indice PondENGHO'!Q102/'Indice PondENGHO'!Q90-1</f>
        <v>0.43426189157111095</v>
      </c>
      <c r="R104" s="3">
        <f>+'Indice PondENGHO'!R102/'Indice PondENGHO'!R90-1</f>
        <v>0.37487545743465867</v>
      </c>
      <c r="S104" s="3">
        <f>+'Indice PondENGHO'!S102/'Indice PondENGHO'!S90-1</f>
        <v>0.89736467998396674</v>
      </c>
      <c r="T104" s="3">
        <f>+'Indice PondENGHO'!T102/'Indice PondENGHO'!T90-1</f>
        <v>0.29136973891625861</v>
      </c>
      <c r="U104" s="3">
        <f>+'Indice PondENGHO'!U102/'Indice PondENGHO'!U90-1</f>
        <v>0.42021079439198683</v>
      </c>
      <c r="V104" s="3">
        <f>+'Indice PondENGHO'!V102/'Indice PondENGHO'!V90-1</f>
        <v>0.37584562557907186</v>
      </c>
      <c r="W104" s="3">
        <f>+'Indice PondENGHO'!W102/'Indice PondENGHO'!W90-1</f>
        <v>0.52862082353284068</v>
      </c>
      <c r="X104" s="3">
        <f>+'Indice PondENGHO'!X102/'Indice PondENGHO'!X90-1</f>
        <v>0.47737001541331336</v>
      </c>
      <c r="Y104" s="3">
        <f>+'Indice PondENGHO'!Y102/'Indice PondENGHO'!Y90-1</f>
        <v>0.84782101323472281</v>
      </c>
      <c r="Z104" s="3">
        <f>+'Indice PondENGHO'!Z102/'Indice PondENGHO'!Z90-1</f>
        <v>0.70534909511958865</v>
      </c>
      <c r="AA104" s="8">
        <f>+'Indice PondENGHO'!AA102/'Indice PondENGHO'!AA90-1</f>
        <v>0.39884581060526059</v>
      </c>
      <c r="AB104" s="7">
        <f>+'Indice PondENGHO'!AB102/'Indice PondENGHO'!AB90-1</f>
        <v>0.40985231056580429</v>
      </c>
      <c r="AC104" s="3">
        <f>+'Indice PondENGHO'!AC102/'Indice PondENGHO'!AC90-1</f>
        <v>0.43192780450630575</v>
      </c>
      <c r="AD104" s="3">
        <f>+'Indice PondENGHO'!AD102/'Indice PondENGHO'!AD90-1</f>
        <v>0.37300975074901332</v>
      </c>
      <c r="AE104" s="3">
        <f>+'Indice PondENGHO'!AE102/'Indice PondENGHO'!AE90-1</f>
        <v>0.88120542436401905</v>
      </c>
      <c r="AF104" s="3">
        <f>+'Indice PondENGHO'!AF102/'Indice PondENGHO'!AF90-1</f>
        <v>0.29280450847657136</v>
      </c>
      <c r="AG104" s="3">
        <f>+'Indice PondENGHO'!AG102/'Indice PondENGHO'!AG90-1</f>
        <v>0.42065342277423645</v>
      </c>
      <c r="AH104" s="3">
        <f>+'Indice PondENGHO'!AH102/'Indice PondENGHO'!AH90-1</f>
        <v>0.37182975957636533</v>
      </c>
      <c r="AI104" s="3">
        <f>+'Indice PondENGHO'!AI102/'Indice PondENGHO'!AI90-1</f>
        <v>0.52862626360311049</v>
      </c>
      <c r="AJ104" s="3">
        <f>+'Indice PondENGHO'!AJ102/'Indice PondENGHO'!AJ90-1</f>
        <v>0.47822431894099338</v>
      </c>
      <c r="AK104" s="3">
        <f>+'Indice PondENGHO'!AK102/'Indice PondENGHO'!AK90-1</f>
        <v>0.83797348876746591</v>
      </c>
      <c r="AL104" s="3">
        <f>+'Indice PondENGHO'!AL102/'Indice PondENGHO'!AL90-1</f>
        <v>0.70843580463888967</v>
      </c>
      <c r="AM104" s="8">
        <f>+'Indice PondENGHO'!AM102/'Indice PondENGHO'!AM90-1</f>
        <v>0.40262159997652458</v>
      </c>
      <c r="AN104" s="7">
        <f>+'Indice PondENGHO'!AN102/'Indice PondENGHO'!AN90-1</f>
        <v>0.410898819954995</v>
      </c>
      <c r="AO104" s="3">
        <f>+'Indice PondENGHO'!AO102/'Indice PondENGHO'!AO90-1</f>
        <v>0.43562129217725443</v>
      </c>
      <c r="AP104" s="3">
        <f>+'Indice PondENGHO'!AP102/'Indice PondENGHO'!AP90-1</f>
        <v>0.37148638331279571</v>
      </c>
      <c r="AQ104" s="3">
        <f>+'Indice PondENGHO'!AQ102/'Indice PondENGHO'!AQ90-1</f>
        <v>0.87593079333987145</v>
      </c>
      <c r="AR104" s="3">
        <f>+'Indice PondENGHO'!AR102/'Indice PondENGHO'!AR90-1</f>
        <v>0.29304464195135149</v>
      </c>
      <c r="AS104" s="3">
        <f>+'Indice PondENGHO'!AS102/'Indice PondENGHO'!AS90-1</f>
        <v>0.42660945660924354</v>
      </c>
      <c r="AT104" s="3">
        <f>+'Indice PondENGHO'!AT102/'Indice PondENGHO'!AT90-1</f>
        <v>0.37366817260696505</v>
      </c>
      <c r="AU104" s="3">
        <f>+'Indice PondENGHO'!AU102/'Indice PondENGHO'!AU90-1</f>
        <v>0.53226857691386154</v>
      </c>
      <c r="AV104" s="3">
        <f>+'Indice PondENGHO'!AV102/'Indice PondENGHO'!AV90-1</f>
        <v>0.47665702665068443</v>
      </c>
      <c r="AW104" s="3">
        <f>+'Indice PondENGHO'!AW102/'Indice PondENGHO'!AW90-1</f>
        <v>0.84523081044415749</v>
      </c>
      <c r="AX104" s="3">
        <f>+'Indice PondENGHO'!AX102/'Indice PondENGHO'!AX90-1</f>
        <v>0.71228836670499929</v>
      </c>
      <c r="AY104" s="8">
        <f>+'Indice PondENGHO'!AY102/'Indice PondENGHO'!AY90-1</f>
        <v>0.40624459224307019</v>
      </c>
      <c r="AZ104" s="7">
        <f>+'Indice PondENGHO'!AZ102/'Indice PondENGHO'!AZ90-1</f>
        <v>0.41102220247908128</v>
      </c>
      <c r="BA104" s="3">
        <f>+'Indice PondENGHO'!BA102/'Indice PondENGHO'!BA90-1</f>
        <v>0.44305741551445821</v>
      </c>
      <c r="BB104" s="3">
        <f>+'Indice PondENGHO'!BB102/'Indice PondENGHO'!BB90-1</f>
        <v>0.36887090456446114</v>
      </c>
      <c r="BC104" s="3">
        <f>+'Indice PondENGHO'!BC102/'Indice PondENGHO'!BC90-1</f>
        <v>0.85215755793279779</v>
      </c>
      <c r="BD104" s="3">
        <f>+'Indice PondENGHO'!BD102/'Indice PondENGHO'!BD90-1</f>
        <v>0.29172138638196787</v>
      </c>
      <c r="BE104" s="3">
        <f>+'Indice PondENGHO'!BE102/'Indice PondENGHO'!BE90-1</f>
        <v>0.43130777986921798</v>
      </c>
      <c r="BF104" s="3">
        <f>+'Indice PondENGHO'!BF102/'Indice PondENGHO'!BF90-1</f>
        <v>0.37374261189037328</v>
      </c>
      <c r="BG104" s="3">
        <f>+'Indice PondENGHO'!BG102/'Indice PondENGHO'!BG90-1</f>
        <v>0.53536525863294449</v>
      </c>
      <c r="BH104" s="3">
        <f>+'Indice PondENGHO'!BH102/'Indice PondENGHO'!BH90-1</f>
        <v>0.47692586989409991</v>
      </c>
      <c r="BI104" s="3">
        <f>+'Indice PondENGHO'!BI102/'Indice PondENGHO'!BI90-1</f>
        <v>0.8033243533631238</v>
      </c>
      <c r="BJ104" s="3">
        <f>+'Indice PondENGHO'!BJ102/'Indice PondENGHO'!BJ90-1</f>
        <v>0.71552265266937898</v>
      </c>
      <c r="BK104" s="8">
        <f>+'Indice PondENGHO'!BK102/'Indice PondENGHO'!BK90-1</f>
        <v>0.41612437212005471</v>
      </c>
      <c r="BL104" s="2">
        <f t="shared" ref="BL104" si="163">+A104</f>
        <v>45748</v>
      </c>
      <c r="BM104" s="3">
        <f>+'Indice PondENGHO'!BL102/'Indice PondENGHO'!BL90-1</f>
        <v>0.46206857039552762</v>
      </c>
      <c r="BN104" s="3">
        <f>+'Indice PondENGHO'!BM102/'Indice PondENGHO'!BM90-1</f>
        <v>0.46809929648690107</v>
      </c>
      <c r="BO104" s="3">
        <f>+'Indice PondENGHO'!BN102/'Indice PondENGHO'!BN90-1</f>
        <v>0.47023633404681386</v>
      </c>
      <c r="BP104" s="3">
        <f>+'Indice PondENGHO'!BO102/'Indice PondENGHO'!BO90-1</f>
        <v>0.47289056030907761</v>
      </c>
      <c r="BQ104" s="3">
        <f>+'Indice PondENGHO'!BP102/'Indice PondENGHO'!BP90-1</f>
        <v>0.47995543225662063</v>
      </c>
      <c r="BR104" s="7">
        <f>+'Indice PondENGHO'!BQ102/'Indice PondENGHO'!BQ90-1</f>
        <v>0.40974902366799593</v>
      </c>
      <c r="BS104" s="3">
        <f>+'Indice PondENGHO'!BR102/'Indice PondENGHO'!BR90-1</f>
        <v>0.4356616715740298</v>
      </c>
      <c r="BT104" s="3">
        <f>+'Indice PondENGHO'!BS102/'Indice PondENGHO'!BS90-1</f>
        <v>0.37251836588508014</v>
      </c>
      <c r="BU104" s="3">
        <f>+'Indice PondENGHO'!BT102/'Indice PondENGHO'!BT90-1</f>
        <v>0.87863383813064377</v>
      </c>
      <c r="BV104" s="3">
        <f>+'Indice PondENGHO'!BU102/'Indice PondENGHO'!BU90-1</f>
        <v>0.29211099185938205</v>
      </c>
      <c r="BW104" s="3">
        <f>+'Indice PondENGHO'!BV102/'Indice PondENGHO'!BV90-1</f>
        <v>0.42614071550354171</v>
      </c>
      <c r="BX104" s="3">
        <f>+'Indice PondENGHO'!BW102/'Indice PondENGHO'!BW90-1</f>
        <v>0.3739003001677319</v>
      </c>
      <c r="BY104" s="3">
        <f>+'Indice PondENGHO'!BX102/'Indice PondENGHO'!BX90-1</f>
        <v>0.53111464769521199</v>
      </c>
      <c r="BZ104" s="3">
        <f>+'Indice PondENGHO'!BY102/'Indice PondENGHO'!BY90-1</f>
        <v>0.47713087424502332</v>
      </c>
      <c r="CA104" s="3">
        <f>+'Indice PondENGHO'!BZ102/'Indice PondENGHO'!BZ90-1</f>
        <v>0.83052827244001715</v>
      </c>
      <c r="CB104" s="3">
        <f>+'Indice PondENGHO'!CA102/'Indice PondENGHO'!CA90-1</f>
        <v>0.71163129974572903</v>
      </c>
      <c r="CC104" s="8">
        <f>+'Indice PondENGHO'!CB102/'Indice PondENGHO'!CB90-1</f>
        <v>0.40650973173533411</v>
      </c>
      <c r="CD104" s="3">
        <f>+'Indice PondENGHO'!CC102/'Indice PondENGHO'!CC90-1</f>
        <v>0.47260741840348497</v>
      </c>
      <c r="CE104" s="3">
        <f>+'Indice PondENGHO'!CD102/'Indice PondENGHO'!CD90-1</f>
        <v>0.47260741840348497</v>
      </c>
      <c r="CF104" s="3">
        <f>+'[3]Infla Interanual PondENGHO'!CD104</f>
        <v>0.47392436286092599</v>
      </c>
      <c r="CI104" s="69">
        <f t="shared" ref="CI104" si="164">+BM104-BQ104</f>
        <v>-1.7886861861093006E-2</v>
      </c>
      <c r="CJ104" s="69">
        <f t="shared" si="3"/>
        <v>0</v>
      </c>
      <c r="CK104" s="69">
        <f t="shared" si="9"/>
        <v>-1.7886861861093006E-2</v>
      </c>
    </row>
    <row r="105" spans="1:89" x14ac:dyDescent="0.2">
      <c r="A105" s="2">
        <f t="shared" ref="A105" si="165">+DATE(C105,B105,1)</f>
        <v>45778</v>
      </c>
      <c r="B105" s="1">
        <f t="shared" si="24"/>
        <v>5</v>
      </c>
      <c r="C105" s="1">
        <f t="shared" ref="C105" si="166">+IF(B105=1,C104+1,C104)</f>
        <v>2025</v>
      </c>
      <c r="D105" s="7">
        <f>+'Indice PondENGHO'!D103/'Indice PondENGHO'!D91-1</f>
        <v>0.3560170119595627</v>
      </c>
      <c r="E105" s="3">
        <f>+'Indice PondENGHO'!E103/'Indice PondENGHO'!E91-1</f>
        <v>0.34725890141968074</v>
      </c>
      <c r="F105" s="3">
        <f>+'Indice PondENGHO'!F103/'Indice PondENGHO'!F91-1</f>
        <v>0.34218613285605048</v>
      </c>
      <c r="G105" s="3">
        <f>+'Indice PondENGHO'!G103/'Indice PondENGHO'!G91-1</f>
        <v>0.92174286478603307</v>
      </c>
      <c r="H105" s="3">
        <f>+'Indice PondENGHO'!H103/'Indice PondENGHO'!H91-1</f>
        <v>0.26707480176754816</v>
      </c>
      <c r="I105" s="3">
        <f>+'Indice PondENGHO'!I103/'Indice PondENGHO'!I91-1</f>
        <v>0.44668789351934968</v>
      </c>
      <c r="J105" s="3">
        <f>+'Indice PondENGHO'!J103/'Indice PondENGHO'!J91-1</f>
        <v>0.32167672408616999</v>
      </c>
      <c r="K105" s="3">
        <f>+'Indice PondENGHO'!K103/'Indice PondENGHO'!K91-1</f>
        <v>0.46738612429192705</v>
      </c>
      <c r="L105" s="3">
        <f>+'Indice PondENGHO'!L103/'Indice PondENGHO'!L91-1</f>
        <v>0.44206200006970708</v>
      </c>
      <c r="M105" s="3">
        <f>+'Indice PondENGHO'!M103/'Indice PondENGHO'!M91-1</f>
        <v>0.80051121133937309</v>
      </c>
      <c r="N105" s="3">
        <f>+'Indice PondENGHO'!N103/'Indice PondENGHO'!N91-1</f>
        <v>0.66270148875059309</v>
      </c>
      <c r="O105" s="8">
        <f>+'Indice PondENGHO'!O103/'Indice PondENGHO'!O91-1</f>
        <v>0.36722477080601323</v>
      </c>
      <c r="P105" s="7">
        <f>+'Indice PondENGHO'!P103/'Indice PondENGHO'!P91-1</f>
        <v>0.35599770810832743</v>
      </c>
      <c r="Q105" s="3">
        <f>+'Indice PondENGHO'!Q103/'Indice PondENGHO'!Q91-1</f>
        <v>0.35307123650421324</v>
      </c>
      <c r="R105" s="3">
        <f>+'Indice PondENGHO'!R103/'Indice PondENGHO'!R91-1</f>
        <v>0.33774645063780273</v>
      </c>
      <c r="S105" s="3">
        <f>+'Indice PondENGHO'!S103/'Indice PondENGHO'!S91-1</f>
        <v>0.89405935429594785</v>
      </c>
      <c r="T105" s="3">
        <f>+'Indice PondENGHO'!T103/'Indice PondENGHO'!T91-1</f>
        <v>0.26745023530124201</v>
      </c>
      <c r="U105" s="3">
        <f>+'Indice PondENGHO'!U103/'Indice PondENGHO'!U91-1</f>
        <v>0.44866965977029949</v>
      </c>
      <c r="V105" s="3">
        <f>+'Indice PondENGHO'!V103/'Indice PondENGHO'!V91-1</f>
        <v>0.32317889169178571</v>
      </c>
      <c r="W105" s="3">
        <f>+'Indice PondENGHO'!W103/'Indice PondENGHO'!W91-1</f>
        <v>0.46893362957518869</v>
      </c>
      <c r="X105" s="3">
        <f>+'Indice PondENGHO'!X103/'Indice PondENGHO'!X91-1</f>
        <v>0.44071922013199494</v>
      </c>
      <c r="Y105" s="3">
        <f>+'Indice PondENGHO'!Y103/'Indice PondENGHO'!Y91-1</f>
        <v>0.74284446119371172</v>
      </c>
      <c r="Z105" s="3">
        <f>+'Indice PondENGHO'!Z103/'Indice PondENGHO'!Z91-1</f>
        <v>0.66354762791206934</v>
      </c>
      <c r="AA105" s="8">
        <f>+'Indice PondENGHO'!AA103/'Indice PondENGHO'!AA91-1</f>
        <v>0.37595967024631705</v>
      </c>
      <c r="AB105" s="7">
        <f>+'Indice PondENGHO'!AB103/'Indice PondENGHO'!AB91-1</f>
        <v>0.35634436835290662</v>
      </c>
      <c r="AC105" s="3">
        <f>+'Indice PondENGHO'!AC103/'Indice PondENGHO'!AC91-1</f>
        <v>0.35136519093296004</v>
      </c>
      <c r="AD105" s="3">
        <f>+'Indice PondENGHO'!AD103/'Indice PondENGHO'!AD91-1</f>
        <v>0.33532442429389175</v>
      </c>
      <c r="AE105" s="3">
        <f>+'Indice PondENGHO'!AE103/'Indice PondENGHO'!AE91-1</f>
        <v>0.87842381240263911</v>
      </c>
      <c r="AF105" s="3">
        <f>+'Indice PondENGHO'!AF103/'Indice PondENGHO'!AF91-1</f>
        <v>0.26921168954616359</v>
      </c>
      <c r="AG105" s="3">
        <f>+'Indice PondENGHO'!AG103/'Indice PondENGHO'!AG91-1</f>
        <v>0.44957697432909649</v>
      </c>
      <c r="AH105" s="3">
        <f>+'Indice PondENGHO'!AH103/'Indice PondENGHO'!AH91-1</f>
        <v>0.32204774785269352</v>
      </c>
      <c r="AI105" s="3">
        <f>+'Indice PondENGHO'!AI103/'Indice PondENGHO'!AI91-1</f>
        <v>0.4685665831267789</v>
      </c>
      <c r="AJ105" s="3">
        <f>+'Indice PondENGHO'!AJ103/'Indice PondENGHO'!AJ91-1</f>
        <v>0.44111071634391363</v>
      </c>
      <c r="AK105" s="3">
        <f>+'Indice PondENGHO'!AK103/'Indice PondENGHO'!AK91-1</f>
        <v>0.73369608071371717</v>
      </c>
      <c r="AL105" s="3">
        <f>+'Indice PondENGHO'!AL103/'Indice PondENGHO'!AL91-1</f>
        <v>0.6662444870924793</v>
      </c>
      <c r="AM105" s="8">
        <f>+'Indice PondENGHO'!AM103/'Indice PondENGHO'!AM91-1</f>
        <v>0.37884417196123144</v>
      </c>
      <c r="AN105" s="7">
        <f>+'Indice PondENGHO'!AN103/'Indice PondENGHO'!AN91-1</f>
        <v>0.35710168471468817</v>
      </c>
      <c r="AO105" s="3">
        <f>+'Indice PondENGHO'!AO103/'Indice PondENGHO'!AO91-1</f>
        <v>0.35418612521081538</v>
      </c>
      <c r="AP105" s="3">
        <f>+'Indice PondENGHO'!AP103/'Indice PondENGHO'!AP91-1</f>
        <v>0.33438666519320348</v>
      </c>
      <c r="AQ105" s="3">
        <f>+'Indice PondENGHO'!AQ103/'Indice PondENGHO'!AQ91-1</f>
        <v>0.87473588780315747</v>
      </c>
      <c r="AR105" s="3">
        <f>+'Indice PondENGHO'!AR103/'Indice PondENGHO'!AR91-1</f>
        <v>0.26946818503153902</v>
      </c>
      <c r="AS105" s="3">
        <f>+'Indice PondENGHO'!AS103/'Indice PondENGHO'!AS91-1</f>
        <v>0.4561087563988715</v>
      </c>
      <c r="AT105" s="3">
        <f>+'Indice PondENGHO'!AT103/'Indice PondENGHO'!AT91-1</f>
        <v>0.32465223975809421</v>
      </c>
      <c r="AU105" s="3">
        <f>+'Indice PondENGHO'!AU103/'Indice PondENGHO'!AU91-1</f>
        <v>0.47056476057766683</v>
      </c>
      <c r="AV105" s="3">
        <f>+'Indice PondENGHO'!AV103/'Indice PondENGHO'!AV91-1</f>
        <v>0.4364763424620226</v>
      </c>
      <c r="AW105" s="3">
        <f>+'Indice PondENGHO'!AW103/'Indice PondENGHO'!AW91-1</f>
        <v>0.73990500392965086</v>
      </c>
      <c r="AX105" s="3">
        <f>+'Indice PondENGHO'!AX103/'Indice PondENGHO'!AX91-1</f>
        <v>0.67087035961997588</v>
      </c>
      <c r="AY105" s="8">
        <f>+'Indice PondENGHO'!AY103/'Indice PondENGHO'!AY91-1</f>
        <v>0.38250597379609164</v>
      </c>
      <c r="AZ105" s="7">
        <f>+'Indice PondENGHO'!AZ103/'Indice PondENGHO'!AZ91-1</f>
        <v>0.35651207706272614</v>
      </c>
      <c r="BA105" s="3">
        <f>+'Indice PondENGHO'!BA103/'Indice PondENGHO'!BA91-1</f>
        <v>0.35930472925382984</v>
      </c>
      <c r="BB105" s="3">
        <f>+'Indice PondENGHO'!BB103/'Indice PondENGHO'!BB91-1</f>
        <v>0.33220353299993399</v>
      </c>
      <c r="BC105" s="3">
        <f>+'Indice PondENGHO'!BC103/'Indice PondENGHO'!BC91-1</f>
        <v>0.85532182641242804</v>
      </c>
      <c r="BD105" s="3">
        <f>+'Indice PondENGHO'!BD103/'Indice PondENGHO'!BD91-1</f>
        <v>0.26838488134878546</v>
      </c>
      <c r="BE105" s="3">
        <f>+'Indice PondENGHO'!BE103/'Indice PondENGHO'!BE91-1</f>
        <v>0.46169076180557678</v>
      </c>
      <c r="BF105" s="3">
        <f>+'Indice PondENGHO'!BF103/'Indice PondENGHO'!BF91-1</f>
        <v>0.32615679791418151</v>
      </c>
      <c r="BG105" s="3">
        <f>+'Indice PondENGHO'!BG103/'Indice PondENGHO'!BG91-1</f>
        <v>0.47223464362143686</v>
      </c>
      <c r="BH105" s="3">
        <f>+'Indice PondENGHO'!BH103/'Indice PondENGHO'!BH91-1</f>
        <v>0.43241451097770267</v>
      </c>
      <c r="BI105" s="3">
        <f>+'Indice PondENGHO'!BI103/'Indice PondENGHO'!BI91-1</f>
        <v>0.69402727678065657</v>
      </c>
      <c r="BJ105" s="3">
        <f>+'Indice PondENGHO'!BJ103/'Indice PondENGHO'!BJ91-1</f>
        <v>0.67311005557892556</v>
      </c>
      <c r="BK105" s="8">
        <f>+'Indice PondENGHO'!BK103/'Indice PondENGHO'!BK91-1</f>
        <v>0.39211798641581308</v>
      </c>
      <c r="BL105" s="2">
        <f t="shared" ref="BL105" si="167">+A105</f>
        <v>45778</v>
      </c>
      <c r="BM105" s="114">
        <f>+'Indice PondENGHO'!BL103/'Indice PondENGHO'!BL91-1</f>
        <v>0.42106216362974735</v>
      </c>
      <c r="BN105" s="3">
        <f>+'Indice PondENGHO'!BM103/'Indice PondENGHO'!BM91-1</f>
        <v>0.42798337869709835</v>
      </c>
      <c r="BO105" s="3">
        <f>+'Indice PondENGHO'!BN103/'Indice PondENGHO'!BN91-1</f>
        <v>0.43207398062915292</v>
      </c>
      <c r="BP105" s="3">
        <f>+'Indice PondENGHO'!BO103/'Indice PondENGHO'!BO91-1</f>
        <v>0.43622955425045684</v>
      </c>
      <c r="BQ105" s="114">
        <f>+'Indice PondENGHO'!BP103/'Indice PondENGHO'!BP91-1</f>
        <v>0.44577825518228598</v>
      </c>
      <c r="BR105" s="7">
        <f>+'Indice PondENGHO'!BQ103/'Indice PondENGHO'!BQ91-1</f>
        <v>0.35641699930953386</v>
      </c>
      <c r="BS105" s="3">
        <f>+'Indice PondENGHO'!BR103/'Indice PondENGHO'!BR91-1</f>
        <v>0.35412441632247016</v>
      </c>
      <c r="BT105" s="3">
        <f>+'Indice PondENGHO'!BS103/'Indice PondENGHO'!BS91-1</f>
        <v>0.33554026156694627</v>
      </c>
      <c r="BU105" s="3">
        <f>+'Indice PondENGHO'!BT103/'Indice PondENGHO'!BT91-1</f>
        <v>0.87761076496911739</v>
      </c>
      <c r="BV105" s="3">
        <f>+'Indice PondENGHO'!BU103/'Indice PondENGHO'!BU91-1</f>
        <v>0.26851024488424069</v>
      </c>
      <c r="BW105" s="3">
        <f>+'Indice PondENGHO'!BV103/'Indice PondENGHO'!BV91-1</f>
        <v>0.45563592799079089</v>
      </c>
      <c r="BX105" s="3">
        <f>+'Indice PondENGHO'!BW103/'Indice PondENGHO'!BW91-1</f>
        <v>0.32429017574035623</v>
      </c>
      <c r="BY105" s="3">
        <f>+'Indice PondENGHO'!BX103/'Indice PondENGHO'!BX91-1</f>
        <v>0.47001082807784011</v>
      </c>
      <c r="BZ105" s="3">
        <f>+'Indice PondENGHO'!BY103/'Indice PondENGHO'!BY91-1</f>
        <v>0.43689259717387197</v>
      </c>
      <c r="CA105" s="3">
        <f>+'Indice PondENGHO'!BZ103/'Indice PondENGHO'!BZ91-1</f>
        <v>0.72414737692751241</v>
      </c>
      <c r="CB105" s="3">
        <f>+'Indice PondENGHO'!CA103/'Indice PondENGHO'!CA91-1</f>
        <v>0.66947221648516853</v>
      </c>
      <c r="CC105" s="8">
        <f>+'Indice PondENGHO'!CB103/'Indice PondENGHO'!CB91-1</f>
        <v>0.3829998926792646</v>
      </c>
      <c r="CD105" s="3">
        <f>+'Indice PondENGHO'!CC103/'Indice PondENGHO'!CC91-1</f>
        <v>0.4353928167841643</v>
      </c>
      <c r="CE105" s="3">
        <f>+'Indice PondENGHO'!CD103/'Indice PondENGHO'!CD91-1</f>
        <v>0.4353928167841643</v>
      </c>
      <c r="CF105" s="3">
        <f>+'[3]Infla Interanual PondENGHO'!CD105</f>
        <v>0.43571826795007129</v>
      </c>
      <c r="CI105" s="69">
        <f t="shared" ref="CI105" si="168">+BM105-BQ105</f>
        <v>-2.4716091552538622E-2</v>
      </c>
      <c r="CJ105" s="69">
        <f t="shared" si="3"/>
        <v>0</v>
      </c>
      <c r="CK105" s="69">
        <f t="shared" si="9"/>
        <v>-2.4716091552538622E-2</v>
      </c>
    </row>
    <row r="106" spans="1:89" x14ac:dyDescent="0.2">
      <c r="A106" s="2">
        <f t="shared" ref="A106" si="169">+DATE(C106,B106,1)</f>
        <v>45809</v>
      </c>
      <c r="B106" s="1">
        <f t="shared" si="24"/>
        <v>6</v>
      </c>
      <c r="C106" s="1">
        <f t="shared" ref="C106" si="170">+IF(B106=1,C105+1,C105)</f>
        <v>2025</v>
      </c>
      <c r="D106" s="7">
        <f>+'Indice PondENGHO'!D104/'Indice PondENGHO'!D92-1</f>
        <v>0.32056527980060845</v>
      </c>
      <c r="E106" s="3">
        <f>+'Indice PondENGHO'!E104/'Indice PondENGHO'!E92-1</f>
        <v>0.35632793623627257</v>
      </c>
      <c r="F106" s="3">
        <f>+'Indice PondENGHO'!F104/'Indice PondENGHO'!F92-1</f>
        <v>0.3121879466038544</v>
      </c>
      <c r="G106" s="3">
        <f>+'Indice PondENGHO'!G104/'Indice PondENGHO'!G92-1</f>
        <v>0.71522861447038744</v>
      </c>
      <c r="H106" s="3">
        <f>+'Indice PondENGHO'!H104/'Indice PondENGHO'!H92-1</f>
        <v>0.26098694111090892</v>
      </c>
      <c r="I106" s="3">
        <f>+'Indice PondENGHO'!I104/'Indice PondENGHO'!I92-1</f>
        <v>0.41110016964123619</v>
      </c>
      <c r="J106" s="3">
        <f>+'Indice PondENGHO'!J104/'Indice PondENGHO'!J92-1</f>
        <v>0.29164805477800138</v>
      </c>
      <c r="K106" s="3">
        <f>+'Indice PondENGHO'!K104/'Indice PondENGHO'!K92-1</f>
        <v>0.41816384829769504</v>
      </c>
      <c r="L106" s="3">
        <f>+'Indice PondENGHO'!L104/'Indice PondENGHO'!L92-1</f>
        <v>0.39744917353408438</v>
      </c>
      <c r="M106" s="3">
        <f>+'Indice PondENGHO'!M104/'Indice PondENGHO'!M92-1</f>
        <v>0.75743948241890169</v>
      </c>
      <c r="N106" s="3">
        <f>+'Indice PondENGHO'!N104/'Indice PondENGHO'!N92-1</f>
        <v>0.60174482522994288</v>
      </c>
      <c r="O106" s="8">
        <f>+'Indice PondENGHO'!O104/'Indice PondENGHO'!O92-1</f>
        <v>0.34697119905882712</v>
      </c>
      <c r="P106" s="7">
        <f>+'Indice PondENGHO'!P104/'Indice PondENGHO'!P92-1</f>
        <v>0.32170844268491861</v>
      </c>
      <c r="Q106" s="3">
        <f>+'Indice PondENGHO'!Q104/'Indice PondENGHO'!Q92-1</f>
        <v>0.3626708999433732</v>
      </c>
      <c r="R106" s="3">
        <f>+'Indice PondENGHO'!R104/'Indice PondENGHO'!R92-1</f>
        <v>0.30779159948244961</v>
      </c>
      <c r="S106" s="3">
        <f>+'Indice PondENGHO'!S104/'Indice PondENGHO'!S92-1</f>
        <v>0.7014203324473951</v>
      </c>
      <c r="T106" s="3">
        <f>+'Indice PondENGHO'!T104/'Indice PondENGHO'!T92-1</f>
        <v>0.26287393606610099</v>
      </c>
      <c r="U106" s="3">
        <f>+'Indice PondENGHO'!U104/'Indice PondENGHO'!U92-1</f>
        <v>0.41287904865763547</v>
      </c>
      <c r="V106" s="3">
        <f>+'Indice PondENGHO'!V104/'Indice PondENGHO'!V92-1</f>
        <v>0.29308055994783744</v>
      </c>
      <c r="W106" s="3">
        <f>+'Indice PondENGHO'!W104/'Indice PondENGHO'!W92-1</f>
        <v>0.42117766092776021</v>
      </c>
      <c r="X106" s="3">
        <f>+'Indice PondENGHO'!X104/'Indice PondENGHO'!X92-1</f>
        <v>0.39629767748872236</v>
      </c>
      <c r="Y106" s="3">
        <f>+'Indice PondENGHO'!Y104/'Indice PondENGHO'!Y92-1</f>
        <v>0.70643891036109063</v>
      </c>
      <c r="Z106" s="3">
        <f>+'Indice PondENGHO'!Z104/'Indice PondENGHO'!Z92-1</f>
        <v>0.60094671995983617</v>
      </c>
      <c r="AA106" s="8">
        <f>+'Indice PondENGHO'!AA104/'Indice PondENGHO'!AA92-1</f>
        <v>0.35362281918954919</v>
      </c>
      <c r="AB106" s="7">
        <f>+'Indice PondENGHO'!AB104/'Indice PondENGHO'!AB92-1</f>
        <v>0.3227433499047736</v>
      </c>
      <c r="AC106" s="3">
        <f>+'Indice PondENGHO'!AC104/'Indice PondENGHO'!AC92-1</f>
        <v>0.36063315866334844</v>
      </c>
      <c r="AD106" s="3">
        <f>+'Indice PondENGHO'!AD104/'Indice PondENGHO'!AD92-1</f>
        <v>0.30537038554068663</v>
      </c>
      <c r="AE106" s="3">
        <f>+'Indice PondENGHO'!AE104/'Indice PondENGHO'!AE92-1</f>
        <v>0.69538210546791501</v>
      </c>
      <c r="AF106" s="3">
        <f>+'Indice PondENGHO'!AF104/'Indice PondENGHO'!AF92-1</f>
        <v>0.26550400895680504</v>
      </c>
      <c r="AG106" s="3">
        <f>+'Indice PondENGHO'!AG104/'Indice PondENGHO'!AG92-1</f>
        <v>0.41404257446748138</v>
      </c>
      <c r="AH106" s="3">
        <f>+'Indice PondENGHO'!AH104/'Indice PondENGHO'!AH92-1</f>
        <v>0.29107792718563252</v>
      </c>
      <c r="AI106" s="3">
        <f>+'Indice PondENGHO'!AI104/'Indice PondENGHO'!AI92-1</f>
        <v>0.42210226293080511</v>
      </c>
      <c r="AJ106" s="3">
        <f>+'Indice PondENGHO'!AJ104/'Indice PondENGHO'!AJ92-1</f>
        <v>0.39582849594481595</v>
      </c>
      <c r="AK106" s="3">
        <f>+'Indice PondENGHO'!AK104/'Indice PondENGHO'!AK92-1</f>
        <v>0.69833197407012038</v>
      </c>
      <c r="AL106" s="3">
        <f>+'Indice PondENGHO'!AL104/'Indice PondENGHO'!AL92-1</f>
        <v>0.60015038703258972</v>
      </c>
      <c r="AM106" s="8">
        <f>+'Indice PondENGHO'!AM104/'Indice PondENGHO'!AM92-1</f>
        <v>0.35595573228874189</v>
      </c>
      <c r="AN106" s="7">
        <f>+'Indice PondENGHO'!AN104/'Indice PondENGHO'!AN92-1</f>
        <v>0.32423090380364017</v>
      </c>
      <c r="AO106" s="3">
        <f>+'Indice PondENGHO'!AO104/'Indice PondENGHO'!AO92-1</f>
        <v>0.36328791919737835</v>
      </c>
      <c r="AP106" s="3">
        <f>+'Indice PondENGHO'!AP104/'Indice PondENGHO'!AP92-1</f>
        <v>0.30534368849857163</v>
      </c>
      <c r="AQ106" s="3">
        <f>+'Indice PondENGHO'!AQ104/'Indice PondENGHO'!AQ92-1</f>
        <v>0.69717024771748637</v>
      </c>
      <c r="AR106" s="3">
        <f>+'Indice PondENGHO'!AR104/'Indice PondENGHO'!AR92-1</f>
        <v>0.26617444452923844</v>
      </c>
      <c r="AS106" s="3">
        <f>+'Indice PondENGHO'!AS104/'Indice PondENGHO'!AS92-1</f>
        <v>0.42000319472904057</v>
      </c>
      <c r="AT106" s="3">
        <f>+'Indice PondENGHO'!AT104/'Indice PondENGHO'!AT92-1</f>
        <v>0.29478688597418801</v>
      </c>
      <c r="AU106" s="3">
        <f>+'Indice PondENGHO'!AU104/'Indice PondENGHO'!AU92-1</f>
        <v>0.42492163719573539</v>
      </c>
      <c r="AV106" s="3">
        <f>+'Indice PondENGHO'!AV104/'Indice PondENGHO'!AV92-1</f>
        <v>0.393977918437171</v>
      </c>
      <c r="AW106" s="3">
        <f>+'Indice PondENGHO'!AW104/'Indice PondENGHO'!AW92-1</f>
        <v>0.70358948540229682</v>
      </c>
      <c r="AX106" s="3">
        <f>+'Indice PondENGHO'!AX104/'Indice PondENGHO'!AX92-1</f>
        <v>0.6038233269889024</v>
      </c>
      <c r="AY106" s="8">
        <f>+'Indice PondENGHO'!AY104/'Indice PondENGHO'!AY92-1</f>
        <v>0.35878731109749862</v>
      </c>
      <c r="AZ106" s="7">
        <f>+'Indice PondENGHO'!AZ104/'Indice PondENGHO'!AZ92-1</f>
        <v>0.3258511584888355</v>
      </c>
      <c r="BA106" s="3">
        <f>+'Indice PondENGHO'!BA104/'Indice PondENGHO'!BA92-1</f>
        <v>0.36872826000993264</v>
      </c>
      <c r="BB106" s="3">
        <f>+'Indice PondENGHO'!BB104/'Indice PondENGHO'!BB92-1</f>
        <v>0.30404979566284029</v>
      </c>
      <c r="BC106" s="3">
        <f>+'Indice PondENGHO'!BC104/'Indice PondENGHO'!BC92-1</f>
        <v>0.69245815403388677</v>
      </c>
      <c r="BD106" s="3">
        <f>+'Indice PondENGHO'!BD104/'Indice PondENGHO'!BD92-1</f>
        <v>0.26641216148474633</v>
      </c>
      <c r="BE106" s="3">
        <f>+'Indice PondENGHO'!BE104/'Indice PondENGHO'!BE92-1</f>
        <v>0.42527441661390863</v>
      </c>
      <c r="BF106" s="3">
        <f>+'Indice PondENGHO'!BF104/'Indice PondENGHO'!BF92-1</f>
        <v>0.29676159098797417</v>
      </c>
      <c r="BG106" s="3">
        <f>+'Indice PondENGHO'!BG104/'Indice PondENGHO'!BG92-1</f>
        <v>0.42823620267052709</v>
      </c>
      <c r="BH106" s="3">
        <f>+'Indice PondENGHO'!BH104/'Indice PondENGHO'!BH92-1</f>
        <v>0.39232706127315109</v>
      </c>
      <c r="BI106" s="3">
        <f>+'Indice PondENGHO'!BI104/'Indice PondENGHO'!BI92-1</f>
        <v>0.66245373933923224</v>
      </c>
      <c r="BJ106" s="3">
        <f>+'Indice PondENGHO'!BJ104/'Indice PondENGHO'!BJ92-1</f>
        <v>0.60249184043424142</v>
      </c>
      <c r="BK106" s="8">
        <f>+'Indice PondENGHO'!BK104/'Indice PondENGHO'!BK92-1</f>
        <v>0.36680786402236865</v>
      </c>
      <c r="BL106" s="2">
        <f t="shared" ref="BL106" si="171">+A106</f>
        <v>45809</v>
      </c>
      <c r="BM106" s="114">
        <f>+'Indice PondENGHO'!BL104/'Indice PondENGHO'!BL92-1</f>
        <v>0.37841826975792214</v>
      </c>
      <c r="BN106" s="3">
        <f>+'Indice PondENGHO'!BM104/'Indice PondENGHO'!BM92-1</f>
        <v>0.38602399481929339</v>
      </c>
      <c r="BO106" s="3">
        <f>+'Indice PondENGHO'!BN104/'Indice PondENGHO'!BN92-1</f>
        <v>0.39024721143259744</v>
      </c>
      <c r="BP106" s="3">
        <f>+'Indice PondENGHO'!BO104/'Indice PondENGHO'!BO92-1</f>
        <v>0.39530476961929839</v>
      </c>
      <c r="BQ106" s="114">
        <f>+'Indice PondENGHO'!BP104/'Indice PondENGHO'!BP92-1</f>
        <v>0.40575977947725117</v>
      </c>
      <c r="BR106" s="7">
        <f>+'Indice PondENGHO'!BQ104/'Indice PondENGHO'!BQ92-1</f>
        <v>0.32317541178585985</v>
      </c>
      <c r="BS106" s="3">
        <f>+'Indice PondENGHO'!BR104/'Indice PondENGHO'!BR92-1</f>
        <v>0.36344254432935408</v>
      </c>
      <c r="BT106" s="3">
        <f>+'Indice PondENGHO'!BS104/'Indice PondENGHO'!BS92-1</f>
        <v>0.30630712173510855</v>
      </c>
      <c r="BU106" s="3">
        <f>+'Indice PondENGHO'!BT104/'Indice PondENGHO'!BT92-1</f>
        <v>0.69814250711812287</v>
      </c>
      <c r="BV106" s="3">
        <f>+'Indice PondENGHO'!BU104/'Indice PondENGHO'!BU92-1</f>
        <v>0.26529157849288465</v>
      </c>
      <c r="BW106" s="3">
        <f>+'Indice PondENGHO'!BV104/'Indice PondENGHO'!BV92-1</f>
        <v>0.41958081987790452</v>
      </c>
      <c r="BX106" s="3">
        <f>+'Indice PondENGHO'!BW104/'Indice PondENGHO'!BW92-1</f>
        <v>0.29436359367639731</v>
      </c>
      <c r="BY106" s="3">
        <f>+'Indice PondENGHO'!BX104/'Indice PondENGHO'!BX92-1</f>
        <v>0.42390813355852819</v>
      </c>
      <c r="BZ106" s="3">
        <f>+'Indice PondENGHO'!BY104/'Indice PondENGHO'!BY92-1</f>
        <v>0.39434978022278044</v>
      </c>
      <c r="CA106" s="3">
        <f>+'Indice PondENGHO'!BZ104/'Indice PondENGHO'!BZ92-1</f>
        <v>0.68954094310295599</v>
      </c>
      <c r="CB106" s="3">
        <f>+'Indice PondENGHO'!CA104/'Indice PondENGHO'!CA92-1</f>
        <v>0.60217226557490444</v>
      </c>
      <c r="CC106" s="8">
        <f>+'Indice PondENGHO'!CB104/'Indice PondENGHO'!CB92-1</f>
        <v>0.35938072926044118</v>
      </c>
      <c r="CD106" s="3">
        <f>+'Indice PondENGHO'!CC104/'Indice PondENGHO'!CC92-1</f>
        <v>0.39422572154244717</v>
      </c>
      <c r="CE106" s="3">
        <f>+'Indice PondENGHO'!CD104/'Indice PondENGHO'!CD92-1</f>
        <v>0.39422572154244717</v>
      </c>
      <c r="CF106" s="3">
        <f>+'[3]Infla Interanual PondENGHO'!CD106</f>
        <v>0.39484817791840543</v>
      </c>
      <c r="CI106" s="69">
        <f t="shared" ref="CI106" si="172">+BM106-BQ106</f>
        <v>-2.7341509719329027E-2</v>
      </c>
      <c r="CJ106" s="69">
        <f t="shared" si="3"/>
        <v>0</v>
      </c>
      <c r="CK106" s="69">
        <f t="shared" si="9"/>
        <v>-2.7341509719329027E-2</v>
      </c>
    </row>
    <row r="107" spans="1:89" x14ac:dyDescent="0.2">
      <c r="A107" s="2">
        <f t="shared" ref="A107" si="173">+DATE(C107,B107,1)</f>
        <v>45839</v>
      </c>
      <c r="B107" s="1">
        <f t="shared" si="24"/>
        <v>7</v>
      </c>
      <c r="C107" s="1">
        <f t="shared" ref="C107" si="174">+IF(B107=1,C106+1,C106)</f>
        <v>2025</v>
      </c>
      <c r="D107" s="7">
        <f>+'Indice PondENGHO'!D105/'Indice PondENGHO'!D93-1</f>
        <v>0.30616768709720299</v>
      </c>
      <c r="E107" s="3">
        <f>+'Indice PondENGHO'!E105/'Indice PondENGHO'!E93-1</f>
        <v>0.28771496518782946</v>
      </c>
      <c r="F107" s="3">
        <f>+'Indice PondENGHO'!F105/'Indice PondENGHO'!F93-1</f>
        <v>0.27862982214045418</v>
      </c>
      <c r="G107" s="3">
        <f>+'Indice PondENGHO'!G105/'Indice PondENGHO'!G93-1</f>
        <v>0.62647885687605931</v>
      </c>
      <c r="H107" s="3">
        <f>+'Indice PondENGHO'!H105/'Indice PondENGHO'!H93-1</f>
        <v>0.23757437861799446</v>
      </c>
      <c r="I107" s="3">
        <f>+'Indice PondENGHO'!I105/'Indice PondENGHO'!I93-1</f>
        <v>0.34835341961098121</v>
      </c>
      <c r="J107" s="3">
        <f>+'Indice PondENGHO'!J105/'Indice PondENGHO'!J93-1</f>
        <v>0.29090219846920107</v>
      </c>
      <c r="K107" s="3">
        <f>+'Indice PondENGHO'!K105/'Indice PondENGHO'!K93-1</f>
        <v>0.39902415890366694</v>
      </c>
      <c r="L107" s="3">
        <f>+'Indice PondENGHO'!L105/'Indice PondENGHO'!L93-1</f>
        <v>0.38283270042937922</v>
      </c>
      <c r="M107" s="3">
        <f>+'Indice PondENGHO'!M105/'Indice PondENGHO'!M93-1</f>
        <v>0.71370307529347454</v>
      </c>
      <c r="N107" s="3">
        <f>+'Indice PondENGHO'!N105/'Indice PondENGHO'!N93-1</f>
        <v>0.54943002068125302</v>
      </c>
      <c r="O107" s="8">
        <f>+'Indice PondENGHO'!O105/'Indice PondENGHO'!O93-1</f>
        <v>0.32719415206467772</v>
      </c>
      <c r="P107" s="7">
        <f>+'Indice PondENGHO'!P105/'Indice PondENGHO'!P93-1</f>
        <v>0.30637166492905377</v>
      </c>
      <c r="Q107" s="3">
        <f>+'Indice PondENGHO'!Q105/'Indice PondENGHO'!Q93-1</f>
        <v>0.29251639123966577</v>
      </c>
      <c r="R107" s="3">
        <f>+'Indice PondENGHO'!R105/'Indice PondENGHO'!R93-1</f>
        <v>0.27535006672834639</v>
      </c>
      <c r="S107" s="3">
        <f>+'Indice PondENGHO'!S105/'Indice PondENGHO'!S93-1</f>
        <v>0.62387449553803709</v>
      </c>
      <c r="T107" s="3">
        <f>+'Indice PondENGHO'!T105/'Indice PondENGHO'!T93-1</f>
        <v>0.24016117137038551</v>
      </c>
      <c r="U107" s="3">
        <f>+'Indice PondENGHO'!U105/'Indice PondENGHO'!U93-1</f>
        <v>0.3505040055014359</v>
      </c>
      <c r="V107" s="3">
        <f>+'Indice PondENGHO'!V105/'Indice PondENGHO'!V93-1</f>
        <v>0.29273912354536447</v>
      </c>
      <c r="W107" s="3">
        <f>+'Indice PondENGHO'!W105/'Indice PondENGHO'!W93-1</f>
        <v>0.40260856914889165</v>
      </c>
      <c r="X107" s="3">
        <f>+'Indice PondENGHO'!X105/'Indice PondENGHO'!X93-1</f>
        <v>0.38395780549363279</v>
      </c>
      <c r="Y107" s="3">
        <f>+'Indice PondENGHO'!Y105/'Indice PondENGHO'!Y93-1</f>
        <v>0.67177598515829673</v>
      </c>
      <c r="Z107" s="3">
        <f>+'Indice PondENGHO'!Z105/'Indice PondENGHO'!Z93-1</f>
        <v>0.54518582683968697</v>
      </c>
      <c r="AA107" s="8">
        <f>+'Indice PondENGHO'!AA105/'Indice PondENGHO'!AA93-1</f>
        <v>0.33607782039686285</v>
      </c>
      <c r="AB107" s="7">
        <f>+'Indice PondENGHO'!AB105/'Indice PondENGHO'!AB93-1</f>
        <v>0.30661019140188994</v>
      </c>
      <c r="AC107" s="3">
        <f>+'Indice PondENGHO'!AC105/'Indice PondENGHO'!AC93-1</f>
        <v>0.29160990018595379</v>
      </c>
      <c r="AD107" s="3">
        <f>+'Indice PondENGHO'!AD105/'Indice PondENGHO'!AD93-1</f>
        <v>0.27347997680317881</v>
      </c>
      <c r="AE107" s="3">
        <f>+'Indice PondENGHO'!AE105/'Indice PondENGHO'!AE93-1</f>
        <v>0.6252735992860099</v>
      </c>
      <c r="AF107" s="3">
        <f>+'Indice PondENGHO'!AF105/'Indice PondENGHO'!AF93-1</f>
        <v>0.24250744711008831</v>
      </c>
      <c r="AG107" s="3">
        <f>+'Indice PondENGHO'!AG105/'Indice PondENGHO'!AG93-1</f>
        <v>0.35090780963955703</v>
      </c>
      <c r="AH107" s="3">
        <f>+'Indice PondENGHO'!AH105/'Indice PondENGHO'!AH93-1</f>
        <v>0.29008681524503888</v>
      </c>
      <c r="AI107" s="3">
        <f>+'Indice PondENGHO'!AI105/'Indice PondENGHO'!AI93-1</f>
        <v>0.40424134494254393</v>
      </c>
      <c r="AJ107" s="3">
        <f>+'Indice PondENGHO'!AJ105/'Indice PondENGHO'!AJ93-1</f>
        <v>0.38495793948825074</v>
      </c>
      <c r="AK107" s="3">
        <f>+'Indice PondENGHO'!AK105/'Indice PondENGHO'!AK93-1</f>
        <v>0.66602301646918738</v>
      </c>
      <c r="AL107" s="3">
        <f>+'Indice PondENGHO'!AL105/'Indice PondENGHO'!AL93-1</f>
        <v>0.54418195984814566</v>
      </c>
      <c r="AM107" s="8">
        <f>+'Indice PondENGHO'!AM105/'Indice PondENGHO'!AM93-1</f>
        <v>0.33937822739542844</v>
      </c>
      <c r="AN107" s="7">
        <f>+'Indice PondENGHO'!AN105/'Indice PondENGHO'!AN93-1</f>
        <v>0.30722669301258554</v>
      </c>
      <c r="AO107" s="3">
        <f>+'Indice PondENGHO'!AO105/'Indice PondENGHO'!AO93-1</f>
        <v>0.29375654098323856</v>
      </c>
      <c r="AP107" s="3">
        <f>+'Indice PondENGHO'!AP105/'Indice PondENGHO'!AP93-1</f>
        <v>0.27404324617750841</v>
      </c>
      <c r="AQ107" s="3">
        <f>+'Indice PondENGHO'!AQ105/'Indice PondENGHO'!AQ93-1</f>
        <v>0.62754088287819942</v>
      </c>
      <c r="AR107" s="3">
        <f>+'Indice PondENGHO'!AR105/'Indice PondENGHO'!AR93-1</f>
        <v>0.24314380539289471</v>
      </c>
      <c r="AS107" s="3">
        <f>+'Indice PondENGHO'!AS105/'Indice PondENGHO'!AS93-1</f>
        <v>0.35709724981804825</v>
      </c>
      <c r="AT107" s="3">
        <f>+'Indice PondENGHO'!AT105/'Indice PondENGHO'!AT93-1</f>
        <v>0.29643641607562898</v>
      </c>
      <c r="AU107" s="3">
        <f>+'Indice PondENGHO'!AU105/'Indice PondENGHO'!AU93-1</f>
        <v>0.40619051894950942</v>
      </c>
      <c r="AV107" s="3">
        <f>+'Indice PondENGHO'!AV105/'Indice PondENGHO'!AV93-1</f>
        <v>0.38341689977645999</v>
      </c>
      <c r="AW107" s="3">
        <f>+'Indice PondENGHO'!AW105/'Indice PondENGHO'!AW93-1</f>
        <v>0.67207695715229709</v>
      </c>
      <c r="AX107" s="3">
        <f>+'Indice PondENGHO'!AX105/'Indice PondENGHO'!AX93-1</f>
        <v>0.54582763186705785</v>
      </c>
      <c r="AY107" s="8">
        <f>+'Indice PondENGHO'!AY105/'Indice PondENGHO'!AY93-1</f>
        <v>0.34287942456871168</v>
      </c>
      <c r="AZ107" s="7">
        <f>+'Indice PondENGHO'!AZ105/'Indice PondENGHO'!AZ93-1</f>
        <v>0.30770922642529253</v>
      </c>
      <c r="BA107" s="3">
        <f>+'Indice PondENGHO'!BA105/'Indice PondENGHO'!BA93-1</f>
        <v>0.29771968526164039</v>
      </c>
      <c r="BB107" s="3">
        <f>+'Indice PondENGHO'!BB105/'Indice PondENGHO'!BB93-1</f>
        <v>0.27349034203214528</v>
      </c>
      <c r="BC107" s="3">
        <f>+'Indice PondENGHO'!BC105/'Indice PondENGHO'!BC93-1</f>
        <v>0.62557974931798999</v>
      </c>
      <c r="BD107" s="3">
        <f>+'Indice PondENGHO'!BD105/'Indice PondENGHO'!BD93-1</f>
        <v>0.24428107123113674</v>
      </c>
      <c r="BE107" s="3">
        <f>+'Indice PondENGHO'!BE105/'Indice PondENGHO'!BE93-1</f>
        <v>0.36216532463338713</v>
      </c>
      <c r="BF107" s="3">
        <f>+'Indice PondENGHO'!BF105/'Indice PondENGHO'!BF93-1</f>
        <v>0.30125253801133822</v>
      </c>
      <c r="BG107" s="3">
        <f>+'Indice PondENGHO'!BG105/'Indice PondENGHO'!BG93-1</f>
        <v>0.40964483569603938</v>
      </c>
      <c r="BH107" s="3">
        <f>+'Indice PondENGHO'!BH105/'Indice PondENGHO'!BH93-1</f>
        <v>0.38183436341003163</v>
      </c>
      <c r="BI107" s="3">
        <f>+'Indice PondENGHO'!BI105/'Indice PondENGHO'!BI93-1</f>
        <v>0.63663698759167309</v>
      </c>
      <c r="BJ107" s="3">
        <f>+'Indice PondENGHO'!BJ105/'Indice PondENGHO'!BJ93-1</f>
        <v>0.54488160021142829</v>
      </c>
      <c r="BK107" s="8">
        <f>+'Indice PondENGHO'!BK105/'Indice PondENGHO'!BK93-1</f>
        <v>0.35293419058180375</v>
      </c>
      <c r="BL107" s="2">
        <f t="shared" ref="BL107" si="175">+A107</f>
        <v>45839</v>
      </c>
      <c r="BM107" s="114">
        <f>+'Indice PondENGHO'!BL105/'Indice PondENGHO'!BL93-1</f>
        <v>0.35125743488299266</v>
      </c>
      <c r="BN107" s="3">
        <f>+'Indice PondENGHO'!BM105/'Indice PondENGHO'!BM93-1</f>
        <v>0.3582595741401895</v>
      </c>
      <c r="BO107" s="3">
        <f>+'Indice PondENGHO'!BN105/'Indice PondENGHO'!BN93-1</f>
        <v>0.36189257224499505</v>
      </c>
      <c r="BP107" s="3">
        <f>+'Indice PondENGHO'!BO105/'Indice PondENGHO'!BO93-1</f>
        <v>0.36671928628731321</v>
      </c>
      <c r="BQ107" s="114">
        <f>+'Indice PondENGHO'!BP105/'Indice PondENGHO'!BP93-1</f>
        <v>0.37590401433244924</v>
      </c>
      <c r="BR107" s="7">
        <f>+'Indice PondENGHO'!BQ105/'Indice PondENGHO'!BQ93-1</f>
        <v>0.30686509942703077</v>
      </c>
      <c r="BS107" s="3">
        <f>+'Indice PondENGHO'!BR105/'Indice PondENGHO'!BR93-1</f>
        <v>0.2935545682696874</v>
      </c>
      <c r="BT107" s="3">
        <f>+'Indice PondENGHO'!BS105/'Indice PondENGHO'!BS93-1</f>
        <v>0.27461757530331932</v>
      </c>
      <c r="BU107" s="3">
        <f>+'Indice PondENGHO'!BT105/'Indice PondENGHO'!BT93-1</f>
        <v>0.6257858319352354</v>
      </c>
      <c r="BV107" s="3">
        <f>+'Indice PondENGHO'!BU105/'Indice PondENGHO'!BU93-1</f>
        <v>0.24264641672843834</v>
      </c>
      <c r="BW107" s="3">
        <f>+'Indice PondENGHO'!BV105/'Indice PondENGHO'!BV93-1</f>
        <v>0.35663082309455896</v>
      </c>
      <c r="BX107" s="3">
        <f>+'Indice PondENGHO'!BW105/'Indice PondENGHO'!BW93-1</f>
        <v>0.29609063894812326</v>
      </c>
      <c r="BY107" s="3">
        <f>+'Indice PondENGHO'!BX105/'Indice PondENGHO'!BX93-1</f>
        <v>0.40536950218837675</v>
      </c>
      <c r="BZ107" s="3">
        <f>+'Indice PondENGHO'!BY105/'Indice PondENGHO'!BY93-1</f>
        <v>0.38309273229742313</v>
      </c>
      <c r="CA107" s="3">
        <f>+'Indice PondENGHO'!BZ105/'Indice PondENGHO'!BZ93-1</f>
        <v>0.65912144928971395</v>
      </c>
      <c r="CB107" s="3">
        <f>+'Indice PondENGHO'!CA105/'Indice PondENGHO'!CA93-1</f>
        <v>0.54538576255238813</v>
      </c>
      <c r="CC107" s="8">
        <f>+'Indice PondENGHO'!CB105/'Indice PondENGHO'!CB93-1</f>
        <v>0.34349711087956059</v>
      </c>
      <c r="CD107" s="3">
        <f>+'Indice PondENGHO'!CC105/'Indice PondENGHO'!CC93-1</f>
        <v>0.36558292313844976</v>
      </c>
      <c r="CE107" s="3">
        <f>+'Indice PondENGHO'!CD105/'Indice PondENGHO'!CD93-1</f>
        <v>0.36558282265469111</v>
      </c>
      <c r="CF107" s="3">
        <f>+'[3]Infla Interanual PondENGHO'!CD107</f>
        <v>0.36619736298605154</v>
      </c>
      <c r="CI107" s="69">
        <f t="shared" ref="CI107" si="176">+BM107-BQ107</f>
        <v>-2.4646579449456585E-2</v>
      </c>
      <c r="CJ107" s="69">
        <f t="shared" si="3"/>
        <v>0</v>
      </c>
      <c r="CK107" s="69">
        <f t="shared" si="9"/>
        <v>-2.4646579449456585E-2</v>
      </c>
    </row>
    <row r="108" spans="1:89" x14ac:dyDescent="0.2">
      <c r="A108" s="2">
        <f t="shared" ref="A108" si="177">+DATE(C108,B108,1)</f>
        <v>45870</v>
      </c>
      <c r="B108" s="1">
        <f t="shared" si="24"/>
        <v>8</v>
      </c>
      <c r="C108" s="1">
        <f t="shared" ref="C108" si="178">+IF(B108=1,C107+1,C107)</f>
        <v>2025</v>
      </c>
      <c r="D108" s="7">
        <f>+'Indice PondENGHO'!D106/'Indice PondENGHO'!D94-1</f>
        <v>0.27290332718728694</v>
      </c>
      <c r="E108" s="3">
        <f>+'Indice PondENGHO'!E106/'Indice PondENGHO'!E94-1</f>
        <v>0.2919194979690205</v>
      </c>
      <c r="F108" s="3">
        <f>+'Indice PondENGHO'!F106/'Indice PondENGHO'!F94-1</f>
        <v>0.24882004735564012</v>
      </c>
      <c r="G108" s="3">
        <f>+'Indice PondENGHO'!G106/'Indice PondENGHO'!G94-1</f>
        <v>0.55316050024940933</v>
      </c>
      <c r="H108" s="3">
        <f>+'Indice PondENGHO'!H106/'Indice PondENGHO'!H94-1</f>
        <v>0.19833658084151318</v>
      </c>
      <c r="I108" s="3">
        <f>+'Indice PondENGHO'!I106/'Indice PondENGHO'!I94-1</f>
        <v>0.31779715946334108</v>
      </c>
      <c r="J108" s="3">
        <f>+'Indice PondENGHO'!J106/'Indice PondENGHO'!J94-1</f>
        <v>0.27673979394015058</v>
      </c>
      <c r="K108" s="3">
        <f>+'Indice PondENGHO'!K106/'Indice PondENGHO'!K94-1</f>
        <v>0.35713284258568789</v>
      </c>
      <c r="L108" s="3">
        <f>+'Indice PondENGHO'!L106/'Indice PondENGHO'!L94-1</f>
        <v>0.34279218021850766</v>
      </c>
      <c r="M108" s="3">
        <f>+'Indice PondENGHO'!M106/'Indice PondENGHO'!M94-1</f>
        <v>0.65622804160595694</v>
      </c>
      <c r="N108" s="3">
        <f>+'Indice PondENGHO'!N106/'Indice PondENGHO'!N94-1</f>
        <v>0.53106379524182978</v>
      </c>
      <c r="O108" s="8">
        <f>+'Indice PondENGHO'!O106/'Indice PondENGHO'!O94-1</f>
        <v>0.33000340560790109</v>
      </c>
      <c r="P108" s="7">
        <f>+'Indice PondENGHO'!P106/'Indice PondENGHO'!P94-1</f>
        <v>0.27511763090251473</v>
      </c>
      <c r="Q108" s="3">
        <f>+'Indice PondENGHO'!Q106/'Indice PondENGHO'!Q94-1</f>
        <v>0.297818648736909</v>
      </c>
      <c r="R108" s="3">
        <f>+'Indice PondENGHO'!R106/'Indice PondENGHO'!R94-1</f>
        <v>0.2469664858038001</v>
      </c>
      <c r="S108" s="3">
        <f>+'Indice PondENGHO'!S106/'Indice PondENGHO'!S94-1</f>
        <v>0.55408066285655977</v>
      </c>
      <c r="T108" s="3">
        <f>+'Indice PondENGHO'!T106/'Indice PondENGHO'!T94-1</f>
        <v>0.20096777321983672</v>
      </c>
      <c r="U108" s="3">
        <f>+'Indice PondENGHO'!U106/'Indice PondENGHO'!U94-1</f>
        <v>0.31928458003184246</v>
      </c>
      <c r="V108" s="3">
        <f>+'Indice PondENGHO'!V106/'Indice PondENGHO'!V94-1</f>
        <v>0.27691038618198505</v>
      </c>
      <c r="W108" s="3">
        <f>+'Indice PondENGHO'!W106/'Indice PondENGHO'!W94-1</f>
        <v>0.36161562747724796</v>
      </c>
      <c r="X108" s="3">
        <f>+'Indice PondENGHO'!X106/'Indice PondENGHO'!X94-1</f>
        <v>0.34315531797682564</v>
      </c>
      <c r="Y108" s="3">
        <f>+'Indice PondENGHO'!Y106/'Indice PondENGHO'!Y94-1</f>
        <v>0.60858595165913365</v>
      </c>
      <c r="Z108" s="3">
        <f>+'Indice PondENGHO'!Z106/'Indice PondENGHO'!Z94-1</f>
        <v>0.52675814588702896</v>
      </c>
      <c r="AA108" s="8">
        <f>+'Indice PondENGHO'!AA106/'Indice PondENGHO'!AA94-1</f>
        <v>0.33810661264819863</v>
      </c>
      <c r="AB108" s="7">
        <f>+'Indice PondENGHO'!AB106/'Indice PondENGHO'!AB94-1</f>
        <v>0.27692514161034176</v>
      </c>
      <c r="AC108" s="3">
        <f>+'Indice PondENGHO'!AC106/'Indice PondENGHO'!AC94-1</f>
        <v>0.29751643332497513</v>
      </c>
      <c r="AD108" s="3">
        <f>+'Indice PondENGHO'!AD106/'Indice PondENGHO'!AD94-1</f>
        <v>0.24584459566638106</v>
      </c>
      <c r="AE108" s="3">
        <f>+'Indice PondENGHO'!AE106/'Indice PondENGHO'!AE94-1</f>
        <v>0.55875159992872359</v>
      </c>
      <c r="AF108" s="3">
        <f>+'Indice PondENGHO'!AF106/'Indice PondENGHO'!AF94-1</f>
        <v>0.20331603809884635</v>
      </c>
      <c r="AG108" s="3">
        <f>+'Indice PondENGHO'!AG106/'Indice PondENGHO'!AG94-1</f>
        <v>0.31970700119681195</v>
      </c>
      <c r="AH108" s="3">
        <f>+'Indice PondENGHO'!AH106/'Indice PondENGHO'!AH94-1</f>
        <v>0.27423655809344916</v>
      </c>
      <c r="AI108" s="3">
        <f>+'Indice PondENGHO'!AI106/'Indice PondENGHO'!AI94-1</f>
        <v>0.36383730757763133</v>
      </c>
      <c r="AJ108" s="3">
        <f>+'Indice PondENGHO'!AJ106/'Indice PondENGHO'!AJ94-1</f>
        <v>0.34348061615669656</v>
      </c>
      <c r="AK108" s="3">
        <f>+'Indice PondENGHO'!AK106/'Indice PondENGHO'!AK94-1</f>
        <v>0.60185170925337328</v>
      </c>
      <c r="AL108" s="3">
        <f>+'Indice PondENGHO'!AL106/'Indice PondENGHO'!AL94-1</f>
        <v>0.52457310665184598</v>
      </c>
      <c r="AM108" s="8">
        <f>+'Indice PondENGHO'!AM106/'Indice PondENGHO'!AM94-1</f>
        <v>0.34118430156486546</v>
      </c>
      <c r="AN108" s="7">
        <f>+'Indice PondENGHO'!AN106/'Indice PondENGHO'!AN94-1</f>
        <v>0.27843948809935481</v>
      </c>
      <c r="AO108" s="3">
        <f>+'Indice PondENGHO'!AO106/'Indice PondENGHO'!AO94-1</f>
        <v>0.2997934295470297</v>
      </c>
      <c r="AP108" s="3">
        <f>+'Indice PondENGHO'!AP106/'Indice PondENGHO'!AP94-1</f>
        <v>0.24687654700160988</v>
      </c>
      <c r="AQ108" s="3">
        <f>+'Indice PondENGHO'!AQ106/'Indice PondENGHO'!AQ94-1</f>
        <v>0.56252229837823808</v>
      </c>
      <c r="AR108" s="3">
        <f>+'Indice PondENGHO'!AR106/'Indice PondENGHO'!AR94-1</f>
        <v>0.20383400135930119</v>
      </c>
      <c r="AS108" s="3">
        <f>+'Indice PondENGHO'!AS106/'Indice PondENGHO'!AS94-1</f>
        <v>0.32520743820753895</v>
      </c>
      <c r="AT108" s="3">
        <f>+'Indice PondENGHO'!AT106/'Indice PondENGHO'!AT94-1</f>
        <v>0.27838237462997428</v>
      </c>
      <c r="AU108" s="3">
        <f>+'Indice PondENGHO'!AU106/'Indice PondENGHO'!AU94-1</f>
        <v>0.36600920188388142</v>
      </c>
      <c r="AV108" s="3">
        <f>+'Indice PondENGHO'!AV106/'Indice PondENGHO'!AV94-1</f>
        <v>0.34152435554004401</v>
      </c>
      <c r="AW108" s="3">
        <f>+'Indice PondENGHO'!AW106/'Indice PondENGHO'!AW94-1</f>
        <v>0.6073398881767571</v>
      </c>
      <c r="AX108" s="3">
        <f>+'Indice PondENGHO'!AX106/'Indice PondENGHO'!AX94-1</f>
        <v>0.52428542824214897</v>
      </c>
      <c r="AY108" s="8">
        <f>+'Indice PondENGHO'!AY106/'Indice PondENGHO'!AY94-1</f>
        <v>0.34393665226145642</v>
      </c>
      <c r="AZ108" s="7">
        <f>+'Indice PondENGHO'!AZ106/'Indice PondENGHO'!AZ94-1</f>
        <v>0.28087370739438255</v>
      </c>
      <c r="BA108" s="3">
        <f>+'Indice PondENGHO'!BA106/'Indice PondENGHO'!BA94-1</f>
        <v>0.30394593835336825</v>
      </c>
      <c r="BB108" s="3">
        <f>+'Indice PondENGHO'!BB106/'Indice PondENGHO'!BB94-1</f>
        <v>0.24709194097402776</v>
      </c>
      <c r="BC108" s="3">
        <f>+'Indice PondENGHO'!BC106/'Indice PondENGHO'!BC94-1</f>
        <v>0.5620972390917951</v>
      </c>
      <c r="BD108" s="3">
        <f>+'Indice PondENGHO'!BD106/'Indice PondENGHO'!BD94-1</f>
        <v>0.2044435364745838</v>
      </c>
      <c r="BE108" s="3">
        <f>+'Indice PondENGHO'!BE106/'Indice PondENGHO'!BE94-1</f>
        <v>0.32954361736948945</v>
      </c>
      <c r="BF108" s="3">
        <f>+'Indice PondENGHO'!BF106/'Indice PondENGHO'!BF94-1</f>
        <v>0.28210004288333401</v>
      </c>
      <c r="BG108" s="3">
        <f>+'Indice PondENGHO'!BG106/'Indice PondENGHO'!BG94-1</f>
        <v>0.37019700354802931</v>
      </c>
      <c r="BH108" s="3">
        <f>+'Indice PondENGHO'!BH106/'Indice PondENGHO'!BH94-1</f>
        <v>0.33927786477810118</v>
      </c>
      <c r="BI108" s="3">
        <f>+'Indice PondENGHO'!BI106/'Indice PondENGHO'!BI94-1</f>
        <v>0.56729523955624805</v>
      </c>
      <c r="BJ108" s="3">
        <f>+'Indice PondENGHO'!BJ106/'Indice PondENGHO'!BJ94-1</f>
        <v>0.5219291905845298</v>
      </c>
      <c r="BK108" s="8">
        <f>+'Indice PondENGHO'!BK106/'Indice PondENGHO'!BK94-1</f>
        <v>0.3527100211523313</v>
      </c>
      <c r="BL108" s="2">
        <f t="shared" ref="BL108" si="179">+A108</f>
        <v>45870</v>
      </c>
      <c r="BM108" s="114">
        <f>+'Indice PondENGHO'!BL106/'Indice PondENGHO'!BL94-1</f>
        <v>0.31983767334025459</v>
      </c>
      <c r="BN108" s="3">
        <f>+'Indice PondENGHO'!BM106/'Indice PondENGHO'!BM94-1</f>
        <v>0.32824759418763416</v>
      </c>
      <c r="BO108" s="3">
        <f>+'Indice PondENGHO'!BN106/'Indice PondENGHO'!BN94-1</f>
        <v>0.33246829852830828</v>
      </c>
      <c r="BP108" s="3">
        <f>+'Indice PondENGHO'!BO106/'Indice PondENGHO'!BO94-1</f>
        <v>0.33740959143616234</v>
      </c>
      <c r="BQ108" s="114">
        <f>+'Indice PondENGHO'!BP106/'Indice PondENGHO'!BP94-1</f>
        <v>0.34625884474138524</v>
      </c>
      <c r="BR108" s="7">
        <f>+'Indice PondENGHO'!BQ106/'Indice PondENGHO'!BQ94-1</f>
        <v>0.27707873105396552</v>
      </c>
      <c r="BS108" s="3">
        <f>+'Indice PondENGHO'!BR106/'Indice PondENGHO'!BR94-1</f>
        <v>0.29924462108844763</v>
      </c>
      <c r="BT108" s="3">
        <f>+'Indice PondENGHO'!BS106/'Indice PondENGHO'!BS94-1</f>
        <v>0.2470265146426931</v>
      </c>
      <c r="BU108" s="3">
        <f>+'Indice PondENGHO'!BT106/'Indice PondENGHO'!BT94-1</f>
        <v>0.55922539572955476</v>
      </c>
      <c r="BV108" s="3">
        <f>+'Indice PondENGHO'!BU106/'Indice PondENGHO'!BU94-1</f>
        <v>0.20315714582598376</v>
      </c>
      <c r="BW108" s="3">
        <f>+'Indice PondENGHO'!BV106/'Indice PondENGHO'!BV94-1</f>
        <v>0.32474895621240529</v>
      </c>
      <c r="BX108" s="3">
        <f>+'Indice PondENGHO'!BW106/'Indice PondENGHO'!BW94-1</f>
        <v>0.27867249113634074</v>
      </c>
      <c r="BY108" s="3">
        <f>+'Indice PondENGHO'!BX106/'Indice PondENGHO'!BX94-1</f>
        <v>0.36501935507031047</v>
      </c>
      <c r="BZ108" s="3">
        <f>+'Indice PondENGHO'!BY106/'Indice PondENGHO'!BY94-1</f>
        <v>0.34136668151670357</v>
      </c>
      <c r="CA108" s="3">
        <f>+'Indice PondENGHO'!BZ106/'Indice PondENGHO'!BZ94-1</f>
        <v>0.59323316392909731</v>
      </c>
      <c r="CB108" s="3">
        <f>+'Indice PondENGHO'!CA106/'Indice PondENGHO'!CA94-1</f>
        <v>0.52421986052696234</v>
      </c>
      <c r="CC108" s="8">
        <f>+'Indice PondENGHO'!CB106/'Indice PondENGHO'!CB94-1</f>
        <v>0.34452250862406153</v>
      </c>
      <c r="CD108" s="3">
        <f>+'Indice PondENGHO'!CC106/'Indice PondENGHO'!CC94-1</f>
        <v>0.33577790512715811</v>
      </c>
      <c r="CE108" s="3">
        <f>+'Indice PondENGHO'!CD106/'Indice PondENGHO'!CD94-1</f>
        <v>0.33577799938861008</v>
      </c>
      <c r="CF108" s="3">
        <f>+'[3]Infla Interanual PondENGHO'!CD108</f>
        <v>0.33612082569735091</v>
      </c>
      <c r="CI108" s="69">
        <f t="shared" ref="CI108" si="180">+BM108-BQ108</f>
        <v>-2.642117140113065E-2</v>
      </c>
      <c r="CJ108" s="69">
        <f t="shared" si="3"/>
        <v>0</v>
      </c>
      <c r="CK108" s="69">
        <f t="shared" si="9"/>
        <v>-2.642117140113065E-2</v>
      </c>
    </row>
    <row r="109" spans="1:89" x14ac:dyDescent="0.2">
      <c r="A109" s="2">
        <f t="shared" ref="A109" si="181">+DATE(C109,B109,1)</f>
        <v>45901</v>
      </c>
      <c r="B109" s="1">
        <f t="shared" si="24"/>
        <v>9</v>
      </c>
      <c r="C109" s="1">
        <f t="shared" ref="C109" si="182">+IF(B109=1,C108+1,C108)</f>
        <v>2025</v>
      </c>
      <c r="D109" s="7">
        <f>+'Indice PondENGHO'!D107/'Indice PondENGHO'!D95-1</f>
        <v>0.26754498521793946</v>
      </c>
      <c r="E109" s="3">
        <f>+'Indice PondENGHO'!E107/'Indice PondENGHO'!E95-1</f>
        <v>0.28477119517271832</v>
      </c>
      <c r="F109" s="3">
        <f>+'Indice PondENGHO'!F107/'Indice PondENGHO'!F95-1</f>
        <v>0.20807193845165806</v>
      </c>
      <c r="G109" s="3">
        <f>+'Indice PondENGHO'!G107/'Indice PondENGHO'!G95-1</f>
        <v>0.4875998045212484</v>
      </c>
      <c r="H109" s="3">
        <f>+'Indice PondENGHO'!H107/'Indice PondENGHO'!H95-1</f>
        <v>0.19235631017058874</v>
      </c>
      <c r="I109" s="3">
        <f>+'Indice PondENGHO'!I107/'Indice PondENGHO'!I95-1</f>
        <v>0.30471634447118645</v>
      </c>
      <c r="J109" s="3">
        <f>+'Indice PondENGHO'!J107/'Indice PondENGHO'!J95-1</f>
        <v>0.27451282256471621</v>
      </c>
      <c r="K109" s="3">
        <f>+'Indice PondENGHO'!K107/'Indice PondENGHO'!K95-1</f>
        <v>0.35156011856525593</v>
      </c>
      <c r="L109" s="3">
        <f>+'Indice PondENGHO'!L107/'Indice PondENGHO'!L95-1</f>
        <v>0.32843585328870817</v>
      </c>
      <c r="M109" s="3">
        <f>+'Indice PondENGHO'!M107/'Indice PondENGHO'!M95-1</f>
        <v>0.64182060930009266</v>
      </c>
      <c r="N109" s="3">
        <f>+'Indice PondENGHO'!N107/'Indice PondENGHO'!N95-1</f>
        <v>0.49593180915442314</v>
      </c>
      <c r="O109" s="8">
        <f>+'Indice PondENGHO'!O107/'Indice PondENGHO'!O95-1</f>
        <v>0.31405660683898717</v>
      </c>
      <c r="P109" s="7">
        <f>+'Indice PondENGHO'!P107/'Indice PondENGHO'!P95-1</f>
        <v>0.26979879212185653</v>
      </c>
      <c r="Q109" s="3">
        <f>+'Indice PondENGHO'!Q107/'Indice PondENGHO'!Q95-1</f>
        <v>0.28999813054137213</v>
      </c>
      <c r="R109" s="3">
        <f>+'Indice PondENGHO'!R107/'Indice PondENGHO'!R95-1</f>
        <v>0.20451105821992255</v>
      </c>
      <c r="S109" s="3">
        <f>+'Indice PondENGHO'!S107/'Indice PondENGHO'!S95-1</f>
        <v>0.49149942964906135</v>
      </c>
      <c r="T109" s="3">
        <f>+'Indice PondENGHO'!T107/'Indice PondENGHO'!T95-1</f>
        <v>0.19545083779595718</v>
      </c>
      <c r="U109" s="3">
        <f>+'Indice PondENGHO'!U107/'Indice PondENGHO'!U95-1</f>
        <v>0.30620680431322</v>
      </c>
      <c r="V109" s="3">
        <f>+'Indice PondENGHO'!V107/'Indice PondENGHO'!V95-1</f>
        <v>0.27391295837135332</v>
      </c>
      <c r="W109" s="3">
        <f>+'Indice PondENGHO'!W107/'Indice PondENGHO'!W95-1</f>
        <v>0.35455671115224252</v>
      </c>
      <c r="X109" s="3">
        <f>+'Indice PondENGHO'!X107/'Indice PondENGHO'!X95-1</f>
        <v>0.33067382012510893</v>
      </c>
      <c r="Y109" s="3">
        <f>+'Indice PondENGHO'!Y107/'Indice PondENGHO'!Y95-1</f>
        <v>0.59419981494222873</v>
      </c>
      <c r="Z109" s="3">
        <f>+'Indice PondENGHO'!Z107/'Indice PondENGHO'!Z95-1</f>
        <v>0.49007911287321027</v>
      </c>
      <c r="AA109" s="8">
        <f>+'Indice PondENGHO'!AA107/'Indice PondENGHO'!AA95-1</f>
        <v>0.32288324661201573</v>
      </c>
      <c r="AB109" s="7">
        <f>+'Indice PondENGHO'!AB107/'Indice PondENGHO'!AB95-1</f>
        <v>0.27139258923090082</v>
      </c>
      <c r="AC109" s="3">
        <f>+'Indice PondENGHO'!AC107/'Indice PondENGHO'!AC95-1</f>
        <v>0.2898851686554933</v>
      </c>
      <c r="AD109" s="3">
        <f>+'Indice PondENGHO'!AD107/'Indice PondENGHO'!AD95-1</f>
        <v>0.20278692358260453</v>
      </c>
      <c r="AE109" s="3">
        <f>+'Indice PondENGHO'!AE107/'Indice PondENGHO'!AE95-1</f>
        <v>0.49841406546669709</v>
      </c>
      <c r="AF109" s="3">
        <f>+'Indice PondENGHO'!AF107/'Indice PondENGHO'!AF95-1</f>
        <v>0.19807898907597887</v>
      </c>
      <c r="AG109" s="3">
        <f>+'Indice PondENGHO'!AG107/'Indice PondENGHO'!AG95-1</f>
        <v>0.30745921620368377</v>
      </c>
      <c r="AH109" s="3">
        <f>+'Indice PondENGHO'!AH107/'Indice PondENGHO'!AH95-1</f>
        <v>0.2712701749307318</v>
      </c>
      <c r="AI109" s="3">
        <f>+'Indice PondENGHO'!AI107/'Indice PondENGHO'!AI95-1</f>
        <v>0.35601055767062162</v>
      </c>
      <c r="AJ109" s="3">
        <f>+'Indice PondENGHO'!AJ107/'Indice PondENGHO'!AJ95-1</f>
        <v>0.33143690150002891</v>
      </c>
      <c r="AK109" s="3">
        <f>+'Indice PondENGHO'!AK107/'Indice PondENGHO'!AK95-1</f>
        <v>0.58811055240358123</v>
      </c>
      <c r="AL109" s="3">
        <f>+'Indice PondENGHO'!AL107/'Indice PondENGHO'!AL95-1</f>
        <v>0.48657948371227056</v>
      </c>
      <c r="AM109" s="8">
        <f>+'Indice PondENGHO'!AM107/'Indice PondENGHO'!AM95-1</f>
        <v>0.3263421742940158</v>
      </c>
      <c r="AN109" s="7">
        <f>+'Indice PondENGHO'!AN107/'Indice PondENGHO'!AN95-1</f>
        <v>0.27270563161645822</v>
      </c>
      <c r="AO109" s="3">
        <f>+'Indice PondENGHO'!AO107/'Indice PondENGHO'!AO95-1</f>
        <v>0.29205557653356529</v>
      </c>
      <c r="AP109" s="3">
        <f>+'Indice PondENGHO'!AP107/'Indice PondENGHO'!AP95-1</f>
        <v>0.20291316580895757</v>
      </c>
      <c r="AQ109" s="3">
        <f>+'Indice PondENGHO'!AQ107/'Indice PondENGHO'!AQ95-1</f>
        <v>0.50352334752221872</v>
      </c>
      <c r="AR109" s="3">
        <f>+'Indice PondENGHO'!AR107/'Indice PondENGHO'!AR95-1</f>
        <v>0.19869326466341475</v>
      </c>
      <c r="AS109" s="3">
        <f>+'Indice PondENGHO'!AS107/'Indice PondENGHO'!AS95-1</f>
        <v>0.31177963210215598</v>
      </c>
      <c r="AT109" s="3">
        <f>+'Indice PondENGHO'!AT107/'Indice PondENGHO'!AT95-1</f>
        <v>0.27383587372244267</v>
      </c>
      <c r="AU109" s="3">
        <f>+'Indice PondENGHO'!AU107/'Indice PondENGHO'!AU95-1</f>
        <v>0.35717367626749708</v>
      </c>
      <c r="AV109" s="3">
        <f>+'Indice PondENGHO'!AV107/'Indice PondENGHO'!AV95-1</f>
        <v>0.33065926596827944</v>
      </c>
      <c r="AW109" s="3">
        <f>+'Indice PondENGHO'!AW107/'Indice PondENGHO'!AW95-1</f>
        <v>0.59200027596789995</v>
      </c>
      <c r="AX109" s="3">
        <f>+'Indice PondENGHO'!AX107/'Indice PondENGHO'!AX95-1</f>
        <v>0.48559638559381368</v>
      </c>
      <c r="AY109" s="8">
        <f>+'Indice PondENGHO'!AY107/'Indice PondENGHO'!AY95-1</f>
        <v>0.32955219647671408</v>
      </c>
      <c r="AZ109" s="7">
        <f>+'Indice PondENGHO'!AZ107/'Indice PondENGHO'!AZ95-1</f>
        <v>0.27511729516509464</v>
      </c>
      <c r="BA109" s="3">
        <f>+'Indice PondENGHO'!BA107/'Indice PondENGHO'!BA95-1</f>
        <v>0.2958388164312038</v>
      </c>
      <c r="BB109" s="3">
        <f>+'Indice PondENGHO'!BB107/'Indice PondENGHO'!BB95-1</f>
        <v>0.20206743048460152</v>
      </c>
      <c r="BC109" s="3">
        <f>+'Indice PondENGHO'!BC107/'Indice PondENGHO'!BC95-1</f>
        <v>0.50482478019037602</v>
      </c>
      <c r="BD109" s="3">
        <f>+'Indice PondENGHO'!BD107/'Indice PondENGHO'!BD95-1</f>
        <v>0.20024911366760723</v>
      </c>
      <c r="BE109" s="3">
        <f>+'Indice PondENGHO'!BE107/'Indice PondENGHO'!BE95-1</f>
        <v>0.31555236783016127</v>
      </c>
      <c r="BF109" s="3">
        <f>+'Indice PondENGHO'!BF107/'Indice PondENGHO'!BF95-1</f>
        <v>0.27615527621480185</v>
      </c>
      <c r="BG109" s="3">
        <f>+'Indice PondENGHO'!BG107/'Indice PondENGHO'!BG95-1</f>
        <v>0.36030259701880141</v>
      </c>
      <c r="BH109" s="3">
        <f>+'Indice PondENGHO'!BH107/'Indice PondENGHO'!BH95-1</f>
        <v>0.33040115286911798</v>
      </c>
      <c r="BI109" s="3">
        <f>+'Indice PondENGHO'!BI107/'Indice PondENGHO'!BI95-1</f>
        <v>0.55415994041085503</v>
      </c>
      <c r="BJ109" s="3">
        <f>+'Indice PondENGHO'!BJ107/'Indice PondENGHO'!BJ95-1</f>
        <v>0.48092017930562547</v>
      </c>
      <c r="BK109" s="8">
        <f>+'Indice PondENGHO'!BK107/'Indice PondENGHO'!BK95-1</f>
        <v>0.33849288820457657</v>
      </c>
      <c r="BL109" s="2">
        <f t="shared" ref="BL109" si="183">+A109</f>
        <v>45901</v>
      </c>
      <c r="BM109" s="114">
        <f>+'Indice PondENGHO'!BL107/'Indice PondENGHO'!BL95-1</f>
        <v>0.30431967797232251</v>
      </c>
      <c r="BN109" s="3">
        <f>+'Indice PondENGHO'!BM107/'Indice PondENGHO'!BM95-1</f>
        <v>0.31211118479975974</v>
      </c>
      <c r="BO109" s="3">
        <f>+'Indice PondENGHO'!BN107/'Indice PondENGHO'!BN95-1</f>
        <v>0.31608043972261868</v>
      </c>
      <c r="BP109" s="3">
        <f>+'Indice PondENGHO'!BO107/'Indice PondENGHO'!BO95-1</f>
        <v>0.32043815041865353</v>
      </c>
      <c r="BQ109" s="114">
        <f>+'Indice PondENGHO'!BP107/'Indice PondENGHO'!BP95-1</f>
        <v>0.32823510366685693</v>
      </c>
      <c r="BR109" s="7">
        <f>+'Indice PondENGHO'!BQ107/'Indice PondENGHO'!BQ95-1</f>
        <v>0.27152523908097792</v>
      </c>
      <c r="BS109" s="3">
        <f>+'Indice PondENGHO'!BR107/'Indice PondENGHO'!BR95-1</f>
        <v>0.2914774587462956</v>
      </c>
      <c r="BT109" s="3">
        <f>+'Indice PondENGHO'!BS107/'Indice PondENGHO'!BS95-1</f>
        <v>0.2036105256787808</v>
      </c>
      <c r="BU109" s="3">
        <f>+'Indice PondENGHO'!BT107/'Indice PondENGHO'!BT95-1</f>
        <v>0.49916893528965467</v>
      </c>
      <c r="BV109" s="3">
        <f>+'Indice PondENGHO'!BU107/'Indice PondENGHO'!BU95-1</f>
        <v>0.19827280705752792</v>
      </c>
      <c r="BW109" s="3">
        <f>+'Indice PondENGHO'!BV107/'Indice PondENGHO'!BV95-1</f>
        <v>0.31136247600181943</v>
      </c>
      <c r="BX109" s="3">
        <f>+'Indice PondENGHO'!BW107/'Indice PondENGHO'!BW95-1</f>
        <v>0.27431293854858518</v>
      </c>
      <c r="BY109" s="3">
        <f>+'Indice PondENGHO'!BX107/'Indice PondENGHO'!BX95-1</f>
        <v>0.35675640746804649</v>
      </c>
      <c r="BZ109" s="3">
        <f>+'Indice PondENGHO'!BY107/'Indice PondENGHO'!BY95-1</f>
        <v>0.33045803006221131</v>
      </c>
      <c r="CA109" s="3">
        <f>+'Indice PondENGHO'!BZ107/'Indice PondENGHO'!BZ95-1</f>
        <v>0.57926161846319379</v>
      </c>
      <c r="CB109" s="3">
        <f>+'Indice PondENGHO'!CA107/'Indice PondENGHO'!CA95-1</f>
        <v>0.48522857281363585</v>
      </c>
      <c r="CC109" s="8">
        <f>+'Indice PondENGHO'!CB107/'Indice PondENGHO'!CB95-1</f>
        <v>0.32985279919039279</v>
      </c>
      <c r="CD109" s="3">
        <f>+'Indice PondENGHO'!CC107/'Indice PondENGHO'!CC95-1</f>
        <v>0.31889087911815506</v>
      </c>
      <c r="CE109" s="3">
        <f>+'Indice PondENGHO'!CD107/'Indice PondENGHO'!CD95-1</f>
        <v>0.31889087911815506</v>
      </c>
      <c r="CF109" s="3">
        <f>+'[3]Infla Interanual PondENGHO'!CD109</f>
        <v>0.3184246350858051</v>
      </c>
      <c r="CI109" s="69">
        <f t="shared" ref="CI109" si="184">+BM109-BQ109</f>
        <v>-2.391542569453442E-2</v>
      </c>
      <c r="CJ109" s="69">
        <f t="shared" si="3"/>
        <v>0</v>
      </c>
      <c r="CK109" s="69">
        <f t="shared" si="9"/>
        <v>-2.391542569453442E-2</v>
      </c>
    </row>
    <row r="110" spans="1:89" x14ac:dyDescent="0.2">
      <c r="A110" s="2">
        <f t="shared" ref="A110" si="185">+DATE(C110,B110,1)</f>
        <v>45931</v>
      </c>
      <c r="B110" s="1">
        <f t="shared" si="24"/>
        <v>10</v>
      </c>
      <c r="C110" s="1">
        <f t="shared" ref="C110" si="186">+IF(B110=1,C109+1,C109)</f>
        <v>2025</v>
      </c>
      <c r="D110" s="7">
        <f>+'Indice PondENGHO'!D108/'Indice PondENGHO'!D96-1</f>
        <v>0.28228135181191716</v>
      </c>
      <c r="E110" s="3">
        <f>+'Indice PondENGHO'!E108/'Indice PondENGHO'!E96-1</f>
        <v>0.27967799960683881</v>
      </c>
      <c r="F110" s="3">
        <f>+'Indice PondENGHO'!F108/'Indice PondENGHO'!F96-1</f>
        <v>0.18210086516592017</v>
      </c>
      <c r="G110" s="3">
        <f>+'Indice PondENGHO'!G108/'Indice PondENGHO'!G96-1</f>
        <v>0.4477146660431186</v>
      </c>
      <c r="H110" s="3">
        <f>+'Indice PondENGHO'!H108/'Indice PondENGHO'!H96-1</f>
        <v>0.17888442852926301</v>
      </c>
      <c r="I110" s="3">
        <f>+'Indice PondENGHO'!I108/'Indice PondENGHO'!I96-1</f>
        <v>0.28565875175708078</v>
      </c>
      <c r="J110" s="3">
        <f>+'Indice PondENGHO'!J108/'Indice PondENGHO'!J96-1</f>
        <v>0.30074554347863613</v>
      </c>
      <c r="K110" s="3">
        <f>+'Indice PondENGHO'!K108/'Indice PondENGHO'!K96-1</f>
        <v>0.35528345909042347</v>
      </c>
      <c r="L110" s="3">
        <f>+'Indice PondENGHO'!L108/'Indice PondENGHO'!L96-1</f>
        <v>0.31386686165201771</v>
      </c>
      <c r="M110" s="3">
        <f>+'Indice PondENGHO'!M108/'Indice PondENGHO'!M96-1</f>
        <v>0.60891683366705607</v>
      </c>
      <c r="N110" s="3">
        <f>+'Indice PondENGHO'!N108/'Indice PondENGHO'!N96-1</f>
        <v>0.4630663863777289</v>
      </c>
      <c r="O110" s="8">
        <f>+'Indice PondENGHO'!O108/'Indice PondENGHO'!O96-1</f>
        <v>0.31078457523795211</v>
      </c>
      <c r="P110" s="7">
        <f>+'Indice PondENGHO'!P108/'Indice PondENGHO'!P96-1</f>
        <v>0.28447405774727752</v>
      </c>
      <c r="Q110" s="3">
        <f>+'Indice PondENGHO'!Q108/'Indice PondENGHO'!Q96-1</f>
        <v>0.28263237885860404</v>
      </c>
      <c r="R110" s="3">
        <f>+'Indice PondENGHO'!R108/'Indice PondENGHO'!R96-1</f>
        <v>0.17912185035202888</v>
      </c>
      <c r="S110" s="3">
        <f>+'Indice PondENGHO'!S108/'Indice PondENGHO'!S96-1</f>
        <v>0.45385457431474685</v>
      </c>
      <c r="T110" s="3">
        <f>+'Indice PondENGHO'!T108/'Indice PondENGHO'!T96-1</f>
        <v>0.18291184036838337</v>
      </c>
      <c r="U110" s="3">
        <f>+'Indice PondENGHO'!U108/'Indice PondENGHO'!U96-1</f>
        <v>0.28615498543341489</v>
      </c>
      <c r="V110" s="3">
        <f>+'Indice PondENGHO'!V108/'Indice PondENGHO'!V96-1</f>
        <v>0.30054873911447388</v>
      </c>
      <c r="W110" s="3">
        <f>+'Indice PondENGHO'!W108/'Indice PondENGHO'!W96-1</f>
        <v>0.35730407849478274</v>
      </c>
      <c r="X110" s="3">
        <f>+'Indice PondENGHO'!X108/'Indice PondENGHO'!X96-1</f>
        <v>0.31532793615017862</v>
      </c>
      <c r="Y110" s="3">
        <f>+'Indice PondENGHO'!Y108/'Indice PondENGHO'!Y96-1</f>
        <v>0.56676707999525044</v>
      </c>
      <c r="Z110" s="3">
        <f>+'Indice PondENGHO'!Z108/'Indice PondENGHO'!Z96-1</f>
        <v>0.45915854041778559</v>
      </c>
      <c r="AA110" s="8">
        <f>+'Indice PondENGHO'!AA108/'Indice PondENGHO'!AA96-1</f>
        <v>0.3187753055405016</v>
      </c>
      <c r="AB110" s="7">
        <f>+'Indice PondENGHO'!AB108/'Indice PondENGHO'!AB96-1</f>
        <v>0.28543831595557156</v>
      </c>
      <c r="AC110" s="3">
        <f>+'Indice PondENGHO'!AC108/'Indice PondENGHO'!AC96-1</f>
        <v>0.28348894196310037</v>
      </c>
      <c r="AD110" s="3">
        <f>+'Indice PondENGHO'!AD108/'Indice PondENGHO'!AD96-1</f>
        <v>0.177335688780484</v>
      </c>
      <c r="AE110" s="3">
        <f>+'Indice PondENGHO'!AE108/'Indice PondENGHO'!AE96-1</f>
        <v>0.46182522273823312</v>
      </c>
      <c r="AF110" s="3">
        <f>+'Indice PondENGHO'!AF108/'Indice PondENGHO'!AF96-1</f>
        <v>0.18582247973290866</v>
      </c>
      <c r="AG110" s="3">
        <f>+'Indice PondENGHO'!AG108/'Indice PondENGHO'!AG96-1</f>
        <v>0.28767559803133058</v>
      </c>
      <c r="AH110" s="3">
        <f>+'Indice PondENGHO'!AH108/'Indice PondENGHO'!AH96-1</f>
        <v>0.29903683447150531</v>
      </c>
      <c r="AI110" s="3">
        <f>+'Indice PondENGHO'!AI108/'Indice PondENGHO'!AI96-1</f>
        <v>0.35804040646572566</v>
      </c>
      <c r="AJ110" s="3">
        <f>+'Indice PondENGHO'!AJ108/'Indice PondENGHO'!AJ96-1</f>
        <v>0.31611757329364543</v>
      </c>
      <c r="AK110" s="3">
        <f>+'Indice PondENGHO'!AK108/'Indice PondENGHO'!AK96-1</f>
        <v>0.56071924043330612</v>
      </c>
      <c r="AL110" s="3">
        <f>+'Indice PondENGHO'!AL108/'Indice PondENGHO'!AL96-1</f>
        <v>0.45783824739333534</v>
      </c>
      <c r="AM110" s="8">
        <f>+'Indice PondENGHO'!AM108/'Indice PondENGHO'!AM96-1</f>
        <v>0.32201018671490833</v>
      </c>
      <c r="AN110" s="7">
        <f>+'Indice PondENGHO'!AN108/'Indice PondENGHO'!AN96-1</f>
        <v>0.28615246260701332</v>
      </c>
      <c r="AO110" s="3">
        <f>+'Indice PondENGHO'!AO108/'Indice PondENGHO'!AO96-1</f>
        <v>0.28506391494139938</v>
      </c>
      <c r="AP110" s="3">
        <f>+'Indice PondENGHO'!AP108/'Indice PondENGHO'!AP96-1</f>
        <v>0.17794926959911339</v>
      </c>
      <c r="AQ110" s="3">
        <f>+'Indice PondENGHO'!AQ108/'Indice PondENGHO'!AQ96-1</f>
        <v>0.46706608804620764</v>
      </c>
      <c r="AR110" s="3">
        <f>+'Indice PondENGHO'!AR108/'Indice PondENGHO'!AR96-1</f>
        <v>0.18661341638797802</v>
      </c>
      <c r="AS110" s="3">
        <f>+'Indice PondENGHO'!AS108/'Indice PondENGHO'!AS96-1</f>
        <v>0.28927261985630737</v>
      </c>
      <c r="AT110" s="3">
        <f>+'Indice PondENGHO'!AT108/'Indice PondENGHO'!AT96-1</f>
        <v>0.30199458335090057</v>
      </c>
      <c r="AU110" s="3">
        <f>+'Indice PondENGHO'!AU108/'Indice PondENGHO'!AU96-1</f>
        <v>0.35867141350783505</v>
      </c>
      <c r="AV110" s="3">
        <f>+'Indice PondENGHO'!AV108/'Indice PondENGHO'!AV96-1</f>
        <v>0.31421080169300675</v>
      </c>
      <c r="AW110" s="3">
        <f>+'Indice PondENGHO'!AW108/'Indice PondENGHO'!AW96-1</f>
        <v>0.56627295954391998</v>
      </c>
      <c r="AX110" s="3">
        <f>+'Indice PondENGHO'!AX108/'Indice PondENGHO'!AX96-1</f>
        <v>0.45708008459286265</v>
      </c>
      <c r="AY110" s="8">
        <f>+'Indice PondENGHO'!AY108/'Indice PondENGHO'!AY96-1</f>
        <v>0.32463448811424711</v>
      </c>
      <c r="AZ110" s="7">
        <f>+'Indice PondENGHO'!AZ108/'Indice PondENGHO'!AZ96-1</f>
        <v>0.28798488077349749</v>
      </c>
      <c r="BA110" s="3">
        <f>+'Indice PondENGHO'!BA108/'Indice PondENGHO'!BA96-1</f>
        <v>0.28718249960619069</v>
      </c>
      <c r="BB110" s="3">
        <f>+'Indice PondENGHO'!BB108/'Indice PondENGHO'!BB96-1</f>
        <v>0.17754569768808359</v>
      </c>
      <c r="BC110" s="3">
        <f>+'Indice PondENGHO'!BC108/'Indice PondENGHO'!BC96-1</f>
        <v>0.46923949763732775</v>
      </c>
      <c r="BD110" s="3">
        <f>+'Indice PondENGHO'!BD108/'Indice PondENGHO'!BD96-1</f>
        <v>0.18919278225212222</v>
      </c>
      <c r="BE110" s="3">
        <f>+'Indice PondENGHO'!BE108/'Indice PondENGHO'!BE96-1</f>
        <v>0.29106605823478149</v>
      </c>
      <c r="BF110" s="3">
        <f>+'Indice PondENGHO'!BF108/'Indice PondENGHO'!BF96-1</f>
        <v>0.30477419519095661</v>
      </c>
      <c r="BG110" s="3">
        <f>+'Indice PondENGHO'!BG108/'Indice PondENGHO'!BG96-1</f>
        <v>0.36107620559222764</v>
      </c>
      <c r="BH110" s="3">
        <f>+'Indice PondENGHO'!BH108/'Indice PondENGHO'!BH96-1</f>
        <v>0.31293221308222541</v>
      </c>
      <c r="BI110" s="3">
        <f>+'Indice PondENGHO'!BI108/'Indice PondENGHO'!BI96-1</f>
        <v>0.53272235646733934</v>
      </c>
      <c r="BJ110" s="3">
        <f>+'Indice PondENGHO'!BJ108/'Indice PondENGHO'!BJ96-1</f>
        <v>0.45475389732182703</v>
      </c>
      <c r="BK110" s="8">
        <f>+'Indice PondENGHO'!BK108/'Indice PondENGHO'!BK96-1</f>
        <v>0.33211589707383871</v>
      </c>
      <c r="BL110" s="2">
        <f t="shared" ref="BL110" si="187">+A110</f>
        <v>45931</v>
      </c>
      <c r="BM110" s="114">
        <f>+'Indice PondENGHO'!BL108/'Indice PondENGHO'!BL96-1</f>
        <v>0.30270855158230203</v>
      </c>
      <c r="BN110" s="3">
        <f>+'Indice PondENGHO'!BM108/'Indice PondENGHO'!BM96-1</f>
        <v>0.30942598776679153</v>
      </c>
      <c r="BO110" s="3">
        <f>+'Indice PondENGHO'!BN108/'Indice PondENGHO'!BN96-1</f>
        <v>0.31256426924098624</v>
      </c>
      <c r="BP110" s="3">
        <f>+'Indice PondENGHO'!BO108/'Indice PondENGHO'!BO96-1</f>
        <v>0.31593574837570926</v>
      </c>
      <c r="BQ110" s="114">
        <f>+'Indice PondENGHO'!BP108/'Indice PondENGHO'!BP96-1</f>
        <v>0.32139536370491872</v>
      </c>
      <c r="BR110" s="7">
        <f>+'Indice PondENGHO'!BQ108/'Indice PondENGHO'!BQ96-1</f>
        <v>0.2854201977999693</v>
      </c>
      <c r="BS110" s="3">
        <f>+'Indice PondENGHO'!BR108/'Indice PondENGHO'!BR96-1</f>
        <v>0.28426556286378712</v>
      </c>
      <c r="BT110" s="3">
        <f>+'Indice PondENGHO'!BS108/'Indice PondENGHO'!BS96-1</f>
        <v>0.17847675845955324</v>
      </c>
      <c r="BU110" s="3">
        <f>+'Indice PondENGHO'!BT108/'Indice PondENGHO'!BT96-1</f>
        <v>0.46235738899926115</v>
      </c>
      <c r="BV110" s="3">
        <f>+'Indice PondENGHO'!BU108/'Indice PondENGHO'!BU96-1</f>
        <v>0.18640929167394527</v>
      </c>
      <c r="BW110" s="3">
        <f>+'Indice PondENGHO'!BV108/'Indice PondENGHO'!BV96-1</f>
        <v>0.28907961858818232</v>
      </c>
      <c r="BX110" s="3">
        <f>+'Indice PondENGHO'!BW108/'Indice PondENGHO'!BW96-1</f>
        <v>0.30218595687009864</v>
      </c>
      <c r="BY110" s="3">
        <f>+'Indice PondENGHO'!BX108/'Indice PondENGHO'!BX96-1</f>
        <v>0.35861913815116564</v>
      </c>
      <c r="BZ110" s="3">
        <f>+'Indice PondENGHO'!BY108/'Indice PondENGHO'!BY96-1</f>
        <v>0.31416472676414631</v>
      </c>
      <c r="CA110" s="3">
        <f>+'Indice PondENGHO'!BZ108/'Indice PondENGHO'!BZ96-1</f>
        <v>0.55434862755253422</v>
      </c>
      <c r="CB110" s="3">
        <f>+'Indice PondENGHO'!CA108/'Indice PondENGHO'!CA96-1</f>
        <v>0.45699004659868581</v>
      </c>
      <c r="CC110" s="8">
        <f>+'Indice PondENGHO'!CB108/'Indice PondENGHO'!CB96-1</f>
        <v>0.32477410992479006</v>
      </c>
      <c r="CD110" s="3">
        <f>+'Indice PondENGHO'!CC108/'Indice PondENGHO'!CC96-1</f>
        <v>0.31446111700494095</v>
      </c>
      <c r="CE110" s="3">
        <f>+'Indice PondENGHO'!CD108/'Indice PondENGHO'!CD96-1</f>
        <v>0.31446102922891295</v>
      </c>
      <c r="CF110" s="3">
        <f>+'[3]Infla Interanual PondENGHO'!CD110</f>
        <v>0.3138069392275864</v>
      </c>
      <c r="CI110" s="69">
        <f t="shared" ref="CI110" si="188">+BM110-BQ110</f>
        <v>-1.8686812122616692E-2</v>
      </c>
      <c r="CJ110" s="69">
        <f t="shared" si="3"/>
        <v>0</v>
      </c>
      <c r="CK110" s="69">
        <f t="shared" si="9"/>
        <v>-1.8686812122616692E-2</v>
      </c>
    </row>
    <row r="111" spans="1:89" x14ac:dyDescent="0.2">
      <c r="A111" s="2">
        <f t="shared" ref="A111" si="189">+DATE(C111,B111,1)</f>
        <v>45962</v>
      </c>
      <c r="B111" s="1">
        <f t="shared" si="24"/>
        <v>11</v>
      </c>
      <c r="C111" s="1">
        <f t="shared" ref="C111" si="190">+IF(B111=1,C110+1,C110)</f>
        <v>2025</v>
      </c>
      <c r="D111" s="7">
        <f>+'Indice PondENGHO'!D109/'Indice PondENGHO'!D97-1</f>
        <v>0.31031709133909513</v>
      </c>
      <c r="E111" s="3">
        <f>+'Indice PondENGHO'!E109/'Indice PondENGHO'!E97-1</f>
        <v>0.24429738106618459</v>
      </c>
      <c r="F111" s="3">
        <f>+'Indice PondENGHO'!F109/'Indice PondENGHO'!F97-1</f>
        <v>0.16568018979053556</v>
      </c>
      <c r="G111" s="3">
        <f>+'Indice PondENGHO'!G109/'Indice PondENGHO'!G97-1</f>
        <v>0.43680067018070945</v>
      </c>
      <c r="H111" s="3">
        <f>+'Indice PondENGHO'!H109/'Indice PondENGHO'!H97-1</f>
        <v>0.17338652509022423</v>
      </c>
      <c r="I111" s="3">
        <f>+'Indice PondENGHO'!I109/'Indice PondENGHO'!I97-1</f>
        <v>0.27996643785167152</v>
      </c>
      <c r="J111" s="3">
        <f>+'Indice PondENGHO'!J109/'Indice PondENGHO'!J97-1</f>
        <v>0.299219862429148</v>
      </c>
      <c r="K111" s="3">
        <f>+'Indice PondENGHO'!K109/'Indice PondENGHO'!K97-1</f>
        <v>0.36899575669378426</v>
      </c>
      <c r="L111" s="3">
        <f>+'Indice PondENGHO'!L109/'Indice PondENGHO'!L97-1</f>
        <v>0.30114889340171613</v>
      </c>
      <c r="M111" s="3">
        <f>+'Indice PondENGHO'!M109/'Indice PondENGHO'!M97-1</f>
        <v>0.56810219310913479</v>
      </c>
      <c r="N111" s="3">
        <f>+'Indice PondENGHO'!N109/'Indice PondENGHO'!N97-1</f>
        <v>0.43980579031620937</v>
      </c>
      <c r="O111" s="8">
        <f>+'Indice PondENGHO'!O109/'Indice PondENGHO'!O97-1</f>
        <v>0.31288384128069624</v>
      </c>
      <c r="P111" s="7">
        <f>+'Indice PondENGHO'!P109/'Indice PondENGHO'!P97-1</f>
        <v>0.31087923662915884</v>
      </c>
      <c r="Q111" s="3">
        <f>+'Indice PondENGHO'!Q109/'Indice PondENGHO'!Q97-1</f>
        <v>0.24760777915087595</v>
      </c>
      <c r="R111" s="3">
        <f>+'Indice PondENGHO'!R109/'Indice PondENGHO'!R97-1</f>
        <v>0.16311384239614091</v>
      </c>
      <c r="S111" s="3">
        <f>+'Indice PondENGHO'!S109/'Indice PondENGHO'!S97-1</f>
        <v>0.44095839400314429</v>
      </c>
      <c r="T111" s="3">
        <f>+'Indice PondENGHO'!T109/'Indice PondENGHO'!T97-1</f>
        <v>0.17777318132766129</v>
      </c>
      <c r="U111" s="3">
        <f>+'Indice PondENGHO'!U109/'Indice PondENGHO'!U97-1</f>
        <v>0.28021470705342377</v>
      </c>
      <c r="V111" s="3">
        <f>+'Indice PondENGHO'!V109/'Indice PondENGHO'!V97-1</f>
        <v>0.29822777605772544</v>
      </c>
      <c r="W111" s="3">
        <f>+'Indice PondENGHO'!W109/'Indice PondENGHO'!W97-1</f>
        <v>0.37192790313788371</v>
      </c>
      <c r="X111" s="3">
        <f>+'Indice PondENGHO'!X109/'Indice PondENGHO'!X97-1</f>
        <v>0.30520323971354868</v>
      </c>
      <c r="Y111" s="3">
        <f>+'Indice PondENGHO'!Y109/'Indice PondENGHO'!Y97-1</f>
        <v>0.5303954225747014</v>
      </c>
      <c r="Z111" s="3">
        <f>+'Indice PondENGHO'!Z109/'Indice PondENGHO'!Z97-1</f>
        <v>0.43906229005220609</v>
      </c>
      <c r="AA111" s="8">
        <f>+'Indice PondENGHO'!AA109/'Indice PondENGHO'!AA97-1</f>
        <v>0.32074481472071836</v>
      </c>
      <c r="AB111" s="7">
        <f>+'Indice PondENGHO'!AB109/'Indice PondENGHO'!AB97-1</f>
        <v>0.31040811508227839</v>
      </c>
      <c r="AC111" s="3">
        <f>+'Indice PondENGHO'!AC109/'Indice PondENGHO'!AC97-1</f>
        <v>0.24848160401669195</v>
      </c>
      <c r="AD111" s="3">
        <f>+'Indice PondENGHO'!AD109/'Indice PondENGHO'!AD97-1</f>
        <v>0.16167240791499315</v>
      </c>
      <c r="AE111" s="3">
        <f>+'Indice PondENGHO'!AE109/'Indice PondENGHO'!AE97-1</f>
        <v>0.44739493875784664</v>
      </c>
      <c r="AF111" s="3">
        <f>+'Indice PondENGHO'!AF109/'Indice PondENGHO'!AF97-1</f>
        <v>0.18062553916947821</v>
      </c>
      <c r="AG111" s="3">
        <f>+'Indice PondENGHO'!AG109/'Indice PondENGHO'!AG97-1</f>
        <v>0.28153689714471541</v>
      </c>
      <c r="AH111" s="3">
        <f>+'Indice PondENGHO'!AH109/'Indice PondENGHO'!AH97-1</f>
        <v>0.29692754542902811</v>
      </c>
      <c r="AI111" s="3">
        <f>+'Indice PondENGHO'!AI109/'Indice PondENGHO'!AI97-1</f>
        <v>0.37328426994182151</v>
      </c>
      <c r="AJ111" s="3">
        <f>+'Indice PondENGHO'!AJ109/'Indice PondENGHO'!AJ97-1</f>
        <v>0.30749307659591807</v>
      </c>
      <c r="AK111" s="3">
        <f>+'Indice PondENGHO'!AK109/'Indice PondENGHO'!AK97-1</f>
        <v>0.52466907726501688</v>
      </c>
      <c r="AL111" s="3">
        <f>+'Indice PondENGHO'!AL109/'Indice PondENGHO'!AL97-1</f>
        <v>0.4405032510564626</v>
      </c>
      <c r="AM111" s="8">
        <f>+'Indice PondENGHO'!AM109/'Indice PondENGHO'!AM97-1</f>
        <v>0.32381992539200954</v>
      </c>
      <c r="AN111" s="7">
        <f>+'Indice PondENGHO'!AN109/'Indice PondENGHO'!AN97-1</f>
        <v>0.30979501044728841</v>
      </c>
      <c r="AO111" s="3">
        <f>+'Indice PondENGHO'!AO109/'Indice PondENGHO'!AO97-1</f>
        <v>0.25004981280522287</v>
      </c>
      <c r="AP111" s="3">
        <f>+'Indice PondENGHO'!AP109/'Indice PondENGHO'!AP97-1</f>
        <v>0.1613531388360876</v>
      </c>
      <c r="AQ111" s="3">
        <f>+'Indice PondENGHO'!AQ109/'Indice PondENGHO'!AQ97-1</f>
        <v>0.45110726735514839</v>
      </c>
      <c r="AR111" s="3">
        <f>+'Indice PondENGHO'!AR109/'Indice PondENGHO'!AR97-1</f>
        <v>0.18163035072828038</v>
      </c>
      <c r="AS111" s="3">
        <f>+'Indice PondENGHO'!AS109/'Indice PondENGHO'!AS97-1</f>
        <v>0.28257338231578655</v>
      </c>
      <c r="AT111" s="3">
        <f>+'Indice PondENGHO'!AT109/'Indice PondENGHO'!AT97-1</f>
        <v>0.29795756289584241</v>
      </c>
      <c r="AU111" s="3">
        <f>+'Indice PondENGHO'!AU109/'Indice PondENGHO'!AU97-1</f>
        <v>0.37402044992058836</v>
      </c>
      <c r="AV111" s="3">
        <f>+'Indice PondENGHO'!AV109/'Indice PondENGHO'!AV97-1</f>
        <v>0.30728147358788993</v>
      </c>
      <c r="AW111" s="3">
        <f>+'Indice PondENGHO'!AW109/'Indice PondENGHO'!AW97-1</f>
        <v>0.53026555010391752</v>
      </c>
      <c r="AX111" s="3">
        <f>+'Indice PondENGHO'!AX109/'Indice PondENGHO'!AX97-1</f>
        <v>0.44119806668784278</v>
      </c>
      <c r="AY111" s="8">
        <f>+'Indice PondENGHO'!AY109/'Indice PondENGHO'!AY97-1</f>
        <v>0.3264993504800926</v>
      </c>
      <c r="AZ111" s="7">
        <f>+'Indice PondENGHO'!AZ109/'Indice PondENGHO'!AZ97-1</f>
        <v>0.31019516896480148</v>
      </c>
      <c r="BA111" s="3">
        <f>+'Indice PondENGHO'!BA109/'Indice PondENGHO'!BA97-1</f>
        <v>0.25232556738359291</v>
      </c>
      <c r="BB111" s="3">
        <f>+'Indice PondENGHO'!BB109/'Indice PondENGHO'!BB97-1</f>
        <v>0.16025269246342599</v>
      </c>
      <c r="BC111" s="3">
        <f>+'Indice PondENGHO'!BC109/'Indice PondENGHO'!BC97-1</f>
        <v>0.45133605686458966</v>
      </c>
      <c r="BD111" s="3">
        <f>+'Indice PondENGHO'!BD109/'Indice PondENGHO'!BD97-1</f>
        <v>0.18487210058545323</v>
      </c>
      <c r="BE111" s="3">
        <f>+'Indice PondENGHO'!BE109/'Indice PondENGHO'!BE97-1</f>
        <v>0.28380710235266959</v>
      </c>
      <c r="BF111" s="3">
        <f>+'Indice PondENGHO'!BF109/'Indice PondENGHO'!BF97-1</f>
        <v>0.29885941317240183</v>
      </c>
      <c r="BG111" s="3">
        <f>+'Indice PondENGHO'!BG109/'Indice PondENGHO'!BG97-1</f>
        <v>0.37702407246837755</v>
      </c>
      <c r="BH111" s="3">
        <f>+'Indice PondENGHO'!BH109/'Indice PondENGHO'!BH97-1</f>
        <v>0.30835870736513638</v>
      </c>
      <c r="BI111" s="3">
        <f>+'Indice PondENGHO'!BI109/'Indice PondENGHO'!BI97-1</f>
        <v>0.50287478802925567</v>
      </c>
      <c r="BJ111" s="3">
        <f>+'Indice PondENGHO'!BJ109/'Indice PondENGHO'!BJ97-1</f>
        <v>0.44105976760511778</v>
      </c>
      <c r="BK111" s="8">
        <f>+'Indice PondENGHO'!BK109/'Indice PondENGHO'!BK97-1</f>
        <v>0.33349816253356446</v>
      </c>
      <c r="BL111" s="2">
        <f t="shared" ref="BL111" si="191">+A111</f>
        <v>45962</v>
      </c>
      <c r="BM111" s="114">
        <f>+'Indice PondENGHO'!BL109/'Indice PondENGHO'!BL97-1</f>
        <v>0.30857303714538409</v>
      </c>
      <c r="BN111" s="3">
        <f>+'Indice PondENGHO'!BM109/'Indice PondENGHO'!BM97-1</f>
        <v>0.31227557230162151</v>
      </c>
      <c r="BO111" s="3">
        <f>+'Indice PondENGHO'!BN109/'Indice PondENGHO'!BN97-1</f>
        <v>0.31435080407440852</v>
      </c>
      <c r="BP111" s="3">
        <f>+'Indice PondENGHO'!BO109/'Indice PondENGHO'!BO97-1</f>
        <v>0.31557089609745126</v>
      </c>
      <c r="BQ111" s="114">
        <f>+'Indice PondENGHO'!BP109/'Indice PondENGHO'!BP97-1</f>
        <v>0.31851743254126497</v>
      </c>
      <c r="BR111" s="7">
        <f>+'Indice PondENGHO'!BQ109/'Indice PondENGHO'!BQ97-1</f>
        <v>0.31030355473118809</v>
      </c>
      <c r="BS111" s="3">
        <f>+'Indice PondENGHO'!BR109/'Indice PondENGHO'!BR97-1</f>
        <v>0.24924979096349076</v>
      </c>
      <c r="BT111" s="3">
        <f>+'Indice PondENGHO'!BS109/'Indice PondENGHO'!BS97-1</f>
        <v>0.16197231980139026</v>
      </c>
      <c r="BU111" s="3">
        <f>+'Indice PondENGHO'!BT109/'Indice PondENGHO'!BT97-1</f>
        <v>0.44715825937420384</v>
      </c>
      <c r="BV111" s="3">
        <f>+'Indice PondENGHO'!BU109/'Indice PondENGHO'!BU97-1</f>
        <v>0.18160342119577688</v>
      </c>
      <c r="BW111" s="3">
        <f>+'Indice PondENGHO'!BV109/'Indice PondENGHO'!BV97-1</f>
        <v>0.28241792955702749</v>
      </c>
      <c r="BX111" s="3">
        <f>+'Indice PondENGHO'!BW109/'Indice PondENGHO'!BW97-1</f>
        <v>0.29825936098366967</v>
      </c>
      <c r="BY111" s="3">
        <f>+'Indice PondENGHO'!BX109/'Indice PondENGHO'!BX97-1</f>
        <v>0.37380820478536392</v>
      </c>
      <c r="BZ111" s="3">
        <f>+'Indice PondENGHO'!BY109/'Indice PondENGHO'!BY97-1</f>
        <v>0.30678121653491353</v>
      </c>
      <c r="CA111" s="3">
        <f>+'Indice PondENGHO'!BZ109/'Indice PondENGHO'!BZ97-1</f>
        <v>0.52052312164295289</v>
      </c>
      <c r="CB111" s="3">
        <f>+'Indice PondENGHO'!CA109/'Indice PondENGHO'!CA97-1</f>
        <v>0.44065326477748856</v>
      </c>
      <c r="CC111" s="8">
        <f>+'Indice PondENGHO'!CB109/'Indice PondENGHO'!CB97-1</f>
        <v>0.32649097561017704</v>
      </c>
      <c r="CD111" s="3">
        <f>+'Indice PondENGHO'!CC109/'Indice PondENGHO'!CC97-1</f>
        <v>0.31493777099716547</v>
      </c>
      <c r="CE111" s="3">
        <f>+'Indice PondENGHO'!CD109/'Indice PondENGHO'!CD97-1</f>
        <v>0.31493777099716547</v>
      </c>
      <c r="CF111" s="3">
        <f>+'[3]Infla Interanual PondENGHO'!CD111</f>
        <v>0.31441270640812657</v>
      </c>
      <c r="CI111" s="69">
        <f t="shared" ref="CI111" si="192">+BM111-BQ111</f>
        <v>-9.9443953958808784E-3</v>
      </c>
      <c r="CJ111" s="69">
        <f t="shared" si="3"/>
        <v>0</v>
      </c>
      <c r="CK111" s="69">
        <f t="shared" si="9"/>
        <v>-9.9443953958808784E-3</v>
      </c>
    </row>
    <row r="112" spans="1:89" x14ac:dyDescent="0.2">
      <c r="A112" s="2">
        <f t="shared" ref="A112" si="193">+DATE(C112,B112,1)</f>
        <v>45992</v>
      </c>
      <c r="B112" s="1">
        <f t="shared" si="24"/>
        <v>12</v>
      </c>
      <c r="C112" s="1">
        <f t="shared" ref="C112" si="194">+IF(B112=1,C111+1,C111)</f>
        <v>2025</v>
      </c>
      <c r="D112" s="7">
        <f>+'Indice PondENGHO'!D110/'Indice PondENGHO'!D98-1</f>
        <v>0.32440375983572967</v>
      </c>
      <c r="E112" s="3">
        <f>+'Indice PondENGHO'!E110/'Indice PondENGHO'!E98-1</f>
        <v>0.24794162741975923</v>
      </c>
      <c r="F112" s="3">
        <f>+'Indice PondENGHO'!F110/'Indice PondENGHO'!F98-1</f>
        <v>0.1566070726411426</v>
      </c>
      <c r="G112" s="3">
        <f>+'Indice PondENGHO'!G110/'Indice PondENGHO'!G98-1</f>
        <v>0.41432525464592973</v>
      </c>
      <c r="H112" s="3">
        <f>+'Indice PondENGHO'!H110/'Indice PondENGHO'!H98-1</f>
        <v>0.18360517430284173</v>
      </c>
      <c r="I112" s="3">
        <f>+'Indice PondENGHO'!I110/'Indice PondENGHO'!I98-1</f>
        <v>0.28017208149839701</v>
      </c>
      <c r="J112" s="3">
        <f>+'Indice PondENGHO'!J110/'Indice PondENGHO'!J98-1</f>
        <v>0.31597566667138088</v>
      </c>
      <c r="K112" s="3">
        <f>+'Indice PondENGHO'!K110/'Indice PondENGHO'!K98-1</f>
        <v>0.34361428161432839</v>
      </c>
      <c r="L112" s="3">
        <f>+'Indice PondENGHO'!L110/'Indice PondENGHO'!L98-1</f>
        <v>0.29969248992755948</v>
      </c>
      <c r="M112" s="3">
        <f>+'Indice PondENGHO'!M110/'Indice PondENGHO'!M98-1</f>
        <v>0.53832028595297743</v>
      </c>
      <c r="N112" s="3">
        <f>+'Indice PondENGHO'!N110/'Indice PondENGHO'!N98-1</f>
        <v>0.42141674939841156</v>
      </c>
      <c r="O112" s="8">
        <f>+'Indice PondENGHO'!O110/'Indice PondENGHO'!O98-1</f>
        <v>0.31740975102415114</v>
      </c>
      <c r="P112" s="7">
        <f>+'Indice PondENGHO'!P110/'Indice PondENGHO'!P98-1</f>
        <v>0.32376978639659604</v>
      </c>
      <c r="Q112" s="3">
        <f>+'Indice PondENGHO'!Q110/'Indice PondENGHO'!Q98-1</f>
        <v>0.25149406010604358</v>
      </c>
      <c r="R112" s="3">
        <f>+'Indice PondENGHO'!R110/'Indice PondENGHO'!R98-1</f>
        <v>0.15517315999643655</v>
      </c>
      <c r="S112" s="3">
        <f>+'Indice PondENGHO'!S110/'Indice PondENGHO'!S98-1</f>
        <v>0.41667025155532333</v>
      </c>
      <c r="T112" s="3">
        <f>+'Indice PondENGHO'!T110/'Indice PondENGHO'!T98-1</f>
        <v>0.18937695319948022</v>
      </c>
      <c r="U112" s="3">
        <f>+'Indice PondENGHO'!U110/'Indice PondENGHO'!U98-1</f>
        <v>0.28037361284567552</v>
      </c>
      <c r="V112" s="3">
        <f>+'Indice PondENGHO'!V110/'Indice PondENGHO'!V98-1</f>
        <v>0.31773665899791204</v>
      </c>
      <c r="W112" s="3">
        <f>+'Indice PondENGHO'!W110/'Indice PondENGHO'!W98-1</f>
        <v>0.34803533465519698</v>
      </c>
      <c r="X112" s="3">
        <f>+'Indice PondENGHO'!X110/'Indice PondENGHO'!X98-1</f>
        <v>0.30415980152416355</v>
      </c>
      <c r="Y112" s="3">
        <f>+'Indice PondENGHO'!Y110/'Indice PondENGHO'!Y98-1</f>
        <v>0.50064546427122925</v>
      </c>
      <c r="Z112" s="3">
        <f>+'Indice PondENGHO'!Z110/'Indice PondENGHO'!Z98-1</f>
        <v>0.42032166706177754</v>
      </c>
      <c r="AA112" s="8">
        <f>+'Indice PondENGHO'!AA110/'Indice PondENGHO'!AA98-1</f>
        <v>0.32602896577375229</v>
      </c>
      <c r="AB112" s="7">
        <f>+'Indice PondENGHO'!AB110/'Indice PondENGHO'!AB98-1</f>
        <v>0.32270085799421788</v>
      </c>
      <c r="AC112" s="3">
        <f>+'Indice PondENGHO'!AC110/'Indice PondENGHO'!AC98-1</f>
        <v>0.25244678505817508</v>
      </c>
      <c r="AD112" s="3">
        <f>+'Indice PondENGHO'!AD110/'Indice PondENGHO'!AD98-1</f>
        <v>0.15422257911883297</v>
      </c>
      <c r="AE112" s="3">
        <f>+'Indice PondENGHO'!AE110/'Indice PondENGHO'!AE98-1</f>
        <v>0.4212780114018313</v>
      </c>
      <c r="AF112" s="3">
        <f>+'Indice PondENGHO'!AF110/'Indice PondENGHO'!AF98-1</f>
        <v>0.19221755205080981</v>
      </c>
      <c r="AG112" s="3">
        <f>+'Indice PondENGHO'!AG110/'Indice PondENGHO'!AG98-1</f>
        <v>0.281518461204604</v>
      </c>
      <c r="AH112" s="3">
        <f>+'Indice PondENGHO'!AH110/'Indice PondENGHO'!AH98-1</f>
        <v>0.31777888658389286</v>
      </c>
      <c r="AI112" s="3">
        <f>+'Indice PondENGHO'!AI110/'Indice PondENGHO'!AI98-1</f>
        <v>0.3501498794550717</v>
      </c>
      <c r="AJ112" s="3">
        <f>+'Indice PondENGHO'!AJ110/'Indice PondENGHO'!AJ98-1</f>
        <v>0.30703446630079667</v>
      </c>
      <c r="AK112" s="3">
        <f>+'Indice PondENGHO'!AK110/'Indice PondENGHO'!AK98-1</f>
        <v>0.49495545324992674</v>
      </c>
      <c r="AL112" s="3">
        <f>+'Indice PondENGHO'!AL110/'Indice PondENGHO'!AL98-1</f>
        <v>0.42111399922725212</v>
      </c>
      <c r="AM112" s="8">
        <f>+'Indice PondENGHO'!AM110/'Indice PondENGHO'!AM98-1</f>
        <v>0.32927572056363141</v>
      </c>
      <c r="AN112" s="7">
        <f>+'Indice PondENGHO'!AN110/'Indice PondENGHO'!AN98-1</f>
        <v>0.32165637194621399</v>
      </c>
      <c r="AO112" s="3">
        <f>+'Indice PondENGHO'!AO110/'Indice PondENGHO'!AO98-1</f>
        <v>0.25374722936531779</v>
      </c>
      <c r="AP112" s="3">
        <f>+'Indice PondENGHO'!AP110/'Indice PondENGHO'!AP98-1</f>
        <v>0.15408743665110691</v>
      </c>
      <c r="AQ112" s="3">
        <f>+'Indice PondENGHO'!AQ110/'Indice PondENGHO'!AQ98-1</f>
        <v>0.42478955075911529</v>
      </c>
      <c r="AR112" s="3">
        <f>+'Indice PondENGHO'!AR110/'Indice PondENGHO'!AR98-1</f>
        <v>0.1931560748695722</v>
      </c>
      <c r="AS112" s="3">
        <f>+'Indice PondENGHO'!AS110/'Indice PondENGHO'!AS98-1</f>
        <v>0.28240862351724716</v>
      </c>
      <c r="AT112" s="3">
        <f>+'Indice PondENGHO'!AT110/'Indice PondENGHO'!AT98-1</f>
        <v>0.32078742546749406</v>
      </c>
      <c r="AU112" s="3">
        <f>+'Indice PondENGHO'!AU110/'Indice PondENGHO'!AU98-1</f>
        <v>0.35112808685032881</v>
      </c>
      <c r="AV112" s="3">
        <f>+'Indice PondENGHO'!AV110/'Indice PondENGHO'!AV98-1</f>
        <v>0.30539709313585539</v>
      </c>
      <c r="AW112" s="3">
        <f>+'Indice PondENGHO'!AW110/'Indice PondENGHO'!AW98-1</f>
        <v>0.50179783455771965</v>
      </c>
      <c r="AX112" s="3">
        <f>+'Indice PondENGHO'!AX110/'Indice PondENGHO'!AX98-1</f>
        <v>0.42047900977863395</v>
      </c>
      <c r="AY112" s="8">
        <f>+'Indice PondENGHO'!AY110/'Indice PondENGHO'!AY98-1</f>
        <v>0.33255016683234406</v>
      </c>
      <c r="AZ112" s="7">
        <f>+'Indice PondENGHO'!AZ110/'Indice PondENGHO'!AZ98-1</f>
        <v>0.32099206559169979</v>
      </c>
      <c r="BA112" s="3">
        <f>+'Indice PondENGHO'!BA110/'Indice PondENGHO'!BA98-1</f>
        <v>0.25600617486600297</v>
      </c>
      <c r="BB112" s="3">
        <f>+'Indice PondENGHO'!BB110/'Indice PondENGHO'!BB98-1</f>
        <v>0.15339233581945155</v>
      </c>
      <c r="BC112" s="3">
        <f>+'Indice PondENGHO'!BC110/'Indice PondENGHO'!BC98-1</f>
        <v>0.42425748660240492</v>
      </c>
      <c r="BD112" s="3">
        <f>+'Indice PondENGHO'!BD110/'Indice PondENGHO'!BD98-1</f>
        <v>0.19760013466012305</v>
      </c>
      <c r="BE112" s="3">
        <f>+'Indice PondENGHO'!BE110/'Indice PondENGHO'!BE98-1</f>
        <v>0.28342273591493661</v>
      </c>
      <c r="BF112" s="3">
        <f>+'Indice PondENGHO'!BF110/'Indice PondENGHO'!BF98-1</f>
        <v>0.32374843307749002</v>
      </c>
      <c r="BG112" s="3">
        <f>+'Indice PondENGHO'!BG110/'Indice PondENGHO'!BG98-1</f>
        <v>0.35484300336003405</v>
      </c>
      <c r="BH112" s="3">
        <f>+'Indice PondENGHO'!BH110/'Indice PondENGHO'!BH98-1</f>
        <v>0.30410546291605023</v>
      </c>
      <c r="BI112" s="3">
        <f>+'Indice PondENGHO'!BI110/'Indice PondENGHO'!BI98-1</f>
        <v>0.472681894180635</v>
      </c>
      <c r="BJ112" s="3">
        <f>+'Indice PondENGHO'!BJ110/'Indice PondENGHO'!BJ98-1</f>
        <v>0.41905173726938338</v>
      </c>
      <c r="BK112" s="8">
        <f>+'Indice PondENGHO'!BK110/'Indice PondENGHO'!BK98-1</f>
        <v>0.34106214679804769</v>
      </c>
      <c r="BL112" s="2">
        <f t="shared" ref="BL112" si="195">+A112</f>
        <v>45992</v>
      </c>
      <c r="BM112" s="114">
        <f>+'Indice PondENGHO'!BL110/'Indice PondENGHO'!BL98-1</f>
        <v>0.3121566232821904</v>
      </c>
      <c r="BN112" s="3">
        <f>+'Indice PondENGHO'!BM110/'Indice PondENGHO'!BM98-1</f>
        <v>0.31480820200817239</v>
      </c>
      <c r="BO112" s="3">
        <f>+'Indice PondENGHO'!BN110/'Indice PondENGHO'!BN98-1</f>
        <v>0.31619682671043803</v>
      </c>
      <c r="BP112" s="3">
        <f>+'Indice PondENGHO'!BO110/'Indice PondENGHO'!BO98-1</f>
        <v>0.31722892454328999</v>
      </c>
      <c r="BQ112" s="114">
        <f>+'Indice PondENGHO'!BP110/'Indice PondENGHO'!BP98-1</f>
        <v>0.31889056781833292</v>
      </c>
      <c r="BR112" s="7">
        <f>+'Indice PondENGHO'!BQ110/'Indice PondENGHO'!BQ98-1</f>
        <v>0.32259867886329929</v>
      </c>
      <c r="BS112" s="3">
        <f>+'Indice PondENGHO'!BR110/'Indice PondENGHO'!BR98-1</f>
        <v>0.253017794591748</v>
      </c>
      <c r="BT112" s="3">
        <f>+'Indice PondENGHO'!BS110/'Indice PondENGHO'!BS98-1</f>
        <v>0.1544327796698528</v>
      </c>
      <c r="BU112" s="3">
        <f>+'Indice PondENGHO'!BT110/'Indice PondENGHO'!BT98-1</f>
        <v>0.4214266894482912</v>
      </c>
      <c r="BV112" s="3">
        <f>+'Indice PondENGHO'!BU110/'Indice PondENGHO'!BU98-1</f>
        <v>0.19353093478032424</v>
      </c>
      <c r="BW112" s="3">
        <f>+'Indice PondENGHO'!BV110/'Indice PondENGHO'!BV98-1</f>
        <v>0.28225696452659466</v>
      </c>
      <c r="BX112" s="3">
        <f>+'Indice PondENGHO'!BW110/'Indice PondENGHO'!BW98-1</f>
        <v>0.32049618378718825</v>
      </c>
      <c r="BY112" s="3">
        <f>+'Indice PondENGHO'!BX110/'Indice PondENGHO'!BX98-1</f>
        <v>0.35061721055696493</v>
      </c>
      <c r="BZ112" s="3">
        <f>+'Indice PondENGHO'!BY110/'Indice PondENGHO'!BY98-1</f>
        <v>0.30441142947453104</v>
      </c>
      <c r="CA112" s="3">
        <f>+'Indice PondENGHO'!BZ110/'Indice PondENGHO'!BZ98-1</f>
        <v>0.49090804691999046</v>
      </c>
      <c r="CB112" s="3">
        <f>+'Indice PondENGHO'!CA110/'Indice PondENGHO'!CA98-1</f>
        <v>0.42005515257540149</v>
      </c>
      <c r="CC112" s="8">
        <f>+'Indice PondENGHO'!CB110/'Indice PondENGHO'!CB98-1</f>
        <v>0.33274413807509529</v>
      </c>
      <c r="CD112" s="3">
        <f>+'Indice PondENGHO'!CC110/'Indice PondENGHO'!CC98-1</f>
        <v>0.31658697855598428</v>
      </c>
      <c r="CE112" s="3">
        <f>+'Indice PondENGHO'!CD110/'Indice PondENGHO'!CD98-1</f>
        <v>0.31658697855598428</v>
      </c>
      <c r="CF112" s="3">
        <f>+'[3]Infla Interanual PondENGHO'!CD112</f>
        <v>0.31617498063055005</v>
      </c>
      <c r="CI112" s="69">
        <f t="shared" ref="CI112" si="196">+BM112-BQ112</f>
        <v>-6.733944536142511E-3</v>
      </c>
      <c r="CJ112" s="69">
        <f t="shared" si="3"/>
        <v>0</v>
      </c>
      <c r="CK112" s="69">
        <f t="shared" si="9"/>
        <v>-6.733944536142511E-3</v>
      </c>
    </row>
    <row r="113" spans="1:89" x14ac:dyDescent="0.2">
      <c r="A113" s="2">
        <f t="shared" ref="A113" si="197">+DATE(C113,B113,1)</f>
        <v>46023</v>
      </c>
      <c r="B113" s="1">
        <f t="shared" si="24"/>
        <v>1</v>
      </c>
      <c r="C113" s="1">
        <f t="shared" ref="C113" si="198">+IF(B113=1,C112+1,C112)</f>
        <v>2026</v>
      </c>
      <c r="D113" s="7">
        <f>+'Indice PondENGHO'!D111/'Indice PondENGHO'!D99-1</f>
        <v>0.35998888962886233</v>
      </c>
      <c r="E113" s="3">
        <f>+'Indice PondENGHO'!E111/'Indice PondENGHO'!E99-1</f>
        <v>0.23744395247721384</v>
      </c>
      <c r="F113" s="3">
        <f>+'Indice PondENGHO'!F111/'Indice PondENGHO'!F99-1</f>
        <v>0.15591674293210711</v>
      </c>
      <c r="G113" s="3">
        <f>+'Indice PondENGHO'!G111/'Indice PondENGHO'!G99-1</f>
        <v>0.40380261068855217</v>
      </c>
      <c r="H113" s="3">
        <f>+'Indice PondENGHO'!H111/'Indice PondENGHO'!H99-1</f>
        <v>0.18546473305699362</v>
      </c>
      <c r="I113" s="3">
        <f>+'Indice PondENGHO'!I111/'Indice PondENGHO'!I99-1</f>
        <v>0.28060777593554675</v>
      </c>
      <c r="J113" s="3">
        <f>+'Indice PondENGHO'!J111/'Indice PondENGHO'!J99-1</f>
        <v>0.32266516558890879</v>
      </c>
      <c r="K113" s="3">
        <f>+'Indice PondENGHO'!K111/'Indice PondENGHO'!K99-1</f>
        <v>0.36126450720074366</v>
      </c>
      <c r="L113" s="3">
        <f>+'Indice PondENGHO'!L111/'Indice PondENGHO'!L99-1</f>
        <v>0.28453675071839069</v>
      </c>
      <c r="M113" s="3">
        <f>+'Indice PondENGHO'!M111/'Indice PondENGHO'!M99-1</f>
        <v>0.5390094321052159</v>
      </c>
      <c r="N113" s="3">
        <f>+'Indice PondENGHO'!N111/'Indice PondENGHO'!N99-1</f>
        <v>0.40262056293305259</v>
      </c>
      <c r="O113" s="8">
        <f>+'Indice PondENGHO'!O111/'Indice PondENGHO'!O99-1</f>
        <v>0.32199596476037584</v>
      </c>
      <c r="P113" s="7">
        <f>+'Indice PondENGHO'!P111/'Indice PondENGHO'!P99-1</f>
        <v>0.35978272296677649</v>
      </c>
      <c r="Q113" s="3">
        <f>+'Indice PondENGHO'!Q111/'Indice PondENGHO'!Q99-1</f>
        <v>0.24033542805666275</v>
      </c>
      <c r="R113" s="3">
        <f>+'Indice PondENGHO'!R111/'Indice PondENGHO'!R99-1</f>
        <v>0.15531727172274845</v>
      </c>
      <c r="S113" s="3">
        <f>+'Indice PondENGHO'!S111/'Indice PondENGHO'!S99-1</f>
        <v>0.40367849623077046</v>
      </c>
      <c r="T113" s="3">
        <f>+'Indice PondENGHO'!T111/'Indice PondENGHO'!T99-1</f>
        <v>0.1909235439432031</v>
      </c>
      <c r="U113" s="3">
        <f>+'Indice PondENGHO'!U111/'Indice PondENGHO'!U99-1</f>
        <v>0.28051165355381635</v>
      </c>
      <c r="V113" s="3">
        <f>+'Indice PondENGHO'!V111/'Indice PondENGHO'!V99-1</f>
        <v>0.32617600838936811</v>
      </c>
      <c r="W113" s="3">
        <f>+'Indice PondENGHO'!W111/'Indice PondENGHO'!W99-1</f>
        <v>0.36549740968117406</v>
      </c>
      <c r="X113" s="3">
        <f>+'Indice PondENGHO'!X111/'Indice PondENGHO'!X99-1</f>
        <v>0.28712786431552573</v>
      </c>
      <c r="Y113" s="3">
        <f>+'Indice PondENGHO'!Y111/'Indice PondENGHO'!Y99-1</f>
        <v>0.50418242295530513</v>
      </c>
      <c r="Z113" s="3">
        <f>+'Indice PondENGHO'!Z111/'Indice PondENGHO'!Z99-1</f>
        <v>0.40328253311530493</v>
      </c>
      <c r="AA113" s="8">
        <f>+'Indice PondENGHO'!AA111/'Indice PondENGHO'!AA99-1</f>
        <v>0.32953065203434462</v>
      </c>
      <c r="AB113" s="7">
        <f>+'Indice PondENGHO'!AB111/'Indice PondENGHO'!AB99-1</f>
        <v>0.35896660750043408</v>
      </c>
      <c r="AC113" s="3">
        <f>+'Indice PondENGHO'!AC111/'Indice PondENGHO'!AC99-1</f>
        <v>0.24193062337732352</v>
      </c>
      <c r="AD113" s="3">
        <f>+'Indice PondENGHO'!AD111/'Indice PondENGHO'!AD99-1</f>
        <v>0.15455535476890581</v>
      </c>
      <c r="AE113" s="3">
        <f>+'Indice PondENGHO'!AE111/'Indice PondENGHO'!AE99-1</f>
        <v>0.40554998147618027</v>
      </c>
      <c r="AF113" s="3">
        <f>+'Indice PondENGHO'!AF111/'Indice PondENGHO'!AF99-1</f>
        <v>0.19417999278051767</v>
      </c>
      <c r="AG113" s="3">
        <f>+'Indice PondENGHO'!AG111/'Indice PondENGHO'!AG99-1</f>
        <v>0.28202473445763987</v>
      </c>
      <c r="AH113" s="3">
        <f>+'Indice PondENGHO'!AH111/'Indice PondENGHO'!AH99-1</f>
        <v>0.32692939890885508</v>
      </c>
      <c r="AI113" s="3">
        <f>+'Indice PondENGHO'!AI111/'Indice PondENGHO'!AI99-1</f>
        <v>0.36758727527031243</v>
      </c>
      <c r="AJ113" s="3">
        <f>+'Indice PondENGHO'!AJ111/'Indice PondENGHO'!AJ99-1</f>
        <v>0.28904655667541501</v>
      </c>
      <c r="AK113" s="3">
        <f>+'Indice PondENGHO'!AK111/'Indice PondENGHO'!AK99-1</f>
        <v>0.4995530324317814</v>
      </c>
      <c r="AL113" s="3">
        <f>+'Indice PondENGHO'!AL111/'Indice PondENGHO'!AL99-1</f>
        <v>0.40510018390266156</v>
      </c>
      <c r="AM113" s="8">
        <f>+'Indice PondENGHO'!AM111/'Indice PondENGHO'!AM99-1</f>
        <v>0.33261884277125309</v>
      </c>
      <c r="AN113" s="7">
        <f>+'Indice PondENGHO'!AN111/'Indice PondENGHO'!AN99-1</f>
        <v>0.35785926791278189</v>
      </c>
      <c r="AO113" s="3">
        <f>+'Indice PondENGHO'!AO111/'Indice PondENGHO'!AO99-1</f>
        <v>0.24309531971705378</v>
      </c>
      <c r="AP113" s="3">
        <f>+'Indice PondENGHO'!AP111/'Indice PondENGHO'!AP99-1</f>
        <v>0.15546986648723116</v>
      </c>
      <c r="AQ113" s="3">
        <f>+'Indice PondENGHO'!AQ111/'Indice PondENGHO'!AQ99-1</f>
        <v>0.41041668653059182</v>
      </c>
      <c r="AR113" s="3">
        <f>+'Indice PondENGHO'!AR111/'Indice PondENGHO'!AR99-1</f>
        <v>0.19512069234823515</v>
      </c>
      <c r="AS113" s="3">
        <f>+'Indice PondENGHO'!AS111/'Indice PondENGHO'!AS99-1</f>
        <v>0.28174568052820215</v>
      </c>
      <c r="AT113" s="3">
        <f>+'Indice PondENGHO'!AT111/'Indice PondENGHO'!AT99-1</f>
        <v>0.33022141958775464</v>
      </c>
      <c r="AU113" s="3">
        <f>+'Indice PondENGHO'!AU111/'Indice PondENGHO'!AU99-1</f>
        <v>0.36874334110108231</v>
      </c>
      <c r="AV113" s="3">
        <f>+'Indice PondENGHO'!AV111/'Indice PondENGHO'!AV99-1</f>
        <v>0.28684385336163154</v>
      </c>
      <c r="AW113" s="3">
        <f>+'Indice PondENGHO'!AW111/'Indice PondENGHO'!AW99-1</f>
        <v>0.50591633134999325</v>
      </c>
      <c r="AX113" s="3">
        <f>+'Indice PondENGHO'!AX111/'Indice PondENGHO'!AX99-1</f>
        <v>0.40492211292297409</v>
      </c>
      <c r="AY113" s="8">
        <f>+'Indice PondENGHO'!AY111/'Indice PondENGHO'!AY99-1</f>
        <v>0.33544496032626525</v>
      </c>
      <c r="AZ113" s="7">
        <f>+'Indice PondENGHO'!AZ111/'Indice PondENGHO'!AZ99-1</f>
        <v>0.35741890592218684</v>
      </c>
      <c r="BA113" s="3">
        <f>+'Indice PondENGHO'!BA111/'Indice PondENGHO'!BA99-1</f>
        <v>0.24483058024592763</v>
      </c>
      <c r="BB113" s="3">
        <f>+'Indice PondENGHO'!BB111/'Indice PondENGHO'!BB99-1</f>
        <v>0.15583174862913896</v>
      </c>
      <c r="BC113" s="3">
        <f>+'Indice PondENGHO'!BC111/'Indice PondENGHO'!BC99-1</f>
        <v>0.41160145368296908</v>
      </c>
      <c r="BD113" s="3">
        <f>+'Indice PondENGHO'!BD111/'Indice PondENGHO'!BD99-1</f>
        <v>0.1990194529934699</v>
      </c>
      <c r="BE113" s="3">
        <f>+'Indice PondENGHO'!BE111/'Indice PondENGHO'!BE99-1</f>
        <v>0.28195410107732233</v>
      </c>
      <c r="BF113" s="3">
        <f>+'Indice PondENGHO'!BF111/'Indice PondENGHO'!BF99-1</f>
        <v>0.3327776278179293</v>
      </c>
      <c r="BG113" s="3">
        <f>+'Indice PondENGHO'!BG111/'Indice PondENGHO'!BG99-1</f>
        <v>0.37255186732054946</v>
      </c>
      <c r="BH113" s="3">
        <f>+'Indice PondENGHO'!BH111/'Indice PondENGHO'!BH99-1</f>
        <v>0.28480132577061812</v>
      </c>
      <c r="BI113" s="3">
        <f>+'Indice PondENGHO'!BI111/'Indice PondENGHO'!BI99-1</f>
        <v>0.47737900708869452</v>
      </c>
      <c r="BJ113" s="3">
        <f>+'Indice PondENGHO'!BJ111/'Indice PondENGHO'!BJ99-1</f>
        <v>0.40510507834581322</v>
      </c>
      <c r="BK113" s="8">
        <f>+'Indice PondENGHO'!BK111/'Indice PondENGHO'!BK99-1</f>
        <v>0.34205329309820476</v>
      </c>
      <c r="BL113" s="2">
        <f t="shared" ref="BL113" si="199">+A113</f>
        <v>46023</v>
      </c>
      <c r="BM113" s="114">
        <f>+'Indice PondENGHO'!BL111/'Indice PondENGHO'!BL99-1</f>
        <v>0.32519002743185976</v>
      </c>
      <c r="BN113" s="3">
        <f>+'Indice PondENGHO'!BM111/'Indice PondENGHO'!BM99-1</f>
        <v>0.32535651709820468</v>
      </c>
      <c r="BO113" s="3">
        <f>+'Indice PondENGHO'!BN111/'Indice PondENGHO'!BN99-1</f>
        <v>0.32578370682962188</v>
      </c>
      <c r="BP113" s="3">
        <f>+'Indice PondENGHO'!BO111/'Indice PondENGHO'!BO99-1</f>
        <v>0.32510187869522533</v>
      </c>
      <c r="BQ113" s="114">
        <f>+'Indice PondENGHO'!BP111/'Indice PondENGHO'!BP99-1</f>
        <v>0.32393456776983021</v>
      </c>
      <c r="BR113" s="7">
        <f>+'Indice PondENGHO'!BQ111/'Indice PondENGHO'!BQ99-1</f>
        <v>0.35871921730607181</v>
      </c>
      <c r="BS113" s="3">
        <f>+'Indice PondENGHO'!BR111/'Indice PondENGHO'!BR99-1</f>
        <v>0.24215530256169338</v>
      </c>
      <c r="BT113" s="3">
        <f>+'Indice PondENGHO'!BS111/'Indice PondENGHO'!BS99-1</f>
        <v>0.15544067362165315</v>
      </c>
      <c r="BU113" s="3">
        <f>+'Indice PondENGHO'!BT111/'Indice PondENGHO'!BT99-1</f>
        <v>0.40805265452910544</v>
      </c>
      <c r="BV113" s="3">
        <f>+'Indice PondENGHO'!BU111/'Indice PondENGHO'!BU99-1</f>
        <v>0.19520567451575177</v>
      </c>
      <c r="BW113" s="3">
        <f>+'Indice PondENGHO'!BV111/'Indice PondENGHO'!BV99-1</f>
        <v>0.28164593780302871</v>
      </c>
      <c r="BX113" s="3">
        <f>+'Indice PondENGHO'!BW111/'Indice PondENGHO'!BW99-1</f>
        <v>0.32935608812027684</v>
      </c>
      <c r="BY113" s="3">
        <f>+'Indice PondENGHO'!BX111/'Indice PondENGHO'!BX99-1</f>
        <v>0.36820577261345444</v>
      </c>
      <c r="BZ113" s="3">
        <f>+'Indice PondENGHO'!BY111/'Indice PondENGHO'!BY99-1</f>
        <v>0.28623902156501257</v>
      </c>
      <c r="CA113" s="3">
        <f>+'Indice PondENGHO'!BZ111/'Indice PondENGHO'!BZ99-1</f>
        <v>0.49509193584882993</v>
      </c>
      <c r="CB113" s="3">
        <f>+'Indice PondENGHO'!CA111/'Indice PondENGHO'!CA99-1</f>
        <v>0.40463747391364757</v>
      </c>
      <c r="CC113" s="8">
        <f>+'Indice PondENGHO'!CB111/'Indice PondENGHO'!CB99-1</f>
        <v>0.33526546624785603</v>
      </c>
      <c r="CD113" s="3">
        <f>+'Indice PondENGHO'!CC111/'Indice PondENGHO'!CC99-1</f>
        <v>0.32489567354657889</v>
      </c>
      <c r="CE113" s="3">
        <f>+'Indice PondENGHO'!CD111/'Indice PondENGHO'!CD99-1</f>
        <v>0.3248956317134839</v>
      </c>
      <c r="CF113" s="3">
        <f>+'[3]Infla Interanual PondENGHO'!CD113</f>
        <v>0.32468402469568991</v>
      </c>
      <c r="CI113" s="69">
        <f t="shared" ref="CI113" si="200">+BM113-BQ113</f>
        <v>1.2554596620295566E-3</v>
      </c>
      <c r="CJ113" s="69">
        <f t="shared" si="3"/>
        <v>1.2554596620295566E-3</v>
      </c>
      <c r="CK113" s="69">
        <f t="shared" si="9"/>
        <v>0</v>
      </c>
    </row>
    <row r="114" spans="1:89" x14ac:dyDescent="0.2">
      <c r="A114" s="2">
        <f t="shared" ref="A114" si="201">+DATE(C114,B114,1)</f>
        <v>46054</v>
      </c>
      <c r="B114" s="1">
        <f t="shared" si="24"/>
        <v>2</v>
      </c>
      <c r="C114" s="1">
        <f t="shared" ref="C114" si="202">+IF(B114=1,C113+1,C113)</f>
        <v>2026</v>
      </c>
      <c r="D114" s="7">
        <f>+'Indice PondENGHO'!D112/'Indice PondENGHO'!D100-1</f>
        <v>0.36417166497320008</v>
      </c>
      <c r="E114" s="3">
        <f>+'Indice PondENGHO'!E112/'Indice PondENGHO'!E100-1</f>
        <v>0.2304102484827919</v>
      </c>
      <c r="F114" s="3">
        <f>+'Indice PondENGHO'!F112/'Indice PondENGHO'!F100-1</f>
        <v>0.1524960344929327</v>
      </c>
      <c r="G114" s="3">
        <f>+'Indice PondENGHO'!G112/'Indice PondENGHO'!G100-1</f>
        <v>0.4461717944732202</v>
      </c>
      <c r="H114" s="3">
        <f>+'Indice PondENGHO'!H112/'Indice PondENGHO'!H100-1</f>
        <v>0.20321996874018522</v>
      </c>
      <c r="I114" s="3">
        <f>+'Indice PondENGHO'!I112/'Indice PondENGHO'!I100-1</f>
        <v>0.28558392990904591</v>
      </c>
      <c r="J114" s="3">
        <f>+'Indice PondENGHO'!J112/'Indice PondENGHO'!J100-1</f>
        <v>0.32704399187243394</v>
      </c>
      <c r="K114" s="3">
        <f>+'Indice PondENGHO'!K112/'Indice PondENGHO'!K100-1</f>
        <v>0.35275961767123221</v>
      </c>
      <c r="L114" s="3">
        <f>+'Indice PondENGHO'!L112/'Indice PondENGHO'!L100-1</f>
        <v>0.28003932623373018</v>
      </c>
      <c r="M114" s="3">
        <f>+'Indice PondENGHO'!M112/'Indice PondENGHO'!M100-1</f>
        <v>0.51862892192781218</v>
      </c>
      <c r="N114" s="3">
        <f>+'Indice PondENGHO'!N112/'Indice PondENGHO'!N100-1</f>
        <v>0.41375097059887067</v>
      </c>
      <c r="O114" s="8">
        <f>+'Indice PondENGHO'!O112/'Indice PondENGHO'!O100-1</f>
        <v>0.32528206466944787</v>
      </c>
      <c r="P114" s="7">
        <f>+'Indice PondENGHO'!P112/'Indice PondENGHO'!P100-1</f>
        <v>0.36224777541594366</v>
      </c>
      <c r="Q114" s="3">
        <f>+'Indice PondENGHO'!Q112/'Indice PondENGHO'!Q100-1</f>
        <v>0.23225880274532318</v>
      </c>
      <c r="R114" s="3">
        <f>+'Indice PondENGHO'!R112/'Indice PondENGHO'!R100-1</f>
        <v>0.15100825449790101</v>
      </c>
      <c r="S114" s="3">
        <f>+'Indice PondENGHO'!S112/'Indice PondENGHO'!S100-1</f>
        <v>0.44596466154489356</v>
      </c>
      <c r="T114" s="3">
        <f>+'Indice PondENGHO'!T112/'Indice PondENGHO'!T100-1</f>
        <v>0.20882155604534081</v>
      </c>
      <c r="U114" s="3">
        <f>+'Indice PondENGHO'!U112/'Indice PondENGHO'!U100-1</f>
        <v>0.28551296132946136</v>
      </c>
      <c r="V114" s="3">
        <f>+'Indice PondENGHO'!V112/'Indice PondENGHO'!V100-1</f>
        <v>0.32977038347634813</v>
      </c>
      <c r="W114" s="3">
        <f>+'Indice PondENGHO'!W112/'Indice PondENGHO'!W100-1</f>
        <v>0.35714970951467206</v>
      </c>
      <c r="X114" s="3">
        <f>+'Indice PondENGHO'!X112/'Indice PondENGHO'!X100-1</f>
        <v>0.28126455760662084</v>
      </c>
      <c r="Y114" s="3">
        <f>+'Indice PondENGHO'!Y112/'Indice PondENGHO'!Y100-1</f>
        <v>0.49066746259613003</v>
      </c>
      <c r="Z114" s="3">
        <f>+'Indice PondENGHO'!Z112/'Indice PondENGHO'!Z100-1</f>
        <v>0.41409735067801146</v>
      </c>
      <c r="AA114" s="8">
        <f>+'Indice PondENGHO'!AA112/'Indice PondENGHO'!AA100-1</f>
        <v>0.33335335009768419</v>
      </c>
      <c r="AB114" s="7">
        <f>+'Indice PondENGHO'!AB112/'Indice PondENGHO'!AB100-1</f>
        <v>0.36037847610831997</v>
      </c>
      <c r="AC114" s="3">
        <f>+'Indice PondENGHO'!AC112/'Indice PondENGHO'!AC100-1</f>
        <v>0.23308471084826898</v>
      </c>
      <c r="AD114" s="3">
        <f>+'Indice PondENGHO'!AD112/'Indice PondENGHO'!AD100-1</f>
        <v>0.14965666348578655</v>
      </c>
      <c r="AE114" s="3">
        <f>+'Indice PondENGHO'!AE112/'Indice PondENGHO'!AE100-1</f>
        <v>0.44671398381501781</v>
      </c>
      <c r="AF114" s="3">
        <f>+'Indice PondENGHO'!AF112/'Indice PondENGHO'!AF100-1</f>
        <v>0.21187830188761492</v>
      </c>
      <c r="AG114" s="3">
        <f>+'Indice PondENGHO'!AG112/'Indice PondENGHO'!AG100-1</f>
        <v>0.28714669502932488</v>
      </c>
      <c r="AH114" s="3">
        <f>+'Indice PondENGHO'!AH112/'Indice PondENGHO'!AH100-1</f>
        <v>0.32994938553474062</v>
      </c>
      <c r="AI114" s="3">
        <f>+'Indice PondENGHO'!AI112/'Indice PondENGHO'!AI100-1</f>
        <v>0.35944033919681151</v>
      </c>
      <c r="AJ114" s="3">
        <f>+'Indice PondENGHO'!AJ112/'Indice PondENGHO'!AJ100-1</f>
        <v>0.28281876180435939</v>
      </c>
      <c r="AK114" s="3">
        <f>+'Indice PondENGHO'!AK112/'Indice PondENGHO'!AK100-1</f>
        <v>0.48858371139201107</v>
      </c>
      <c r="AL114" s="3">
        <f>+'Indice PondENGHO'!AL112/'Indice PondENGHO'!AL100-1</f>
        <v>0.41551582191415393</v>
      </c>
      <c r="AM114" s="8">
        <f>+'Indice PondENGHO'!AM112/'Indice PondENGHO'!AM100-1</f>
        <v>0.33689857367536735</v>
      </c>
      <c r="AN114" s="7">
        <f>+'Indice PondENGHO'!AN112/'Indice PondENGHO'!AN100-1</f>
        <v>0.35825473206943204</v>
      </c>
      <c r="AO114" s="3">
        <f>+'Indice PondENGHO'!AO112/'Indice PondENGHO'!AO100-1</f>
        <v>0.23434985904416394</v>
      </c>
      <c r="AP114" s="3">
        <f>+'Indice PondENGHO'!AP112/'Indice PondENGHO'!AP100-1</f>
        <v>0.15041991194810089</v>
      </c>
      <c r="AQ114" s="3">
        <f>+'Indice PondENGHO'!AQ112/'Indice PondENGHO'!AQ100-1</f>
        <v>0.45064925122851029</v>
      </c>
      <c r="AR114" s="3">
        <f>+'Indice PondENGHO'!AR112/'Indice PondENGHO'!AR100-1</f>
        <v>0.21272351730920458</v>
      </c>
      <c r="AS114" s="3">
        <f>+'Indice PondENGHO'!AS112/'Indice PondENGHO'!AS100-1</f>
        <v>0.28691706926185101</v>
      </c>
      <c r="AT114" s="3">
        <f>+'Indice PondENGHO'!AT112/'Indice PondENGHO'!AT100-1</f>
        <v>0.33295406635649427</v>
      </c>
      <c r="AU114" s="3">
        <f>+'Indice PondENGHO'!AU112/'Indice PondENGHO'!AU100-1</f>
        <v>0.36027418672938749</v>
      </c>
      <c r="AV114" s="3">
        <f>+'Indice PondENGHO'!AV112/'Indice PondENGHO'!AV100-1</f>
        <v>0.27968300834629445</v>
      </c>
      <c r="AW114" s="3">
        <f>+'Indice PondENGHO'!AW112/'Indice PondENGHO'!AW100-1</f>
        <v>0.4929058911537727</v>
      </c>
      <c r="AX114" s="3">
        <f>+'Indice PondENGHO'!AX112/'Indice PondENGHO'!AX100-1</f>
        <v>0.41421862157791245</v>
      </c>
      <c r="AY114" s="8">
        <f>+'Indice PondENGHO'!AY112/'Indice PondENGHO'!AY100-1</f>
        <v>0.33936366828202758</v>
      </c>
      <c r="AZ114" s="7">
        <f>+'Indice PondENGHO'!AZ112/'Indice PondENGHO'!AZ100-1</f>
        <v>0.35639360903386774</v>
      </c>
      <c r="BA114" s="3">
        <f>+'Indice PondENGHO'!BA112/'Indice PondENGHO'!BA100-1</f>
        <v>0.23577257681802299</v>
      </c>
      <c r="BB114" s="3">
        <f>+'Indice PondENGHO'!BB112/'Indice PondENGHO'!BB100-1</f>
        <v>0.15024837019793247</v>
      </c>
      <c r="BC114" s="3">
        <f>+'Indice PondENGHO'!BC112/'Indice PondENGHO'!BC100-1</f>
        <v>0.45074271000677091</v>
      </c>
      <c r="BD114" s="3">
        <f>+'Indice PondENGHO'!BD112/'Indice PondENGHO'!BD100-1</f>
        <v>0.21709982617151335</v>
      </c>
      <c r="BE114" s="3">
        <f>+'Indice PondENGHO'!BE112/'Indice PondENGHO'!BE100-1</f>
        <v>0.28712362779460232</v>
      </c>
      <c r="BF114" s="3">
        <f>+'Indice PondENGHO'!BF112/'Indice PondENGHO'!BF100-1</f>
        <v>0.33557954199425266</v>
      </c>
      <c r="BG114" s="3">
        <f>+'Indice PondENGHO'!BG112/'Indice PondENGHO'!BG100-1</f>
        <v>0.36402706558387532</v>
      </c>
      <c r="BH114" s="3">
        <f>+'Indice PondENGHO'!BH112/'Indice PondENGHO'!BH100-1</f>
        <v>0.27608805449168883</v>
      </c>
      <c r="BI114" s="3">
        <f>+'Indice PondENGHO'!BI112/'Indice PondENGHO'!BI100-1</f>
        <v>0.46574416239635696</v>
      </c>
      <c r="BJ114" s="3">
        <f>+'Indice PondENGHO'!BJ112/'Indice PondENGHO'!BJ100-1</f>
        <v>0.41443900449523241</v>
      </c>
      <c r="BK114" s="8">
        <f>+'Indice PondENGHO'!BK112/'Indice PondENGHO'!BK100-1</f>
        <v>0.34613057738331365</v>
      </c>
      <c r="BL114" s="2">
        <f t="shared" ref="BL114" si="203">+A114</f>
        <v>46054</v>
      </c>
      <c r="BM114" s="114">
        <f>+'Indice PondENGHO'!BL112/'Indice PondENGHO'!BL100-1</f>
        <v>0.33221616792256148</v>
      </c>
      <c r="BN114" s="3">
        <f>+'Indice PondENGHO'!BM112/'Indice PondENGHO'!BM100-1</f>
        <v>0.33176036138666642</v>
      </c>
      <c r="BO114" s="3">
        <f>+'Indice PondENGHO'!BN112/'Indice PondENGHO'!BN100-1</f>
        <v>0.33165357133180873</v>
      </c>
      <c r="BP114" s="3">
        <f>+'Indice PondENGHO'!BO112/'Indice PondENGHO'!BO100-1</f>
        <v>0.33056546008526655</v>
      </c>
      <c r="BQ114" s="114">
        <f>+'Indice PondENGHO'!BP112/'Indice PondENGHO'!BP100-1</f>
        <v>0.32958969934808535</v>
      </c>
      <c r="BR114" s="7">
        <f>+'Indice PondENGHO'!BQ112/'Indice PondENGHO'!BQ100-1</f>
        <v>0.36005812786217573</v>
      </c>
      <c r="BS114" s="3">
        <f>+'Indice PondENGHO'!BR112/'Indice PondENGHO'!BR100-1</f>
        <v>0.23365109971525877</v>
      </c>
      <c r="BT114" s="3">
        <f>+'Indice PondENGHO'!BS112/'Indice PondENGHO'!BS100-1</f>
        <v>0.15060790518967493</v>
      </c>
      <c r="BU114" s="3">
        <f>+'Indice PondENGHO'!BT112/'Indice PondENGHO'!BT100-1</f>
        <v>0.44868693173281726</v>
      </c>
      <c r="BV114" s="3">
        <f>+'Indice PondENGHO'!BU112/'Indice PondENGHO'!BU100-1</f>
        <v>0.21307370460895636</v>
      </c>
      <c r="BW114" s="3">
        <f>+'Indice PondENGHO'!BV112/'Indice PondENGHO'!BV100-1</f>
        <v>0.28677339404593782</v>
      </c>
      <c r="BX114" s="3">
        <f>+'Indice PondENGHO'!BW112/'Indice PondENGHO'!BW100-1</f>
        <v>0.33242615508953177</v>
      </c>
      <c r="BY114" s="3">
        <f>+'Indice PondENGHO'!BX112/'Indice PondENGHO'!BX100-1</f>
        <v>0.3597996257991416</v>
      </c>
      <c r="BZ114" s="3">
        <f>+'Indice PondENGHO'!BY112/'Indice PondENGHO'!BY100-1</f>
        <v>0.2791117803632186</v>
      </c>
      <c r="CA114" s="3">
        <f>+'Indice PondENGHO'!BZ112/'Indice PondENGHO'!BZ100-1</f>
        <v>0.48249159593789526</v>
      </c>
      <c r="CB114" s="3">
        <f>+'Indice PondENGHO'!CA112/'Indice PondENGHO'!CA100-1</f>
        <v>0.41446263352941903</v>
      </c>
      <c r="CC114" s="8">
        <f>+'Indice PondENGHO'!CB112/'Indice PondENGHO'!CB100-1</f>
        <v>0.33922963170556053</v>
      </c>
      <c r="CD114" s="3">
        <f>+'Indice PondENGHO'!CC112/'Indice PondENGHO'!CC100-1</f>
        <v>0.33082921637712626</v>
      </c>
      <c r="CE114" s="3">
        <f>+'Indice PondENGHO'!CD112/'Indice PondENGHO'!CD100-1</f>
        <v>0.33082921637712626</v>
      </c>
      <c r="CF114" s="3">
        <f>+'[3]Infla Interanual PondENGHO'!CD114</f>
        <v>0.33109815562419254</v>
      </c>
      <c r="CI114" s="69">
        <f t="shared" ref="CI114" si="204">+BM114-BQ114</f>
        <v>2.6264685744761262E-3</v>
      </c>
      <c r="CJ114" s="69">
        <f t="shared" si="3"/>
        <v>2.6264685744761262E-3</v>
      </c>
      <c r="CK114" s="69">
        <f t="shared" si="9"/>
        <v>0</v>
      </c>
    </row>
    <row r="115" spans="1:89" x14ac:dyDescent="0.2">
      <c r="A115" s="2">
        <f t="shared" ref="A115" si="205">+DATE(C115,B115,1)</f>
        <v>46082</v>
      </c>
      <c r="B115" s="1">
        <f t="shared" si="24"/>
        <v>3</v>
      </c>
      <c r="C115" s="1">
        <f t="shared" ref="C115" si="206">+IF(B115=1,C114+1,C114)</f>
        <v>2026</v>
      </c>
      <c r="D115" s="7">
        <f>+'Indice PondENGHO'!D113/'Indice PondENGHO'!D101-1</f>
        <v>0.33499918452218624</v>
      </c>
      <c r="E115" s="3">
        <f>+'Indice PondENGHO'!E113/'Indice PondENGHO'!E101-1</f>
        <v>0.24822775005848352</v>
      </c>
      <c r="F115" s="3">
        <f>+'Indice PondENGHO'!F113/'Indice PondENGHO'!F101-1</f>
        <v>0.13749073189779026</v>
      </c>
      <c r="G115" s="3">
        <f>+'Indice PondENGHO'!G113/'Indice PondENGHO'!G101-1</f>
        <v>0.46684233878020431</v>
      </c>
      <c r="H115" s="3">
        <f>+'Indice PondENGHO'!H113/'Indice PondENGHO'!H101-1</f>
        <v>0.2008114986937799</v>
      </c>
      <c r="I115" s="3">
        <f>+'Indice PondENGHO'!I113/'Indice PondENGHO'!I101-1</f>
        <v>0.29404752027497838</v>
      </c>
      <c r="J115" s="3">
        <f>+'Indice PondENGHO'!J113/'Indice PondENGHO'!J101-1</f>
        <v>0.35919767912980727</v>
      </c>
      <c r="K115" s="3">
        <f>+'Indice PondENGHO'!K113/'Indice PondENGHO'!K101-1</f>
        <v>0.36065168112673862</v>
      </c>
      <c r="L115" s="3">
        <f>+'Indice PondENGHO'!L113/'Indice PondENGHO'!L101-1</f>
        <v>0.32098230939060812</v>
      </c>
      <c r="M115" s="3">
        <f>+'Indice PondENGHO'!M113/'Indice PondENGHO'!M101-1</f>
        <v>0.40407340481595222</v>
      </c>
      <c r="N115" s="3">
        <f>+'Indice PondENGHO'!N113/'Indice PondENGHO'!N101-1</f>
        <v>0.40633167247677227</v>
      </c>
      <c r="O115" s="8">
        <f>+'Indice PondENGHO'!O113/'Indice PondENGHO'!O101-1</f>
        <v>0.30871640028027802</v>
      </c>
      <c r="P115" s="7">
        <f>+'Indice PondENGHO'!P113/'Indice PondENGHO'!P101-1</f>
        <v>0.33149928175827181</v>
      </c>
      <c r="Q115" s="3">
        <f>+'Indice PondENGHO'!Q113/'Indice PondENGHO'!Q101-1</f>
        <v>0.2488929892962688</v>
      </c>
      <c r="R115" s="3">
        <f>+'Indice PondENGHO'!R113/'Indice PondENGHO'!R101-1</f>
        <v>0.13456441928544494</v>
      </c>
      <c r="S115" s="3">
        <f>+'Indice PondENGHO'!S113/'Indice PondENGHO'!S101-1</f>
        <v>0.4602427103851352</v>
      </c>
      <c r="T115" s="3">
        <f>+'Indice PondENGHO'!T113/'Indice PondENGHO'!T101-1</f>
        <v>0.20629956515850689</v>
      </c>
      <c r="U115" s="3">
        <f>+'Indice PondENGHO'!U113/'Indice PondENGHO'!U101-1</f>
        <v>0.29496842488010588</v>
      </c>
      <c r="V115" s="3">
        <f>+'Indice PondENGHO'!V113/'Indice PondENGHO'!V101-1</f>
        <v>0.36191459890540134</v>
      </c>
      <c r="W115" s="3">
        <f>+'Indice PondENGHO'!W113/'Indice PondENGHO'!W101-1</f>
        <v>0.3637407573972673</v>
      </c>
      <c r="X115" s="3">
        <f>+'Indice PondENGHO'!X113/'Indice PondENGHO'!X101-1</f>
        <v>0.32385011235368588</v>
      </c>
      <c r="Y115" s="3">
        <f>+'Indice PondENGHO'!Y113/'Indice PondENGHO'!Y101-1</f>
        <v>0.38439685783750943</v>
      </c>
      <c r="Z115" s="3">
        <f>+'Indice PondENGHO'!Z113/'Indice PondENGHO'!Z101-1</f>
        <v>0.40784025891278164</v>
      </c>
      <c r="AA115" s="8">
        <f>+'Indice PondENGHO'!AA113/'Indice PondENGHO'!AA101-1</f>
        <v>0.31496180787512773</v>
      </c>
      <c r="AB115" s="7">
        <f>+'Indice PondENGHO'!AB113/'Indice PondENGHO'!AB101-1</f>
        <v>0.32862574069176742</v>
      </c>
      <c r="AC115" s="3">
        <f>+'Indice PondENGHO'!AC113/'Indice PondENGHO'!AC101-1</f>
        <v>0.24974357337469821</v>
      </c>
      <c r="AD115" s="3">
        <f>+'Indice PondENGHO'!AD113/'Indice PondENGHO'!AD101-1</f>
        <v>0.13264950259028008</v>
      </c>
      <c r="AE115" s="3">
        <f>+'Indice PondENGHO'!AE113/'Indice PondENGHO'!AE101-1</f>
        <v>0.45766724661172198</v>
      </c>
      <c r="AF115" s="3">
        <f>+'Indice PondENGHO'!AF113/'Indice PondENGHO'!AF101-1</f>
        <v>0.20899094832769283</v>
      </c>
      <c r="AG115" s="3">
        <f>+'Indice PondENGHO'!AG113/'Indice PondENGHO'!AG101-1</f>
        <v>0.2971866235792624</v>
      </c>
      <c r="AH115" s="3">
        <f>+'Indice PondENGHO'!AH113/'Indice PondENGHO'!AH101-1</f>
        <v>0.36101612165338848</v>
      </c>
      <c r="AI115" s="3">
        <f>+'Indice PondENGHO'!AI113/'Indice PondENGHO'!AI101-1</f>
        <v>0.36526332444717857</v>
      </c>
      <c r="AJ115" s="3">
        <f>+'Indice PondENGHO'!AJ113/'Indice PondENGHO'!AJ101-1</f>
        <v>0.32633595164530704</v>
      </c>
      <c r="AK115" s="3">
        <f>+'Indice PondENGHO'!AK113/'Indice PondENGHO'!AK101-1</f>
        <v>0.38230427826030766</v>
      </c>
      <c r="AL115" s="3">
        <f>+'Indice PondENGHO'!AL113/'Indice PondENGHO'!AL101-1</f>
        <v>0.40909290352187222</v>
      </c>
      <c r="AM115" s="8">
        <f>+'Indice PondENGHO'!AM113/'Indice PondENGHO'!AM101-1</f>
        <v>0.31791355930069609</v>
      </c>
      <c r="AN115" s="7">
        <f>+'Indice PondENGHO'!AN113/'Indice PondENGHO'!AN101-1</f>
        <v>0.32627678339219823</v>
      </c>
      <c r="AO115" s="3">
        <f>+'Indice PondENGHO'!AO113/'Indice PondENGHO'!AO101-1</f>
        <v>0.25054147261998061</v>
      </c>
      <c r="AP115" s="3">
        <f>+'Indice PondENGHO'!AP113/'Indice PondENGHO'!AP101-1</f>
        <v>0.13319730906137472</v>
      </c>
      <c r="AQ115" s="3">
        <f>+'Indice PondENGHO'!AQ113/'Indice PondENGHO'!AQ101-1</f>
        <v>0.45938232775334664</v>
      </c>
      <c r="AR115" s="3">
        <f>+'Indice PondENGHO'!AR113/'Indice PondENGHO'!AR101-1</f>
        <v>0.20957218155937052</v>
      </c>
      <c r="AS115" s="3">
        <f>+'Indice PondENGHO'!AS113/'Indice PondENGHO'!AS101-1</f>
        <v>0.29764338544573166</v>
      </c>
      <c r="AT115" s="3">
        <f>+'Indice PondENGHO'!AT113/'Indice PondENGHO'!AT101-1</f>
        <v>0.36452361173215952</v>
      </c>
      <c r="AU115" s="3">
        <f>+'Indice PondENGHO'!AU113/'Indice PondENGHO'!AU101-1</f>
        <v>0.3654968797953404</v>
      </c>
      <c r="AV115" s="3">
        <f>+'Indice PondENGHO'!AV113/'Indice PondENGHO'!AV101-1</f>
        <v>0.32240781544558894</v>
      </c>
      <c r="AW115" s="3">
        <f>+'Indice PondENGHO'!AW113/'Indice PondENGHO'!AW101-1</f>
        <v>0.38156476744808199</v>
      </c>
      <c r="AX115" s="3">
        <f>+'Indice PondENGHO'!AX113/'Indice PondENGHO'!AX101-1</f>
        <v>0.40757940435758511</v>
      </c>
      <c r="AY115" s="8">
        <f>+'Indice PondENGHO'!AY113/'Indice PondENGHO'!AY101-1</f>
        <v>0.31933133837935079</v>
      </c>
      <c r="AZ115" s="7">
        <f>+'Indice PondENGHO'!AZ113/'Indice PondENGHO'!AZ101-1</f>
        <v>0.32321338323399962</v>
      </c>
      <c r="BA115" s="3">
        <f>+'Indice PondENGHO'!BA113/'Indice PondENGHO'!BA101-1</f>
        <v>0.25115836688655779</v>
      </c>
      <c r="BB115" s="3">
        <f>+'Indice PondENGHO'!BB113/'Indice PondENGHO'!BB101-1</f>
        <v>0.13282382702937778</v>
      </c>
      <c r="BC115" s="3">
        <f>+'Indice PondENGHO'!BC113/'Indice PondENGHO'!BC101-1</f>
        <v>0.45581653162088287</v>
      </c>
      <c r="BD115" s="3">
        <f>+'Indice PondENGHO'!BD113/'Indice PondENGHO'!BD101-1</f>
        <v>0.21354950228410963</v>
      </c>
      <c r="BE115" s="3">
        <f>+'Indice PondENGHO'!BE113/'Indice PondENGHO'!BE101-1</f>
        <v>0.29874118099781044</v>
      </c>
      <c r="BF115" s="3">
        <f>+'Indice PondENGHO'!BF113/'Indice PondENGHO'!BF101-1</f>
        <v>0.36731695194058434</v>
      </c>
      <c r="BG115" s="3">
        <f>+'Indice PondENGHO'!BG113/'Indice PondENGHO'!BG101-1</f>
        <v>0.36788630547718615</v>
      </c>
      <c r="BH115" s="3">
        <f>+'Indice PondENGHO'!BH113/'Indice PondENGHO'!BH101-1</f>
        <v>0.31885607216368417</v>
      </c>
      <c r="BI115" s="3">
        <f>+'Indice PondENGHO'!BI113/'Indice PondENGHO'!BI101-1</f>
        <v>0.36774339155602975</v>
      </c>
      <c r="BJ115" s="3">
        <f>+'Indice PondENGHO'!BJ113/'Indice PondENGHO'!BJ101-1</f>
        <v>0.40746913895985437</v>
      </c>
      <c r="BK115" s="8">
        <f>+'Indice PondENGHO'!BK113/'Indice PondENGHO'!BK101-1</f>
        <v>0.32356637188769222</v>
      </c>
      <c r="BL115" s="2">
        <f t="shared" ref="BL115" si="207">+A115</f>
        <v>46082</v>
      </c>
      <c r="BM115" s="114">
        <f>+'Indice PondENGHO'!BL113/'Indice PondENGHO'!BL101-1</f>
        <v>0.32503676260720371</v>
      </c>
      <c r="BN115" s="3">
        <f>+'Indice PondENGHO'!BM113/'Indice PondENGHO'!BM101-1</f>
        <v>0.32594022925441468</v>
      </c>
      <c r="BO115" s="3">
        <f>+'Indice PondENGHO'!BN113/'Indice PondENGHO'!BN101-1</f>
        <v>0.325576832096661</v>
      </c>
      <c r="BP115" s="3">
        <f>+'Indice PondENGHO'!BO113/'Indice PondENGHO'!BO101-1</f>
        <v>0.32643219827910497</v>
      </c>
      <c r="BQ115" s="114">
        <f>+'Indice PondENGHO'!BP113/'Indice PondENGHO'!BP101-1</f>
        <v>0.32721363710586449</v>
      </c>
      <c r="BR115" s="7">
        <f>+'Indice PondENGHO'!BQ113/'Indice PondENGHO'!BQ101-1</f>
        <v>0.32858474573904495</v>
      </c>
      <c r="BS115" s="3">
        <f>+'Indice PondENGHO'!BR113/'Indice PondENGHO'!BR101-1</f>
        <v>0.24997659453870447</v>
      </c>
      <c r="BT115" s="3">
        <f>+'Indice PondENGHO'!BS113/'Indice PondENGHO'!BS101-1</f>
        <v>0.13379820083555094</v>
      </c>
      <c r="BU115" s="3">
        <f>+'Indice PondENGHO'!BT113/'Indice PondENGHO'!BT101-1</f>
        <v>0.45896127492717698</v>
      </c>
      <c r="BV115" s="3">
        <f>+'Indice PondENGHO'!BU113/'Indice PondENGHO'!BU101-1</f>
        <v>0.20994356755789667</v>
      </c>
      <c r="BW115" s="3">
        <f>+'Indice PondENGHO'!BV113/'Indice PondENGHO'!BV101-1</f>
        <v>0.2974188634800603</v>
      </c>
      <c r="BX115" s="3">
        <f>+'Indice PondENGHO'!BW113/'Indice PondENGHO'!BW101-1</f>
        <v>0.36410722566333398</v>
      </c>
      <c r="BY115" s="3">
        <f>+'Indice PondENGHO'!BX113/'Indice PondENGHO'!BX101-1</f>
        <v>0.36528721119485885</v>
      </c>
      <c r="BZ115" s="3">
        <f>+'Indice PondENGHO'!BY113/'Indice PondENGHO'!BY101-1</f>
        <v>0.32177625675436161</v>
      </c>
      <c r="CA115" s="3">
        <f>+'Indice PondENGHO'!BZ113/'Indice PondENGHO'!BZ101-1</f>
        <v>0.3779163554848608</v>
      </c>
      <c r="CB115" s="3">
        <f>+'Indice PondENGHO'!CA113/'Indice PondENGHO'!CA101-1</f>
        <v>0.40770946081000603</v>
      </c>
      <c r="CC115" s="8">
        <f>+'Indice PondENGHO'!CB113/'Indice PondENGHO'!CB101-1</f>
        <v>0.31901022532978618</v>
      </c>
      <c r="CD115" s="3">
        <f>+'Indice PondENGHO'!CC113/'Indice PondENGHO'!CC101-1</f>
        <v>0.32628567096807859</v>
      </c>
      <c r="CE115" s="3">
        <f>+'Indice PondENGHO'!CD113/'Indice PondENGHO'!CD101-1</f>
        <v>0.32628578904574579</v>
      </c>
      <c r="CF115" s="3">
        <f>+'[3]Infla Interanual PondENGHO'!CD115</f>
        <v>0.32644792352624807</v>
      </c>
      <c r="CI115" s="69">
        <f t="shared" ref="CI115" si="208">+BM115-BQ115</f>
        <v>-2.1768744986607746E-3</v>
      </c>
      <c r="CJ115" s="69">
        <f t="shared" si="3"/>
        <v>0</v>
      </c>
      <c r="CK115" s="69">
        <f t="shared" si="9"/>
        <v>-2.1768744986607746E-3</v>
      </c>
    </row>
    <row r="116" spans="1:89" x14ac:dyDescent="0.2">
      <c r="A116" s="2">
        <f t="shared" ref="A116" si="209">+DATE(C116,B116,1)</f>
        <v>46113</v>
      </c>
      <c r="B116" s="1">
        <f t="shared" si="24"/>
        <v>4</v>
      </c>
      <c r="C116" s="1">
        <f t="shared" ref="C116" si="210">+IF(B116=1,C115+1,C115)</f>
        <v>2026</v>
      </c>
      <c r="D116" s="7">
        <f>+'Indice PondENGHO'!D114/'Indice PondENGHO'!D102-1</f>
        <v>0.3159739562426207</v>
      </c>
      <c r="E116" s="3">
        <f>+'Indice PondENGHO'!E114/'Indice PondENGHO'!E102-1</f>
        <v>0.23716640533580091</v>
      </c>
      <c r="F116" s="3">
        <f>+'Indice PondENGHO'!F114/'Indice PondENGHO'!F102-1</f>
        <v>0.12934561563409086</v>
      </c>
      <c r="G116" s="3">
        <f>+'Indice PondENGHO'!G114/'Indice PondENGHO'!G102-1</f>
        <v>0.48872552854886608</v>
      </c>
      <c r="H116" s="3">
        <f>+'Indice PondENGHO'!H114/'Indice PondENGHO'!H102-1</f>
        <v>0.22301611738942695</v>
      </c>
      <c r="I116" s="3">
        <f>+'Indice PondENGHO'!I114/'Indice PondENGHO'!I102-1</f>
        <v>0.29498884682003745</v>
      </c>
      <c r="J116" s="3">
        <f>+'Indice PondENGHO'!J114/'Indice PondENGHO'!J102-1</f>
        <v>0.39920134865545909</v>
      </c>
      <c r="K116" s="3">
        <f>+'Indice PondENGHO'!K114/'Indice PondENGHO'!K102-1</f>
        <v>0.37396158038078475</v>
      </c>
      <c r="L116" s="3">
        <f>+'Indice PondENGHO'!L114/'Indice PondENGHO'!L102-1</f>
        <v>0.28146664138719935</v>
      </c>
      <c r="M116" s="3">
        <f>+'Indice PondENGHO'!M114/'Indice PondENGHO'!M102-1</f>
        <v>0.424506744609632</v>
      </c>
      <c r="N116" s="3">
        <f>+'Indice PondENGHO'!N114/'Indice PondENGHO'!N102-1</f>
        <v>0.38794140730958415</v>
      </c>
      <c r="O116" s="8">
        <f>+'Indice PondENGHO'!O114/'Indice PondENGHO'!O102-1</f>
        <v>0.30620680951535806</v>
      </c>
      <c r="P116" s="7">
        <f>+'Indice PondENGHO'!P114/'Indice PondENGHO'!P102-1</f>
        <v>0.31209512366256686</v>
      </c>
      <c r="Q116" s="3">
        <f>+'Indice PondENGHO'!Q114/'Indice PondENGHO'!Q102-1</f>
        <v>0.23729325417345959</v>
      </c>
      <c r="R116" s="3">
        <f>+'Indice PondENGHO'!R114/'Indice PondENGHO'!R102-1</f>
        <v>0.12712181551413426</v>
      </c>
      <c r="S116" s="3">
        <f>+'Indice PondENGHO'!S114/'Indice PondENGHO'!S102-1</f>
        <v>0.48251052497747593</v>
      </c>
      <c r="T116" s="3">
        <f>+'Indice PondENGHO'!T114/'Indice PondENGHO'!T102-1</f>
        <v>0.22930082249564676</v>
      </c>
      <c r="U116" s="3">
        <f>+'Indice PondENGHO'!U114/'Indice PondENGHO'!U102-1</f>
        <v>0.29564912150309919</v>
      </c>
      <c r="V116" s="3">
        <f>+'Indice PondENGHO'!V114/'Indice PondENGHO'!V102-1</f>
        <v>0.40035529285940963</v>
      </c>
      <c r="W116" s="3">
        <f>+'Indice PondENGHO'!W114/'Indice PondENGHO'!W102-1</f>
        <v>0.37841577095173706</v>
      </c>
      <c r="X116" s="3">
        <f>+'Indice PondENGHO'!X114/'Indice PondENGHO'!X102-1</f>
        <v>0.28352447814674653</v>
      </c>
      <c r="Y116" s="3">
        <f>+'Indice PondENGHO'!Y114/'Indice PondENGHO'!Y102-1</f>
        <v>0.41240751165380041</v>
      </c>
      <c r="Z116" s="3">
        <f>+'Indice PondENGHO'!Z114/'Indice PondENGHO'!Z102-1</f>
        <v>0.38909896503457642</v>
      </c>
      <c r="AA116" s="8">
        <f>+'Indice PondENGHO'!AA114/'Indice PondENGHO'!AA102-1</f>
        <v>0.3134230363213697</v>
      </c>
      <c r="AB116" s="7">
        <f>+'Indice PondENGHO'!AB114/'Indice PondENGHO'!AB102-1</f>
        <v>0.30953564391102328</v>
      </c>
      <c r="AC116" s="3">
        <f>+'Indice PondENGHO'!AC114/'Indice PondENGHO'!AC102-1</f>
        <v>0.23807036491242228</v>
      </c>
      <c r="AD116" s="3">
        <f>+'Indice PondENGHO'!AD114/'Indice PondENGHO'!AD102-1</f>
        <v>0.12547745201548932</v>
      </c>
      <c r="AE116" s="3">
        <f>+'Indice PondENGHO'!AE114/'Indice PondENGHO'!AE102-1</f>
        <v>0.47940739259230347</v>
      </c>
      <c r="AF116" s="3">
        <f>+'Indice PondENGHO'!AF114/'Indice PondENGHO'!AF102-1</f>
        <v>0.23270759829822363</v>
      </c>
      <c r="AG116" s="3">
        <f>+'Indice PondENGHO'!AG114/'Indice PondENGHO'!AG102-1</f>
        <v>0.29813558121044204</v>
      </c>
      <c r="AH116" s="3">
        <f>+'Indice PondENGHO'!AH114/'Indice PondENGHO'!AH102-1</f>
        <v>0.39898311430838529</v>
      </c>
      <c r="AI116" s="3">
        <f>+'Indice PondENGHO'!AI114/'Indice PondENGHO'!AI102-1</f>
        <v>0.38073341362356894</v>
      </c>
      <c r="AJ116" s="3">
        <f>+'Indice PondENGHO'!AJ114/'Indice PondENGHO'!AJ102-1</f>
        <v>0.28482494209838993</v>
      </c>
      <c r="AK116" s="3">
        <f>+'Indice PondENGHO'!AK114/'Indice PondENGHO'!AK102-1</f>
        <v>0.41228975539979662</v>
      </c>
      <c r="AL116" s="3">
        <f>+'Indice PondENGHO'!AL114/'Indice PondENGHO'!AL102-1</f>
        <v>0.38973920838525045</v>
      </c>
      <c r="AM116" s="8">
        <f>+'Indice PondENGHO'!AM114/'Indice PondENGHO'!AM102-1</f>
        <v>0.31662522028795337</v>
      </c>
      <c r="AN116" s="7">
        <f>+'Indice PondENGHO'!AN114/'Indice PondENGHO'!AN102-1</f>
        <v>0.30746125809780156</v>
      </c>
      <c r="AO116" s="3">
        <f>+'Indice PondENGHO'!AO114/'Indice PondENGHO'!AO102-1</f>
        <v>0.23874899086000667</v>
      </c>
      <c r="AP116" s="3">
        <f>+'Indice PondENGHO'!AP114/'Indice PondENGHO'!AP102-1</f>
        <v>0.12622931987766783</v>
      </c>
      <c r="AQ116" s="3">
        <f>+'Indice PondENGHO'!AQ114/'Indice PondENGHO'!AQ102-1</f>
        <v>0.48145740071570842</v>
      </c>
      <c r="AR116" s="3">
        <f>+'Indice PondENGHO'!AR114/'Indice PondENGHO'!AR102-1</f>
        <v>0.23339121453329637</v>
      </c>
      <c r="AS116" s="3">
        <f>+'Indice PondENGHO'!AS114/'Indice PondENGHO'!AS102-1</f>
        <v>0.29767656387233066</v>
      </c>
      <c r="AT116" s="3">
        <f>+'Indice PondENGHO'!AT114/'Indice PondENGHO'!AT102-1</f>
        <v>0.40089344558802398</v>
      </c>
      <c r="AU116" s="3">
        <f>+'Indice PondENGHO'!AU114/'Indice PondENGHO'!AU102-1</f>
        <v>0.38102849958010609</v>
      </c>
      <c r="AV116" s="3">
        <f>+'Indice PondENGHO'!AV114/'Indice PondENGHO'!AV102-1</f>
        <v>0.28402764359228949</v>
      </c>
      <c r="AW116" s="3">
        <f>+'Indice PondENGHO'!AW114/'Indice PondENGHO'!AW102-1</f>
        <v>0.41052841426622022</v>
      </c>
      <c r="AX116" s="3">
        <f>+'Indice PondENGHO'!AX114/'Indice PondENGHO'!AX102-1</f>
        <v>0.38744536756938253</v>
      </c>
      <c r="AY116" s="8">
        <f>+'Indice PondENGHO'!AY114/'Indice PondENGHO'!AY102-1</f>
        <v>0.31867186628847111</v>
      </c>
      <c r="AZ116" s="7">
        <f>+'Indice PondENGHO'!AZ114/'Indice PondENGHO'!AZ102-1</f>
        <v>0.30463586052957425</v>
      </c>
      <c r="BA116" s="3">
        <f>+'Indice PondENGHO'!BA114/'Indice PondENGHO'!BA102-1</f>
        <v>0.23904908847070905</v>
      </c>
      <c r="BB116" s="3">
        <f>+'Indice PondENGHO'!BB114/'Indice PondENGHO'!BB102-1</f>
        <v>0.12617064389020882</v>
      </c>
      <c r="BC116" s="3">
        <f>+'Indice PondENGHO'!BC114/'Indice PondENGHO'!BC102-1</f>
        <v>0.48022781832762407</v>
      </c>
      <c r="BD116" s="3">
        <f>+'Indice PondENGHO'!BD114/'Indice PondENGHO'!BD102-1</f>
        <v>0.23767149206617821</v>
      </c>
      <c r="BE116" s="3">
        <f>+'Indice PondENGHO'!BE114/'Indice PondENGHO'!BE102-1</f>
        <v>0.29812378193872147</v>
      </c>
      <c r="BF116" s="3">
        <f>+'Indice PondENGHO'!BF114/'Indice PondENGHO'!BF102-1</f>
        <v>0.40281444693991131</v>
      </c>
      <c r="BG116" s="3">
        <f>+'Indice PondENGHO'!BG114/'Indice PondENGHO'!BG102-1</f>
        <v>0.3842234293964506</v>
      </c>
      <c r="BH116" s="3">
        <f>+'Indice PondENGHO'!BH114/'Indice PondENGHO'!BH102-1</f>
        <v>0.2834207396404993</v>
      </c>
      <c r="BI116" s="3">
        <f>+'Indice PondENGHO'!BI114/'Indice PondENGHO'!BI102-1</f>
        <v>0.40315660145280963</v>
      </c>
      <c r="BJ116" s="3">
        <f>+'Indice PondENGHO'!BJ114/'Indice PondENGHO'!BJ102-1</f>
        <v>0.38649599477679031</v>
      </c>
      <c r="BK116" s="8">
        <f>+'Indice PondENGHO'!BK114/'Indice PondENGHO'!BK102-1</f>
        <v>0.32429365679145383</v>
      </c>
      <c r="BL116" s="2">
        <f t="shared" ref="BL116" si="211">+A116</f>
        <v>46113</v>
      </c>
      <c r="BM116" s="114">
        <f>+'Indice PondENGHO'!BL114/'Indice PondENGHO'!BL102-1</f>
        <v>0.31934928683167008</v>
      </c>
      <c r="BN116" s="3">
        <f>+'Indice PondENGHO'!BM114/'Indice PondENGHO'!BM102-1</f>
        <v>0.32252419509114505</v>
      </c>
      <c r="BO116" s="3">
        <f>+'Indice PondENGHO'!BN114/'Indice PondENGHO'!BN102-1</f>
        <v>0.32261297453580529</v>
      </c>
      <c r="BP116" s="3">
        <f>+'Indice PondENGHO'!BO114/'Indice PondENGHO'!BO102-1</f>
        <v>0.32498837225609956</v>
      </c>
      <c r="BQ116" s="114">
        <f>+'Indice PondENGHO'!BP114/'Indice PondENGHO'!BP102-1</f>
        <v>0.32712764853926068</v>
      </c>
      <c r="BR116" s="7">
        <f>+'Indice PondENGHO'!BQ114/'Indice PondENGHO'!BQ102-1</f>
        <v>0.30962257824806505</v>
      </c>
      <c r="BS116" s="3">
        <f>+'Indice PondENGHO'!BR114/'Indice PondENGHO'!BR102-1</f>
        <v>0.23824144820618387</v>
      </c>
      <c r="BT116" s="3">
        <f>+'Indice PondENGHO'!BS114/'Indice PondENGHO'!BS102-1</f>
        <v>0.12664470053968091</v>
      </c>
      <c r="BU116" s="3">
        <f>+'Indice PondENGHO'!BT114/'Indice PondENGHO'!BT102-1</f>
        <v>0.48174230532556583</v>
      </c>
      <c r="BV116" s="3">
        <f>+'Indice PondENGHO'!BU114/'Indice PondENGHO'!BU102-1</f>
        <v>0.23362735790716882</v>
      </c>
      <c r="BW116" s="3">
        <f>+'Indice PondENGHO'!BV114/'Indice PondENGHO'!BV102-1</f>
        <v>0.29749135770695245</v>
      </c>
      <c r="BX116" s="3">
        <f>+'Indice PondENGHO'!BW114/'Indice PondENGHO'!BW102-1</f>
        <v>0.40104062365416238</v>
      </c>
      <c r="BY116" s="3">
        <f>+'Indice PondENGHO'!BX114/'Indice PondENGHO'!BX102-1</f>
        <v>0.38063659082676726</v>
      </c>
      <c r="BZ116" s="3">
        <f>+'Indice PondENGHO'!BY114/'Indice PondENGHO'!BY102-1</f>
        <v>0.28359295252338557</v>
      </c>
      <c r="CA116" s="3">
        <f>+'Indice PondENGHO'!BZ114/'Indice PondENGHO'!BZ102-1</f>
        <v>0.4090002087346305</v>
      </c>
      <c r="CB116" s="3">
        <f>+'Indice PondENGHO'!CA114/'Indice PondENGHO'!CA102-1</f>
        <v>0.38767178724913909</v>
      </c>
      <c r="CC116" s="8">
        <f>+'Indice PondENGHO'!CB114/'Indice PondENGHO'!CB102-1</f>
        <v>0.31845607702185408</v>
      </c>
      <c r="CD116" s="3">
        <f>+'Indice PondENGHO'!CC114/'Indice PondENGHO'!CC102-1</f>
        <v>0.32418540999467949</v>
      </c>
      <c r="CE116" s="3">
        <f>+'Indice PondENGHO'!CD114/'Indice PondENGHO'!CD102-1</f>
        <v>0.32418540999467949</v>
      </c>
      <c r="CF116" s="3">
        <f>+'[3]Infla Interanual PondENGHO'!CD116</f>
        <v>0.3238888266721125</v>
      </c>
      <c r="CI116" s="69">
        <f t="shared" ref="CI116" si="212">+BM116-BQ116</f>
        <v>-7.7783617075906086E-3</v>
      </c>
      <c r="CJ116" s="69">
        <f t="shared" si="3"/>
        <v>0</v>
      </c>
      <c r="CK116" s="69">
        <f t="shared" si="9"/>
        <v>-7.7783617075906086E-3</v>
      </c>
    </row>
    <row r="117" spans="1:89" x14ac:dyDescent="0.2">
      <c r="A117" s="2">
        <f t="shared" ref="A117" si="213">+DATE(C117,B117,1)</f>
        <v>46143</v>
      </c>
      <c r="B117" s="1">
        <f t="shared" si="24"/>
        <v>5</v>
      </c>
      <c r="C117" s="1">
        <f t="shared" ref="C117" si="214">+IF(B117=1,C116+1,C116)</f>
        <v>2026</v>
      </c>
      <c r="D117" s="7">
        <f>+'Indice PondENGHO'!D115/'Indice PondENGHO'!D103-1</f>
        <v>0.33939551536014556</v>
      </c>
      <c r="E117" s="3">
        <f>+'Indice PondENGHO'!E115/'Indice PondENGHO'!E103-1</f>
        <v>0.23814484074910092</v>
      </c>
      <c r="F117" s="3">
        <f>+'Indice PondENGHO'!F115/'Indice PondENGHO'!F103-1</f>
        <v>0.12114208526553805</v>
      </c>
      <c r="G117" s="3">
        <f>+'Indice PondENGHO'!G115/'Indice PondENGHO'!G103-1</f>
        <v>0.50313850835559926</v>
      </c>
      <c r="H117" s="3">
        <f>+'Indice PondENGHO'!H115/'Indice PondENGHO'!H103-1</f>
        <v>0.22433097527049473</v>
      </c>
      <c r="I117" s="3">
        <f>+'Indice PondENGHO'!I115/'Indice PondENGHO'!I103-1</f>
        <v>0.29158855661563199</v>
      </c>
      <c r="J117" s="3">
        <f>+'Indice PondENGHO'!J115/'Indice PondENGHO'!J103-1</f>
        <v>0.41997729865017375</v>
      </c>
      <c r="K117" s="3">
        <f>+'Indice PondENGHO'!K115/'Indice PondENGHO'!K103-1</f>
        <v>0.36488379867989962</v>
      </c>
      <c r="L117" s="3">
        <f>+'Indice PondENGHO'!L115/'Indice PondENGHO'!L103-1</f>
        <v>0.2928350192000615</v>
      </c>
      <c r="M117" s="3">
        <f>+'Indice PondENGHO'!M115/'Indice PondENGHO'!M103-1</f>
        <v>0.43711195315756601</v>
      </c>
      <c r="N117" s="3">
        <f>+'Indice PondENGHO'!N115/'Indice PondENGHO'!N103-1</f>
        <v>0.37695070544126263</v>
      </c>
      <c r="O117" s="8">
        <f>+'Indice PondENGHO'!O115/'Indice PondENGHO'!O103-1</f>
        <v>0.30403688855269517</v>
      </c>
      <c r="P117" s="7">
        <f>+'Indice PondENGHO'!P115/'Indice PondENGHO'!P103-1</f>
        <v>0.33630252364794799</v>
      </c>
      <c r="Q117" s="3">
        <f>+'Indice PondENGHO'!Q115/'Indice PondENGHO'!Q103-1</f>
        <v>0.2394982975926192</v>
      </c>
      <c r="R117" s="3">
        <f>+'Indice PondENGHO'!R115/'Indice PondENGHO'!R103-1</f>
        <v>0.11931332824449936</v>
      </c>
      <c r="S117" s="3">
        <f>+'Indice PondENGHO'!S115/'Indice PondENGHO'!S103-1</f>
        <v>0.48928256219571264</v>
      </c>
      <c r="T117" s="3">
        <f>+'Indice PondENGHO'!T115/'Indice PondENGHO'!T103-1</f>
        <v>0.22981171230632236</v>
      </c>
      <c r="U117" s="3">
        <f>+'Indice PondENGHO'!U115/'Indice PondENGHO'!U103-1</f>
        <v>0.29301916005362272</v>
      </c>
      <c r="V117" s="3">
        <f>+'Indice PondENGHO'!V115/'Indice PondENGHO'!V103-1</f>
        <v>0.42170449486273243</v>
      </c>
      <c r="W117" s="3">
        <f>+'Indice PondENGHO'!W115/'Indice PondENGHO'!W103-1</f>
        <v>0.36867378920477312</v>
      </c>
      <c r="X117" s="3">
        <f>+'Indice PondENGHO'!X115/'Indice PondENGHO'!X103-1</f>
        <v>0.29511117549251309</v>
      </c>
      <c r="Y117" s="3">
        <f>+'Indice PondENGHO'!Y115/'Indice PondENGHO'!Y103-1</f>
        <v>0.43027325094749425</v>
      </c>
      <c r="Z117" s="3">
        <f>+'Indice PondENGHO'!Z115/'Indice PondENGHO'!Z103-1</f>
        <v>0.37504532080661712</v>
      </c>
      <c r="AA117" s="8">
        <f>+'Indice PondENGHO'!AA115/'Indice PondENGHO'!AA103-1</f>
        <v>0.31022566881910962</v>
      </c>
      <c r="AB117" s="7">
        <f>+'Indice PondENGHO'!AB115/'Indice PondENGHO'!AB103-1</f>
        <v>0.33433790183050727</v>
      </c>
      <c r="AC117" s="3">
        <f>+'Indice PondENGHO'!AC115/'Indice PondENGHO'!AC103-1</f>
        <v>0.23985337208655588</v>
      </c>
      <c r="AD117" s="3">
        <f>+'Indice PondENGHO'!AD115/'Indice PondENGHO'!AD103-1</f>
        <v>0.1178255909839474</v>
      </c>
      <c r="AE117" s="3">
        <f>+'Indice PondENGHO'!AE115/'Indice PondENGHO'!AE103-1</f>
        <v>0.48178693367533754</v>
      </c>
      <c r="AF117" s="3">
        <f>+'Indice PondENGHO'!AF115/'Indice PondENGHO'!AF103-1</f>
        <v>0.23315770559935189</v>
      </c>
      <c r="AG117" s="3">
        <f>+'Indice PondENGHO'!AG115/'Indice PondENGHO'!AG103-1</f>
        <v>0.29507916043243454</v>
      </c>
      <c r="AH117" s="3">
        <f>+'Indice PondENGHO'!AH115/'Indice PondENGHO'!AH103-1</f>
        <v>0.42058211979421767</v>
      </c>
      <c r="AI117" s="3">
        <f>+'Indice PondENGHO'!AI115/'Indice PondENGHO'!AI103-1</f>
        <v>0.37052244166590742</v>
      </c>
      <c r="AJ117" s="3">
        <f>+'Indice PondENGHO'!AJ115/'Indice PondENGHO'!AJ103-1</f>
        <v>0.2963121066249681</v>
      </c>
      <c r="AK117" s="3">
        <f>+'Indice PondENGHO'!AK115/'Indice PondENGHO'!AK103-1</f>
        <v>0.43092057797405858</v>
      </c>
      <c r="AL117" s="3">
        <f>+'Indice PondENGHO'!AL115/'Indice PondENGHO'!AL103-1</f>
        <v>0.37376146227560003</v>
      </c>
      <c r="AM117" s="8">
        <f>+'Indice PondENGHO'!AM115/'Indice PondENGHO'!AM103-1</f>
        <v>0.31320934023343061</v>
      </c>
      <c r="AN117" s="7">
        <f>+'Indice PondENGHO'!AN115/'Indice PondENGHO'!AN103-1</f>
        <v>0.33261755963134232</v>
      </c>
      <c r="AO117" s="3">
        <f>+'Indice PondENGHO'!AO115/'Indice PondENGHO'!AO103-1</f>
        <v>0.24072621443192399</v>
      </c>
      <c r="AP117" s="3">
        <f>+'Indice PondENGHO'!AP115/'Indice PondENGHO'!AP103-1</f>
        <v>0.11909451425218287</v>
      </c>
      <c r="AQ117" s="3">
        <f>+'Indice PondENGHO'!AQ115/'Indice PondENGHO'!AQ103-1</f>
        <v>0.48062182764639894</v>
      </c>
      <c r="AR117" s="3">
        <f>+'Indice PondENGHO'!AR115/'Indice PondENGHO'!AR103-1</f>
        <v>0.2339122952522108</v>
      </c>
      <c r="AS117" s="3">
        <f>+'Indice PondENGHO'!AS115/'Indice PondENGHO'!AS103-1</f>
        <v>0.29614586276222066</v>
      </c>
      <c r="AT117" s="3">
        <f>+'Indice PondENGHO'!AT115/'Indice PondENGHO'!AT103-1</f>
        <v>0.42307691013638382</v>
      </c>
      <c r="AU117" s="3">
        <f>+'Indice PondENGHO'!AU115/'Indice PondENGHO'!AU103-1</f>
        <v>0.37134224024482143</v>
      </c>
      <c r="AV117" s="3">
        <f>+'Indice PondENGHO'!AV115/'Indice PondENGHO'!AV103-1</f>
        <v>0.29656044703690143</v>
      </c>
      <c r="AW117" s="3">
        <f>+'Indice PondENGHO'!AW115/'Indice PondENGHO'!AW103-1</f>
        <v>0.42863976343414967</v>
      </c>
      <c r="AX117" s="3">
        <f>+'Indice PondENGHO'!AX115/'Indice PondENGHO'!AX103-1</f>
        <v>0.37042382934918572</v>
      </c>
      <c r="AY117" s="8">
        <f>+'Indice PondENGHO'!AY115/'Indice PondENGHO'!AY103-1</f>
        <v>0.31468049398982822</v>
      </c>
      <c r="AZ117" s="7">
        <f>+'Indice PondENGHO'!AZ115/'Indice PondENGHO'!AZ103-1</f>
        <v>0.33067590814700432</v>
      </c>
      <c r="BA117" s="3">
        <f>+'Indice PondENGHO'!BA115/'Indice PondENGHO'!BA103-1</f>
        <v>0.24196199819082009</v>
      </c>
      <c r="BB117" s="3">
        <f>+'Indice PondENGHO'!BB115/'Indice PondENGHO'!BB103-1</f>
        <v>0.11953482476901289</v>
      </c>
      <c r="BC117" s="3">
        <f>+'Indice PondENGHO'!BC115/'Indice PondENGHO'!BC103-1</f>
        <v>0.47273791026036283</v>
      </c>
      <c r="BD117" s="3">
        <f>+'Indice PondENGHO'!BD115/'Indice PondENGHO'!BD103-1</f>
        <v>0.23751354071810993</v>
      </c>
      <c r="BE117" s="3">
        <f>+'Indice PondENGHO'!BE115/'Indice PondENGHO'!BE103-1</f>
        <v>0.29769442845759575</v>
      </c>
      <c r="BF117" s="3">
        <f>+'Indice PondENGHO'!BF115/'Indice PondENGHO'!BF103-1</f>
        <v>0.42543068270021811</v>
      </c>
      <c r="BG117" s="3">
        <f>+'Indice PondENGHO'!BG115/'Indice PondENGHO'!BG103-1</f>
        <v>0.37443904014104712</v>
      </c>
      <c r="BH117" s="3">
        <f>+'Indice PondENGHO'!BH115/'Indice PondENGHO'!BH103-1</f>
        <v>0.29760448092900016</v>
      </c>
      <c r="BI117" s="3">
        <f>+'Indice PondENGHO'!BI115/'Indice PondENGHO'!BI103-1</f>
        <v>0.42541425066235483</v>
      </c>
      <c r="BJ117" s="3">
        <f>+'Indice PondENGHO'!BJ115/'Indice PondENGHO'!BJ103-1</f>
        <v>0.3694772565989457</v>
      </c>
      <c r="BK117" s="8">
        <f>+'Indice PondENGHO'!BK115/'Indice PondENGHO'!BK103-1</f>
        <v>0.31925804429235338</v>
      </c>
      <c r="BL117" s="2">
        <f t="shared" ref="BL117" si="215">+A117</f>
        <v>46143</v>
      </c>
      <c r="BM117" s="114">
        <f>+'Indice PondENGHO'!BL115/'Indice PondENGHO'!BL103-1</f>
        <v>0.33114061244068771</v>
      </c>
      <c r="BN117" s="3">
        <f>+'Indice PondENGHO'!BM115/'Indice PondENGHO'!BM103-1</f>
        <v>0.3325555899645336</v>
      </c>
      <c r="BO117" s="3">
        <f>+'Indice PondENGHO'!BN115/'Indice PondENGHO'!BN103-1</f>
        <v>0.3314030891867199</v>
      </c>
      <c r="BP117" s="3">
        <f>+'Indice PondENGHO'!BO115/'Indice PondENGHO'!BO103-1</f>
        <v>0.33285188020797252</v>
      </c>
      <c r="BQ117" s="114">
        <f>+'Indice PondENGHO'!BP115/'Indice PondENGHO'!BP103-1</f>
        <v>0.33304772442447295</v>
      </c>
      <c r="BR117" s="7">
        <f>+'Indice PondENGHO'!BQ115/'Indice PondENGHO'!BQ103-1</f>
        <v>0.33442047280116327</v>
      </c>
      <c r="BS117" s="3">
        <f>+'Indice PondENGHO'!BR115/'Indice PondENGHO'!BR103-1</f>
        <v>0.24038111891196245</v>
      </c>
      <c r="BT117" s="3">
        <f>+'Indice PondENGHO'!BS115/'Indice PondENGHO'!BS103-1</f>
        <v>0.11930199174734812</v>
      </c>
      <c r="BU117" s="3">
        <f>+'Indice PondENGHO'!BT115/'Indice PondENGHO'!BT103-1</f>
        <v>0.48236945038994561</v>
      </c>
      <c r="BV117" s="3">
        <f>+'Indice PondENGHO'!BU115/'Indice PondENGHO'!BU103-1</f>
        <v>0.23392521242513054</v>
      </c>
      <c r="BW117" s="3">
        <f>+'Indice PondENGHO'!BV115/'Indice PondENGHO'!BV103-1</f>
        <v>0.29587286082795283</v>
      </c>
      <c r="BX117" s="3">
        <f>+'Indice PondENGHO'!BW115/'Indice PondENGHO'!BW103-1</f>
        <v>0.42304030256703951</v>
      </c>
      <c r="BY117" s="3">
        <f>+'Indice PondENGHO'!BX115/'Indice PondENGHO'!BX103-1</f>
        <v>0.37087993770262062</v>
      </c>
      <c r="BZ117" s="3">
        <f>+'Indice PondENGHO'!BY115/'Indice PondENGHO'!BY103-1</f>
        <v>0.29631377788417135</v>
      </c>
      <c r="CA117" s="3">
        <f>+'Indice PondENGHO'!BZ115/'Indice PondENGHO'!BZ103-1</f>
        <v>0.42849015333015039</v>
      </c>
      <c r="CB117" s="3">
        <f>+'Indice PondENGHO'!CA115/'Indice PondENGHO'!CA103-1</f>
        <v>0.37166544002698765</v>
      </c>
      <c r="CC117" s="8">
        <f>+'Indice PondENGHO'!CB115/'Indice PondENGHO'!CB103-1</f>
        <v>0.31446684794532231</v>
      </c>
      <c r="CD117" s="3">
        <f>+'Indice PondENGHO'!CC115/'Indice PondENGHO'!CC103-1</f>
        <v>0.3324034005061367</v>
      </c>
      <c r="CE117" s="3">
        <f>+'Indice PondENGHO'!CD115/'Indice PondENGHO'!CD103-1</f>
        <v>0.3324034005061367</v>
      </c>
      <c r="CF117" s="3">
        <f>+'[3]Infla Interanual PondENGHO'!CD117</f>
        <v>0.33235735721453352</v>
      </c>
      <c r="CI117" s="69">
        <f t="shared" ref="CI117" si="216">+BM117-BQ117</f>
        <v>-1.9071119837852368E-3</v>
      </c>
      <c r="CJ117" s="69">
        <f t="shared" si="3"/>
        <v>0</v>
      </c>
      <c r="CK117" s="69">
        <f t="shared" si="9"/>
        <v>-1.9071119837852368E-3</v>
      </c>
    </row>
    <row r="118" spans="1:89" x14ac:dyDescent="0.2">
      <c r="A118" s="2">
        <f t="shared" ref="A118" si="217">+DATE(C118,B118,1)</f>
        <v>46174</v>
      </c>
      <c r="B118" s="1">
        <f t="shared" si="24"/>
        <v>6</v>
      </c>
      <c r="C118" s="1">
        <f t="shared" ref="C118" si="218">+IF(B118=1,C117+1,C117)</f>
        <v>2026</v>
      </c>
      <c r="D118" s="7">
        <f>+'Indice PondENGHO'!D116/'Indice PondENGHO'!D104-1</f>
        <v>0.35139132499450687</v>
      </c>
      <c r="E118" s="3">
        <f>+'Indice PondENGHO'!E116/'Indice PondENGHO'!E104-1</f>
        <v>0.23124638464009495</v>
      </c>
      <c r="F118" s="3">
        <f>+'Indice PondENGHO'!F116/'Indice PondENGHO'!F104-1</f>
        <v>0.1179756643384382</v>
      </c>
      <c r="G118" s="3">
        <f>+'Indice PondENGHO'!G116/'Indice PondENGHO'!G104-1</f>
        <v>0.50546483493195105</v>
      </c>
      <c r="H118" s="3">
        <f>+'Indice PondENGHO'!H116/'Indice PondENGHO'!H104-1</f>
        <v>0.22196561134305459</v>
      </c>
      <c r="I118" s="3">
        <f>+'Indice PondENGHO'!I116/'Indice PondENGHO'!I104-1</f>
        <v>0.30015150291980452</v>
      </c>
      <c r="J118" s="3">
        <f>+'Indice PondENGHO'!J116/'Indice PondENGHO'!J104-1</f>
        <v>0.42141928730317968</v>
      </c>
      <c r="K118" s="3">
        <f>+'Indice PondENGHO'!K116/'Indice PondENGHO'!K104-1</f>
        <v>0.35555566775053249</v>
      </c>
      <c r="L118" s="3">
        <f>+'Indice PondENGHO'!L116/'Indice PondENGHO'!L104-1</f>
        <v>0.31599165303974952</v>
      </c>
      <c r="M118" s="3">
        <f>+'Indice PondENGHO'!M116/'Indice PondENGHO'!M104-1</f>
        <v>0.41071493078569432</v>
      </c>
      <c r="N118" s="3">
        <f>+'Indice PondENGHO'!N116/'Indice PondENGHO'!N104-1</f>
        <v>0.37084830002913538</v>
      </c>
      <c r="O118" s="8">
        <f>+'Indice PondENGHO'!O116/'Indice PondENGHO'!O104-1</f>
        <v>0.31564352566769305</v>
      </c>
      <c r="P118" s="7">
        <f>+'Indice PondENGHO'!P116/'Indice PondENGHO'!P104-1</f>
        <v>0.34737790735588048</v>
      </c>
      <c r="Q118" s="3">
        <f>+'Indice PondENGHO'!Q116/'Indice PondENGHO'!Q104-1</f>
        <v>0.23141596225060468</v>
      </c>
      <c r="R118" s="3">
        <f>+'Indice PondENGHO'!R116/'Indice PondENGHO'!R104-1</f>
        <v>0.11712431252286781</v>
      </c>
      <c r="S118" s="3">
        <f>+'Indice PondENGHO'!S116/'Indice PondENGHO'!S104-1</f>
        <v>0.4892399155073639</v>
      </c>
      <c r="T118" s="3">
        <f>+'Indice PondENGHO'!T116/'Indice PondENGHO'!T104-1</f>
        <v>0.22659345269361375</v>
      </c>
      <c r="U118" s="3">
        <f>+'Indice PondENGHO'!U116/'Indice PondENGHO'!U104-1</f>
        <v>0.30173918266104161</v>
      </c>
      <c r="V118" s="3">
        <f>+'Indice PondENGHO'!V116/'Indice PondENGHO'!V104-1</f>
        <v>0.42241140914652475</v>
      </c>
      <c r="W118" s="3">
        <f>+'Indice PondENGHO'!W116/'Indice PondENGHO'!W104-1</f>
        <v>0.35824866555530011</v>
      </c>
      <c r="X118" s="3">
        <f>+'Indice PondENGHO'!X116/'Indice PondENGHO'!X104-1</f>
        <v>0.31895364936467363</v>
      </c>
      <c r="Y118" s="3">
        <f>+'Indice PondENGHO'!Y116/'Indice PondENGHO'!Y104-1</f>
        <v>0.40173836877384494</v>
      </c>
      <c r="Z118" s="3">
        <f>+'Indice PondENGHO'!Z116/'Indice PondENGHO'!Z104-1</f>
        <v>0.36910770547064908</v>
      </c>
      <c r="AA118" s="8">
        <f>+'Indice PondENGHO'!AA116/'Indice PondENGHO'!AA104-1</f>
        <v>0.32172187286041565</v>
      </c>
      <c r="AB118" s="7">
        <f>+'Indice PondENGHO'!AB116/'Indice PondENGHO'!AB104-1</f>
        <v>0.34474762024841299</v>
      </c>
      <c r="AC118" s="3">
        <f>+'Indice PondENGHO'!AC116/'Indice PondENGHO'!AC104-1</f>
        <v>0.23203707521511174</v>
      </c>
      <c r="AD118" s="3">
        <f>+'Indice PondENGHO'!AD116/'Indice PondENGHO'!AD104-1</f>
        <v>0.11577546756086354</v>
      </c>
      <c r="AE118" s="3">
        <f>+'Indice PondENGHO'!AE116/'Indice PondENGHO'!AE104-1</f>
        <v>0.48001367433179953</v>
      </c>
      <c r="AF118" s="3">
        <f>+'Indice PondENGHO'!AF116/'Indice PondENGHO'!AF104-1</f>
        <v>0.22932860063573868</v>
      </c>
      <c r="AG118" s="3">
        <f>+'Indice PondENGHO'!AG116/'Indice PondENGHO'!AG104-1</f>
        <v>0.30341061515191026</v>
      </c>
      <c r="AH118" s="3">
        <f>+'Indice PondENGHO'!AH116/'Indice PondENGHO'!AH104-1</f>
        <v>0.42219106553882346</v>
      </c>
      <c r="AI118" s="3">
        <f>+'Indice PondENGHO'!AI116/'Indice PondENGHO'!AI104-1</f>
        <v>0.35965708609245084</v>
      </c>
      <c r="AJ118" s="3">
        <f>+'Indice PondENGHO'!AJ116/'Indice PondENGHO'!AJ104-1</f>
        <v>0.32130867253144491</v>
      </c>
      <c r="AK118" s="3">
        <f>+'Indice PondENGHO'!AK116/'Indice PondENGHO'!AK104-1</f>
        <v>0.40144766089025152</v>
      </c>
      <c r="AL118" s="3">
        <f>+'Indice PondENGHO'!AL116/'Indice PondENGHO'!AL104-1</f>
        <v>0.36805693696847275</v>
      </c>
      <c r="AM118" s="8">
        <f>+'Indice PondENGHO'!AM116/'Indice PondENGHO'!AM104-1</f>
        <v>0.32407798151836675</v>
      </c>
      <c r="AN118" s="7">
        <f>+'Indice PondENGHO'!AN116/'Indice PondENGHO'!AN104-1</f>
        <v>0.34240258382744582</v>
      </c>
      <c r="AO118" s="3">
        <f>+'Indice PondENGHO'!AO116/'Indice PondENGHO'!AO104-1</f>
        <v>0.23261212947345533</v>
      </c>
      <c r="AP118" s="3">
        <f>+'Indice PondENGHO'!AP116/'Indice PondENGHO'!AP104-1</f>
        <v>0.11728237668572028</v>
      </c>
      <c r="AQ118" s="3">
        <f>+'Indice PondENGHO'!AQ116/'Indice PondENGHO'!AQ104-1</f>
        <v>0.47794756120359905</v>
      </c>
      <c r="AR118" s="3">
        <f>+'Indice PondENGHO'!AR116/'Indice PondENGHO'!AR104-1</f>
        <v>0.2297654913928624</v>
      </c>
      <c r="AS118" s="3">
        <f>+'Indice PondENGHO'!AS116/'Indice PondENGHO'!AS104-1</f>
        <v>0.30537776727116572</v>
      </c>
      <c r="AT118" s="3">
        <f>+'Indice PondENGHO'!AT116/'Indice PondENGHO'!AT104-1</f>
        <v>0.42285888725044241</v>
      </c>
      <c r="AU118" s="3">
        <f>+'Indice PondENGHO'!AU116/'Indice PondENGHO'!AU104-1</f>
        <v>0.35972220596535354</v>
      </c>
      <c r="AV118" s="3">
        <f>+'Indice PondENGHO'!AV116/'Indice PondENGHO'!AV104-1</f>
        <v>0.31934173935317234</v>
      </c>
      <c r="AW118" s="3">
        <f>+'Indice PondENGHO'!AW116/'Indice PondENGHO'!AW104-1</f>
        <v>0.39954519567120217</v>
      </c>
      <c r="AX118" s="3">
        <f>+'Indice PondENGHO'!AX116/'Indice PondENGHO'!AX104-1</f>
        <v>0.36363780756810193</v>
      </c>
      <c r="AY118" s="8">
        <f>+'Indice PondENGHO'!AY116/'Indice PondENGHO'!AY104-1</f>
        <v>0.32640961539103408</v>
      </c>
      <c r="AZ118" s="7">
        <f>+'Indice PondENGHO'!AZ116/'Indice PondENGHO'!AZ104-1</f>
        <v>0.33927803199594209</v>
      </c>
      <c r="BA118" s="3">
        <f>+'Indice PondENGHO'!BA116/'Indice PondENGHO'!BA104-1</f>
        <v>0.23294136756071393</v>
      </c>
      <c r="BB118" s="3">
        <f>+'Indice PondENGHO'!BB116/'Indice PondENGHO'!BB104-1</f>
        <v>0.1179010038407271</v>
      </c>
      <c r="BC118" s="3">
        <f>+'Indice PondENGHO'!BC116/'Indice PondENGHO'!BC104-1</f>
        <v>0.46818908048111241</v>
      </c>
      <c r="BD118" s="3">
        <f>+'Indice PondENGHO'!BD116/'Indice PondENGHO'!BD104-1</f>
        <v>0.23263016955147586</v>
      </c>
      <c r="BE118" s="3">
        <f>+'Indice PondENGHO'!BE116/'Indice PondENGHO'!BE104-1</f>
        <v>0.30751817048584451</v>
      </c>
      <c r="BF118" s="3">
        <f>+'Indice PondENGHO'!BF116/'Indice PondENGHO'!BF104-1</f>
        <v>0.42428681597667128</v>
      </c>
      <c r="BG118" s="3">
        <f>+'Indice PondENGHO'!BG116/'Indice PondENGHO'!BG104-1</f>
        <v>0.36157308123964516</v>
      </c>
      <c r="BH118" s="3">
        <f>+'Indice PondENGHO'!BH116/'Indice PondENGHO'!BH104-1</f>
        <v>0.3183335579720441</v>
      </c>
      <c r="BI118" s="3">
        <f>+'Indice PondENGHO'!BI116/'Indice PondENGHO'!BI104-1</f>
        <v>0.39455230298917354</v>
      </c>
      <c r="BJ118" s="3">
        <f>+'Indice PondENGHO'!BJ116/'Indice PondENGHO'!BJ104-1</f>
        <v>0.36185721733825726</v>
      </c>
      <c r="BK118" s="8">
        <f>+'Indice PondENGHO'!BK116/'Indice PondENGHO'!BK104-1</f>
        <v>0.33169237031065535</v>
      </c>
      <c r="BL118" s="2">
        <f t="shared" ref="BL118" si="219">+A118</f>
        <v>46174</v>
      </c>
      <c r="BM118" s="114">
        <f>+'Indice PondENGHO'!BL116/'Indice PondENGHO'!BL104-1</f>
        <v>0.33722516272699909</v>
      </c>
      <c r="BN118" s="3">
        <f>+'Indice PondENGHO'!BM116/'Indice PondENGHO'!BM104-1</f>
        <v>0.33705728216216269</v>
      </c>
      <c r="BO118" s="3">
        <f>+'Indice PondENGHO'!BN116/'Indice PondENGHO'!BN104-1</f>
        <v>0.33543832511901361</v>
      </c>
      <c r="BP118" s="3">
        <f>+'Indice PondENGHO'!BO116/'Indice PondENGHO'!BO104-1</f>
        <v>0.33588384626153434</v>
      </c>
      <c r="BQ118" s="114">
        <f>+'Indice PondENGHO'!BP116/'Indice PondENGHO'!BP104-1</f>
        <v>0.33473518497942956</v>
      </c>
      <c r="BR118" s="7">
        <f>+'Indice PondENGHO'!BQ116/'Indice PondENGHO'!BQ104-1</f>
        <v>0.34469361345051808</v>
      </c>
      <c r="BS118" s="3">
        <f>+'Indice PondENGHO'!BR116/'Indice PondENGHO'!BR104-1</f>
        <v>0.23220889751088003</v>
      </c>
      <c r="BT118" s="3">
        <f>+'Indice PondENGHO'!BS116/'Indice PondENGHO'!BS104-1</f>
        <v>0.11725017362890089</v>
      </c>
      <c r="BU118" s="3">
        <f>+'Indice PondENGHO'!BT116/'Indice PondENGHO'!BT104-1</f>
        <v>0.48024998038743139</v>
      </c>
      <c r="BV118" s="3">
        <f>+'Indice PondENGHO'!BU116/'Indice PondENGHO'!BU104-1</f>
        <v>0.22979808153860071</v>
      </c>
      <c r="BW118" s="3">
        <f>+'Indice PondENGHO'!BV116/'Indice PondENGHO'!BV104-1</f>
        <v>0.30507957809381003</v>
      </c>
      <c r="BX118" s="3">
        <f>+'Indice PondENGHO'!BW116/'Indice PondENGHO'!BW104-1</f>
        <v>0.42306845643295232</v>
      </c>
      <c r="BY118" s="3">
        <f>+'Indice PondENGHO'!BX116/'Indice PondENGHO'!BX104-1</f>
        <v>0.35951509440800211</v>
      </c>
      <c r="BZ118" s="3">
        <f>+'Indice PondENGHO'!BY116/'Indice PondENGHO'!BY104-1</f>
        <v>0.31888186819675424</v>
      </c>
      <c r="CA118" s="3">
        <f>+'Indice PondENGHO'!BZ116/'Indice PondENGHO'!BZ104-1</f>
        <v>0.3988610633986398</v>
      </c>
      <c r="CB118" s="3">
        <f>+'Indice PondENGHO'!CA116/'Indice PondENGHO'!CA104-1</f>
        <v>0.36487269989011617</v>
      </c>
      <c r="CC118" s="8">
        <f>+'Indice PondENGHO'!CB116/'Indice PondENGHO'!CB104-1</f>
        <v>0.3262707503819624</v>
      </c>
      <c r="CD118" s="3">
        <f>+'Indice PondENGHO'!CC116/'Indice PondENGHO'!CC104-1</f>
        <v>0.33577947993870993</v>
      </c>
      <c r="CE118" s="3">
        <f>+'Indice PondENGHO'!CD116/'Indice PondENGHO'!CD104-1</f>
        <v>0.33577947993870993</v>
      </c>
      <c r="CF118" s="3">
        <f>+'[3]Infla Interanual PondENGHO'!CD118</f>
        <v>0.33596941380086265</v>
      </c>
      <c r="CI118" s="69">
        <f t="shared" ref="CI118" si="220">+BM118-BQ118</f>
        <v>2.4899777475695384E-3</v>
      </c>
      <c r="CJ118" s="69">
        <f t="shared" si="3"/>
        <v>2.4899777475695384E-3</v>
      </c>
      <c r="CK118" s="69">
        <f t="shared" si="9"/>
        <v>0</v>
      </c>
    </row>
    <row r="119" spans="1:89" x14ac:dyDescent="0.2">
      <c r="A119" s="2">
        <f t="shared" ref="A119" si="221">+DATE(C119,B119,1)</f>
        <v>46204</v>
      </c>
      <c r="B119" s="1">
        <f t="shared" si="24"/>
        <v>7</v>
      </c>
      <c r="C119" s="1">
        <f t="shared" ref="C119" si="222">+IF(B119=1,C118+1,C118)</f>
        <v>2026</v>
      </c>
      <c r="D119" s="7">
        <f>+'Indice PondENGHO'!D117/'Indice PondENGHO'!D105-1</f>
        <v>0.35219336960986736</v>
      </c>
      <c r="E119" s="3">
        <f>+'Indice PondENGHO'!E117/'Indice PondENGHO'!E105-1</f>
        <v>0.24124647200235172</v>
      </c>
      <c r="F119" s="3">
        <f>+'Indice PondENGHO'!F117/'Indice PondENGHO'!F105-1</f>
        <v>0.11666265442122836</v>
      </c>
      <c r="G119" s="3">
        <f>+'Indice PondENGHO'!G117/'Indice PondENGHO'!G105-1</f>
        <v>0.51640479649756532</v>
      </c>
      <c r="H119" s="3">
        <f>+'Indice PondENGHO'!H117/'Indice PondENGHO'!H105-1</f>
        <v>0.22961325758112427</v>
      </c>
      <c r="I119" s="3">
        <f>+'Indice PondENGHO'!I117/'Indice PondENGHO'!I105-1</f>
        <v>0.31970895200572325</v>
      </c>
      <c r="J119" s="3">
        <f>+'Indice PondENGHO'!J117/'Indice PondENGHO'!J105-1</f>
        <v>0.40897758521184135</v>
      </c>
      <c r="K119" s="3">
        <f>+'Indice PondENGHO'!K117/'Indice PondENGHO'!K105-1</f>
        <v>0.35754672362314732</v>
      </c>
      <c r="L119" s="3">
        <f>+'Indice PondENGHO'!L117/'Indice PondENGHO'!L105-1</f>
        <v>0.31941060152716205</v>
      </c>
      <c r="M119" s="3">
        <f>+'Indice PondENGHO'!M117/'Indice PondENGHO'!M105-1</f>
        <v>0.41257654604865057</v>
      </c>
      <c r="N119" s="3">
        <f>+'Indice PondENGHO'!N117/'Indice PondENGHO'!N105-1</f>
        <v>0.36601606681681886</v>
      </c>
      <c r="O119" s="8">
        <f>+'Indice PondENGHO'!O117/'Indice PondENGHO'!O105-1</f>
        <v>0.31823935730812747</v>
      </c>
      <c r="P119" s="7">
        <f>+'Indice PondENGHO'!P117/'Indice PondENGHO'!P105-1</f>
        <v>0.34798840582556823</v>
      </c>
      <c r="Q119" s="3">
        <f>+'Indice PondENGHO'!Q117/'Indice PondENGHO'!Q105-1</f>
        <v>0.24204372324688572</v>
      </c>
      <c r="R119" s="3">
        <f>+'Indice PondENGHO'!R117/'Indice PondENGHO'!R105-1</f>
        <v>0.11521484299909868</v>
      </c>
      <c r="S119" s="3">
        <f>+'Indice PondENGHO'!S117/'Indice PondENGHO'!S105-1</f>
        <v>0.49954741715762796</v>
      </c>
      <c r="T119" s="3">
        <f>+'Indice PondENGHO'!T117/'Indice PondENGHO'!T105-1</f>
        <v>0.23403016056335213</v>
      </c>
      <c r="U119" s="3">
        <f>+'Indice PondENGHO'!U117/'Indice PondENGHO'!U105-1</f>
        <v>0.32044180862912386</v>
      </c>
      <c r="V119" s="3">
        <f>+'Indice PondENGHO'!V117/'Indice PondENGHO'!V105-1</f>
        <v>0.41044685083702426</v>
      </c>
      <c r="W119" s="3">
        <f>+'Indice PondENGHO'!W117/'Indice PondENGHO'!W105-1</f>
        <v>0.36028563213113807</v>
      </c>
      <c r="X119" s="3">
        <f>+'Indice PondENGHO'!X117/'Indice PondENGHO'!X105-1</f>
        <v>0.32057985342565298</v>
      </c>
      <c r="Y119" s="3">
        <f>+'Indice PondENGHO'!Y117/'Indice PondENGHO'!Y105-1</f>
        <v>0.40418860676461477</v>
      </c>
      <c r="Z119" s="3">
        <f>+'Indice PondENGHO'!Z117/'Indice PondENGHO'!Z105-1</f>
        <v>0.36627361732798325</v>
      </c>
      <c r="AA119" s="8">
        <f>+'Indice PondENGHO'!AA117/'Indice PondENGHO'!AA105-1</f>
        <v>0.32352192452801476</v>
      </c>
      <c r="AB119" s="7">
        <f>+'Indice PondENGHO'!AB117/'Indice PondENGHO'!AB105-1</f>
        <v>0.34532574247574566</v>
      </c>
      <c r="AC119" s="3">
        <f>+'Indice PondENGHO'!AC117/'Indice PondENGHO'!AC105-1</f>
        <v>0.24217645445525759</v>
      </c>
      <c r="AD119" s="3">
        <f>+'Indice PondENGHO'!AD117/'Indice PondENGHO'!AD105-1</f>
        <v>0.11406475404722416</v>
      </c>
      <c r="AE119" s="3">
        <f>+'Indice PondENGHO'!AE117/'Indice PondENGHO'!AE105-1</f>
        <v>0.48974376051372515</v>
      </c>
      <c r="AF119" s="3">
        <f>+'Indice PondENGHO'!AF117/'Indice PondENGHO'!AF105-1</f>
        <v>0.23688597122531929</v>
      </c>
      <c r="AG119" s="3">
        <f>+'Indice PondENGHO'!AG117/'Indice PondENGHO'!AG105-1</f>
        <v>0.32220982153404187</v>
      </c>
      <c r="AH119" s="3">
        <f>+'Indice PondENGHO'!AH117/'Indice PondENGHO'!AH105-1</f>
        <v>0.40988025307621379</v>
      </c>
      <c r="AI119" s="3">
        <f>+'Indice PondENGHO'!AI117/'Indice PondENGHO'!AI105-1</f>
        <v>0.36173219383949751</v>
      </c>
      <c r="AJ119" s="3">
        <f>+'Indice PondENGHO'!AJ117/'Indice PondENGHO'!AJ105-1</f>
        <v>0.32155639102319</v>
      </c>
      <c r="AK119" s="3">
        <f>+'Indice PondENGHO'!AK117/'Indice PondENGHO'!AK105-1</f>
        <v>0.40359449934299207</v>
      </c>
      <c r="AL119" s="3">
        <f>+'Indice PondENGHO'!AL117/'Indice PondENGHO'!AL105-1</f>
        <v>0.36750258910863809</v>
      </c>
      <c r="AM119" s="8">
        <f>+'Indice PondENGHO'!AM117/'Indice PondENGHO'!AM105-1</f>
        <v>0.32579739380882744</v>
      </c>
      <c r="AN119" s="7">
        <f>+'Indice PondENGHO'!AN117/'Indice PondENGHO'!AN105-1</f>
        <v>0.34327001784134481</v>
      </c>
      <c r="AO119" s="3">
        <f>+'Indice PondENGHO'!AO117/'Indice PondENGHO'!AO105-1</f>
        <v>0.24313664653282419</v>
      </c>
      <c r="AP119" s="3">
        <f>+'Indice PondENGHO'!AP117/'Indice PondENGHO'!AP105-1</f>
        <v>0.11435563947648864</v>
      </c>
      <c r="AQ119" s="3">
        <f>+'Indice PondENGHO'!AQ117/'Indice PondENGHO'!AQ105-1</f>
        <v>0.48769378869922186</v>
      </c>
      <c r="AR119" s="3">
        <f>+'Indice PondENGHO'!AR117/'Indice PondENGHO'!AR105-1</f>
        <v>0.23730146229922866</v>
      </c>
      <c r="AS119" s="3">
        <f>+'Indice PondENGHO'!AS117/'Indice PondENGHO'!AS105-1</f>
        <v>0.32307616230928904</v>
      </c>
      <c r="AT119" s="3">
        <f>+'Indice PondENGHO'!AT117/'Indice PondENGHO'!AT105-1</f>
        <v>0.41032810206761594</v>
      </c>
      <c r="AU119" s="3">
        <f>+'Indice PondENGHO'!AU117/'Indice PondENGHO'!AU105-1</f>
        <v>0.36177494521787112</v>
      </c>
      <c r="AV119" s="3">
        <f>+'Indice PondENGHO'!AV117/'Indice PondENGHO'!AV105-1</f>
        <v>0.32047995671136142</v>
      </c>
      <c r="AW119" s="3">
        <f>+'Indice PondENGHO'!AW117/'Indice PondENGHO'!AW105-1</f>
        <v>0.4015453132859983</v>
      </c>
      <c r="AX119" s="3">
        <f>+'Indice PondENGHO'!AX117/'Indice PondENGHO'!AX105-1</f>
        <v>0.36493324832644936</v>
      </c>
      <c r="AY119" s="8">
        <f>+'Indice PondENGHO'!AY117/'Indice PondENGHO'!AY105-1</f>
        <v>0.32717633764522636</v>
      </c>
      <c r="AZ119" s="7">
        <f>+'Indice PondENGHO'!AZ117/'Indice PondENGHO'!AZ105-1</f>
        <v>0.34089095191950181</v>
      </c>
      <c r="BA119" s="3">
        <f>+'Indice PondENGHO'!BA117/'Indice PondENGHO'!BA105-1</f>
        <v>0.24411946503559312</v>
      </c>
      <c r="BB119" s="3">
        <f>+'Indice PondENGHO'!BB117/'Indice PondENGHO'!BB105-1</f>
        <v>0.11397904322285335</v>
      </c>
      <c r="BC119" s="3">
        <f>+'Indice PondENGHO'!BC117/'Indice PondENGHO'!BC105-1</f>
        <v>0.47851960469209587</v>
      </c>
      <c r="BD119" s="3">
        <f>+'Indice PondENGHO'!BD117/'Indice PondENGHO'!BD105-1</f>
        <v>0.23984151008038856</v>
      </c>
      <c r="BE119" s="3">
        <f>+'Indice PondENGHO'!BE117/'Indice PondENGHO'!BE105-1</f>
        <v>0.32440541240376808</v>
      </c>
      <c r="BF119" s="3">
        <f>+'Indice PondENGHO'!BF117/'Indice PondENGHO'!BF105-1</f>
        <v>0.41069804723148007</v>
      </c>
      <c r="BG119" s="3">
        <f>+'Indice PondENGHO'!BG117/'Indice PondENGHO'!BG105-1</f>
        <v>0.3637071383697783</v>
      </c>
      <c r="BH119" s="3">
        <f>+'Indice PondENGHO'!BH117/'Indice PondENGHO'!BH105-1</f>
        <v>0.32047629245010834</v>
      </c>
      <c r="BI119" s="3">
        <f>+'Indice PondENGHO'!BI117/'Indice PondENGHO'!BI105-1</f>
        <v>0.39873596952313695</v>
      </c>
      <c r="BJ119" s="3">
        <f>+'Indice PondENGHO'!BJ117/'Indice PondENGHO'!BJ105-1</f>
        <v>0.36474537095058879</v>
      </c>
      <c r="BK119" s="8">
        <f>+'Indice PondENGHO'!BK117/'Indice PondENGHO'!BK105-1</f>
        <v>0.33119759586480435</v>
      </c>
      <c r="BL119" s="2">
        <f t="shared" ref="BL119" si="223">+A119</f>
        <v>46204</v>
      </c>
      <c r="BM119" s="114">
        <f>+'Indice PondENGHO'!BL117/'Indice PondENGHO'!BL105-1</f>
        <v>0.33943126317554428</v>
      </c>
      <c r="BN119" s="3">
        <f>+'Indice PondENGHO'!BM117/'Indice PondENGHO'!BM105-1</f>
        <v>0.3390161608852893</v>
      </c>
      <c r="BO119" s="3">
        <f>+'Indice PondENGHO'!BN117/'Indice PondENGHO'!BN105-1</f>
        <v>0.33769533481099612</v>
      </c>
      <c r="BP119" s="3">
        <f>+'Indice PondENGHO'!BO117/'Indice PondENGHO'!BO105-1</f>
        <v>0.33811079693284629</v>
      </c>
      <c r="BQ119" s="114">
        <f>+'Indice PondENGHO'!BP117/'Indice PondENGHO'!BP105-1</f>
        <v>0.33766021512883082</v>
      </c>
      <c r="BR119" s="7">
        <f>+'Indice PondENGHO'!BQ117/'Indice PondENGHO'!BQ105-1</f>
        <v>0.34561249820321693</v>
      </c>
      <c r="BS119" s="3">
        <f>+'Indice PondENGHO'!BR117/'Indice PondENGHO'!BR105-1</f>
        <v>0.24281610882251914</v>
      </c>
      <c r="BT119" s="3">
        <f>+'Indice PondENGHO'!BS117/'Indice PondENGHO'!BS105-1</f>
        <v>0.1146490346332254</v>
      </c>
      <c r="BU119" s="3">
        <f>+'Indice PondENGHO'!BT117/'Indice PondENGHO'!BT105-1</f>
        <v>0.49043318038637151</v>
      </c>
      <c r="BV119" s="3">
        <f>+'Indice PondENGHO'!BU117/'Indice PondENGHO'!BU105-1</f>
        <v>0.23720033433756882</v>
      </c>
      <c r="BW119" s="3">
        <f>+'Indice PondENGHO'!BV117/'Indice PondENGHO'!BV105-1</f>
        <v>0.32289916388103723</v>
      </c>
      <c r="BX119" s="3">
        <f>+'Indice PondENGHO'!BW117/'Indice PondENGHO'!BW105-1</f>
        <v>0.41028680041088639</v>
      </c>
      <c r="BY119" s="3">
        <f>+'Indice PondENGHO'!BX117/'Indice PondENGHO'!BX105-1</f>
        <v>0.36158711229380858</v>
      </c>
      <c r="BZ119" s="3">
        <f>+'Indice PondENGHO'!BY117/'Indice PondENGHO'!BY105-1</f>
        <v>0.32055599383495204</v>
      </c>
      <c r="CA119" s="3">
        <f>+'Indice PondENGHO'!BZ117/'Indice PondENGHO'!BZ105-1</f>
        <v>0.40180922384023421</v>
      </c>
      <c r="CB119" s="3">
        <f>+'Indice PondENGHO'!CA117/'Indice PondENGHO'!CA105-1</f>
        <v>0.36551952836547619</v>
      </c>
      <c r="CC119" s="8">
        <f>+'Indice PondENGHO'!CB117/'Indice PondENGHO'!CB105-1</f>
        <v>0.32705691825911898</v>
      </c>
      <c r="CD119" s="3">
        <f>+'Indice PondENGHO'!CC117/'Indice PondENGHO'!CC105-1</f>
        <v>0.33819327411410938</v>
      </c>
      <c r="CE119" s="3">
        <f>+'Indice PondENGHO'!CD117/'Indice PondENGHO'!CD105-1</f>
        <v>0.33819327411410938</v>
      </c>
      <c r="CF119" s="3">
        <f>+'[3]Infla Interanual PondENGHO'!CD119</f>
        <v>0</v>
      </c>
      <c r="CI119" s="69">
        <f t="shared" ref="CI119" si="224">+BM119-BQ119</f>
        <v>1.7710480467134637E-3</v>
      </c>
      <c r="CJ119" s="69">
        <f t="shared" si="3"/>
        <v>1.7710480467134637E-3</v>
      </c>
      <c r="CK119" s="69">
        <f t="shared" si="9"/>
        <v>0</v>
      </c>
    </row>
    <row r="120" spans="1:89" x14ac:dyDescent="0.2">
      <c r="A120" s="2">
        <f t="shared" ref="A120" si="225">+DATE(C120,B120,1)</f>
        <v>46235</v>
      </c>
      <c r="B120" s="1">
        <f t="shared" si="24"/>
        <v>8</v>
      </c>
      <c r="C120" s="1">
        <f t="shared" ref="C120" si="226">+IF(B120=1,C119+1,C119)</f>
        <v>2026</v>
      </c>
      <c r="D120" s="7">
        <f>+'Indice PondENGHO'!D118/'Indice PondENGHO'!D106-1</f>
        <v>0.35813225790797643</v>
      </c>
      <c r="E120" s="3">
        <f>+'Indice PondENGHO'!E118/'Indice PondENGHO'!E106-1</f>
        <v>0.22560856912666205</v>
      </c>
      <c r="F120" s="3">
        <f>+'Indice PondENGHO'!F118/'Indice PondENGHO'!F106-1</f>
        <v>0.11543563134873081</v>
      </c>
      <c r="G120" s="3">
        <f>+'Indice PondENGHO'!G118/'Indice PondENGHO'!G106-1</f>
        <v>0.51739275012288322</v>
      </c>
      <c r="H120" s="3">
        <f>+'Indice PondENGHO'!H118/'Indice PondENGHO'!H106-1</f>
        <v>0.2358540848585553</v>
      </c>
      <c r="I120" s="3">
        <f>+'Indice PondENGHO'!I118/'Indice PondENGHO'!I106-1</f>
        <v>0.32896389872395804</v>
      </c>
      <c r="J120" s="3">
        <f>+'Indice PondENGHO'!J118/'Indice PondENGHO'!J106-1</f>
        <v>0.38098105929267123</v>
      </c>
      <c r="K120" s="3">
        <f>+'Indice PondENGHO'!K118/'Indice PondENGHO'!K106-1</f>
        <v>0.36296601098752723</v>
      </c>
      <c r="L120" s="3">
        <f>+'Indice PondENGHO'!L118/'Indice PondENGHO'!L106-1</f>
        <v>0.30881249923294107</v>
      </c>
      <c r="M120" s="3">
        <f>+'Indice PondENGHO'!M118/'Indice PondENGHO'!M106-1</f>
        <v>0.40791700744267212</v>
      </c>
      <c r="N120" s="3">
        <f>+'Indice PondENGHO'!N118/'Indice PondENGHO'!N106-1</f>
        <v>0.34269859011145609</v>
      </c>
      <c r="O120" s="8">
        <f>+'Indice PondENGHO'!O118/'Indice PondENGHO'!O106-1</f>
        <v>0.32023676586257377</v>
      </c>
      <c r="P120" s="7">
        <f>+'Indice PondENGHO'!P118/'Indice PondENGHO'!P106-1</f>
        <v>0.3528649696064674</v>
      </c>
      <c r="Q120" s="3">
        <f>+'Indice PondENGHO'!Q118/'Indice PondENGHO'!Q106-1</f>
        <v>0.22602533803975899</v>
      </c>
      <c r="R120" s="3">
        <f>+'Indice PondENGHO'!R118/'Indice PondENGHO'!R106-1</f>
        <v>0.11375204899801528</v>
      </c>
      <c r="S120" s="3">
        <f>+'Indice PondENGHO'!S118/'Indice PondENGHO'!S106-1</f>
        <v>0.50045107063606098</v>
      </c>
      <c r="T120" s="3">
        <f>+'Indice PondENGHO'!T118/'Indice PondENGHO'!T106-1</f>
        <v>0.23990168240514453</v>
      </c>
      <c r="U120" s="3">
        <f>+'Indice PondENGHO'!U118/'Indice PondENGHO'!U106-1</f>
        <v>0.32985719000564462</v>
      </c>
      <c r="V120" s="3">
        <f>+'Indice PondENGHO'!V118/'Indice PondENGHO'!V106-1</f>
        <v>0.38273753440968505</v>
      </c>
      <c r="W120" s="3">
        <f>+'Indice PondENGHO'!W118/'Indice PondENGHO'!W106-1</f>
        <v>0.36533990113041348</v>
      </c>
      <c r="X120" s="3">
        <f>+'Indice PondENGHO'!X118/'Indice PondENGHO'!X106-1</f>
        <v>0.31112786461296627</v>
      </c>
      <c r="Y120" s="3">
        <f>+'Indice PondENGHO'!Y118/'Indice PondENGHO'!Y106-1</f>
        <v>0.40688332856605069</v>
      </c>
      <c r="Z120" s="3">
        <f>+'Indice PondENGHO'!Z118/'Indice PondENGHO'!Z106-1</f>
        <v>0.34294288188502886</v>
      </c>
      <c r="AA120" s="8">
        <f>+'Indice PondENGHO'!AA118/'Indice PondENGHO'!AA106-1</f>
        <v>0.32649949483377383</v>
      </c>
      <c r="AB120" s="7">
        <f>+'Indice PondENGHO'!AB118/'Indice PondENGHO'!AB106-1</f>
        <v>0.34950865179752477</v>
      </c>
      <c r="AC120" s="3">
        <f>+'Indice PondENGHO'!AC118/'Indice PondENGHO'!AC106-1</f>
        <v>0.22564125696696835</v>
      </c>
      <c r="AD120" s="3">
        <f>+'Indice PondENGHO'!AD118/'Indice PondENGHO'!AD106-1</f>
        <v>0.11271218104129299</v>
      </c>
      <c r="AE120" s="3">
        <f>+'Indice PondENGHO'!AE118/'Indice PondENGHO'!AE106-1</f>
        <v>0.49134933729379493</v>
      </c>
      <c r="AF120" s="3">
        <f>+'Indice PondENGHO'!AF118/'Indice PondENGHO'!AF106-1</f>
        <v>0.24250095222001633</v>
      </c>
      <c r="AG120" s="3">
        <f>+'Indice PondENGHO'!AG118/'Indice PondENGHO'!AG106-1</f>
        <v>0.33169332222914627</v>
      </c>
      <c r="AH120" s="3">
        <f>+'Indice PondENGHO'!AH118/'Indice PondENGHO'!AH106-1</f>
        <v>0.38261458513070257</v>
      </c>
      <c r="AI120" s="3">
        <f>+'Indice PondENGHO'!AI118/'Indice PondENGHO'!AI106-1</f>
        <v>0.36655150125945646</v>
      </c>
      <c r="AJ120" s="3">
        <f>+'Indice PondENGHO'!AJ118/'Indice PondENGHO'!AJ106-1</f>
        <v>0.31241806720515153</v>
      </c>
      <c r="AK120" s="3">
        <f>+'Indice PondENGHO'!AK118/'Indice PondENGHO'!AK106-1</f>
        <v>0.40703801581177723</v>
      </c>
      <c r="AL120" s="3">
        <f>+'Indice PondENGHO'!AL118/'Indice PondENGHO'!AL106-1</f>
        <v>0.34556264106141388</v>
      </c>
      <c r="AM120" s="8">
        <f>+'Indice PondENGHO'!AM118/'Indice PondENGHO'!AM106-1</f>
        <v>0.32906435927187405</v>
      </c>
      <c r="AN120" s="7">
        <f>+'Indice PondENGHO'!AN118/'Indice PondENGHO'!AN106-1</f>
        <v>0.34711038961690943</v>
      </c>
      <c r="AO120" s="3">
        <f>+'Indice PondENGHO'!AO118/'Indice PondENGHO'!AO106-1</f>
        <v>0.22640349861868048</v>
      </c>
      <c r="AP120" s="3">
        <f>+'Indice PondENGHO'!AP118/'Indice PondENGHO'!AP106-1</f>
        <v>0.11160206217175439</v>
      </c>
      <c r="AQ120" s="3">
        <f>+'Indice PondENGHO'!AQ118/'Indice PondENGHO'!AQ106-1</f>
        <v>0.48891491245189411</v>
      </c>
      <c r="AR120" s="3">
        <f>+'Indice PondENGHO'!AR118/'Indice PondENGHO'!AR106-1</f>
        <v>0.24301599847039101</v>
      </c>
      <c r="AS120" s="3">
        <f>+'Indice PondENGHO'!AS118/'Indice PondENGHO'!AS106-1</f>
        <v>0.33215449239494776</v>
      </c>
      <c r="AT120" s="3">
        <f>+'Indice PondENGHO'!AT118/'Indice PondENGHO'!AT106-1</f>
        <v>0.38303420660393406</v>
      </c>
      <c r="AU120" s="3">
        <f>+'Indice PondENGHO'!AU118/'Indice PondENGHO'!AU106-1</f>
        <v>0.36631567485036109</v>
      </c>
      <c r="AV120" s="3">
        <f>+'Indice PondENGHO'!AV118/'Indice PondENGHO'!AV106-1</f>
        <v>0.31335647627623908</v>
      </c>
      <c r="AW120" s="3">
        <f>+'Indice PondENGHO'!AW118/'Indice PondENGHO'!AW106-1</f>
        <v>0.40491371232986828</v>
      </c>
      <c r="AX120" s="3">
        <f>+'Indice PondENGHO'!AX118/'Indice PondENGHO'!AX106-1</f>
        <v>0.34423343691392172</v>
      </c>
      <c r="AY120" s="8">
        <f>+'Indice PondENGHO'!AY118/'Indice PondENGHO'!AY106-1</f>
        <v>0.33069012652025886</v>
      </c>
      <c r="AZ120" s="7">
        <f>+'Indice PondENGHO'!AZ118/'Indice PondENGHO'!AZ106-1</f>
        <v>0.34403538968512382</v>
      </c>
      <c r="BA120" s="3">
        <f>+'Indice PondENGHO'!BA118/'Indice PondENGHO'!BA106-1</f>
        <v>0.22736819019800181</v>
      </c>
      <c r="BB120" s="3">
        <f>+'Indice PondENGHO'!BB118/'Indice PondENGHO'!BB106-1</f>
        <v>0.10991339492316099</v>
      </c>
      <c r="BC120" s="3">
        <f>+'Indice PondENGHO'!BC118/'Indice PondENGHO'!BC106-1</f>
        <v>0.47961276244377271</v>
      </c>
      <c r="BD120" s="3">
        <f>+'Indice PondENGHO'!BD118/'Indice PondENGHO'!BD106-1</f>
        <v>0.24646729460086791</v>
      </c>
      <c r="BE120" s="3">
        <f>+'Indice PondENGHO'!BE118/'Indice PondENGHO'!BE106-1</f>
        <v>0.33323783290698428</v>
      </c>
      <c r="BF120" s="3">
        <f>+'Indice PondENGHO'!BF118/'Indice PondENGHO'!BF106-1</f>
        <v>0.38347492871680466</v>
      </c>
      <c r="BG120" s="3">
        <f>+'Indice PondENGHO'!BG118/'Indice PondENGHO'!BG106-1</f>
        <v>0.36806185617426324</v>
      </c>
      <c r="BH120" s="3">
        <f>+'Indice PondENGHO'!BH118/'Indice PondENGHO'!BH106-1</f>
        <v>0.31563330879908102</v>
      </c>
      <c r="BI120" s="3">
        <f>+'Indice PondENGHO'!BI118/'Indice PondENGHO'!BI106-1</f>
        <v>0.40734985106887533</v>
      </c>
      <c r="BJ120" s="3">
        <f>+'Indice PondENGHO'!BJ118/'Indice PondENGHO'!BJ106-1</f>
        <v>0.34623283601766985</v>
      </c>
      <c r="BK120" s="8">
        <f>+'Indice PondENGHO'!BK118/'Indice PondENGHO'!BK106-1</f>
        <v>0.33568859775056681</v>
      </c>
      <c r="BL120" s="2">
        <f t="shared" ref="BL120" si="227">+A120</f>
        <v>46235</v>
      </c>
      <c r="BM120" s="114">
        <f>+'Indice PondENGHO'!BL118/'Indice PondENGHO'!BL106-1</f>
        <v>0.33834918868799257</v>
      </c>
      <c r="BN120" s="3">
        <f>+'Indice PondENGHO'!BM118/'Indice PondENGHO'!BM106-1</f>
        <v>0.33632431520416439</v>
      </c>
      <c r="BO120" s="3">
        <f>+'Indice PondENGHO'!BN118/'Indice PondENGHO'!BN106-1</f>
        <v>0.33499097363439723</v>
      </c>
      <c r="BP120" s="3">
        <f>+'Indice PondENGHO'!BO118/'Indice PondENGHO'!BO106-1</f>
        <v>0.3344031519535493</v>
      </c>
      <c r="BQ120" s="114">
        <f>+'Indice PondENGHO'!BP118/'Indice PondENGHO'!BP106-1</f>
        <v>0.33387162797060421</v>
      </c>
      <c r="BR120" s="7">
        <f>+'Indice PondENGHO'!BQ118/'Indice PondENGHO'!BQ106-1</f>
        <v>0.34992863689521858</v>
      </c>
      <c r="BS120" s="3">
        <f>+'Indice PondENGHO'!BR118/'Indice PondENGHO'!BR106-1</f>
        <v>0.22639161164248311</v>
      </c>
      <c r="BT120" s="3">
        <f>+'Indice PondENGHO'!BS118/'Indice PondENGHO'!BS106-1</f>
        <v>0.11219580458511147</v>
      </c>
      <c r="BU120" s="3">
        <f>+'Indice PondENGHO'!BT118/'Indice PondENGHO'!BT106-1</f>
        <v>0.49160897070756393</v>
      </c>
      <c r="BV120" s="3">
        <f>+'Indice PondENGHO'!BU118/'Indice PondENGHO'!BU106-1</f>
        <v>0.2433459629635617</v>
      </c>
      <c r="BW120" s="3">
        <f>+'Indice PondENGHO'!BV118/'Indice PondENGHO'!BV106-1</f>
        <v>0.33199934961244604</v>
      </c>
      <c r="BX120" s="3">
        <f>+'Indice PondENGHO'!BW118/'Indice PondENGHO'!BW106-1</f>
        <v>0.38290242320686252</v>
      </c>
      <c r="BY120" s="3">
        <f>+'Indice PondENGHO'!BX118/'Indice PondENGHO'!BX106-1</f>
        <v>0.36631682493174345</v>
      </c>
      <c r="BZ120" s="3">
        <f>+'Indice PondENGHO'!BY118/'Indice PondENGHO'!BY106-1</f>
        <v>0.31326222229033851</v>
      </c>
      <c r="CA120" s="3">
        <f>+'Indice PondENGHO'!BZ118/'Indice PondENGHO'!BZ106-1</f>
        <v>0.40670149969584446</v>
      </c>
      <c r="CB120" s="3">
        <f>+'Indice PondENGHO'!CA118/'Indice PondENGHO'!CA106-1</f>
        <v>0.34497303409768798</v>
      </c>
      <c r="CC120" s="8">
        <f>+'Indice PondENGHO'!CB118/'Indice PondENGHO'!CB106-1</f>
        <v>0.33066971880459639</v>
      </c>
      <c r="CD120" s="3">
        <f>+'Indice PondENGHO'!CC118/'Indice PondENGHO'!CC106-1</f>
        <v>0.3351136075122505</v>
      </c>
      <c r="CE120" s="3">
        <f>+'Indice PondENGHO'!CD118/'Indice PondENGHO'!CD106-1</f>
        <v>0.3351136075122505</v>
      </c>
      <c r="CF120" s="3">
        <f>+'[3]Infla Interanual PondENGHO'!CD120</f>
        <v>0</v>
      </c>
      <c r="CI120" s="69">
        <f t="shared" ref="CI120" si="228">+BM120-BQ120</f>
        <v>4.4775607173883625E-3</v>
      </c>
      <c r="CJ120" s="69">
        <f t="shared" si="3"/>
        <v>4.4775607173883625E-3</v>
      </c>
      <c r="CK120" s="69">
        <f t="shared" si="9"/>
        <v>0</v>
      </c>
    </row>
  </sheetData>
  <mergeCells count="5">
    <mergeCell ref="D1:O1"/>
    <mergeCell ref="P1:AA1"/>
    <mergeCell ref="AB1:AM1"/>
    <mergeCell ref="AN1:AY1"/>
    <mergeCell ref="AZ1:BK1"/>
  </mergeCells>
  <conditionalFormatting sqref="BM65:BQ65">
    <cfRule type="colorScale" priority="8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66:BQ66">
    <cfRule type="colorScale" priority="9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67:BQ67">
    <cfRule type="colorScale" priority="9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68:BQ68">
    <cfRule type="colorScale" priority="9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69:BQ69">
    <cfRule type="colorScale" priority="9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0:BQ70">
    <cfRule type="colorScale" priority="9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1:BQ71">
    <cfRule type="colorScale" priority="9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2:BQ72">
    <cfRule type="colorScale" priority="9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3:BQ73">
    <cfRule type="colorScale" priority="10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4:BQ74">
    <cfRule type="colorScale" priority="10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5:BQ75">
    <cfRule type="colorScale" priority="10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6:BQ76">
    <cfRule type="colorScale" priority="7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77:BQ80">
    <cfRule type="colorScale" priority="10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1:BQ81">
    <cfRule type="colorScale" priority="7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2:BQ83">
    <cfRule type="colorScale" priority="7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4:BQ84">
    <cfRule type="colorScale" priority="7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5:BQ85">
    <cfRule type="colorScale" priority="7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6:BQ86">
    <cfRule type="colorScale" priority="7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7:BQ87">
    <cfRule type="colorScale" priority="6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8:BQ88">
    <cfRule type="colorScale" priority="6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89:BQ89">
    <cfRule type="colorScale" priority="6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0:BQ90">
    <cfRule type="colorScale" priority="6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1:BQ91">
    <cfRule type="colorScale" priority="6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2:BQ92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3:BQ93">
    <cfRule type="colorScale" priority="5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4:BQ94">
    <cfRule type="colorScale" priority="5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5:BQ95">
    <cfRule type="colorScale" priority="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6:BQ96">
    <cfRule type="colorScale" priority="5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7:BQ97">
    <cfRule type="colorScale" priority="4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8:BQ98">
    <cfRule type="colorScale" priority="4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99:BQ99">
    <cfRule type="colorScale" priority="4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0:BQ100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1:BQ101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2:BQ102">
    <cfRule type="colorScale" priority="3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3:BQ103">
    <cfRule type="colorScale" priority="3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4:BQ104">
    <cfRule type="colorScale" priority="3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5:BQ105">
    <cfRule type="colorScale" priority="3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6:BQ106">
    <cfRule type="colorScale" priority="3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7:BQ107">
    <cfRule type="colorScale" priority="2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8:BQ108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09:BQ109"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0:BQ110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1:BQ111">
    <cfRule type="colorScale" priority="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2:BQ112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3:BQ113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4:BQ114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5:BQ115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6:BQ116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7:BQ117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8:BQ118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19:BQ119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65:CC65">
    <cfRule type="colorScale" priority="8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66:CC66">
    <cfRule type="colorScale" priority="8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67:CC67">
    <cfRule type="colorScale" priority="8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68:CC68">
    <cfRule type="colorScale" priority="8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69:CC69">
    <cfRule type="colorScale" priority="8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0:CC70">
    <cfRule type="colorScale" priority="8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1:CC71">
    <cfRule type="colorScale" priority="8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2:CC72">
    <cfRule type="colorScale" priority="8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3:CC73">
    <cfRule type="colorScale" priority="8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4:CC74">
    <cfRule type="colorScale" priority="9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5:CC75">
    <cfRule type="colorScale" priority="9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76:CC80">
    <cfRule type="colorScale" priority="9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1:CC81">
    <cfRule type="colorScale" priority="7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2:CC83">
    <cfRule type="colorScale" priority="7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4:CC84">
    <cfRule type="colorScale" priority="7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5:CC85">
    <cfRule type="colorScale" priority="7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6:CC86">
    <cfRule type="colorScale" priority="6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7:CC87">
    <cfRule type="colorScale" priority="6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8:CC88">
    <cfRule type="colorScale" priority="6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89:CC89">
    <cfRule type="colorScale" priority="6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0:CC90">
    <cfRule type="colorScale" priority="6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1:CC91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2:CC92">
    <cfRule type="colorScale" priority="5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3:CC93">
    <cfRule type="colorScale" priority="5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4:CC94">
    <cfRule type="colorScale" priority="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5:CC95">
    <cfRule type="colorScale" priority="5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6:CC96">
    <cfRule type="colorScale" priority="4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7:CC97">
    <cfRule type="colorScale" priority="4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8:CC98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99:CC99">
    <cfRule type="colorScale" priority="4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0:CC100">
    <cfRule type="colorScale" priority="4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1:CC101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2:CC102">
    <cfRule type="colorScale" priority="3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3:CC103">
    <cfRule type="colorScale" priority="3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4:CC104">
    <cfRule type="colorScale" priority="3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5:CC105">
    <cfRule type="colorScale" priority="3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6:CC106"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7:CC107">
    <cfRule type="colorScale" priority="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8:CC108"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09:CC109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0:CC110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1:CC111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2:CC112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3:CC113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4:CC114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5:CC115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6:CC116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7:CC117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8:CC118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19:CC119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120:BQ120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120:CC120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C3609-8CE6-459D-85EC-BE28DB4262FC}">
  <sheetPr>
    <tabColor theme="9" tint="0.39997558519241921"/>
  </sheetPr>
  <dimension ref="A1:ER120"/>
  <sheetViews>
    <sheetView zoomScale="138" zoomScaleNormal="115" workbookViewId="0">
      <pane xSplit="3" ySplit="2" topLeftCell="DI98" activePane="bottomRight" state="frozen"/>
      <selection pane="topRight" activeCell="D1" sqref="D1"/>
      <selection pane="bottomLeft" activeCell="A3" sqref="A3"/>
      <selection pane="bottomRight" activeCell="A120" sqref="A120"/>
    </sheetView>
  </sheetViews>
  <sheetFormatPr baseColWidth="10" defaultColWidth="8" defaultRowHeight="14" x14ac:dyDescent="0.2"/>
  <cols>
    <col min="1" max="58" width="8" style="50"/>
    <col min="59" max="87" width="8" style="50" hidden="1" customWidth="1"/>
    <col min="88" max="100" width="8" style="50"/>
    <col min="101" max="101" width="6.5" style="50" bestFit="1" customWidth="1"/>
    <col min="102" max="118" width="6.5" style="50" customWidth="1"/>
    <col min="119" max="138" width="8" style="50"/>
    <col min="139" max="139" width="11.1640625" style="50" bestFit="1" customWidth="1"/>
    <col min="140" max="16384" width="8" style="50"/>
  </cols>
  <sheetData>
    <row r="1" spans="1:135" ht="15" thickBot="1" x14ac:dyDescent="0.25">
      <c r="D1" s="50">
        <v>0.12213077797204581</v>
      </c>
      <c r="E1" s="50">
        <v>0.15522292106174912</v>
      </c>
      <c r="F1" s="50">
        <v>0.17671654683960294</v>
      </c>
      <c r="G1" s="50">
        <v>0.22275586925395036</v>
      </c>
      <c r="H1" s="50">
        <v>0.32317388487265175</v>
      </c>
      <c r="K1" s="51" t="s">
        <v>105</v>
      </c>
      <c r="S1" s="51">
        <v>34.475013732910156</v>
      </c>
      <c r="T1" s="50">
        <v>27.694015502929688</v>
      </c>
      <c r="U1" s="50">
        <v>25.375776290893555</v>
      </c>
      <c r="V1" s="50">
        <v>21.080661773681641</v>
      </c>
      <c r="W1" s="50">
        <v>15.698500633239746</v>
      </c>
      <c r="Y1" s="51" t="s">
        <v>106</v>
      </c>
      <c r="AE1" s="59">
        <v>34.475013732910156</v>
      </c>
      <c r="AF1" s="60">
        <v>2.2236170768737793</v>
      </c>
      <c r="AG1" s="60">
        <v>7.9922947883605957</v>
      </c>
      <c r="AH1" s="60">
        <v>14.191224098205566</v>
      </c>
      <c r="AI1" s="60">
        <v>4.1193418502807617</v>
      </c>
      <c r="AJ1" s="60">
        <v>4.1856107711791992</v>
      </c>
      <c r="AK1" s="60">
        <v>10.388893127441406</v>
      </c>
      <c r="AL1" s="60">
        <v>5.0157270431518555</v>
      </c>
      <c r="AM1" s="60">
        <v>7.702176570892334</v>
      </c>
      <c r="AN1" s="60">
        <v>1.6482053995132446</v>
      </c>
      <c r="AO1" s="60">
        <v>4.388763427734375</v>
      </c>
      <c r="AP1" s="61">
        <v>3.6691303253173828</v>
      </c>
      <c r="AQ1" s="52"/>
      <c r="AS1" s="53">
        <v>15.698500633239746</v>
      </c>
      <c r="AT1" s="54">
        <v>1.8403748273849487</v>
      </c>
      <c r="AU1" s="54">
        <v>5.9696140289306641</v>
      </c>
      <c r="AV1" s="54">
        <v>14.619551658630371</v>
      </c>
      <c r="AW1" s="54">
        <v>6.9953794479370117</v>
      </c>
      <c r="AX1" s="54">
        <v>7.9965476989746094</v>
      </c>
      <c r="AY1" s="54">
        <v>15.644683837890625</v>
      </c>
      <c r="AZ1" s="54">
        <v>4.5556302070617676</v>
      </c>
      <c r="BA1" s="54">
        <v>9.7462596893310547</v>
      </c>
      <c r="BB1" s="54">
        <v>3.7638986110687256</v>
      </c>
      <c r="BC1" s="54">
        <v>8.1615171432495117</v>
      </c>
      <c r="BD1" s="55">
        <v>5.0080423355102539</v>
      </c>
      <c r="BG1" s="50" t="s">
        <v>107</v>
      </c>
      <c r="BV1" s="50" t="s">
        <v>108</v>
      </c>
      <c r="CK1" s="121" t="s">
        <v>107</v>
      </c>
      <c r="CL1" s="121"/>
      <c r="CM1" s="121"/>
      <c r="CN1" s="121"/>
      <c r="CO1" s="121"/>
      <c r="CP1" s="121"/>
      <c r="CQ1" s="121"/>
      <c r="CR1" s="121"/>
      <c r="CS1" s="121"/>
      <c r="CT1" s="121"/>
      <c r="CU1" s="121"/>
      <c r="CV1" s="121"/>
      <c r="CZ1" s="121" t="s">
        <v>108</v>
      </c>
      <c r="DA1" s="121"/>
      <c r="DB1" s="121"/>
      <c r="DC1" s="121"/>
      <c r="DD1" s="121"/>
      <c r="DE1" s="121"/>
      <c r="DF1" s="121"/>
      <c r="DG1" s="121"/>
      <c r="DH1" s="121"/>
      <c r="DI1" s="121"/>
      <c r="DJ1" s="121"/>
      <c r="DK1" s="121"/>
      <c r="DP1" s="121" t="s">
        <v>130</v>
      </c>
      <c r="DQ1" s="121"/>
      <c r="DR1" s="121"/>
      <c r="DS1" s="121"/>
      <c r="DT1" s="121"/>
      <c r="DU1" s="121"/>
      <c r="DV1" s="121"/>
      <c r="DW1" s="121"/>
      <c r="DX1" s="121"/>
      <c r="DY1" s="121"/>
      <c r="DZ1" s="121"/>
      <c r="EA1" s="121"/>
    </row>
    <row r="2" spans="1:135" s="62" customFormat="1" ht="85" thickBot="1" x14ac:dyDescent="0.25">
      <c r="A2" s="80" t="str">
        <f>+'Indice PondENGHO'!A1</f>
        <v>Period</v>
      </c>
      <c r="B2" s="80" t="str">
        <f>+'Indice PondENGHO'!B1</f>
        <v>Mes</v>
      </c>
      <c r="C2" s="80" t="str">
        <f>+'Indice PondENGHO'!C1</f>
        <v>Anio</v>
      </c>
      <c r="D2" s="62" t="str">
        <f>+'Indice PondENGHO'!BL1</f>
        <v>ipc_quintil1</v>
      </c>
      <c r="E2" s="62" t="str">
        <f>+'Indice PondENGHO'!BM1</f>
        <v>ipc_quintil2</v>
      </c>
      <c r="F2" s="62" t="str">
        <f>+'Indice PondENGHO'!BN1</f>
        <v>ipc_quintil3</v>
      </c>
      <c r="G2" s="62" t="str">
        <f>+'Indice PondENGHO'!BO1</f>
        <v>ipc_quintil4</v>
      </c>
      <c r="H2" s="62" t="str">
        <f>+'Indice PondENGHO'!BP1</f>
        <v>ipc_quintil5</v>
      </c>
      <c r="I2" s="62" t="str">
        <f>+'Indice PondENGHO'!CD1</f>
        <v>ipc_sum_i</v>
      </c>
      <c r="K2" s="63" t="s">
        <v>83</v>
      </c>
      <c r="L2" s="63" t="s">
        <v>84</v>
      </c>
      <c r="M2" s="63" t="s">
        <v>85</v>
      </c>
      <c r="N2" s="63" t="s">
        <v>86</v>
      </c>
      <c r="O2" s="63" t="s">
        <v>87</v>
      </c>
      <c r="P2" s="64" t="s">
        <v>110</v>
      </c>
      <c r="Q2" s="64" t="s">
        <v>111</v>
      </c>
      <c r="S2" s="62" t="str">
        <f>+'Indice PondENGHO'!D1</f>
        <v>ipc_d1_i1</v>
      </c>
      <c r="T2" s="62" t="str">
        <f>+'Indice PondENGHO'!P1</f>
        <v>ipc_d2_i1</v>
      </c>
      <c r="U2" s="62" t="str">
        <f>+'Indice PondENGHO'!AB1</f>
        <v>ipc_d3_i1</v>
      </c>
      <c r="V2" s="62" t="str">
        <f>+'Indice PondENGHO'!AN1</f>
        <v>ipc_d4_i1</v>
      </c>
      <c r="W2" s="62" t="str">
        <f>+'Indice PondENGHO'!AZ1</f>
        <v>ipc_d5_i1</v>
      </c>
      <c r="Y2" s="63" t="s">
        <v>83</v>
      </c>
      <c r="Z2" s="63" t="s">
        <v>84</v>
      </c>
      <c r="AA2" s="63" t="s">
        <v>85</v>
      </c>
      <c r="AB2" s="63" t="s">
        <v>86</v>
      </c>
      <c r="AC2" s="63" t="s">
        <v>87</v>
      </c>
      <c r="AE2" s="62" t="str">
        <f>+'Indice PondENGHO'!D1</f>
        <v>ipc_d1_i1</v>
      </c>
      <c r="AF2" s="62" t="str">
        <f>+'Indice PondENGHO'!E1</f>
        <v>ipc_d1_i2</v>
      </c>
      <c r="AG2" s="62" t="str">
        <f>+'Indice PondENGHO'!F1</f>
        <v>ipc_d1_i3</v>
      </c>
      <c r="AH2" s="62" t="str">
        <f>+'Indice PondENGHO'!G1</f>
        <v>ipc_d1_i4</v>
      </c>
      <c r="AI2" s="62" t="str">
        <f>+'Indice PondENGHO'!H1</f>
        <v>ipc_d1_i5</v>
      </c>
      <c r="AJ2" s="62" t="str">
        <f>+'Indice PondENGHO'!I1</f>
        <v>ipc_d1_i6</v>
      </c>
      <c r="AK2" s="62" t="str">
        <f>+'Indice PondENGHO'!J1</f>
        <v>ipc_d1_i7</v>
      </c>
      <c r="AL2" s="62" t="str">
        <f>+'Indice PondENGHO'!K1</f>
        <v>ipc_d1_i8</v>
      </c>
      <c r="AM2" s="62" t="str">
        <f>+'Indice PondENGHO'!L1</f>
        <v>ipc_d1_i9</v>
      </c>
      <c r="AN2" s="62" t="str">
        <f>+'Indice PondENGHO'!M1</f>
        <v>ipc_d1_i10</v>
      </c>
      <c r="AO2" s="62" t="str">
        <f>+'Indice PondENGHO'!N1</f>
        <v>ipc_d1_i11</v>
      </c>
      <c r="AP2" s="62" t="str">
        <f>+'Indice PondENGHO'!O1</f>
        <v>ipc_d1_i12</v>
      </c>
      <c r="AQ2" s="62" t="str">
        <f>+D2</f>
        <v>ipc_quintil1</v>
      </c>
      <c r="AS2" s="62" t="str">
        <f>+'Indice PondENGHO'!AZ1</f>
        <v>ipc_d5_i1</v>
      </c>
      <c r="AT2" s="62" t="str">
        <f>+'Indice PondENGHO'!BA1</f>
        <v>ipc_d5_i2</v>
      </c>
      <c r="AU2" s="62" t="str">
        <f>+'Indice PondENGHO'!BB1</f>
        <v>ipc_d5_i3</v>
      </c>
      <c r="AV2" s="62" t="str">
        <f>+'Indice PondENGHO'!BC1</f>
        <v>ipc_d5_i4</v>
      </c>
      <c r="AW2" s="62" t="str">
        <f>+'Indice PondENGHO'!BD1</f>
        <v>ipc_d5_i5</v>
      </c>
      <c r="AX2" s="62" t="str">
        <f>+'Indice PondENGHO'!BE1</f>
        <v>ipc_d5_i6</v>
      </c>
      <c r="AY2" s="62" t="str">
        <f>+'Indice PondENGHO'!BF1</f>
        <v>ipc_d5_i7</v>
      </c>
      <c r="AZ2" s="62" t="str">
        <f>+'Indice PondENGHO'!BG1</f>
        <v>ipc_d5_i8</v>
      </c>
      <c r="BA2" s="62" t="str">
        <f>+'Indice PondENGHO'!BH1</f>
        <v>ipc_d5_i9</v>
      </c>
      <c r="BB2" s="62" t="str">
        <f>+'Indice PondENGHO'!BI1</f>
        <v>ipc_d5_i10</v>
      </c>
      <c r="BC2" s="62" t="str">
        <f>+'Indice PondENGHO'!BJ1</f>
        <v>ipc_d5_i11</v>
      </c>
      <c r="BD2" s="62" t="str">
        <f>+'Indice PondENGHO'!BK1</f>
        <v>ipc_d5_i12</v>
      </c>
      <c r="BE2" s="62" t="str">
        <f>+H2</f>
        <v>ipc_quintil5</v>
      </c>
      <c r="BG2" s="65" t="s">
        <v>89</v>
      </c>
      <c r="BH2" s="66" t="s">
        <v>90</v>
      </c>
      <c r="BI2" s="66" t="s">
        <v>91</v>
      </c>
      <c r="BJ2" s="66" t="s">
        <v>92</v>
      </c>
      <c r="BK2" s="66" t="s">
        <v>93</v>
      </c>
      <c r="BL2" s="66" t="s">
        <v>94</v>
      </c>
      <c r="BM2" s="66" t="s">
        <v>95</v>
      </c>
      <c r="BN2" s="66" t="s">
        <v>96</v>
      </c>
      <c r="BO2" s="66" t="s">
        <v>97</v>
      </c>
      <c r="BP2" s="66" t="s">
        <v>98</v>
      </c>
      <c r="BQ2" s="66" t="s">
        <v>99</v>
      </c>
      <c r="BR2" s="67" t="s">
        <v>100</v>
      </c>
      <c r="BS2" s="68" t="s">
        <v>112</v>
      </c>
      <c r="BT2" s="72"/>
      <c r="BV2" s="65" t="s">
        <v>89</v>
      </c>
      <c r="BW2" s="66" t="s">
        <v>90</v>
      </c>
      <c r="BX2" s="66" t="s">
        <v>91</v>
      </c>
      <c r="BY2" s="66" t="s">
        <v>92</v>
      </c>
      <c r="BZ2" s="66" t="s">
        <v>93</v>
      </c>
      <c r="CA2" s="66" t="s">
        <v>94</v>
      </c>
      <c r="CB2" s="66" t="s">
        <v>95</v>
      </c>
      <c r="CC2" s="66" t="s">
        <v>96</v>
      </c>
      <c r="CD2" s="66" t="s">
        <v>97</v>
      </c>
      <c r="CE2" s="66" t="s">
        <v>98</v>
      </c>
      <c r="CF2" s="66" t="s">
        <v>99</v>
      </c>
      <c r="CG2" s="67" t="s">
        <v>100</v>
      </c>
      <c r="CH2" s="73"/>
      <c r="CK2" s="65" t="s">
        <v>89</v>
      </c>
      <c r="CL2" s="66" t="s">
        <v>90</v>
      </c>
      <c r="CM2" s="66" t="s">
        <v>91</v>
      </c>
      <c r="CN2" s="66" t="s">
        <v>92</v>
      </c>
      <c r="CO2" s="66" t="s">
        <v>93</v>
      </c>
      <c r="CP2" s="66" t="s">
        <v>94</v>
      </c>
      <c r="CQ2" s="66" t="s">
        <v>95</v>
      </c>
      <c r="CR2" s="66" t="s">
        <v>96</v>
      </c>
      <c r="CS2" s="66" t="s">
        <v>97</v>
      </c>
      <c r="CT2" s="66" t="s">
        <v>98</v>
      </c>
      <c r="CU2" s="66" t="s">
        <v>99</v>
      </c>
      <c r="CV2" s="67" t="s">
        <v>100</v>
      </c>
      <c r="CZ2" s="65" t="s">
        <v>89</v>
      </c>
      <c r="DA2" s="66" t="s">
        <v>90</v>
      </c>
      <c r="DB2" s="66" t="s">
        <v>91</v>
      </c>
      <c r="DC2" s="66" t="s">
        <v>92</v>
      </c>
      <c r="DD2" s="66" t="s">
        <v>93</v>
      </c>
      <c r="DE2" s="66" t="s">
        <v>94</v>
      </c>
      <c r="DF2" s="66" t="s">
        <v>95</v>
      </c>
      <c r="DG2" s="66" t="s">
        <v>96</v>
      </c>
      <c r="DH2" s="66" t="s">
        <v>97</v>
      </c>
      <c r="DI2" s="66" t="s">
        <v>98</v>
      </c>
      <c r="DJ2" s="66" t="s">
        <v>99</v>
      </c>
      <c r="DK2" s="67" t="s">
        <v>100</v>
      </c>
      <c r="DO2" s="62" t="s">
        <v>131</v>
      </c>
      <c r="DP2" s="65" t="s">
        <v>89</v>
      </c>
      <c r="DQ2" s="66" t="s">
        <v>90</v>
      </c>
      <c r="DR2" s="66" t="s">
        <v>91</v>
      </c>
      <c r="DS2" s="66" t="s">
        <v>92</v>
      </c>
      <c r="DT2" s="66" t="s">
        <v>93</v>
      </c>
      <c r="DU2" s="66" t="s">
        <v>94</v>
      </c>
      <c r="DV2" s="66" t="s">
        <v>95</v>
      </c>
      <c r="DW2" s="66" t="s">
        <v>96</v>
      </c>
      <c r="DX2" s="66" t="s">
        <v>97</v>
      </c>
      <c r="DY2" s="66" t="s">
        <v>98</v>
      </c>
      <c r="DZ2" s="66" t="s">
        <v>99</v>
      </c>
      <c r="EA2" s="67" t="s">
        <v>100</v>
      </c>
      <c r="EB2" s="62" t="s">
        <v>113</v>
      </c>
    </row>
    <row r="3" spans="1:135" x14ac:dyDescent="0.2">
      <c r="A3" s="56">
        <f>+'Indice PondENGHO'!A2</f>
        <v>42705</v>
      </c>
      <c r="B3" s="50">
        <f>+'Indice PondENGHO'!B2</f>
        <v>12</v>
      </c>
      <c r="C3" s="50">
        <f>+'Indice PondENGHO'!C2</f>
        <v>2016</v>
      </c>
      <c r="D3" s="57">
        <f>+'Indice PondENGHO'!BL2</f>
        <v>100</v>
      </c>
      <c r="E3" s="57">
        <f>+'Indice PondENGHO'!BM2</f>
        <v>100</v>
      </c>
      <c r="F3" s="57">
        <f>+'Indice PondENGHO'!BN2</f>
        <v>100</v>
      </c>
      <c r="G3" s="57">
        <f>+'Indice PondENGHO'!BO2</f>
        <v>100</v>
      </c>
      <c r="H3" s="57">
        <f>+'Indice PondENGHO'!BP2</f>
        <v>100</v>
      </c>
      <c r="I3" s="57">
        <f>+'Indice PondENGHO'!CD2</f>
        <v>100</v>
      </c>
      <c r="S3" s="57">
        <f>+'Indice PondENGHO'!D2</f>
        <v>100</v>
      </c>
      <c r="T3" s="57">
        <f>+'Indice PondENGHO'!P2</f>
        <v>100</v>
      </c>
      <c r="U3" s="57">
        <f>+'Indice PondENGHO'!AB2</f>
        <v>100</v>
      </c>
      <c r="V3" s="57">
        <f>+'Indice PondENGHO'!AN2</f>
        <v>100</v>
      </c>
      <c r="W3" s="57">
        <f>+'Indice PondENGHO'!AZ2</f>
        <v>100</v>
      </c>
      <c r="AE3" s="57">
        <f>+'Indice PondENGHO'!D2</f>
        <v>100</v>
      </c>
      <c r="AF3" s="57">
        <f>+'Indice PondENGHO'!E2</f>
        <v>100</v>
      </c>
      <c r="AG3" s="57">
        <f>+'Indice PondENGHO'!F2</f>
        <v>100</v>
      </c>
      <c r="AH3" s="57">
        <f>+'Indice PondENGHO'!G2</f>
        <v>100</v>
      </c>
      <c r="AI3" s="57">
        <f>+'Indice PondENGHO'!H2</f>
        <v>100</v>
      </c>
      <c r="AJ3" s="57">
        <f>+'Indice PondENGHO'!I2</f>
        <v>100</v>
      </c>
      <c r="AK3" s="57">
        <f>+'Indice PondENGHO'!J2</f>
        <v>100</v>
      </c>
      <c r="AL3" s="57">
        <f>+'Indice PondENGHO'!K2</f>
        <v>100</v>
      </c>
      <c r="AM3" s="57">
        <f>+'Indice PondENGHO'!L2</f>
        <v>100</v>
      </c>
      <c r="AN3" s="57">
        <f>+'Indice PondENGHO'!M2</f>
        <v>100</v>
      </c>
      <c r="AO3" s="57">
        <f>+'Indice PondENGHO'!N2</f>
        <v>100</v>
      </c>
      <c r="AP3" s="57">
        <f>+'Indice PondENGHO'!O2</f>
        <v>100</v>
      </c>
      <c r="AQ3" s="57">
        <f t="shared" ref="AQ3:AQ66" si="0">+D3</f>
        <v>100</v>
      </c>
      <c r="AR3" s="57"/>
      <c r="AS3" s="57">
        <f>+'Indice PondENGHO'!AZ2</f>
        <v>100</v>
      </c>
      <c r="AT3" s="57">
        <f>+'Indice PondENGHO'!BA2</f>
        <v>100</v>
      </c>
      <c r="AU3" s="57">
        <f>+'Indice PondENGHO'!BB2</f>
        <v>100</v>
      </c>
      <c r="AV3" s="57">
        <f>+'Indice PondENGHO'!BC2</f>
        <v>100</v>
      </c>
      <c r="AW3" s="57">
        <f>+'Indice PondENGHO'!BD2</f>
        <v>100</v>
      </c>
      <c r="AX3" s="57">
        <f>+'Indice PondENGHO'!BE2</f>
        <v>100</v>
      </c>
      <c r="AY3" s="57">
        <f>+'Indice PondENGHO'!BF2</f>
        <v>100</v>
      </c>
      <c r="AZ3" s="57">
        <f>+'Indice PondENGHO'!BG2</f>
        <v>100</v>
      </c>
      <c r="BA3" s="57">
        <f>+'Indice PondENGHO'!BH2</f>
        <v>100</v>
      </c>
      <c r="BB3" s="57">
        <f>+'Indice PondENGHO'!BI2</f>
        <v>100</v>
      </c>
      <c r="BC3" s="57">
        <f>+'Indice PondENGHO'!BJ2</f>
        <v>100</v>
      </c>
      <c r="BD3" s="57">
        <f>+'Indice PondENGHO'!BK2</f>
        <v>100</v>
      </c>
      <c r="BE3" s="57">
        <f t="shared" ref="BE3:BE66" si="1">+H3</f>
        <v>100</v>
      </c>
      <c r="DO3" s="56">
        <f t="shared" ref="DO3:DO66" si="2">+A3</f>
        <v>42705</v>
      </c>
    </row>
    <row r="4" spans="1:135" x14ac:dyDescent="0.2">
      <c r="A4" s="56">
        <f>+'Indice PondENGHO'!A3</f>
        <v>42736</v>
      </c>
      <c r="B4" s="50">
        <f>+'Indice PondENGHO'!B3</f>
        <v>1</v>
      </c>
      <c r="C4" s="50">
        <f>+'Indice PondENGHO'!C3</f>
        <v>2017</v>
      </c>
      <c r="D4" s="57">
        <f>+'Indice PondENGHO'!BL3</f>
        <v>101.53516387939453</v>
      </c>
      <c r="E4" s="57">
        <f>+'Indice PondENGHO'!BM3</f>
        <v>101.60148620605469</v>
      </c>
      <c r="F4" s="57">
        <f>+'Indice PondENGHO'!BN3</f>
        <v>101.67335510253906</v>
      </c>
      <c r="G4" s="57">
        <f>+'Indice PondENGHO'!BO3</f>
        <v>101.74340057373047</v>
      </c>
      <c r="H4" s="57">
        <f>+'Indice PondENGHO'!BP3</f>
        <v>101.83573150634766</v>
      </c>
      <c r="I4" s="57">
        <f>+'Indice PondENGHO'!CD3</f>
        <v>101.71334075927734</v>
      </c>
      <c r="K4" s="58"/>
      <c r="L4" s="58"/>
      <c r="M4" s="58"/>
      <c r="N4" s="58"/>
      <c r="O4" s="58"/>
      <c r="P4" s="58"/>
      <c r="Q4" s="58"/>
      <c r="S4" s="57">
        <f>+'Indice PondENGHO'!D3</f>
        <v>100.75442504882812</v>
      </c>
      <c r="T4" s="57">
        <f>+'Indice PondENGHO'!P3</f>
        <v>100.70419311523438</v>
      </c>
      <c r="U4" s="57">
        <f>+'Indice PondENGHO'!AB3</f>
        <v>100.67266845703125</v>
      </c>
      <c r="V4" s="57">
        <f>+'Indice PondENGHO'!AN3</f>
        <v>100.64975738525391</v>
      </c>
      <c r="W4" s="57">
        <f>+'Indice PondENGHO'!AZ3</f>
        <v>100.58473205566406</v>
      </c>
      <c r="Y4" s="58"/>
      <c r="Z4" s="58"/>
      <c r="AA4" s="58"/>
      <c r="AB4" s="58"/>
      <c r="AC4" s="58"/>
      <c r="AE4" s="57">
        <f>+'Indice PondENGHO'!D3</f>
        <v>100.75442504882812</v>
      </c>
      <c r="AF4" s="57">
        <f>+'Indice PondENGHO'!E3</f>
        <v>100.07867431640625</v>
      </c>
      <c r="AG4" s="57">
        <f>+'Indice PondENGHO'!F3</f>
        <v>101.87359619140625</v>
      </c>
      <c r="AH4" s="57">
        <f>+'Indice PondENGHO'!G3</f>
        <v>101.75705718994141</v>
      </c>
      <c r="AI4" s="57">
        <f>+'Indice PondENGHO'!H3</f>
        <v>101.41307067871094</v>
      </c>
      <c r="AJ4" s="57">
        <f>+'Indice PondENGHO'!I3</f>
        <v>102.52073669433594</v>
      </c>
      <c r="AK4" s="57">
        <f>+'Indice PondENGHO'!J3</f>
        <v>102.16384124755859</v>
      </c>
      <c r="AL4" s="57">
        <f>+'Indice PondENGHO'!K3</f>
        <v>101.82204437255859</v>
      </c>
      <c r="AM4" s="57">
        <f>+'Indice PondENGHO'!L3</f>
        <v>103.20416259765625</v>
      </c>
      <c r="AN4" s="57">
        <f>+'Indice PondENGHO'!M3</f>
        <v>103.01587677001953</v>
      </c>
      <c r="AO4" s="57">
        <f>+'Indice PondENGHO'!N3</f>
        <v>102.89750671386719</v>
      </c>
      <c r="AP4" s="57">
        <f>+'Indice PondENGHO'!O3</f>
        <v>101.89511871337891</v>
      </c>
      <c r="AQ4" s="57">
        <f t="shared" si="0"/>
        <v>101.53516387939453</v>
      </c>
      <c r="AR4" s="57"/>
      <c r="AS4" s="57">
        <f>+'Indice PondENGHO'!AZ3</f>
        <v>100.58473205566406</v>
      </c>
      <c r="AT4" s="57">
        <f>+'Indice PondENGHO'!BA3</f>
        <v>99.966995239257812</v>
      </c>
      <c r="AU4" s="57">
        <f>+'Indice PondENGHO'!BB3</f>
        <v>101.80143737792969</v>
      </c>
      <c r="AV4" s="57">
        <f>+'Indice PondENGHO'!BC3</f>
        <v>101.74652099609375</v>
      </c>
      <c r="AW4" s="57">
        <f>+'Indice PondENGHO'!BD3</f>
        <v>101.40193939208984</v>
      </c>
      <c r="AX4" s="57">
        <f>+'Indice PondENGHO'!BE3</f>
        <v>102.14666748046875</v>
      </c>
      <c r="AY4" s="57">
        <f>+'Indice PondENGHO'!BF3</f>
        <v>102.12139129638672</v>
      </c>
      <c r="AZ4" s="57">
        <f>+'Indice PondENGHO'!BG3</f>
        <v>101.94763946533203</v>
      </c>
      <c r="BA4" s="57">
        <f>+'Indice PondENGHO'!BH3</f>
        <v>103.07907104492188</v>
      </c>
      <c r="BB4" s="57">
        <f>+'Indice PondENGHO'!BI3</f>
        <v>103.3760986328125</v>
      </c>
      <c r="BC4" s="57">
        <f>+'Indice PondENGHO'!BJ3</f>
        <v>103.02216339111328</v>
      </c>
      <c r="BD4" s="57">
        <f>+'Indice PondENGHO'!BK3</f>
        <v>101.78677368164062</v>
      </c>
      <c r="BE4" s="57">
        <f t="shared" si="1"/>
        <v>101.83573150634766</v>
      </c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V4" s="58"/>
      <c r="BW4" s="58"/>
      <c r="BX4" s="58"/>
      <c r="BY4" s="58"/>
      <c r="BZ4" s="58"/>
      <c r="CA4" s="58"/>
      <c r="CB4" s="58"/>
      <c r="CC4" s="58"/>
      <c r="CD4" s="58"/>
      <c r="CE4" s="58"/>
      <c r="CF4" s="58"/>
      <c r="CG4" s="58"/>
      <c r="CH4" s="58"/>
      <c r="DO4" s="56">
        <f t="shared" si="2"/>
        <v>42736</v>
      </c>
    </row>
    <row r="5" spans="1:135" x14ac:dyDescent="0.2">
      <c r="A5" s="56">
        <f>+'Indice PondENGHO'!A4</f>
        <v>42767</v>
      </c>
      <c r="B5" s="50">
        <f>+'Indice PondENGHO'!B4</f>
        <v>2</v>
      </c>
      <c r="C5" s="50">
        <f>+'Indice PondENGHO'!C4</f>
        <v>2017</v>
      </c>
      <c r="D5" s="57">
        <f>+'Indice PondENGHO'!BL4</f>
        <v>103.31423950195312</v>
      </c>
      <c r="E5" s="57">
        <f>+'Indice PondENGHO'!BM4</f>
        <v>103.51961517333984</v>
      </c>
      <c r="F5" s="57">
        <f>+'Indice PondENGHO'!BN4</f>
        <v>103.60584259033203</v>
      </c>
      <c r="G5" s="57">
        <f>+'Indice PondENGHO'!BO4</f>
        <v>103.73715209960938</v>
      </c>
      <c r="H5" s="57">
        <f>+'Indice PondENGHO'!BP4</f>
        <v>103.98492431640625</v>
      </c>
      <c r="I5" s="57">
        <f>+'Indice PondENGHO'!CD4</f>
        <v>103.70849609375</v>
      </c>
      <c r="K5" s="58"/>
      <c r="L5" s="58"/>
      <c r="M5" s="58"/>
      <c r="N5" s="58"/>
      <c r="O5" s="58"/>
      <c r="P5" s="58"/>
      <c r="Q5" s="58"/>
      <c r="S5" s="57">
        <f>+'Indice PondENGHO'!D4</f>
        <v>101.49557495117188</v>
      </c>
      <c r="T5" s="57">
        <f>+'Indice PondENGHO'!P4</f>
        <v>101.35954284667969</v>
      </c>
      <c r="U5" s="57">
        <f>+'Indice PondENGHO'!AB4</f>
        <v>101.27277374267578</v>
      </c>
      <c r="V5" s="57">
        <f>+'Indice PondENGHO'!AN4</f>
        <v>101.21137237548828</v>
      </c>
      <c r="W5" s="57">
        <f>+'Indice PondENGHO'!AZ4</f>
        <v>101.09395599365234</v>
      </c>
      <c r="Y5" s="58"/>
      <c r="Z5" s="58"/>
      <c r="AA5" s="58"/>
      <c r="AB5" s="58"/>
      <c r="AC5" s="58"/>
      <c r="AE5" s="57">
        <f>+'Indice PondENGHO'!D4</f>
        <v>101.49557495117188</v>
      </c>
      <c r="AF5" s="57">
        <f>+'Indice PondENGHO'!E4</f>
        <v>104.12119293212891</v>
      </c>
      <c r="AG5" s="57">
        <f>+'Indice PondENGHO'!F4</f>
        <v>103.72801971435547</v>
      </c>
      <c r="AH5" s="57">
        <f>+'Indice PondENGHO'!G4</f>
        <v>106.74596405029297</v>
      </c>
      <c r="AI5" s="57">
        <f>+'Indice PondENGHO'!H4</f>
        <v>102.41474151611328</v>
      </c>
      <c r="AJ5" s="57">
        <f>+'Indice PondENGHO'!I4</f>
        <v>105.097412109375</v>
      </c>
      <c r="AK5" s="57">
        <f>+'Indice PondENGHO'!J4</f>
        <v>104.14701080322266</v>
      </c>
      <c r="AL5" s="57">
        <f>+'Indice PondENGHO'!K4</f>
        <v>104.71086883544922</v>
      </c>
      <c r="AM5" s="57">
        <f>+'Indice PondENGHO'!L4</f>
        <v>103.94693756103516</v>
      </c>
      <c r="AN5" s="57">
        <f>+'Indice PondENGHO'!M4</f>
        <v>108.05858612060547</v>
      </c>
      <c r="AO5" s="57">
        <f>+'Indice PondENGHO'!N4</f>
        <v>104.66279602050781</v>
      </c>
      <c r="AP5" s="57">
        <f>+'Indice PondENGHO'!O4</f>
        <v>104.02025604248047</v>
      </c>
      <c r="AQ5" s="57">
        <f t="shared" si="0"/>
        <v>103.31423950195312</v>
      </c>
      <c r="AR5" s="57"/>
      <c r="AS5" s="57">
        <f>+'Indice PondENGHO'!AZ4</f>
        <v>101.09395599365234</v>
      </c>
      <c r="AT5" s="57">
        <f>+'Indice PondENGHO'!BA4</f>
        <v>104.31430053710938</v>
      </c>
      <c r="AU5" s="57">
        <f>+'Indice PondENGHO'!BB4</f>
        <v>103.87718200683594</v>
      </c>
      <c r="AV5" s="57">
        <f>+'Indice PondENGHO'!BC4</f>
        <v>107.4716796875</v>
      </c>
      <c r="AW5" s="57">
        <f>+'Indice PondENGHO'!BD4</f>
        <v>102.4720458984375</v>
      </c>
      <c r="AX5" s="57">
        <f>+'Indice PondENGHO'!BE4</f>
        <v>105.05295562744141</v>
      </c>
      <c r="AY5" s="57">
        <f>+'Indice PondENGHO'!BF4</f>
        <v>104.05460357666016</v>
      </c>
      <c r="AZ5" s="57">
        <f>+'Indice PondENGHO'!BG4</f>
        <v>104.74573516845703</v>
      </c>
      <c r="BA5" s="57">
        <f>+'Indice PondENGHO'!BH4</f>
        <v>103.65223693847656</v>
      </c>
      <c r="BB5" s="57">
        <f>+'Indice PondENGHO'!BI4</f>
        <v>108.570068359375</v>
      </c>
      <c r="BC5" s="57">
        <f>+'Indice PondENGHO'!BJ4</f>
        <v>104.78861236572266</v>
      </c>
      <c r="BD5" s="57">
        <f>+'Indice PondENGHO'!BK4</f>
        <v>104.1553955078125</v>
      </c>
      <c r="BE5" s="57">
        <f t="shared" si="1"/>
        <v>103.98492431640625</v>
      </c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58"/>
      <c r="CH5" s="58"/>
      <c r="DO5" s="56">
        <f t="shared" si="2"/>
        <v>42767</v>
      </c>
    </row>
    <row r="6" spans="1:135" x14ac:dyDescent="0.2">
      <c r="A6" s="56">
        <f>+'Indice PondENGHO'!A5</f>
        <v>42795</v>
      </c>
      <c r="B6" s="50">
        <f>+'Indice PondENGHO'!B5</f>
        <v>3</v>
      </c>
      <c r="C6" s="50">
        <f>+'Indice PondENGHO'!C5</f>
        <v>2017</v>
      </c>
      <c r="D6" s="57">
        <f>+'Indice PondENGHO'!BL5</f>
        <v>104.94219970703125</v>
      </c>
      <c r="E6" s="57">
        <f>+'Indice PondENGHO'!BM5</f>
        <v>105.09463500976562</v>
      </c>
      <c r="F6" s="57">
        <f>+'Indice PondENGHO'!BN5</f>
        <v>105.13997650146484</v>
      </c>
      <c r="G6" s="57">
        <f>+'Indice PondENGHO'!BO5</f>
        <v>105.23006439208984</v>
      </c>
      <c r="H6" s="57">
        <f>+'Indice PondENGHO'!BP5</f>
        <v>105.39371490478516</v>
      </c>
      <c r="I6" s="57">
        <f>+'Indice PondENGHO'!CD5</f>
        <v>105.21077728271484</v>
      </c>
      <c r="K6" s="58"/>
      <c r="L6" s="58"/>
      <c r="M6" s="58"/>
      <c r="N6" s="58"/>
      <c r="O6" s="58"/>
      <c r="P6" s="58"/>
      <c r="Q6" s="58"/>
      <c r="S6" s="57">
        <f>+'Indice PondENGHO'!D5</f>
        <v>102.59162139892578</v>
      </c>
      <c r="T6" s="57">
        <f>+'Indice PondENGHO'!P5</f>
        <v>102.54792022705078</v>
      </c>
      <c r="U6" s="57">
        <f>+'Indice PondENGHO'!AB5</f>
        <v>102.51809692382812</v>
      </c>
      <c r="V6" s="57">
        <f>+'Indice PondENGHO'!AN5</f>
        <v>102.51294708251953</v>
      </c>
      <c r="W6" s="57">
        <f>+'Indice PondENGHO'!AZ5</f>
        <v>102.52655029296875</v>
      </c>
      <c r="Y6" s="58"/>
      <c r="Z6" s="58"/>
      <c r="AA6" s="58"/>
      <c r="AB6" s="58"/>
      <c r="AC6" s="58"/>
      <c r="AE6" s="57">
        <f>+'Indice PondENGHO'!D5</f>
        <v>102.59162139892578</v>
      </c>
      <c r="AF6" s="57">
        <f>+'Indice PondENGHO'!E5</f>
        <v>105.44258117675781</v>
      </c>
      <c r="AG6" s="57">
        <f>+'Indice PondENGHO'!F5</f>
        <v>105.09715270996094</v>
      </c>
      <c r="AH6" s="57">
        <f>+'Indice PondENGHO'!G5</f>
        <v>111.78063201904297</v>
      </c>
      <c r="AI6" s="57">
        <f>+'Indice PondENGHO'!H5</f>
        <v>103.34508514404297</v>
      </c>
      <c r="AJ6" s="57">
        <f>+'Indice PondENGHO'!I5</f>
        <v>107.29403686523438</v>
      </c>
      <c r="AK6" s="57">
        <f>+'Indice PondENGHO'!J5</f>
        <v>105.33860778808594</v>
      </c>
      <c r="AL6" s="57">
        <f>+'Indice PondENGHO'!K5</f>
        <v>107.79423522949219</v>
      </c>
      <c r="AM6" s="57">
        <f>+'Indice PondENGHO'!L5</f>
        <v>105.59775543212891</v>
      </c>
      <c r="AN6" s="57">
        <f>+'Indice PondENGHO'!M5</f>
        <v>105.67228698730469</v>
      </c>
      <c r="AO6" s="57">
        <f>+'Indice PondENGHO'!N5</f>
        <v>105.86055755615234</v>
      </c>
      <c r="AP6" s="57">
        <f>+'Indice PondENGHO'!O5</f>
        <v>106.36736297607422</v>
      </c>
      <c r="AQ6" s="57">
        <f t="shared" si="0"/>
        <v>104.94219970703125</v>
      </c>
      <c r="AR6" s="57"/>
      <c r="AS6" s="57">
        <f>+'Indice PondENGHO'!AZ5</f>
        <v>102.52655029296875</v>
      </c>
      <c r="AT6" s="57">
        <f>+'Indice PondENGHO'!BA5</f>
        <v>105.4111328125</v>
      </c>
      <c r="AU6" s="57">
        <f>+'Indice PondENGHO'!BB5</f>
        <v>104.94365692138672</v>
      </c>
      <c r="AV6" s="57">
        <f>+'Indice PondENGHO'!BC5</f>
        <v>110.73004913330078</v>
      </c>
      <c r="AW6" s="57">
        <f>+'Indice PondENGHO'!BD5</f>
        <v>103.23456573486328</v>
      </c>
      <c r="AX6" s="57">
        <f>+'Indice PondENGHO'!BE5</f>
        <v>107.04807281494141</v>
      </c>
      <c r="AY6" s="57">
        <f>+'Indice PondENGHO'!BF5</f>
        <v>105.30276489257812</v>
      </c>
      <c r="AZ6" s="57">
        <f>+'Indice PondENGHO'!BG5</f>
        <v>107.55099487304688</v>
      </c>
      <c r="BA6" s="57">
        <f>+'Indice PondENGHO'!BH5</f>
        <v>105.43785095214844</v>
      </c>
      <c r="BB6" s="57">
        <f>+'Indice PondENGHO'!BI5</f>
        <v>103.66548156738281</v>
      </c>
      <c r="BC6" s="57">
        <f>+'Indice PondENGHO'!BJ5</f>
        <v>105.79383087158203</v>
      </c>
      <c r="BD6" s="57">
        <f>+'Indice PondENGHO'!BK5</f>
        <v>106.42733001708984</v>
      </c>
      <c r="BE6" s="57">
        <f t="shared" si="1"/>
        <v>105.39371490478516</v>
      </c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DO6" s="56">
        <f t="shared" si="2"/>
        <v>42795</v>
      </c>
    </row>
    <row r="7" spans="1:135" x14ac:dyDescent="0.2">
      <c r="A7" s="56">
        <f>+'Indice PondENGHO'!A6</f>
        <v>42826</v>
      </c>
      <c r="B7" s="50">
        <f>+'Indice PondENGHO'!B6</f>
        <v>4</v>
      </c>
      <c r="C7" s="50">
        <f>+'Indice PondENGHO'!C6</f>
        <v>2017</v>
      </c>
      <c r="D7" s="57">
        <f>+'Indice PondENGHO'!BL6</f>
        <v>107.66093444824219</v>
      </c>
      <c r="E7" s="57">
        <f>+'Indice PondENGHO'!BM6</f>
        <v>107.83685302734375</v>
      </c>
      <c r="F7" s="57">
        <f>+'Indice PondENGHO'!BN6</f>
        <v>107.87683868408203</v>
      </c>
      <c r="G7" s="57">
        <f>+'Indice PondENGHO'!BO6</f>
        <v>107.87377166748047</v>
      </c>
      <c r="H7" s="57">
        <f>+'Indice PondENGHO'!BP6</f>
        <v>108.00254058837891</v>
      </c>
      <c r="I7" s="57">
        <f>+'Indice PondENGHO'!CD6</f>
        <v>107.88414764404297</v>
      </c>
      <c r="K7" s="58"/>
      <c r="L7" s="58"/>
      <c r="M7" s="58"/>
      <c r="N7" s="58"/>
      <c r="O7" s="58"/>
      <c r="P7" s="58"/>
      <c r="Q7" s="58"/>
      <c r="S7" s="57">
        <f>+'Indice PondENGHO'!D6</f>
        <v>104.83715057373047</v>
      </c>
      <c r="T7" s="57">
        <f>+'Indice PondENGHO'!P6</f>
        <v>104.751953125</v>
      </c>
      <c r="U7" s="57">
        <f>+'Indice PondENGHO'!AB6</f>
        <v>104.69496917724609</v>
      </c>
      <c r="V7" s="57">
        <f>+'Indice PondENGHO'!AN6</f>
        <v>104.66839599609375</v>
      </c>
      <c r="W7" s="57">
        <f>+'Indice PondENGHO'!AZ6</f>
        <v>104.63965606689453</v>
      </c>
      <c r="Y7" s="58"/>
      <c r="Z7" s="58"/>
      <c r="AA7" s="58"/>
      <c r="AB7" s="58"/>
      <c r="AC7" s="58"/>
      <c r="AE7" s="57">
        <f>+'Indice PondENGHO'!D6</f>
        <v>104.83715057373047</v>
      </c>
      <c r="AF7" s="57">
        <f>+'Indice PondENGHO'!E6</f>
        <v>109.06272125244141</v>
      </c>
      <c r="AG7" s="57">
        <f>+'Indice PondENGHO'!F6</f>
        <v>107.19996643066406</v>
      </c>
      <c r="AH7" s="57">
        <f>+'Indice PondENGHO'!G6</f>
        <v>118.5626220703125</v>
      </c>
      <c r="AI7" s="57">
        <f>+'Indice PondENGHO'!H6</f>
        <v>104.728515625</v>
      </c>
      <c r="AJ7" s="57">
        <f>+'Indice PondENGHO'!I6</f>
        <v>109.37293243408203</v>
      </c>
      <c r="AK7" s="57">
        <f>+'Indice PondENGHO'!J6</f>
        <v>106.10595703125</v>
      </c>
      <c r="AL7" s="57">
        <f>+'Indice PondENGHO'!K6</f>
        <v>115.7587890625</v>
      </c>
      <c r="AM7" s="57">
        <f>+'Indice PondENGHO'!L6</f>
        <v>108.28703308105469</v>
      </c>
      <c r="AN7" s="57">
        <f>+'Indice PondENGHO'!M6</f>
        <v>109.45865631103516</v>
      </c>
      <c r="AO7" s="57">
        <f>+'Indice PondENGHO'!N6</f>
        <v>107.78984832763672</v>
      </c>
      <c r="AP7" s="57">
        <f>+'Indice PondENGHO'!O6</f>
        <v>109.00267028808594</v>
      </c>
      <c r="AQ7" s="57">
        <f t="shared" si="0"/>
        <v>107.66093444824219</v>
      </c>
      <c r="AR7" s="57"/>
      <c r="AS7" s="57">
        <f>+'Indice PondENGHO'!AZ6</f>
        <v>104.63965606689453</v>
      </c>
      <c r="AT7" s="57">
        <f>+'Indice PondENGHO'!BA6</f>
        <v>109.01500701904297</v>
      </c>
      <c r="AU7" s="57">
        <f>+'Indice PondENGHO'!BB6</f>
        <v>107.33573150634766</v>
      </c>
      <c r="AV7" s="57">
        <f>+'Indice PondENGHO'!BC6</f>
        <v>116.94340515136719</v>
      </c>
      <c r="AW7" s="57">
        <f>+'Indice PondENGHO'!BD6</f>
        <v>104.54823303222656</v>
      </c>
      <c r="AX7" s="57">
        <f>+'Indice PondENGHO'!BE6</f>
        <v>108.84668731689453</v>
      </c>
      <c r="AY7" s="57">
        <f>+'Indice PondENGHO'!BF6</f>
        <v>105.99791717529297</v>
      </c>
      <c r="AZ7" s="57">
        <f>+'Indice PondENGHO'!BG6</f>
        <v>115.47173309326172</v>
      </c>
      <c r="BA7" s="57">
        <f>+'Indice PondENGHO'!BH6</f>
        <v>108.32003021240234</v>
      </c>
      <c r="BB7" s="57">
        <f>+'Indice PondENGHO'!BI6</f>
        <v>108.02688598632812</v>
      </c>
      <c r="BC7" s="57">
        <f>+'Indice PondENGHO'!BJ6</f>
        <v>107.86588287353516</v>
      </c>
      <c r="BD7" s="57">
        <f>+'Indice PondENGHO'!BK6</f>
        <v>109.13835906982422</v>
      </c>
      <c r="BE7" s="57">
        <f t="shared" si="1"/>
        <v>108.00254058837891</v>
      </c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DO7" s="56">
        <f t="shared" si="2"/>
        <v>42826</v>
      </c>
    </row>
    <row r="8" spans="1:135" x14ac:dyDescent="0.2">
      <c r="A8" s="56">
        <f>+'Indice PondENGHO'!A7</f>
        <v>42856</v>
      </c>
      <c r="B8" s="50">
        <f>+'Indice PondENGHO'!B7</f>
        <v>5</v>
      </c>
      <c r="C8" s="50">
        <f>+'Indice PondENGHO'!C7</f>
        <v>2017</v>
      </c>
      <c r="D8" s="57">
        <f>+'Indice PondENGHO'!BL7</f>
        <v>109.86200714111328</v>
      </c>
      <c r="E8" s="57">
        <f>+'Indice PondENGHO'!BM7</f>
        <v>109.96263885498047</v>
      </c>
      <c r="F8" s="57">
        <f>+'Indice PondENGHO'!BN7</f>
        <v>109.95909118652344</v>
      </c>
      <c r="G8" s="57">
        <f>+'Indice PondENGHO'!BO7</f>
        <v>109.89157104492188</v>
      </c>
      <c r="H8" s="57">
        <f>+'Indice PondENGHO'!BP7</f>
        <v>109.97686767578125</v>
      </c>
      <c r="I8" s="57">
        <f>+'Indice PondENGHO'!CD7</f>
        <v>109.9384765625</v>
      </c>
      <c r="K8" s="58"/>
      <c r="L8" s="58"/>
      <c r="M8" s="58"/>
      <c r="N8" s="58"/>
      <c r="O8" s="58"/>
      <c r="P8" s="58"/>
      <c r="Q8" s="58"/>
      <c r="S8" s="57">
        <f>+'Indice PondENGHO'!D7</f>
        <v>107.56224060058594</v>
      </c>
      <c r="T8" s="57">
        <f>+'Indice PondENGHO'!P7</f>
        <v>107.48645782470703</v>
      </c>
      <c r="U8" s="57">
        <f>+'Indice PondENGHO'!AB7</f>
        <v>107.44383239746094</v>
      </c>
      <c r="V8" s="57">
        <f>+'Indice PondENGHO'!AN7</f>
        <v>107.43630218505859</v>
      </c>
      <c r="W8" s="57">
        <f>+'Indice PondENGHO'!AZ7</f>
        <v>107.41988372802734</v>
      </c>
      <c r="Y8" s="58"/>
      <c r="Z8" s="58"/>
      <c r="AA8" s="58"/>
      <c r="AB8" s="58"/>
      <c r="AC8" s="58"/>
      <c r="AE8" s="57">
        <f>+'Indice PondENGHO'!D7</f>
        <v>107.56224060058594</v>
      </c>
      <c r="AF8" s="57">
        <f>+'Indice PondENGHO'!E7</f>
        <v>111.66263580322266</v>
      </c>
      <c r="AG8" s="57">
        <f>+'Indice PondENGHO'!F7</f>
        <v>109.13325500488281</v>
      </c>
      <c r="AH8" s="57">
        <f>+'Indice PondENGHO'!G7</f>
        <v>120.76380157470703</v>
      </c>
      <c r="AI8" s="57">
        <f>+'Indice PondENGHO'!H7</f>
        <v>107.61268615722656</v>
      </c>
      <c r="AJ8" s="57">
        <f>+'Indice PondENGHO'!I7</f>
        <v>111.09175872802734</v>
      </c>
      <c r="AK8" s="57">
        <f>+'Indice PondENGHO'!J7</f>
        <v>107.22450256347656</v>
      </c>
      <c r="AL8" s="57">
        <f>+'Indice PondENGHO'!K7</f>
        <v>117.0133056640625</v>
      </c>
      <c r="AM8" s="57">
        <f>+'Indice PondENGHO'!L7</f>
        <v>109.09556579589844</v>
      </c>
      <c r="AN8" s="57">
        <f>+'Indice PondENGHO'!M7</f>
        <v>112.82154083251953</v>
      </c>
      <c r="AO8" s="57">
        <f>+'Indice PondENGHO'!N7</f>
        <v>109.60440826416016</v>
      </c>
      <c r="AP8" s="57">
        <f>+'Indice PondENGHO'!O7</f>
        <v>111.24797058105469</v>
      </c>
      <c r="AQ8" s="57">
        <f t="shared" si="0"/>
        <v>109.86200714111328</v>
      </c>
      <c r="AR8" s="57"/>
      <c r="AS8" s="57">
        <f>+'Indice PondENGHO'!AZ7</f>
        <v>107.41988372802734</v>
      </c>
      <c r="AT8" s="57">
        <f>+'Indice PondENGHO'!BA7</f>
        <v>111.68989562988281</v>
      </c>
      <c r="AU8" s="57">
        <f>+'Indice PondENGHO'!BB7</f>
        <v>109.14247894287109</v>
      </c>
      <c r="AV8" s="57">
        <f>+'Indice PondENGHO'!BC7</f>
        <v>119.11395263671875</v>
      </c>
      <c r="AW8" s="57">
        <f>+'Indice PondENGHO'!BD7</f>
        <v>107.48705291748047</v>
      </c>
      <c r="AX8" s="57">
        <f>+'Indice PondENGHO'!BE7</f>
        <v>110.48543548583984</v>
      </c>
      <c r="AY8" s="57">
        <f>+'Indice PondENGHO'!BF7</f>
        <v>106.95250701904297</v>
      </c>
      <c r="AZ8" s="57">
        <f>+'Indice PondENGHO'!BG7</f>
        <v>116.47908782958984</v>
      </c>
      <c r="BA8" s="57">
        <f>+'Indice PondENGHO'!BH7</f>
        <v>109.23655700683594</v>
      </c>
      <c r="BB8" s="57">
        <f>+'Indice PondENGHO'!BI7</f>
        <v>111.56393432617188</v>
      </c>
      <c r="BC8" s="57">
        <f>+'Indice PondENGHO'!BJ7</f>
        <v>109.38279724121094</v>
      </c>
      <c r="BD8" s="57">
        <f>+'Indice PondENGHO'!BK7</f>
        <v>111.49162292480469</v>
      </c>
      <c r="BE8" s="57">
        <f t="shared" si="1"/>
        <v>109.97686767578125</v>
      </c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DO8" s="56">
        <f t="shared" si="2"/>
        <v>42856</v>
      </c>
    </row>
    <row r="9" spans="1:135" x14ac:dyDescent="0.2">
      <c r="A9" s="56">
        <f>+'Indice PondENGHO'!A8</f>
        <v>42887</v>
      </c>
      <c r="B9" s="50">
        <f>+'Indice PondENGHO'!B8</f>
        <v>6</v>
      </c>
      <c r="C9" s="50">
        <f>+'Indice PondENGHO'!C8</f>
        <v>2017</v>
      </c>
      <c r="D9" s="57">
        <f>+'Indice PondENGHO'!BL8</f>
        <v>111.70587158203125</v>
      </c>
      <c r="E9" s="57">
        <f>+'Indice PondENGHO'!BM8</f>
        <v>111.75686645507812</v>
      </c>
      <c r="F9" s="57">
        <f>+'Indice PondENGHO'!BN8</f>
        <v>111.74760437011719</v>
      </c>
      <c r="G9" s="57">
        <f>+'Indice PondENGHO'!BO8</f>
        <v>111.64268493652344</v>
      </c>
      <c r="H9" s="57">
        <f>+'Indice PondENGHO'!BP8</f>
        <v>111.72139739990234</v>
      </c>
      <c r="I9" s="57">
        <f>+'Indice PondENGHO'!CD8</f>
        <v>111.71211242675781</v>
      </c>
      <c r="K9" s="58"/>
      <c r="L9" s="58"/>
      <c r="M9" s="58"/>
      <c r="N9" s="58"/>
      <c r="O9" s="58"/>
      <c r="P9" s="58"/>
      <c r="Q9" s="58"/>
      <c r="S9" s="57">
        <f>+'Indice PondENGHO'!D8</f>
        <v>109.82121276855469</v>
      </c>
      <c r="T9" s="57">
        <f>+'Indice PondENGHO'!P8</f>
        <v>109.76815795898438</v>
      </c>
      <c r="U9" s="57">
        <f>+'Indice PondENGHO'!AB8</f>
        <v>109.75202941894531</v>
      </c>
      <c r="V9" s="57">
        <f>+'Indice PondENGHO'!AN8</f>
        <v>109.77256011962891</v>
      </c>
      <c r="W9" s="57">
        <f>+'Indice PondENGHO'!AZ8</f>
        <v>109.83669281005859</v>
      </c>
      <c r="Y9" s="58"/>
      <c r="Z9" s="58"/>
      <c r="AA9" s="58"/>
      <c r="AB9" s="58"/>
      <c r="AC9" s="58"/>
      <c r="AE9" s="57">
        <f>+'Indice PondENGHO'!D8</f>
        <v>109.82121276855469</v>
      </c>
      <c r="AF9" s="57">
        <f>+'Indice PondENGHO'!E8</f>
        <v>113.23004150390625</v>
      </c>
      <c r="AG9" s="57">
        <f>+'Indice PondENGHO'!F8</f>
        <v>110.39193725585938</v>
      </c>
      <c r="AH9" s="57">
        <f>+'Indice PondENGHO'!G8</f>
        <v>122.76113891601562</v>
      </c>
      <c r="AI9" s="57">
        <f>+'Indice PondENGHO'!H8</f>
        <v>108.65284729003906</v>
      </c>
      <c r="AJ9" s="57">
        <f>+'Indice PondENGHO'!I8</f>
        <v>112.79503631591797</v>
      </c>
      <c r="AK9" s="57">
        <f>+'Indice PondENGHO'!J8</f>
        <v>108.34583282470703</v>
      </c>
      <c r="AL9" s="57">
        <f>+'Indice PondENGHO'!K8</f>
        <v>118.17312622070312</v>
      </c>
      <c r="AM9" s="57">
        <f>+'Indice PondENGHO'!L8</f>
        <v>111.46802520751953</v>
      </c>
      <c r="AN9" s="57">
        <f>+'Indice PondENGHO'!M8</f>
        <v>115.29723358154297</v>
      </c>
      <c r="AO9" s="57">
        <f>+'Indice PondENGHO'!N8</f>
        <v>110.84902191162109</v>
      </c>
      <c r="AP9" s="57">
        <f>+'Indice PondENGHO'!O8</f>
        <v>113.34226226806641</v>
      </c>
      <c r="AQ9" s="57">
        <f t="shared" si="0"/>
        <v>111.70587158203125</v>
      </c>
      <c r="AR9" s="57"/>
      <c r="AS9" s="57">
        <f>+'Indice PondENGHO'!AZ8</f>
        <v>109.83669281005859</v>
      </c>
      <c r="AT9" s="57">
        <f>+'Indice PondENGHO'!BA8</f>
        <v>113.07392883300781</v>
      </c>
      <c r="AU9" s="57">
        <f>+'Indice PondENGHO'!BB8</f>
        <v>110.27806091308594</v>
      </c>
      <c r="AV9" s="57">
        <f>+'Indice PondENGHO'!BC8</f>
        <v>121.30478668212891</v>
      </c>
      <c r="AW9" s="57">
        <f>+'Indice PondENGHO'!BD8</f>
        <v>108.69236755371094</v>
      </c>
      <c r="AX9" s="57">
        <f>+'Indice PondENGHO'!BE8</f>
        <v>112.05512237548828</v>
      </c>
      <c r="AY9" s="57">
        <f>+'Indice PondENGHO'!BF8</f>
        <v>107.67905426025391</v>
      </c>
      <c r="AZ9" s="57">
        <f>+'Indice PondENGHO'!BG8</f>
        <v>117.79836273193359</v>
      </c>
      <c r="BA9" s="57">
        <f>+'Indice PondENGHO'!BH8</f>
        <v>111.88104248046875</v>
      </c>
      <c r="BB9" s="57">
        <f>+'Indice PondENGHO'!BI8</f>
        <v>114.02833557128906</v>
      </c>
      <c r="BC9" s="57">
        <f>+'Indice PondENGHO'!BJ8</f>
        <v>110.9569091796875</v>
      </c>
      <c r="BD9" s="57">
        <f>+'Indice PondENGHO'!BK8</f>
        <v>113.56168365478516</v>
      </c>
      <c r="BE9" s="57">
        <f t="shared" si="1"/>
        <v>111.72139739990234</v>
      </c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DO9" s="56">
        <f t="shared" si="2"/>
        <v>42887</v>
      </c>
    </row>
    <row r="10" spans="1:135" x14ac:dyDescent="0.2">
      <c r="A10" s="56">
        <f>+'Indice PondENGHO'!A9</f>
        <v>42917</v>
      </c>
      <c r="B10" s="50">
        <f>+'Indice PondENGHO'!B9</f>
        <v>7</v>
      </c>
      <c r="C10" s="50">
        <f>+'Indice PondENGHO'!C9</f>
        <v>2017</v>
      </c>
      <c r="D10" s="57">
        <f>+'Indice PondENGHO'!BL9</f>
        <v>113.98283386230469</v>
      </c>
      <c r="E10" s="57">
        <f>+'Indice PondENGHO'!BM9</f>
        <v>114.11589813232422</v>
      </c>
      <c r="F10" s="57">
        <f>+'Indice PondENGHO'!BN9</f>
        <v>114.17134857177734</v>
      </c>
      <c r="G10" s="57">
        <f>+'Indice PondENGHO'!BO9</f>
        <v>114.08590698242188</v>
      </c>
      <c r="H10" s="57">
        <f>+'Indice PondENGHO'!BP9</f>
        <v>114.24497222900391</v>
      </c>
      <c r="I10" s="57">
        <f>+'Indice PondENGHO'!CD9</f>
        <v>114.14444732666016</v>
      </c>
      <c r="K10" s="58"/>
      <c r="L10" s="58"/>
      <c r="M10" s="58"/>
      <c r="N10" s="58"/>
      <c r="O10" s="58"/>
      <c r="P10" s="58"/>
      <c r="Q10" s="58"/>
      <c r="S10" s="57">
        <f>+'Indice PondENGHO'!D9</f>
        <v>111.87271881103516</v>
      </c>
      <c r="T10" s="57">
        <f>+'Indice PondENGHO'!P9</f>
        <v>111.85421752929688</v>
      </c>
      <c r="U10" s="57">
        <f>+'Indice PondENGHO'!AB9</f>
        <v>111.86241912841797</v>
      </c>
      <c r="V10" s="57">
        <f>+'Indice PondENGHO'!AN9</f>
        <v>111.88101959228516</v>
      </c>
      <c r="W10" s="57">
        <f>+'Indice PondENGHO'!AZ9</f>
        <v>111.95671081542969</v>
      </c>
      <c r="Y10" s="58"/>
      <c r="Z10" s="58"/>
      <c r="AA10" s="58"/>
      <c r="AB10" s="58"/>
      <c r="AC10" s="58"/>
      <c r="AE10" s="57">
        <f>+'Indice PondENGHO'!D9</f>
        <v>111.87271881103516</v>
      </c>
      <c r="AF10" s="57">
        <f>+'Indice PondENGHO'!E9</f>
        <v>117.20149230957031</v>
      </c>
      <c r="AG10" s="57">
        <f>+'Indice PondENGHO'!F9</f>
        <v>111.47214508056641</v>
      </c>
      <c r="AH10" s="57">
        <f>+'Indice PondENGHO'!G9</f>
        <v>125.07801055908203</v>
      </c>
      <c r="AI10" s="57">
        <f>+'Indice PondENGHO'!H9</f>
        <v>110.44017028808594</v>
      </c>
      <c r="AJ10" s="57">
        <f>+'Indice PondENGHO'!I9</f>
        <v>116.40586090087891</v>
      </c>
      <c r="AK10" s="57">
        <f>+'Indice PondENGHO'!J9</f>
        <v>110.79775238037109</v>
      </c>
      <c r="AL10" s="57">
        <f>+'Indice PondENGHO'!K9</f>
        <v>120.91594696044922</v>
      </c>
      <c r="AM10" s="57">
        <f>+'Indice PondENGHO'!L9</f>
        <v>115.31314849853516</v>
      </c>
      <c r="AN10" s="57">
        <f>+'Indice PondENGHO'!M9</f>
        <v>117.40393829345703</v>
      </c>
      <c r="AO10" s="57">
        <f>+'Indice PondENGHO'!N9</f>
        <v>113.32638549804688</v>
      </c>
      <c r="AP10" s="57">
        <f>+'Indice PondENGHO'!O9</f>
        <v>114.77159118652344</v>
      </c>
      <c r="AQ10" s="57">
        <f t="shared" si="0"/>
        <v>113.98283386230469</v>
      </c>
      <c r="AR10" s="57"/>
      <c r="AS10" s="57">
        <f>+'Indice PondENGHO'!AZ9</f>
        <v>111.95671081542969</v>
      </c>
      <c r="AT10" s="57">
        <f>+'Indice PondENGHO'!BA9</f>
        <v>117.11751556396484</v>
      </c>
      <c r="AU10" s="57">
        <f>+'Indice PondENGHO'!BB9</f>
        <v>111.42111968994141</v>
      </c>
      <c r="AV10" s="57">
        <f>+'Indice PondENGHO'!BC9</f>
        <v>123.86968231201172</v>
      </c>
      <c r="AW10" s="57">
        <f>+'Indice PondENGHO'!BD9</f>
        <v>110.42879486083984</v>
      </c>
      <c r="AX10" s="57">
        <f>+'Indice PondENGHO'!BE9</f>
        <v>115.86715698242188</v>
      </c>
      <c r="AY10" s="57">
        <f>+'Indice PondENGHO'!BF9</f>
        <v>109.92497253417969</v>
      </c>
      <c r="AZ10" s="57">
        <f>+'Indice PondENGHO'!BG9</f>
        <v>120.50825500488281</v>
      </c>
      <c r="BA10" s="57">
        <f>+'Indice PondENGHO'!BH9</f>
        <v>115.89675140380859</v>
      </c>
      <c r="BB10" s="57">
        <f>+'Indice PondENGHO'!BI9</f>
        <v>116.08888244628906</v>
      </c>
      <c r="BC10" s="57">
        <f>+'Indice PondENGHO'!BJ9</f>
        <v>113.80833435058594</v>
      </c>
      <c r="BD10" s="57">
        <f>+'Indice PondENGHO'!BK9</f>
        <v>115.07533264160156</v>
      </c>
      <c r="BE10" s="57">
        <f t="shared" si="1"/>
        <v>114.24497222900391</v>
      </c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DO10" s="56">
        <f t="shared" si="2"/>
        <v>42917</v>
      </c>
    </row>
    <row r="11" spans="1:135" x14ac:dyDescent="0.2">
      <c r="A11" s="56">
        <f>+'Indice PondENGHO'!A10</f>
        <v>42948</v>
      </c>
      <c r="B11" s="50">
        <f>+'Indice PondENGHO'!B10</f>
        <v>8</v>
      </c>
      <c r="C11" s="50">
        <f>+'Indice PondENGHO'!C10</f>
        <v>2017</v>
      </c>
      <c r="D11" s="57">
        <f>+'Indice PondENGHO'!BL10</f>
        <v>115.63741302490234</v>
      </c>
      <c r="E11" s="57">
        <f>+'Indice PondENGHO'!BM10</f>
        <v>115.78845977783203</v>
      </c>
      <c r="F11" s="57">
        <f>+'Indice PondENGHO'!BN10</f>
        <v>115.86358642578125</v>
      </c>
      <c r="G11" s="57">
        <f>+'Indice PondENGHO'!BO10</f>
        <v>115.75139617919922</v>
      </c>
      <c r="H11" s="57">
        <f>+'Indice PondENGHO'!BP10</f>
        <v>115.88470458984375</v>
      </c>
      <c r="I11" s="57">
        <f>+'Indice PondENGHO'!CD10</f>
        <v>115.80610656738281</v>
      </c>
      <c r="K11" s="58"/>
      <c r="L11" s="58"/>
      <c r="M11" s="58"/>
      <c r="N11" s="58"/>
      <c r="O11" s="58"/>
      <c r="P11" s="58"/>
      <c r="Q11" s="58"/>
      <c r="S11" s="57">
        <f>+'Indice PondENGHO'!D10</f>
        <v>113.92787933349609</v>
      </c>
      <c r="T11" s="57">
        <f>+'Indice PondENGHO'!P10</f>
        <v>114.02769470214844</v>
      </c>
      <c r="U11" s="57">
        <f>+'Indice PondENGHO'!AB10</f>
        <v>114.11539459228516</v>
      </c>
      <c r="V11" s="57">
        <f>+'Indice PondENGHO'!AN10</f>
        <v>114.17298126220703</v>
      </c>
      <c r="W11" s="57">
        <f>+'Indice PondENGHO'!AZ10</f>
        <v>114.31362915039062</v>
      </c>
      <c r="Y11" s="58"/>
      <c r="Z11" s="58"/>
      <c r="AA11" s="58"/>
      <c r="AB11" s="58"/>
      <c r="AC11" s="58"/>
      <c r="AE11" s="57">
        <f>+'Indice PondENGHO'!D10</f>
        <v>113.92787933349609</v>
      </c>
      <c r="AF11" s="57">
        <f>+'Indice PondENGHO'!E10</f>
        <v>119.41687774658203</v>
      </c>
      <c r="AG11" s="57">
        <f>+'Indice PondENGHO'!F10</f>
        <v>111.4837646484375</v>
      </c>
      <c r="AH11" s="57">
        <f>+'Indice PondENGHO'!G10</f>
        <v>127.60695648193359</v>
      </c>
      <c r="AI11" s="57">
        <f>+'Indice PondENGHO'!H10</f>
        <v>111.23627471923828</v>
      </c>
      <c r="AJ11" s="57">
        <f>+'Indice PondENGHO'!I10</f>
        <v>119.20448303222656</v>
      </c>
      <c r="AK11" s="57">
        <f>+'Indice PondENGHO'!J10</f>
        <v>111.92923736572266</v>
      </c>
      <c r="AL11" s="57">
        <f>+'Indice PondENGHO'!K10</f>
        <v>123.72789764404297</v>
      </c>
      <c r="AM11" s="57">
        <f>+'Indice PondENGHO'!L10</f>
        <v>116.54331207275391</v>
      </c>
      <c r="AN11" s="57">
        <f>+'Indice PondENGHO'!M10</f>
        <v>119.84690856933594</v>
      </c>
      <c r="AO11" s="57">
        <f>+'Indice PondENGHO'!N10</f>
        <v>114.22012329101562</v>
      </c>
      <c r="AP11" s="57">
        <f>+'Indice PondENGHO'!O10</f>
        <v>115.49369812011719</v>
      </c>
      <c r="AQ11" s="57">
        <f t="shared" si="0"/>
        <v>115.63741302490234</v>
      </c>
      <c r="AR11" s="57"/>
      <c r="AS11" s="57">
        <f>+'Indice PondENGHO'!AZ10</f>
        <v>114.31362915039062</v>
      </c>
      <c r="AT11" s="57">
        <f>+'Indice PondENGHO'!BA10</f>
        <v>119.25136566162109</v>
      </c>
      <c r="AU11" s="57">
        <f>+'Indice PondENGHO'!BB10</f>
        <v>111.54960632324219</v>
      </c>
      <c r="AV11" s="57">
        <f>+'Indice PondENGHO'!BC10</f>
        <v>126.69509124755859</v>
      </c>
      <c r="AW11" s="57">
        <f>+'Indice PondENGHO'!BD10</f>
        <v>111.35432434082031</v>
      </c>
      <c r="AX11" s="57">
        <f>+'Indice PondENGHO'!BE10</f>
        <v>118.88123321533203</v>
      </c>
      <c r="AY11" s="57">
        <f>+'Indice PondENGHO'!BF10</f>
        <v>111.14497375488281</v>
      </c>
      <c r="AZ11" s="57">
        <f>+'Indice PondENGHO'!BG10</f>
        <v>123.64109039306641</v>
      </c>
      <c r="BA11" s="57">
        <f>+'Indice PondENGHO'!BH10</f>
        <v>116.46833801269531</v>
      </c>
      <c r="BB11" s="57">
        <f>+'Indice PondENGHO'!BI10</f>
        <v>118.45149993896484</v>
      </c>
      <c r="BC11" s="57">
        <f>+'Indice PondENGHO'!BJ10</f>
        <v>114.70124816894531</v>
      </c>
      <c r="BD11" s="57">
        <f>+'Indice PondENGHO'!BK10</f>
        <v>115.41820526123047</v>
      </c>
      <c r="BE11" s="57">
        <f t="shared" si="1"/>
        <v>115.88470458984375</v>
      </c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DO11" s="56">
        <f t="shared" si="2"/>
        <v>42948</v>
      </c>
    </row>
    <row r="12" spans="1:135" x14ac:dyDescent="0.2">
      <c r="A12" s="56">
        <f>+'Indice PondENGHO'!A11</f>
        <v>42979</v>
      </c>
      <c r="B12" s="50">
        <f>+'Indice PondENGHO'!B11</f>
        <v>9</v>
      </c>
      <c r="C12" s="50">
        <f>+'Indice PondENGHO'!C11</f>
        <v>2017</v>
      </c>
      <c r="D12" s="57">
        <f>+'Indice PondENGHO'!BL11</f>
        <v>117.16096496582031</v>
      </c>
      <c r="E12" s="57">
        <f>+'Indice PondENGHO'!BM11</f>
        <v>117.36240386962891</v>
      </c>
      <c r="F12" s="57">
        <f>+'Indice PondENGHO'!BN11</f>
        <v>117.51451110839844</v>
      </c>
      <c r="G12" s="57">
        <f>+'Indice PondENGHO'!BO11</f>
        <v>117.40309143066406</v>
      </c>
      <c r="H12" s="57">
        <f>+'Indice PondENGHO'!BP11</f>
        <v>117.58843231201172</v>
      </c>
      <c r="I12" s="57">
        <f>+'Indice PondENGHO'!CD11</f>
        <v>117.44673919677734</v>
      </c>
      <c r="K12" s="58"/>
      <c r="L12" s="58"/>
      <c r="M12" s="58"/>
      <c r="N12" s="58"/>
      <c r="O12" s="58"/>
      <c r="P12" s="58"/>
      <c r="Q12" s="58"/>
      <c r="S12" s="57">
        <f>+'Indice PondENGHO'!D11</f>
        <v>115.58741760253906</v>
      </c>
      <c r="T12" s="57">
        <f>+'Indice PondENGHO'!P11</f>
        <v>115.68148040771484</v>
      </c>
      <c r="U12" s="57">
        <f>+'Indice PondENGHO'!AB11</f>
        <v>115.72702026367188</v>
      </c>
      <c r="V12" s="57">
        <f>+'Indice PondENGHO'!AN11</f>
        <v>115.75611114501953</v>
      </c>
      <c r="W12" s="57">
        <f>+'Indice PondENGHO'!AZ11</f>
        <v>115.89392852783203</v>
      </c>
      <c r="Y12" s="58"/>
      <c r="Z12" s="58"/>
      <c r="AA12" s="58"/>
      <c r="AB12" s="58"/>
      <c r="AC12" s="58"/>
      <c r="AE12" s="57">
        <f>+'Indice PondENGHO'!D11</f>
        <v>115.58741760253906</v>
      </c>
      <c r="AF12" s="57">
        <f>+'Indice PondENGHO'!E11</f>
        <v>119.55397033691406</v>
      </c>
      <c r="AG12" s="57">
        <f>+'Indice PondENGHO'!F11</f>
        <v>111.56204223632812</v>
      </c>
      <c r="AH12" s="57">
        <f>+'Indice PondENGHO'!G11</f>
        <v>130.02391052246094</v>
      </c>
      <c r="AI12" s="57">
        <f>+'Indice PondENGHO'!H11</f>
        <v>111.74674224853516</v>
      </c>
      <c r="AJ12" s="57">
        <f>+'Indice PondENGHO'!I11</f>
        <v>122.00970458984375</v>
      </c>
      <c r="AK12" s="57">
        <f>+'Indice PondENGHO'!J11</f>
        <v>112.70040130615234</v>
      </c>
      <c r="AL12" s="57">
        <f>+'Indice PondENGHO'!K11</f>
        <v>125.10906219482422</v>
      </c>
      <c r="AM12" s="57">
        <f>+'Indice PondENGHO'!L11</f>
        <v>119.39632415771484</v>
      </c>
      <c r="AN12" s="57">
        <f>+'Indice PondENGHO'!M11</f>
        <v>125.166015625</v>
      </c>
      <c r="AO12" s="57">
        <f>+'Indice PondENGHO'!N11</f>
        <v>115.85674285888672</v>
      </c>
      <c r="AP12" s="57">
        <f>+'Indice PondENGHO'!O11</f>
        <v>116.52854156494141</v>
      </c>
      <c r="AQ12" s="57">
        <f t="shared" si="0"/>
        <v>117.16096496582031</v>
      </c>
      <c r="AR12" s="57"/>
      <c r="AS12" s="57">
        <f>+'Indice PondENGHO'!AZ11</f>
        <v>115.89392852783203</v>
      </c>
      <c r="AT12" s="57">
        <f>+'Indice PondENGHO'!BA11</f>
        <v>119.29476165771484</v>
      </c>
      <c r="AU12" s="57">
        <f>+'Indice PondENGHO'!BB11</f>
        <v>111.70132446289062</v>
      </c>
      <c r="AV12" s="57">
        <f>+'Indice PondENGHO'!BC11</f>
        <v>129.08296203613281</v>
      </c>
      <c r="AW12" s="57">
        <f>+'Indice PondENGHO'!BD11</f>
        <v>111.93544769287109</v>
      </c>
      <c r="AX12" s="57">
        <f>+'Indice PondENGHO'!BE11</f>
        <v>121.82199096679688</v>
      </c>
      <c r="AY12" s="57">
        <f>+'Indice PondENGHO'!BF11</f>
        <v>112.06448364257812</v>
      </c>
      <c r="AZ12" s="57">
        <f>+'Indice PondENGHO'!BG11</f>
        <v>124.83382415771484</v>
      </c>
      <c r="BA12" s="57">
        <f>+'Indice PondENGHO'!BH11</f>
        <v>119.70295715332031</v>
      </c>
      <c r="BB12" s="57">
        <f>+'Indice PondENGHO'!BI11</f>
        <v>124.5499267578125</v>
      </c>
      <c r="BC12" s="57">
        <f>+'Indice PondENGHO'!BJ11</f>
        <v>116.32647705078125</v>
      </c>
      <c r="BD12" s="57">
        <f>+'Indice PondENGHO'!BK11</f>
        <v>116.53500366210938</v>
      </c>
      <c r="BE12" s="57">
        <f t="shared" si="1"/>
        <v>117.58843231201172</v>
      </c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DO12" s="56">
        <f t="shared" si="2"/>
        <v>42979</v>
      </c>
    </row>
    <row r="13" spans="1:135" x14ac:dyDescent="0.2">
      <c r="A13" s="56">
        <f>+'Indice PondENGHO'!A12</f>
        <v>43009</v>
      </c>
      <c r="B13" s="50">
        <f>+'Indice PondENGHO'!B12</f>
        <v>10</v>
      </c>
      <c r="C13" s="50">
        <f>+'Indice PondENGHO'!C12</f>
        <v>2017</v>
      </c>
      <c r="D13" s="57">
        <f>+'Indice PondENGHO'!BL12</f>
        <v>118.80712127685547</v>
      </c>
      <c r="E13" s="57">
        <f>+'Indice PondENGHO'!BM12</f>
        <v>119.01252746582031</v>
      </c>
      <c r="F13" s="57">
        <f>+'Indice PondENGHO'!BN12</f>
        <v>119.14205932617188</v>
      </c>
      <c r="G13" s="57">
        <f>+'Indice PondENGHO'!BO12</f>
        <v>118.97760009765625</v>
      </c>
      <c r="H13" s="57">
        <f>+'Indice PondENGHO'!BP12</f>
        <v>119.09607696533203</v>
      </c>
      <c r="I13" s="57">
        <f>+'Indice PondENGHO'!CD12</f>
        <v>119.02952575683594</v>
      </c>
      <c r="K13" s="58"/>
      <c r="L13" s="58"/>
      <c r="M13" s="58"/>
      <c r="N13" s="58"/>
      <c r="O13" s="58"/>
      <c r="P13" s="58"/>
      <c r="Q13" s="58"/>
      <c r="S13" s="57">
        <f>+'Indice PondENGHO'!D12</f>
        <v>117.12005615234375</v>
      </c>
      <c r="T13" s="57">
        <f>+'Indice PondENGHO'!P12</f>
        <v>117.17027282714844</v>
      </c>
      <c r="U13" s="57">
        <f>+'Indice PondENGHO'!AB12</f>
        <v>117.15962219238281</v>
      </c>
      <c r="V13" s="57">
        <f>+'Indice PondENGHO'!AN12</f>
        <v>117.15113830566406</v>
      </c>
      <c r="W13" s="57">
        <f>+'Indice PondENGHO'!AZ12</f>
        <v>117.24300384521484</v>
      </c>
      <c r="Y13" s="58"/>
      <c r="Z13" s="58"/>
      <c r="AA13" s="58"/>
      <c r="AB13" s="58"/>
      <c r="AC13" s="58"/>
      <c r="AE13" s="57">
        <f>+'Indice PondENGHO'!D12</f>
        <v>117.12005615234375</v>
      </c>
      <c r="AF13" s="57">
        <f>+'Indice PondENGHO'!E12</f>
        <v>123.16584014892578</v>
      </c>
      <c r="AG13" s="57">
        <f>+'Indice PondENGHO'!F12</f>
        <v>112.53707885742188</v>
      </c>
      <c r="AH13" s="57">
        <f>+'Indice PondENGHO'!G12</f>
        <v>131.26573181152344</v>
      </c>
      <c r="AI13" s="57">
        <f>+'Indice PondENGHO'!H12</f>
        <v>112.17808532714844</v>
      </c>
      <c r="AJ13" s="57">
        <f>+'Indice PondENGHO'!I12</f>
        <v>123.40145111083984</v>
      </c>
      <c r="AK13" s="57">
        <f>+'Indice PondENGHO'!J12</f>
        <v>114.26388549804688</v>
      </c>
      <c r="AL13" s="57">
        <f>+'Indice PondENGHO'!K12</f>
        <v>132.64593505859375</v>
      </c>
      <c r="AM13" s="57">
        <f>+'Indice PondENGHO'!L12</f>
        <v>121.09073638916016</v>
      </c>
      <c r="AN13" s="57">
        <f>+'Indice PondENGHO'!M12</f>
        <v>127.4970703125</v>
      </c>
      <c r="AO13" s="57">
        <f>+'Indice PondENGHO'!N12</f>
        <v>117.49349975585938</v>
      </c>
      <c r="AP13" s="57">
        <f>+'Indice PondENGHO'!O12</f>
        <v>117.70712280273438</v>
      </c>
      <c r="AQ13" s="57">
        <f t="shared" si="0"/>
        <v>118.80712127685547</v>
      </c>
      <c r="AR13" s="57"/>
      <c r="AS13" s="57">
        <f>+'Indice PondENGHO'!AZ12</f>
        <v>117.24300384521484</v>
      </c>
      <c r="AT13" s="57">
        <f>+'Indice PondENGHO'!BA12</f>
        <v>122.92916870117188</v>
      </c>
      <c r="AU13" s="57">
        <f>+'Indice PondENGHO'!BB12</f>
        <v>112.60720062255859</v>
      </c>
      <c r="AV13" s="57">
        <f>+'Indice PondENGHO'!BC12</f>
        <v>130.28230285644531</v>
      </c>
      <c r="AW13" s="57">
        <f>+'Indice PondENGHO'!BD12</f>
        <v>112.37606811523438</v>
      </c>
      <c r="AX13" s="57">
        <f>+'Indice PondENGHO'!BE12</f>
        <v>123.02489471435547</v>
      </c>
      <c r="AY13" s="57">
        <f>+'Indice PondENGHO'!BF12</f>
        <v>113.46522521972656</v>
      </c>
      <c r="AZ13" s="57">
        <f>+'Indice PondENGHO'!BG12</f>
        <v>132.38151550292969</v>
      </c>
      <c r="BA13" s="57">
        <f>+'Indice PondENGHO'!BH12</f>
        <v>121.07688140869141</v>
      </c>
      <c r="BB13" s="57">
        <f>+'Indice PondENGHO'!BI12</f>
        <v>126.48468780517578</v>
      </c>
      <c r="BC13" s="57">
        <f>+'Indice PondENGHO'!BJ12</f>
        <v>118.07394409179688</v>
      </c>
      <c r="BD13" s="57">
        <f>+'Indice PondENGHO'!BK12</f>
        <v>117.8001708984375</v>
      </c>
      <c r="BE13" s="57">
        <f t="shared" si="1"/>
        <v>119.09607696533203</v>
      </c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DO13" s="56">
        <f t="shared" si="2"/>
        <v>43009</v>
      </c>
    </row>
    <row r="14" spans="1:135" x14ac:dyDescent="0.2">
      <c r="A14" s="56">
        <f>+'Indice PondENGHO'!A13</f>
        <v>43040</v>
      </c>
      <c r="B14" s="50">
        <f>+'Indice PondENGHO'!B13</f>
        <v>11</v>
      </c>
      <c r="C14" s="50">
        <f>+'Indice PondENGHO'!C13</f>
        <v>2017</v>
      </c>
      <c r="D14" s="57">
        <f>+'Indice PondENGHO'!BL13</f>
        <v>120.70565795898438</v>
      </c>
      <c r="E14" s="57">
        <f>+'Indice PondENGHO'!BM13</f>
        <v>120.91445922851562</v>
      </c>
      <c r="F14" s="57">
        <f>+'Indice PondENGHO'!BN13</f>
        <v>121.03997802734375</v>
      </c>
      <c r="G14" s="57">
        <f>+'Indice PondENGHO'!BO13</f>
        <v>120.87935638427734</v>
      </c>
      <c r="H14" s="57">
        <f>+'Indice PondENGHO'!BP13</f>
        <v>120.91996765136719</v>
      </c>
      <c r="I14" s="57">
        <f>+'Indice PondENGHO'!CD13</f>
        <v>120.90509033203125</v>
      </c>
      <c r="K14" s="58"/>
      <c r="L14" s="58"/>
      <c r="M14" s="58"/>
      <c r="N14" s="58"/>
      <c r="O14" s="58"/>
      <c r="P14" s="58"/>
      <c r="Q14" s="58"/>
      <c r="S14" s="57">
        <f>+'Indice PondENGHO'!D13</f>
        <v>119.28683471679688</v>
      </c>
      <c r="T14" s="57">
        <f>+'Indice PondENGHO'!P13</f>
        <v>119.33332061767578</v>
      </c>
      <c r="U14" s="57">
        <f>+'Indice PondENGHO'!AB13</f>
        <v>119.31497955322266</v>
      </c>
      <c r="V14" s="57">
        <f>+'Indice PondENGHO'!AN13</f>
        <v>119.29090881347656</v>
      </c>
      <c r="W14" s="57">
        <f>+'Indice PondENGHO'!AZ13</f>
        <v>119.37104797363281</v>
      </c>
      <c r="Y14" s="58"/>
      <c r="Z14" s="58"/>
      <c r="AA14" s="58"/>
      <c r="AB14" s="58"/>
      <c r="AC14" s="58"/>
      <c r="AE14" s="57">
        <f>+'Indice PondENGHO'!D13</f>
        <v>119.28683471679688</v>
      </c>
      <c r="AF14" s="57">
        <f>+'Indice PondENGHO'!E13</f>
        <v>123.9073486328125</v>
      </c>
      <c r="AG14" s="57">
        <f>+'Indice PondENGHO'!F13</f>
        <v>114.22869873046875</v>
      </c>
      <c r="AH14" s="57">
        <f>+'Indice PondENGHO'!G13</f>
        <v>133.02287292480469</v>
      </c>
      <c r="AI14" s="57">
        <f>+'Indice PondENGHO'!H13</f>
        <v>113.32577514648438</v>
      </c>
      <c r="AJ14" s="57">
        <f>+'Indice PondENGHO'!I13</f>
        <v>124.97241973876953</v>
      </c>
      <c r="AK14" s="57">
        <f>+'Indice PondENGHO'!J13</f>
        <v>117.56407928466797</v>
      </c>
      <c r="AL14" s="57">
        <f>+'Indice PondENGHO'!K13</f>
        <v>133.903076171875</v>
      </c>
      <c r="AM14" s="57">
        <f>+'Indice PondENGHO'!L13</f>
        <v>122.10475921630859</v>
      </c>
      <c r="AN14" s="57">
        <f>+'Indice PondENGHO'!M13</f>
        <v>129.90336608886719</v>
      </c>
      <c r="AO14" s="57">
        <f>+'Indice PondENGHO'!N13</f>
        <v>119.60733032226562</v>
      </c>
      <c r="AP14" s="57">
        <f>+'Indice PondENGHO'!O13</f>
        <v>118.49614715576172</v>
      </c>
      <c r="AQ14" s="57">
        <f t="shared" si="0"/>
        <v>120.70565795898438</v>
      </c>
      <c r="AR14" s="57"/>
      <c r="AS14" s="57">
        <f>+'Indice PondENGHO'!AZ13</f>
        <v>119.37104797363281</v>
      </c>
      <c r="AT14" s="57">
        <f>+'Indice PondENGHO'!BA13</f>
        <v>123.73928070068359</v>
      </c>
      <c r="AU14" s="57">
        <f>+'Indice PondENGHO'!BB13</f>
        <v>114.43318176269531</v>
      </c>
      <c r="AV14" s="57">
        <f>+'Indice PondENGHO'!BC13</f>
        <v>131.79194641113281</v>
      </c>
      <c r="AW14" s="57">
        <f>+'Indice PondENGHO'!BD13</f>
        <v>113.34855651855469</v>
      </c>
      <c r="AX14" s="57">
        <f>+'Indice PondENGHO'!BE13</f>
        <v>124.6021728515625</v>
      </c>
      <c r="AY14" s="57">
        <f>+'Indice PondENGHO'!BF13</f>
        <v>116.86985778808594</v>
      </c>
      <c r="AZ14" s="57">
        <f>+'Indice PondENGHO'!BG13</f>
        <v>133.59507751464844</v>
      </c>
      <c r="BA14" s="57">
        <f>+'Indice PondENGHO'!BH13</f>
        <v>121.81997680664062</v>
      </c>
      <c r="BB14" s="57">
        <f>+'Indice PondENGHO'!BI13</f>
        <v>128.78546142578125</v>
      </c>
      <c r="BC14" s="57">
        <f>+'Indice PondENGHO'!BJ13</f>
        <v>120.263671875</v>
      </c>
      <c r="BD14" s="57">
        <f>+'Indice PondENGHO'!BK13</f>
        <v>118.56156921386719</v>
      </c>
      <c r="BE14" s="57">
        <f t="shared" si="1"/>
        <v>120.91996765136719</v>
      </c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DO14" s="56">
        <f t="shared" si="2"/>
        <v>43040</v>
      </c>
    </row>
    <row r="15" spans="1:135" x14ac:dyDescent="0.2">
      <c r="A15" s="56">
        <f>+'Indice PondENGHO'!A14</f>
        <v>43070</v>
      </c>
      <c r="B15" s="50">
        <f>+'Indice PondENGHO'!B14</f>
        <v>12</v>
      </c>
      <c r="C15" s="50">
        <f>+'Indice PondENGHO'!C14</f>
        <v>2017</v>
      </c>
      <c r="D15" s="57">
        <f>+'Indice PondENGHO'!BL14</f>
        <v>124.22261047363281</v>
      </c>
      <c r="E15" s="57">
        <f>+'Indice PondENGHO'!BM14</f>
        <v>124.74165344238281</v>
      </c>
      <c r="F15" s="57">
        <f>+'Indice PondENGHO'!BN14</f>
        <v>124.957763671875</v>
      </c>
      <c r="G15" s="57">
        <f>+'Indice PondENGHO'!BO14</f>
        <v>124.85495758056641</v>
      </c>
      <c r="H15" s="57">
        <f>+'Indice PondENGHO'!BP14</f>
        <v>125.11204528808594</v>
      </c>
      <c r="I15" s="57">
        <f>+'Indice PondENGHO'!CD14</f>
        <v>124.86128234863281</v>
      </c>
      <c r="K15" s="58">
        <f>100*D$1*(D15-D3)/$I3</f>
        <v>2.9583262616586006</v>
      </c>
      <c r="L15" s="58">
        <f t="shared" ref="L15:O15" si="3">100*E$1*(E15-E3)/$I3</f>
        <v>3.8404717192241407</v>
      </c>
      <c r="M15" s="58">
        <f t="shared" si="3"/>
        <v>4.4104498129326393</v>
      </c>
      <c r="N15" s="58">
        <f t="shared" si="3"/>
        <v>5.5365876811291335</v>
      </c>
      <c r="O15" s="58">
        <f t="shared" si="3"/>
        <v>8.1155572328487011</v>
      </c>
      <c r="P15" s="58">
        <f t="shared" ref="P15" si="4">+SUM(K15:O15)</f>
        <v>24.861392707793215</v>
      </c>
      <c r="Q15" s="58">
        <f>100*(I15/I3-1)</f>
        <v>24.861282348632805</v>
      </c>
      <c r="S15" s="57">
        <f>+'Indice PondENGHO'!D14</f>
        <v>120.36917114257812</v>
      </c>
      <c r="T15" s="57">
        <f>+'Indice PondENGHO'!P14</f>
        <v>120.3790283203125</v>
      </c>
      <c r="U15" s="57">
        <f>+'Indice PondENGHO'!AB14</f>
        <v>120.32044982910156</v>
      </c>
      <c r="V15" s="57">
        <f>+'Indice PondENGHO'!AN14</f>
        <v>120.2742919921875</v>
      </c>
      <c r="W15" s="57">
        <f>+'Indice PondENGHO'!AZ14</f>
        <v>120.3199462890625</v>
      </c>
      <c r="Y15" s="58">
        <f>+S$1*(S15-S3)/D3</f>
        <v>7.0222745486837814</v>
      </c>
      <c r="Z15" s="58">
        <f t="shared" ref="Z15:AC15" si="5">+T$1*(T15-T3)/E3</f>
        <v>5.6437712623737752</v>
      </c>
      <c r="AA15" s="58">
        <f t="shared" si="5"/>
        <v>5.156471889936074</v>
      </c>
      <c r="AB15" s="58">
        <f t="shared" si="5"/>
        <v>4.2739549218816686</v>
      </c>
      <c r="AC15" s="58">
        <f t="shared" si="5"/>
        <v>3.189926896862453</v>
      </c>
      <c r="AE15" s="57">
        <f>+'Indice PondENGHO'!D14</f>
        <v>120.36917114257812</v>
      </c>
      <c r="AF15" s="57">
        <f>+'Indice PondENGHO'!E14</f>
        <v>123.73631286621094</v>
      </c>
      <c r="AG15" s="57">
        <f>+'Indice PondENGHO'!F14</f>
        <v>116.41912078857422</v>
      </c>
      <c r="AH15" s="57">
        <f>+'Indice PondENGHO'!G14</f>
        <v>155.42205810546875</v>
      </c>
      <c r="AI15" s="57">
        <f>+'Indice PondENGHO'!H14</f>
        <v>117.06754302978516</v>
      </c>
      <c r="AJ15" s="57">
        <f>+'Indice PondENGHO'!I14</f>
        <v>127.71626281738281</v>
      </c>
      <c r="AK15" s="57">
        <f>+'Indice PondENGHO'!J14</f>
        <v>121.38289642333984</v>
      </c>
      <c r="AL15" s="57">
        <f>+'Indice PondENGHO'!K14</f>
        <v>134.00991821289062</v>
      </c>
      <c r="AM15" s="57">
        <f>+'Indice PondENGHO'!L14</f>
        <v>123.06742858886719</v>
      </c>
      <c r="AN15" s="57">
        <f>+'Indice PondENGHO'!M14</f>
        <v>132.21025085449219</v>
      </c>
      <c r="AO15" s="57">
        <f>+'Indice PondENGHO'!N14</f>
        <v>121.50279235839844</v>
      </c>
      <c r="AP15" s="57">
        <f>+'Indice PondENGHO'!O14</f>
        <v>119.84957122802734</v>
      </c>
      <c r="AQ15" s="57">
        <f t="shared" si="0"/>
        <v>124.22261047363281</v>
      </c>
      <c r="AR15" s="57"/>
      <c r="AS15" s="57">
        <f>+'Indice PondENGHO'!AZ14</f>
        <v>120.3199462890625</v>
      </c>
      <c r="AT15" s="57">
        <f>+'Indice PondENGHO'!BA14</f>
        <v>123.70887756347656</v>
      </c>
      <c r="AU15" s="57">
        <f>+'Indice PondENGHO'!BB14</f>
        <v>116.75281524658203</v>
      </c>
      <c r="AV15" s="57">
        <f>+'Indice PondENGHO'!BC14</f>
        <v>155.16561889648438</v>
      </c>
      <c r="AW15" s="57">
        <f>+'Indice PondENGHO'!BD14</f>
        <v>117.49354553222656</v>
      </c>
      <c r="AX15" s="57">
        <f>+'Indice PondENGHO'!BE14</f>
        <v>127.79058074951172</v>
      </c>
      <c r="AY15" s="57">
        <f>+'Indice PondENGHO'!BF14</f>
        <v>120.73185729980469</v>
      </c>
      <c r="AZ15" s="57">
        <f>+'Indice PondENGHO'!BG14</f>
        <v>134.12948608398438</v>
      </c>
      <c r="BA15" s="57">
        <f>+'Indice PondENGHO'!BH14</f>
        <v>122.65215301513672</v>
      </c>
      <c r="BB15" s="57">
        <f>+'Indice PondENGHO'!BI14</f>
        <v>130.55340576171875</v>
      </c>
      <c r="BC15" s="57">
        <f>+'Indice PondENGHO'!BJ14</f>
        <v>122.42783355712891</v>
      </c>
      <c r="BD15" s="57">
        <f>+'Indice PondENGHO'!BK14</f>
        <v>119.92669677734375</v>
      </c>
      <c r="BE15" s="57">
        <f t="shared" si="1"/>
        <v>125.11204528808594</v>
      </c>
      <c r="BG15" s="58">
        <f>+AE$1*(AE15-AE3)/$AQ3</f>
        <v>7.0222745486837814</v>
      </c>
      <c r="BH15" s="58">
        <f t="shared" ref="BH15:BR15" si="6">+AF$1*(AF15-AF3)/$AQ3</f>
        <v>0.52780470631325438</v>
      </c>
      <c r="BI15" s="58">
        <f t="shared" si="6"/>
        <v>1.3122645350798485</v>
      </c>
      <c r="BJ15" s="58">
        <f t="shared" si="6"/>
        <v>7.8650684655847725</v>
      </c>
      <c r="BK15" s="58">
        <f t="shared" si="6"/>
        <v>0.70307044284061704</v>
      </c>
      <c r="BL15" s="58">
        <f t="shared" si="6"/>
        <v>1.1600948818527104</v>
      </c>
      <c r="BM15" s="58">
        <f t="shared" si="6"/>
        <v>2.2214462569722673</v>
      </c>
      <c r="BN15" s="58">
        <f t="shared" si="6"/>
        <v>1.7058446651577832</v>
      </c>
      <c r="BO15" s="58">
        <f t="shared" si="6"/>
        <v>1.7766940802790487</v>
      </c>
      <c r="BP15" s="58">
        <f t="shared" si="6"/>
        <v>0.53089109378050126</v>
      </c>
      <c r="BQ15" s="58">
        <f t="shared" si="6"/>
        <v>0.94370668696705251</v>
      </c>
      <c r="BR15" s="58">
        <f t="shared" si="6"/>
        <v>0.72830663737302526</v>
      </c>
      <c r="BS15" s="58">
        <f>+SUM(BG15:BR15)</f>
        <v>26.497467000884662</v>
      </c>
      <c r="BT15" s="50">
        <f>+(D15/D3-1)*100</f>
        <v>24.222610473632812</v>
      </c>
      <c r="BV15" s="58">
        <f t="shared" ref="BV15:BV46" si="7">+AS$1*(AS15-AS3)/$BE3</f>
        <v>3.189926896862453</v>
      </c>
      <c r="BW15" s="58">
        <f t="shared" ref="BW15:BW46" si="8">+AT$1*(AT15-AT3)/$BE3</f>
        <v>0.4363322145337406</v>
      </c>
      <c r="BX15" s="58">
        <f t="shared" ref="BX15:BX46" si="9">+AU$1*(AU15-AU3)/$BE3</f>
        <v>1.0000784092007962</v>
      </c>
      <c r="BY15" s="58">
        <f t="shared" ref="BY15:BY46" si="10">+AV$1*(AV15-AV3)/$BE3</f>
        <v>8.0649661523746907</v>
      </c>
      <c r="BZ15" s="58">
        <f t="shared" ref="BZ15:BZ46" si="11">+AW$1*(AW15-AW3)/$BE3</f>
        <v>1.2237398888768802</v>
      </c>
      <c r="CA15" s="58">
        <f t="shared" ref="CA15:CA46" si="12">+AX$1*(AX15-AX3)/$BE3</f>
        <v>2.2222870454567603</v>
      </c>
      <c r="CB15" s="58">
        <f t="shared" ref="CB15:CB46" si="13">+AY$1*(AY15-AY3)/$BE3</f>
        <v>3.2434335282770919</v>
      </c>
      <c r="CC15" s="58">
        <f t="shared" ref="CC15:CC46" si="14">+AZ$1*(AZ15-AZ3)/$BE3</f>
        <v>1.5548131775569345</v>
      </c>
      <c r="CD15" s="58">
        <f t="shared" ref="CD15:CD46" si="15">+BA$1*(BA15-BA3)/$BE3</f>
        <v>2.2077376580798589</v>
      </c>
      <c r="CE15" s="58">
        <f t="shared" ref="CE15:CE46" si="16">+BB$1*(BB15-BB3)/$BE3</f>
        <v>1.149999215099524</v>
      </c>
      <c r="CF15" s="58">
        <f t="shared" ref="CF15:CF46" si="17">+BC$1*(BC15-BC3)/$BE3</f>
        <v>1.8304514806245424</v>
      </c>
      <c r="CG15" s="58">
        <f t="shared" ref="CG15:CG46" si="18">+BD$1*(BD15-BD3)/$BE3</f>
        <v>0.99793741067813246</v>
      </c>
      <c r="CH15" s="58">
        <f>+SUM(BV15:CG15)</f>
        <v>27.121703077621405</v>
      </c>
      <c r="CI15" s="50">
        <f>(H15/H3-1)*100</f>
        <v>25.112045288085927</v>
      </c>
      <c r="CK15" s="58">
        <f>+BG15/$BS15*$BT15</f>
        <v>6.4193992967702878</v>
      </c>
      <c r="CL15" s="58">
        <f t="shared" ref="CL15:CV15" si="19">+BH15/$BS15*$BT15</f>
        <v>0.48249169653647589</v>
      </c>
      <c r="CM15" s="58">
        <f t="shared" si="19"/>
        <v>1.1996041987915596</v>
      </c>
      <c r="CN15" s="58">
        <f t="shared" si="19"/>
        <v>7.189837797852614</v>
      </c>
      <c r="CO15" s="58">
        <f t="shared" si="19"/>
        <v>0.64271054557343943</v>
      </c>
      <c r="CP15" s="58">
        <f t="shared" si="19"/>
        <v>1.0604985916063261</v>
      </c>
      <c r="CQ15" s="58">
        <f t="shared" si="19"/>
        <v>2.0307309890772705</v>
      </c>
      <c r="CR15" s="58">
        <f t="shared" si="19"/>
        <v>1.5593947471002432</v>
      </c>
      <c r="CS15" s="58">
        <f t="shared" si="19"/>
        <v>1.6241616089557491</v>
      </c>
      <c r="CT15" s="58">
        <f t="shared" si="19"/>
        <v>0.48531311193392984</v>
      </c>
      <c r="CU15" s="58">
        <f t="shared" si="19"/>
        <v>0.86268772328322041</v>
      </c>
      <c r="CV15" s="58">
        <f t="shared" si="19"/>
        <v>0.66578016615169844</v>
      </c>
      <c r="CW15" s="58">
        <f>+SUM(CK15:CV15)</f>
        <v>24.222610473632812</v>
      </c>
      <c r="CX15" s="58"/>
      <c r="CY15" s="58"/>
      <c r="CZ15" s="58">
        <f>+BV15/$CH15*$CI15</f>
        <v>2.9535604187699356</v>
      </c>
      <c r="DA15" s="58">
        <f t="shared" ref="DA15:DK15" si="20">+BW15/$CH15*$CI15</f>
        <v>0.40400096928511448</v>
      </c>
      <c r="DB15" s="58">
        <f t="shared" si="20"/>
        <v>0.92597482656645336</v>
      </c>
      <c r="DC15" s="58">
        <f t="shared" si="20"/>
        <v>7.467370123686023</v>
      </c>
      <c r="DD15" s="58">
        <f t="shared" si="20"/>
        <v>1.1330634887626148</v>
      </c>
      <c r="DE15" s="58">
        <f t="shared" si="20"/>
        <v>2.0576205251167834</v>
      </c>
      <c r="DF15" s="58">
        <f t="shared" si="20"/>
        <v>3.0031023279727544</v>
      </c>
      <c r="DG15" s="58">
        <f t="shared" si="20"/>
        <v>1.4396049841552487</v>
      </c>
      <c r="DH15" s="58">
        <f t="shared" si="20"/>
        <v>2.0441492149384737</v>
      </c>
      <c r="DI15" s="58">
        <f t="shared" si="20"/>
        <v>1.0647868346686145</v>
      </c>
      <c r="DJ15" s="58">
        <f t="shared" si="20"/>
        <v>1.694819102898266</v>
      </c>
      <c r="DK15" s="58">
        <f t="shared" si="20"/>
        <v>0.92399247126564554</v>
      </c>
      <c r="DL15" s="58">
        <f>+SUM(CZ15:DK15)</f>
        <v>25.112045288085927</v>
      </c>
      <c r="DM15" s="58">
        <f>+(H15/H3-1)*100</f>
        <v>25.112045288085927</v>
      </c>
      <c r="DN15" s="58"/>
      <c r="DO15" s="56">
        <f t="shared" si="2"/>
        <v>43070</v>
      </c>
      <c r="DP15" s="58">
        <f>+CK15-CZ15</f>
        <v>3.4658388780003522</v>
      </c>
      <c r="DQ15" s="58">
        <f t="shared" ref="DQ15:DQ76" si="21">+CL15-DA15</f>
        <v>7.8490727251361414E-2</v>
      </c>
      <c r="DR15" s="58">
        <f t="shared" ref="DR15:DR76" si="22">+CM15-DB15</f>
        <v>0.27362937222510619</v>
      </c>
      <c r="DS15" s="58">
        <f t="shared" ref="DS15:DS76" si="23">+CN15-DC15</f>
        <v>-0.27753232583340903</v>
      </c>
      <c r="DT15" s="58">
        <f t="shared" ref="DT15:DT76" si="24">+CO15-DD15</f>
        <v>-0.49035294318917533</v>
      </c>
      <c r="DU15" s="58">
        <f t="shared" ref="DU15:DU76" si="25">+CP15-DE15</f>
        <v>-0.9971219335104573</v>
      </c>
      <c r="DV15" s="58">
        <f t="shared" ref="DV15:DV76" si="26">+CQ15-DF15</f>
        <v>-0.97237133889548399</v>
      </c>
      <c r="DW15" s="58">
        <f t="shared" ref="DW15:DW76" si="27">+CR15-DG15</f>
        <v>0.11978976294499444</v>
      </c>
      <c r="DX15" s="58">
        <f t="shared" ref="DX15:DX76" si="28">+CS15-DH15</f>
        <v>-0.41998760598272455</v>
      </c>
      <c r="DY15" s="58">
        <f t="shared" ref="DY15:DY76" si="29">+CT15-DI15</f>
        <v>-0.57947372273468467</v>
      </c>
      <c r="DZ15" s="58">
        <f t="shared" ref="DZ15:DZ76" si="30">+CU15-DJ15</f>
        <v>-0.83213137961504557</v>
      </c>
      <c r="EA15" s="58">
        <f t="shared" ref="EA15:EA76" si="31">+CV15-DK15</f>
        <v>-0.2582123051139471</v>
      </c>
      <c r="EB15" s="58">
        <f t="shared" ref="EB15:EB76" si="32">+CW15-DL15</f>
        <v>-0.88943481445311434</v>
      </c>
      <c r="EC15" s="58"/>
      <c r="ED15" s="76">
        <f>+'Infla Interanual PondENGHO'!CI16</f>
        <v>-8.8943481445311612E-3</v>
      </c>
      <c r="EE15" s="50">
        <f>+ED15*100</f>
        <v>-0.88943481445311612</v>
      </c>
    </row>
    <row r="16" spans="1:135" x14ac:dyDescent="0.2">
      <c r="A16" s="56">
        <f>+'Indice PondENGHO'!A15</f>
        <v>43101</v>
      </c>
      <c r="B16" s="50">
        <f>+'Indice PondENGHO'!B15</f>
        <v>1</v>
      </c>
      <c r="C16" s="50">
        <f>+'Indice PondENGHO'!C15</f>
        <v>2018</v>
      </c>
      <c r="D16" s="57">
        <f>+'Indice PondENGHO'!BL15</f>
        <v>126.45906066894531</v>
      </c>
      <c r="E16" s="57">
        <f>+'Indice PondENGHO'!BM15</f>
        <v>127.01258850097656</v>
      </c>
      <c r="F16" s="57">
        <f>+'Indice PondENGHO'!BN15</f>
        <v>127.25750732421875</v>
      </c>
      <c r="G16" s="57">
        <f>+'Indice PondENGHO'!BO15</f>
        <v>127.23252868652344</v>
      </c>
      <c r="H16" s="57">
        <f>+'Indice PondENGHO'!BP15</f>
        <v>127.56700897216797</v>
      </c>
      <c r="I16" s="57">
        <f>+'Indice PondENGHO'!CD15</f>
        <v>127.21627807617188</v>
      </c>
      <c r="K16" s="58">
        <f t="shared" ref="K16:K76" si="33">100*D$1*(D16-D4)/$I4</f>
        <v>2.9926997602083669</v>
      </c>
      <c r="L16" s="58">
        <f t="shared" ref="L16:L76" si="34">100*E$1*(E16-E4)/$I4</f>
        <v>3.8779431450902573</v>
      </c>
      <c r="M16" s="58">
        <f t="shared" ref="M16:M76" si="35">100*F$1*(F16-F4)/$I4</f>
        <v>4.4449852897213127</v>
      </c>
      <c r="N16" s="58">
        <f t="shared" ref="N16:N76" si="36">100*G$1*(G16-G4)/$I4</f>
        <v>5.5822105998151681</v>
      </c>
      <c r="O16" s="58">
        <f t="shared" ref="O16:O76" si="37">100*H$1*(H16-H4)/$I4</f>
        <v>8.1756009971649615</v>
      </c>
      <c r="P16" s="58">
        <f t="shared" ref="P16:P76" si="38">+SUM(K16:O16)</f>
        <v>25.073439792000066</v>
      </c>
      <c r="Q16" s="58">
        <f t="shared" ref="Q16:Q76" si="39">100*(I16/I4-1)</f>
        <v>25.073345469255372</v>
      </c>
      <c r="S16" s="57">
        <f>+'Indice PondENGHO'!D15</f>
        <v>121.96694183349609</v>
      </c>
      <c r="T16" s="57">
        <f>+'Indice PondENGHO'!P15</f>
        <v>122.00799560546875</v>
      </c>
      <c r="U16" s="57">
        <f>+'Indice PondENGHO'!AB15</f>
        <v>121.98814392089844</v>
      </c>
      <c r="V16" s="57">
        <f>+'Indice PondENGHO'!AN15</f>
        <v>121.96890258789062</v>
      </c>
      <c r="W16" s="57">
        <f>+'Indice PondENGHO'!AZ15</f>
        <v>122.06398773193359</v>
      </c>
      <c r="Y16" s="58">
        <f t="shared" ref="Y16:Y76" si="40">+S$1*(S16-S4)/D4</f>
        <v>7.2024486839817401</v>
      </c>
      <c r="Z16" s="58">
        <f t="shared" ref="Z16:Z76" si="41">+T$1*(T16-T4)/E4</f>
        <v>5.8068819509132732</v>
      </c>
      <c r="AA16" s="58">
        <f t="shared" ref="AA16:AA76" si="42">+U$1*(U16-U4)/F4</f>
        <v>5.3199457848088327</v>
      </c>
      <c r="AB16" s="58">
        <f t="shared" ref="AB16:AB76" si="43">+V$1*(V16-V4)/G4</f>
        <v>4.4172072762115855</v>
      </c>
      <c r="AC16" s="58">
        <f t="shared" ref="AC16:AC76" si="44">+W$1*(W16-W4)/H4</f>
        <v>3.3111374941556511</v>
      </c>
      <c r="AE16" s="57">
        <f>+'Indice PondENGHO'!D15</f>
        <v>121.96694183349609</v>
      </c>
      <c r="AF16" s="57">
        <f>+'Indice PondENGHO'!E15</f>
        <v>125.44020080566406</v>
      </c>
      <c r="AG16" s="57">
        <f>+'Indice PondENGHO'!F15</f>
        <v>118.77617645263672</v>
      </c>
      <c r="AH16" s="57">
        <f>+'Indice PondENGHO'!G15</f>
        <v>158.42131042480469</v>
      </c>
      <c r="AI16" s="57">
        <f>+'Indice PondENGHO'!H15</f>
        <v>118.88059997558594</v>
      </c>
      <c r="AJ16" s="57">
        <f>+'Indice PondENGHO'!I15</f>
        <v>129.93443298339844</v>
      </c>
      <c r="AK16" s="57">
        <f>+'Indice PondENGHO'!J15</f>
        <v>124.27405548095703</v>
      </c>
      <c r="AL16" s="57">
        <f>+'Indice PondENGHO'!K15</f>
        <v>134.80215454101562</v>
      </c>
      <c r="AM16" s="57">
        <f>+'Indice PondENGHO'!L15</f>
        <v>127.11897277832031</v>
      </c>
      <c r="AN16" s="57">
        <f>+'Indice PondENGHO'!M15</f>
        <v>136.16242980957031</v>
      </c>
      <c r="AO16" s="57">
        <f>+'Indice PondENGHO'!N15</f>
        <v>124.74626159667969</v>
      </c>
      <c r="AP16" s="57">
        <f>+'Indice PondENGHO'!O15</f>
        <v>122.45413970947266</v>
      </c>
      <c r="AQ16" s="57">
        <f t="shared" si="0"/>
        <v>126.45906066894531</v>
      </c>
      <c r="AR16" s="57"/>
      <c r="AS16" s="57">
        <f>+'Indice PondENGHO'!AZ15</f>
        <v>122.06398773193359</v>
      </c>
      <c r="AT16" s="57">
        <f>+'Indice PondENGHO'!BA15</f>
        <v>125.36510467529297</v>
      </c>
      <c r="AU16" s="57">
        <f>+'Indice PondENGHO'!BB15</f>
        <v>119.16725158691406</v>
      </c>
      <c r="AV16" s="57">
        <f>+'Indice PondENGHO'!BC15</f>
        <v>156.67953491210938</v>
      </c>
      <c r="AW16" s="57">
        <f>+'Indice PondENGHO'!BD15</f>
        <v>119.40967559814453</v>
      </c>
      <c r="AX16" s="57">
        <f>+'Indice PondENGHO'!BE15</f>
        <v>130.06710815429688</v>
      </c>
      <c r="AY16" s="57">
        <f>+'Indice PondENGHO'!BF15</f>
        <v>123.34037017822266</v>
      </c>
      <c r="AZ16" s="57">
        <f>+'Indice PondENGHO'!BG15</f>
        <v>134.82125854492188</v>
      </c>
      <c r="BA16" s="57">
        <f>+'Indice PondENGHO'!BH15</f>
        <v>127.02516174316406</v>
      </c>
      <c r="BB16" s="57">
        <f>+'Indice PondENGHO'!BI15</f>
        <v>134.31275939941406</v>
      </c>
      <c r="BC16" s="57">
        <f>+'Indice PondENGHO'!BJ15</f>
        <v>126.00877380371094</v>
      </c>
      <c r="BD16" s="57">
        <f>+'Indice PondENGHO'!BK15</f>
        <v>122.91001129150391</v>
      </c>
      <c r="BE16" s="57">
        <f t="shared" si="1"/>
        <v>127.56700897216797</v>
      </c>
      <c r="BG16" s="58">
        <f t="shared" ref="BG16:BR16" si="45">+AE$1*(AE16-AE4)/$AQ4</f>
        <v>7.2024486839817401</v>
      </c>
      <c r="BH16" s="58">
        <f t="shared" si="45"/>
        <v>0.55541667775399139</v>
      </c>
      <c r="BI16" s="58">
        <f t="shared" si="45"/>
        <v>1.3304790081605817</v>
      </c>
      <c r="BJ16" s="58">
        <f t="shared" si="45"/>
        <v>7.9197697161210288</v>
      </c>
      <c r="BK16" s="58">
        <f t="shared" si="45"/>
        <v>0.70866802893125491</v>
      </c>
      <c r="BL16" s="58">
        <f t="shared" si="45"/>
        <v>1.1300820137704146</v>
      </c>
      <c r="BM16" s="58">
        <f t="shared" si="45"/>
        <v>2.2622768696020734</v>
      </c>
      <c r="BN16" s="58">
        <f t="shared" si="45"/>
        <v>1.6291816956591083</v>
      </c>
      <c r="BO16" s="58">
        <f t="shared" si="45"/>
        <v>1.8141113249163605</v>
      </c>
      <c r="BP16" s="58">
        <f t="shared" si="45"/>
        <v>0.53806312618880592</v>
      </c>
      <c r="BQ16" s="58">
        <f t="shared" si="45"/>
        <v>0.94439219584181899</v>
      </c>
      <c r="BR16" s="58">
        <f t="shared" si="45"/>
        <v>0.742932049483921</v>
      </c>
      <c r="BS16" s="58">
        <f t="shared" ref="BS16:BS76" si="46">+SUM(BG16:BR16)</f>
        <v>26.777821390411102</v>
      </c>
      <c r="BT16" s="50">
        <f t="shared" ref="BT16:BT76" si="47">+(D16/D4-1)*100</f>
        <v>24.547059203209521</v>
      </c>
      <c r="BV16" s="58">
        <f t="shared" si="7"/>
        <v>3.3111374941556511</v>
      </c>
      <c r="BW16" s="58">
        <f t="shared" si="8"/>
        <v>0.45899450593462571</v>
      </c>
      <c r="BX16" s="58">
        <f t="shared" si="9"/>
        <v>1.0179846169150832</v>
      </c>
      <c r="BY16" s="58">
        <f t="shared" si="10"/>
        <v>7.8861910532787078</v>
      </c>
      <c r="BZ16" s="58">
        <f t="shared" si="11"/>
        <v>1.2370014522049573</v>
      </c>
      <c r="CA16" s="58">
        <f t="shared" si="12"/>
        <v>2.1924243320306549</v>
      </c>
      <c r="CB16" s="58">
        <f t="shared" si="13"/>
        <v>3.2598009663092475</v>
      </c>
      <c r="CC16" s="58">
        <f t="shared" si="14"/>
        <v>1.4706041767381683</v>
      </c>
      <c r="CD16" s="58">
        <f t="shared" si="15"/>
        <v>2.2917773068168685</v>
      </c>
      <c r="CE16" s="58">
        <f t="shared" si="16"/>
        <v>1.1434341637076357</v>
      </c>
      <c r="CF16" s="58">
        <f t="shared" si="17"/>
        <v>1.8422376131890368</v>
      </c>
      <c r="CG16" s="58">
        <f t="shared" si="18"/>
        <v>1.0387912636209016</v>
      </c>
      <c r="CH16" s="58">
        <f t="shared" ref="CH16:CH76" si="48">+SUM(BV16:CG16)</f>
        <v>27.150378944901536</v>
      </c>
      <c r="CI16" s="50">
        <f t="shared" ref="CI16:CI76" si="49">(H16/H4-1)*100</f>
        <v>25.267435197061872</v>
      </c>
      <c r="CK16" s="58">
        <f t="shared" ref="CK16:CK76" si="50">+BG16/$BS16*$BT16</f>
        <v>6.6024390735942546</v>
      </c>
      <c r="CL16" s="58">
        <f t="shared" ref="CL16:CL76" si="51">+BH16/$BS16*$BT16</f>
        <v>0.50914694935411475</v>
      </c>
      <c r="CM16" s="58">
        <f t="shared" ref="CM16:CM76" si="52">+BI16/$BS16*$BT16</f>
        <v>1.2196416768109561</v>
      </c>
      <c r="CN16" s="58">
        <f t="shared" ref="CN16:CN76" si="53">+BJ16/$BS16*$BT16</f>
        <v>7.260002718780707</v>
      </c>
      <c r="CO16" s="58">
        <f t="shared" ref="CO16:CO76" si="54">+BK16/$BS16*$BT16</f>
        <v>0.64963149197143277</v>
      </c>
      <c r="CP16" s="58">
        <f t="shared" ref="CP16:CP76" si="55">+BL16/$BS16*$BT16</f>
        <v>1.0359390217771083</v>
      </c>
      <c r="CQ16" s="58">
        <f t="shared" ref="CQ16:CQ76" si="56">+BM16/$BS16*$BT16</f>
        <v>2.073814872484705</v>
      </c>
      <c r="CR16" s="58">
        <f t="shared" ref="CR16:CR76" si="57">+BN16/$BS16*$BT16</f>
        <v>1.4934605378483123</v>
      </c>
      <c r="CS16" s="58">
        <f t="shared" ref="CS16:CS76" si="58">+BO16/$BS16*$BT16</f>
        <v>1.66298435726668</v>
      </c>
      <c r="CT16" s="58">
        <f t="shared" ref="CT16:CT76" si="59">+BP16/$BS16*$BT16</f>
        <v>0.49323905858712741</v>
      </c>
      <c r="CU16" s="58">
        <f t="shared" ref="CU16:CU76" si="60">+BQ16/$BS16*$BT16</f>
        <v>0.86571834222030686</v>
      </c>
      <c r="CV16" s="58">
        <f t="shared" ref="CV16:CV76" si="61">+BR16/$BS16*$BT16</f>
        <v>0.68104110251381489</v>
      </c>
      <c r="CW16" s="58">
        <f t="shared" ref="CW16:CW76" si="62">+SUM(CK16:CV16)</f>
        <v>24.547059203209525</v>
      </c>
      <c r="CX16" s="58"/>
      <c r="CY16" s="58"/>
      <c r="CZ16" s="58">
        <f t="shared" ref="CZ16:CZ76" si="63">+BV16/$CH16*$CI16</f>
        <v>3.081502185731027</v>
      </c>
      <c r="DA16" s="58">
        <f t="shared" ref="DA16:DA76" si="64">+BW16/$CH16*$CI16</f>
        <v>0.42716213862232139</v>
      </c>
      <c r="DB16" s="58">
        <f t="shared" ref="DB16:DB76" si="65">+BX16/$CH16*$CI16</f>
        <v>0.94738494780154547</v>
      </c>
      <c r="DC16" s="58">
        <f t="shared" ref="DC16:DC76" si="66">+BY16/$CH16*$CI16</f>
        <v>7.3392648329053181</v>
      </c>
      <c r="DD16" s="58">
        <f t="shared" ref="DD16:DD76" si="67">+BZ16/$CH16*$CI16</f>
        <v>1.1512124414797387</v>
      </c>
      <c r="DE16" s="58">
        <f t="shared" ref="DE16:DE76" si="68">+CA16/$CH16*$CI16</f>
        <v>2.0403744583627259</v>
      </c>
      <c r="DF16" s="58">
        <f t="shared" ref="DF16:DF76" si="69">+CB16/$CH16*$CI16</f>
        <v>3.0337259689337013</v>
      </c>
      <c r="DG16" s="58">
        <f t="shared" ref="DG16:DG76" si="70">+CC16/$CH16*$CI16</f>
        <v>1.3686142580797394</v>
      </c>
      <c r="DH16" s="58">
        <f t="shared" ref="DH16:DH76" si="71">+CD16/$CH16*$CI16</f>
        <v>2.1328370666062622</v>
      </c>
      <c r="DI16" s="58">
        <f t="shared" ref="DI16:DI76" si="72">+CE16/$CH16*$CI16</f>
        <v>1.0641342683364194</v>
      </c>
      <c r="DJ16" s="58">
        <f t="shared" ref="DJ16:DJ76" si="73">+CF16/$CH16*$CI16</f>
        <v>1.7144740264328835</v>
      </c>
      <c r="DK16" s="58">
        <f t="shared" ref="DK16:DK76" si="74">+CG16/$CH16*$CI16</f>
        <v>0.96674860377019078</v>
      </c>
      <c r="DL16" s="58">
        <f t="shared" ref="DL16:DL76" si="75">+SUM(CZ16:DK16)</f>
        <v>25.267435197061872</v>
      </c>
      <c r="DM16" s="58">
        <f t="shared" ref="DM16:DM76" si="76">+(H16/H4-1)*100</f>
        <v>25.267435197061872</v>
      </c>
      <c r="DN16" s="58"/>
      <c r="DO16" s="56">
        <f t="shared" si="2"/>
        <v>43101</v>
      </c>
      <c r="DP16" s="58">
        <f t="shared" ref="DP16:DP76" si="77">+CK16-CZ16</f>
        <v>3.5209368878632277</v>
      </c>
      <c r="DQ16" s="58">
        <f t="shared" si="21"/>
        <v>8.1984810731793367E-2</v>
      </c>
      <c r="DR16" s="58">
        <f t="shared" si="22"/>
        <v>0.27225672900941067</v>
      </c>
      <c r="DS16" s="58">
        <f t="shared" si="23"/>
        <v>-7.9262114124611038E-2</v>
      </c>
      <c r="DT16" s="58">
        <f t="shared" si="24"/>
        <v>-0.5015809495083059</v>
      </c>
      <c r="DU16" s="58">
        <f t="shared" si="25"/>
        <v>-1.0044354365856176</v>
      </c>
      <c r="DV16" s="58">
        <f t="shared" si="26"/>
        <v>-0.9599110964489963</v>
      </c>
      <c r="DW16" s="58">
        <f t="shared" si="27"/>
        <v>0.12484627976857299</v>
      </c>
      <c r="DX16" s="58">
        <f t="shared" si="28"/>
        <v>-0.46985270933958212</v>
      </c>
      <c r="DY16" s="58">
        <f t="shared" si="29"/>
        <v>-0.57089520974929209</v>
      </c>
      <c r="DZ16" s="58">
        <f t="shared" si="30"/>
        <v>-0.84875568421257663</v>
      </c>
      <c r="EA16" s="58">
        <f t="shared" si="31"/>
        <v>-0.2857075012563759</v>
      </c>
      <c r="EB16" s="58">
        <f t="shared" si="32"/>
        <v>-0.72037599385234685</v>
      </c>
      <c r="EC16" s="58"/>
      <c r="ED16" s="76">
        <f>+'Infla Interanual PondENGHO'!CI17</f>
        <v>-7.2037599385235129E-3</v>
      </c>
      <c r="EE16" s="50">
        <f t="shared" ref="EE16:EE76" si="78">+ED16*100</f>
        <v>-0.72037599385235129</v>
      </c>
    </row>
    <row r="17" spans="1:135" x14ac:dyDescent="0.2">
      <c r="A17" s="56">
        <f>+'Indice PondENGHO'!A16</f>
        <v>43132</v>
      </c>
      <c r="B17" s="50">
        <f>+'Indice PondENGHO'!B16</f>
        <v>2</v>
      </c>
      <c r="C17" s="50">
        <f>+'Indice PondENGHO'!C16</f>
        <v>2018</v>
      </c>
      <c r="D17" s="57">
        <f>+'Indice PondENGHO'!BL16</f>
        <v>129.0191650390625</v>
      </c>
      <c r="E17" s="57">
        <f>+'Indice PondENGHO'!BM16</f>
        <v>129.82905578613281</v>
      </c>
      <c r="F17" s="57">
        <f>+'Indice PondENGHO'!BN16</f>
        <v>130.13011169433594</v>
      </c>
      <c r="G17" s="57">
        <f>+'Indice PondENGHO'!BO16</f>
        <v>130.23855590820312</v>
      </c>
      <c r="H17" s="57">
        <f>+'Indice PondENGHO'!BP16</f>
        <v>130.65725708007812</v>
      </c>
      <c r="I17" s="57">
        <f>+'Indice PondENGHO'!CD16</f>
        <v>130.14198303222656</v>
      </c>
      <c r="K17" s="58">
        <f t="shared" si="33"/>
        <v>3.0271025728912</v>
      </c>
      <c r="L17" s="58">
        <f t="shared" si="34"/>
        <v>3.9377952407357797</v>
      </c>
      <c r="M17" s="58">
        <f t="shared" si="35"/>
        <v>4.5196656205165224</v>
      </c>
      <c r="N17" s="58">
        <f t="shared" si="36"/>
        <v>5.6922465026363618</v>
      </c>
      <c r="O17" s="58">
        <f t="shared" si="37"/>
        <v>8.3115672510185252</v>
      </c>
      <c r="P17" s="58">
        <f t="shared" si="38"/>
        <v>25.488377187798392</v>
      </c>
      <c r="Q17" s="58">
        <f t="shared" si="39"/>
        <v>25.488255961769333</v>
      </c>
      <c r="S17" s="57">
        <f>+'Indice PondENGHO'!D16</f>
        <v>123.07311248779297</v>
      </c>
      <c r="T17" s="57">
        <f>+'Indice PondENGHO'!P16</f>
        <v>123.09796142578125</v>
      </c>
      <c r="U17" s="57">
        <f>+'Indice PondENGHO'!AB16</f>
        <v>123.07764434814453</v>
      </c>
      <c r="V17" s="57">
        <f>+'Indice PondENGHO'!AN16</f>
        <v>123.07130432128906</v>
      </c>
      <c r="W17" s="57">
        <f>+'Indice PondENGHO'!AZ16</f>
        <v>123.17575073242188</v>
      </c>
      <c r="Y17" s="58">
        <f t="shared" si="40"/>
        <v>7.20022628519986</v>
      </c>
      <c r="Z17" s="58">
        <f t="shared" si="41"/>
        <v>5.8155558261180342</v>
      </c>
      <c r="AA17" s="58">
        <f t="shared" si="42"/>
        <v>5.3405821978990238</v>
      </c>
      <c r="AB17" s="58">
        <f t="shared" si="43"/>
        <v>4.442206311029623</v>
      </c>
      <c r="AC17" s="58">
        <f t="shared" si="44"/>
        <v>3.3336665960812804</v>
      </c>
      <c r="AE17" s="57">
        <f>+'Indice PondENGHO'!D16</f>
        <v>123.07311248779297</v>
      </c>
      <c r="AF17" s="57">
        <f>+'Indice PondENGHO'!E16</f>
        <v>127.56281280517578</v>
      </c>
      <c r="AG17" s="57">
        <f>+'Indice PondENGHO'!F16</f>
        <v>120.3946533203125</v>
      </c>
      <c r="AH17" s="57">
        <f>+'Indice PondENGHO'!G16</f>
        <v>163.95657348632812</v>
      </c>
      <c r="AI17" s="57">
        <f>+'Indice PondENGHO'!H16</f>
        <v>121.512939453125</v>
      </c>
      <c r="AJ17" s="57">
        <f>+'Indice PondENGHO'!I16</f>
        <v>132.85513305664062</v>
      </c>
      <c r="AK17" s="57">
        <f>+'Indice PondENGHO'!J16</f>
        <v>129.79165649414062</v>
      </c>
      <c r="AL17" s="57">
        <f>+'Indice PondENGHO'!K16</f>
        <v>145.90101623535156</v>
      </c>
      <c r="AM17" s="57">
        <f>+'Indice PondENGHO'!L16</f>
        <v>128.50334167480469</v>
      </c>
      <c r="AN17" s="57">
        <f>+'Indice PondENGHO'!M16</f>
        <v>140.46861267089844</v>
      </c>
      <c r="AO17" s="57">
        <f>+'Indice PondENGHO'!N16</f>
        <v>127.50270843505859</v>
      </c>
      <c r="AP17" s="57">
        <f>+'Indice PondENGHO'!O16</f>
        <v>125.0069580078125</v>
      </c>
      <c r="AQ17" s="57">
        <f t="shared" si="0"/>
        <v>129.0191650390625</v>
      </c>
      <c r="AR17" s="57"/>
      <c r="AS17" s="57">
        <f>+'Indice PondENGHO'!AZ16</f>
        <v>123.17575073242188</v>
      </c>
      <c r="AT17" s="57">
        <f>+'Indice PondENGHO'!BA16</f>
        <v>127.51094818115234</v>
      </c>
      <c r="AU17" s="57">
        <f>+'Indice PondENGHO'!BB16</f>
        <v>120.89725494384766</v>
      </c>
      <c r="AV17" s="57">
        <f>+'Indice PondENGHO'!BC16</f>
        <v>162.64439392089844</v>
      </c>
      <c r="AW17" s="57">
        <f>+'Indice PondENGHO'!BD16</f>
        <v>122.15599060058594</v>
      </c>
      <c r="AX17" s="57">
        <f>+'Indice PondENGHO'!BE16</f>
        <v>133.25822448730469</v>
      </c>
      <c r="AY17" s="57">
        <f>+'Indice PondENGHO'!BF16</f>
        <v>128.87075805664062</v>
      </c>
      <c r="AZ17" s="57">
        <f>+'Indice PondENGHO'!BG16</f>
        <v>144.95980834960938</v>
      </c>
      <c r="BA17" s="57">
        <f>+'Indice PondENGHO'!BH16</f>
        <v>128.22923278808594</v>
      </c>
      <c r="BB17" s="57">
        <f>+'Indice PondENGHO'!BI16</f>
        <v>138.75361633300781</v>
      </c>
      <c r="BC17" s="57">
        <f>+'Indice PondENGHO'!BJ16</f>
        <v>128.47608947753906</v>
      </c>
      <c r="BD17" s="57">
        <f>+'Indice PondENGHO'!BK16</f>
        <v>125.44664001464844</v>
      </c>
      <c r="BE17" s="57">
        <f t="shared" si="1"/>
        <v>130.65725708007812</v>
      </c>
      <c r="BG17" s="58">
        <f t="shared" ref="BG17:BR17" si="79">+AE$1*(AE17-AE5)/$AQ5</f>
        <v>7.20022628519986</v>
      </c>
      <c r="BH17" s="58">
        <f t="shared" si="79"/>
        <v>0.50453051303063967</v>
      </c>
      <c r="BI17" s="58">
        <f t="shared" si="79"/>
        <v>1.2893154859441012</v>
      </c>
      <c r="BJ17" s="58">
        <f t="shared" si="79"/>
        <v>7.8584383257870316</v>
      </c>
      <c r="BK17" s="58">
        <f t="shared" si="79"/>
        <v>0.76148269983046057</v>
      </c>
      <c r="BL17" s="58">
        <f t="shared" si="79"/>
        <v>1.1245595606215064</v>
      </c>
      <c r="BM17" s="58">
        <f t="shared" si="79"/>
        <v>2.5787295600139513</v>
      </c>
      <c r="BN17" s="58">
        <f t="shared" si="79"/>
        <v>1.9997101776197617</v>
      </c>
      <c r="BO17" s="58">
        <f t="shared" si="79"/>
        <v>1.8307036991436618</v>
      </c>
      <c r="BP17" s="58">
        <f t="shared" si="79"/>
        <v>0.51704761140453082</v>
      </c>
      <c r="BQ17" s="58">
        <f t="shared" si="79"/>
        <v>0.97023384947572311</v>
      </c>
      <c r="BR17" s="58">
        <f t="shared" si="79"/>
        <v>0.74532750742400766</v>
      </c>
      <c r="BS17" s="58">
        <f t="shared" si="46"/>
        <v>27.380305275495235</v>
      </c>
      <c r="BT17" s="50">
        <f t="shared" si="47"/>
        <v>24.880331753904493</v>
      </c>
      <c r="BV17" s="58">
        <f t="shared" si="7"/>
        <v>3.3336665960812804</v>
      </c>
      <c r="BW17" s="58">
        <f t="shared" si="8"/>
        <v>0.4105453428413906</v>
      </c>
      <c r="BX17" s="58">
        <f t="shared" si="9"/>
        <v>0.97709612086699194</v>
      </c>
      <c r="BY17" s="58">
        <f t="shared" si="10"/>
        <v>7.756896984679134</v>
      </c>
      <c r="BZ17" s="58">
        <f t="shared" si="11"/>
        <v>1.3241983213331308</v>
      </c>
      <c r="CA17" s="58">
        <f t="shared" si="12"/>
        <v>2.169014203578302</v>
      </c>
      <c r="CB17" s="58">
        <f t="shared" si="13"/>
        <v>3.733626710447032</v>
      </c>
      <c r="CC17" s="58">
        <f t="shared" si="14"/>
        <v>1.7617981427346736</v>
      </c>
      <c r="CD17" s="58">
        <f t="shared" si="15"/>
        <v>2.3035433790868467</v>
      </c>
      <c r="CE17" s="58">
        <f t="shared" si="16"/>
        <v>1.0925412028901029</v>
      </c>
      <c r="CF17" s="58">
        <f t="shared" si="17"/>
        <v>1.8591709500135494</v>
      </c>
      <c r="CG17" s="58">
        <f t="shared" si="18"/>
        <v>1.0254126217516641</v>
      </c>
      <c r="CH17" s="58">
        <f t="shared" si="48"/>
        <v>27.747510576304098</v>
      </c>
      <c r="CI17" s="50">
        <f t="shared" si="49"/>
        <v>25.650192024483331</v>
      </c>
      <c r="CK17" s="58">
        <f t="shared" si="50"/>
        <v>6.5428057458251132</v>
      </c>
      <c r="CL17" s="58">
        <f t="shared" si="51"/>
        <v>0.45846408277282807</v>
      </c>
      <c r="CM17" s="58">
        <f t="shared" si="52"/>
        <v>1.1715938410097075</v>
      </c>
      <c r="CN17" s="58">
        <f t="shared" si="53"/>
        <v>7.1409193815003107</v>
      </c>
      <c r="CO17" s="58">
        <f t="shared" si="54"/>
        <v>0.69195511174949997</v>
      </c>
      <c r="CP17" s="58">
        <f t="shared" si="55"/>
        <v>1.021881044194533</v>
      </c>
      <c r="CQ17" s="58">
        <f t="shared" si="56"/>
        <v>2.3432772685032379</v>
      </c>
      <c r="CR17" s="58">
        <f t="shared" si="57"/>
        <v>1.8171255627075562</v>
      </c>
      <c r="CS17" s="58">
        <f t="shared" si="58"/>
        <v>1.6635503117841195</v>
      </c>
      <c r="CT17" s="58">
        <f t="shared" si="59"/>
        <v>0.46983830073735133</v>
      </c>
      <c r="CU17" s="58">
        <f t="shared" si="60"/>
        <v>0.88164612523251717</v>
      </c>
      <c r="CV17" s="58">
        <f t="shared" si="61"/>
        <v>0.67727497788771873</v>
      </c>
      <c r="CW17" s="58">
        <f t="shared" si="62"/>
        <v>24.880331753904493</v>
      </c>
      <c r="CX17" s="58"/>
      <c r="CY17" s="58"/>
      <c r="CZ17" s="58">
        <f t="shared" si="63"/>
        <v>3.0816886473453207</v>
      </c>
      <c r="DA17" s="58">
        <f t="shared" si="64"/>
        <v>0.37951393331955108</v>
      </c>
      <c r="DB17" s="58">
        <f t="shared" si="65"/>
        <v>0.90324150188879426</v>
      </c>
      <c r="DC17" s="58">
        <f t="shared" si="66"/>
        <v>7.1705855061847963</v>
      </c>
      <c r="DD17" s="58">
        <f t="shared" si="67"/>
        <v>1.2241076952575207</v>
      </c>
      <c r="DE17" s="58">
        <f t="shared" si="68"/>
        <v>2.0050674698409563</v>
      </c>
      <c r="DF17" s="58">
        <f t="shared" si="69"/>
        <v>3.4514174454443074</v>
      </c>
      <c r="DG17" s="58">
        <f t="shared" si="70"/>
        <v>1.6286311719839239</v>
      </c>
      <c r="DH17" s="58">
        <f t="shared" si="71"/>
        <v>2.1294281462771489</v>
      </c>
      <c r="DI17" s="58">
        <f t="shared" si="72"/>
        <v>1.0099605718403823</v>
      </c>
      <c r="DJ17" s="58">
        <f t="shared" si="73"/>
        <v>1.7186439750351319</v>
      </c>
      <c r="DK17" s="58">
        <f t="shared" si="74"/>
        <v>0.94790596006549732</v>
      </c>
      <c r="DL17" s="58">
        <f t="shared" si="75"/>
        <v>25.650192024483328</v>
      </c>
      <c r="DM17" s="58">
        <f t="shared" si="76"/>
        <v>25.650192024483331</v>
      </c>
      <c r="DN17" s="58"/>
      <c r="DO17" s="56">
        <f t="shared" si="2"/>
        <v>43132</v>
      </c>
      <c r="DP17" s="58">
        <f t="shared" si="77"/>
        <v>3.4611170984797925</v>
      </c>
      <c r="DQ17" s="58">
        <f t="shared" si="21"/>
        <v>7.8950149453276997E-2</v>
      </c>
      <c r="DR17" s="58">
        <f t="shared" si="22"/>
        <v>0.26835233912091327</v>
      </c>
      <c r="DS17" s="58">
        <f t="shared" si="23"/>
        <v>-2.9666124684485595E-2</v>
      </c>
      <c r="DT17" s="58">
        <f t="shared" si="24"/>
        <v>-0.53215258350802075</v>
      </c>
      <c r="DU17" s="58">
        <f t="shared" si="25"/>
        <v>-0.98318642564642333</v>
      </c>
      <c r="DV17" s="58">
        <f t="shared" si="26"/>
        <v>-1.1081401769410695</v>
      </c>
      <c r="DW17" s="58">
        <f t="shared" si="27"/>
        <v>0.18849439072363228</v>
      </c>
      <c r="DX17" s="58">
        <f t="shared" si="28"/>
        <v>-0.46587783449302944</v>
      </c>
      <c r="DY17" s="58">
        <f t="shared" si="29"/>
        <v>-0.54012227110303102</v>
      </c>
      <c r="DZ17" s="58">
        <f t="shared" si="30"/>
        <v>-0.83699784980261471</v>
      </c>
      <c r="EA17" s="58">
        <f t="shared" si="31"/>
        <v>-0.27063098217777859</v>
      </c>
      <c r="EB17" s="58">
        <f t="shared" si="32"/>
        <v>-0.76986027057883533</v>
      </c>
      <c r="EC17" s="58"/>
      <c r="ED17" s="76">
        <f>+'Infla Interanual PondENGHO'!CI18</f>
        <v>-7.698602705788371E-3</v>
      </c>
      <c r="EE17" s="50">
        <f t="shared" si="78"/>
        <v>-0.7698602705788371</v>
      </c>
    </row>
    <row r="18" spans="1:135" x14ac:dyDescent="0.2">
      <c r="A18" s="56">
        <f>+'Indice PondENGHO'!A17</f>
        <v>43160</v>
      </c>
      <c r="B18" s="50">
        <f>+'Indice PondENGHO'!B17</f>
        <v>3</v>
      </c>
      <c r="C18" s="50">
        <f>+'Indice PondENGHO'!C17</f>
        <v>2018</v>
      </c>
      <c r="D18" s="57">
        <f>+'Indice PondENGHO'!BL17</f>
        <v>130.72401428222656</v>
      </c>
      <c r="E18" s="57">
        <f>+'Indice PondENGHO'!BM17</f>
        <v>131.55072021484375</v>
      </c>
      <c r="F18" s="57">
        <f>+'Indice PondENGHO'!BN17</f>
        <v>131.82904052734375</v>
      </c>
      <c r="G18" s="57">
        <f>+'Indice PondENGHO'!BO17</f>
        <v>132.00822448730469</v>
      </c>
      <c r="H18" s="57">
        <f>+'Indice PondENGHO'!BP17</f>
        <v>132.53958129882812</v>
      </c>
      <c r="I18" s="57">
        <f>+'Indice PondENGHO'!CD17</f>
        <v>131.92015075683594</v>
      </c>
      <c r="K18" s="58">
        <f t="shared" si="33"/>
        <v>2.9928046849597267</v>
      </c>
      <c r="L18" s="58">
        <f t="shared" si="34"/>
        <v>3.9032035799486731</v>
      </c>
      <c r="M18" s="58">
        <f t="shared" si="35"/>
        <v>4.4828099885250561</v>
      </c>
      <c r="N18" s="58">
        <f t="shared" si="36"/>
        <v>5.6695639772742386</v>
      </c>
      <c r="O18" s="58">
        <f t="shared" si="37"/>
        <v>8.3383426369174103</v>
      </c>
      <c r="P18" s="58">
        <f t="shared" si="38"/>
        <v>25.386724867625105</v>
      </c>
      <c r="Q18" s="58">
        <f t="shared" si="39"/>
        <v>25.386537542964426</v>
      </c>
      <c r="S18" s="57">
        <f>+'Indice PondENGHO'!D17</f>
        <v>124.05901336669922</v>
      </c>
      <c r="T18" s="57">
        <f>+'Indice PondENGHO'!P17</f>
        <v>123.93671417236328</v>
      </c>
      <c r="U18" s="57">
        <f>+'Indice PondENGHO'!AB17</f>
        <v>123.82447814941406</v>
      </c>
      <c r="V18" s="57">
        <f>+'Indice PondENGHO'!AN17</f>
        <v>123.75775146484375</v>
      </c>
      <c r="W18" s="57">
        <f>+'Indice PondENGHO'!AZ17</f>
        <v>123.73361968994141</v>
      </c>
      <c r="Y18" s="58">
        <f t="shared" si="40"/>
        <v>7.0523453383374015</v>
      </c>
      <c r="Z18" s="58">
        <f t="shared" si="41"/>
        <v>5.6362685978728724</v>
      </c>
      <c r="AA18" s="58">
        <f t="shared" si="42"/>
        <v>5.1423443445550934</v>
      </c>
      <c r="AB18" s="58">
        <f t="shared" si="43"/>
        <v>4.2559561112030604</v>
      </c>
      <c r="AC18" s="58">
        <f t="shared" si="44"/>
        <v>3.1588144763499466</v>
      </c>
      <c r="AE18" s="57">
        <f>+'Indice PondENGHO'!D17</f>
        <v>124.05901336669922</v>
      </c>
      <c r="AF18" s="57">
        <f>+'Indice PondENGHO'!E17</f>
        <v>127.47757720947266</v>
      </c>
      <c r="AG18" s="57">
        <f>+'Indice PondENGHO'!F17</f>
        <v>122.52677154541016</v>
      </c>
      <c r="AH18" s="57">
        <f>+'Indice PondENGHO'!G17</f>
        <v>165.16801452636719</v>
      </c>
      <c r="AI18" s="57">
        <f>+'Indice PondENGHO'!H17</f>
        <v>126.76025390625</v>
      </c>
      <c r="AJ18" s="57">
        <f>+'Indice PondENGHO'!I17</f>
        <v>134.77398681640625</v>
      </c>
      <c r="AK18" s="57">
        <f>+'Indice PondENGHO'!J17</f>
        <v>132.51580810546875</v>
      </c>
      <c r="AL18" s="57">
        <f>+'Indice PondENGHO'!K17</f>
        <v>149.32463073730469</v>
      </c>
      <c r="AM18" s="57">
        <f>+'Indice PondENGHO'!L17</f>
        <v>130.35543823242188</v>
      </c>
      <c r="AN18" s="57">
        <f>+'Indice PondENGHO'!M17</f>
        <v>140.49101257324219</v>
      </c>
      <c r="AO18" s="57">
        <f>+'Indice PondENGHO'!N17</f>
        <v>129.9151611328125</v>
      </c>
      <c r="AP18" s="57">
        <f>+'Indice PondENGHO'!O17</f>
        <v>127.6343994140625</v>
      </c>
      <c r="AQ18" s="57">
        <f t="shared" si="0"/>
        <v>130.72401428222656</v>
      </c>
      <c r="AR18" s="57"/>
      <c r="AS18" s="57">
        <f>+'Indice PondENGHO'!AZ17</f>
        <v>123.73361968994141</v>
      </c>
      <c r="AT18" s="57">
        <f>+'Indice PondENGHO'!BA17</f>
        <v>127.3321533203125</v>
      </c>
      <c r="AU18" s="57">
        <f>+'Indice PondENGHO'!BB17</f>
        <v>123.44522094726562</v>
      </c>
      <c r="AV18" s="57">
        <f>+'Indice PondENGHO'!BC17</f>
        <v>163.90008544921875</v>
      </c>
      <c r="AW18" s="57">
        <f>+'Indice PondENGHO'!BD17</f>
        <v>127.72061157226562</v>
      </c>
      <c r="AX18" s="57">
        <f>+'Indice PondENGHO'!BE17</f>
        <v>134.87971496582031</v>
      </c>
      <c r="AY18" s="57">
        <f>+'Indice PondENGHO'!BF17</f>
        <v>130.99598693847656</v>
      </c>
      <c r="AZ18" s="57">
        <f>+'Indice PondENGHO'!BG17</f>
        <v>148.44474792480469</v>
      </c>
      <c r="BA18" s="57">
        <f>+'Indice PondENGHO'!BH17</f>
        <v>129.67408752441406</v>
      </c>
      <c r="BB18" s="57">
        <f>+'Indice PondENGHO'!BI17</f>
        <v>138.80117797851562</v>
      </c>
      <c r="BC18" s="57">
        <f>+'Indice PondENGHO'!BJ17</f>
        <v>130.55099487304688</v>
      </c>
      <c r="BD18" s="57">
        <f>+'Indice PondENGHO'!BK17</f>
        <v>128.51164245605469</v>
      </c>
      <c r="BE18" s="57">
        <f t="shared" si="1"/>
        <v>132.53958129882812</v>
      </c>
      <c r="BG18" s="58">
        <f t="shared" ref="BG18:BR18" si="80">+AE$1*(AE18-AE6)/$AQ6</f>
        <v>7.0523453383374015</v>
      </c>
      <c r="BH18" s="58">
        <f t="shared" si="80"/>
        <v>0.46689886055349972</v>
      </c>
      <c r="BI18" s="58">
        <f t="shared" si="80"/>
        <v>1.3274226399919749</v>
      </c>
      <c r="BJ18" s="58">
        <f t="shared" si="80"/>
        <v>7.2195199957038403</v>
      </c>
      <c r="BK18" s="58">
        <f t="shared" si="80"/>
        <v>0.91912581290292505</v>
      </c>
      <c r="BL18" s="58">
        <f t="shared" si="80"/>
        <v>1.0960354826580199</v>
      </c>
      <c r="BM18" s="58">
        <f t="shared" si="80"/>
        <v>2.6904432191108296</v>
      </c>
      <c r="BN18" s="58">
        <f t="shared" si="80"/>
        <v>1.984951034406141</v>
      </c>
      <c r="BO18" s="58">
        <f t="shared" si="80"/>
        <v>1.8170768760931957</v>
      </c>
      <c r="BP18" s="58">
        <f t="shared" si="80"/>
        <v>0.54685733360958944</v>
      </c>
      <c r="BQ18" s="58">
        <f t="shared" si="80"/>
        <v>1.0059820047665846</v>
      </c>
      <c r="BR18" s="58">
        <f t="shared" si="80"/>
        <v>0.743566730467766</v>
      </c>
      <c r="BS18" s="58">
        <f t="shared" si="46"/>
        <v>26.870225328601769</v>
      </c>
      <c r="BT18" s="50">
        <f t="shared" si="47"/>
        <v>24.567633084851281</v>
      </c>
      <c r="BV18" s="58">
        <f t="shared" si="7"/>
        <v>3.1588144763499466</v>
      </c>
      <c r="BW18" s="58">
        <f t="shared" si="8"/>
        <v>0.3827827339572758</v>
      </c>
      <c r="BX18" s="58">
        <f t="shared" si="9"/>
        <v>1.0479486017342294</v>
      </c>
      <c r="BY18" s="58">
        <f t="shared" si="10"/>
        <v>7.3754122180251862</v>
      </c>
      <c r="BZ18" s="58">
        <f t="shared" si="11"/>
        <v>1.6252314662876637</v>
      </c>
      <c r="CA18" s="58">
        <f t="shared" si="12"/>
        <v>2.1116729228242699</v>
      </c>
      <c r="CB18" s="58">
        <f t="shared" si="13"/>
        <v>3.8139118262217382</v>
      </c>
      <c r="CC18" s="58">
        <f t="shared" si="14"/>
        <v>1.7676273850961284</v>
      </c>
      <c r="CD18" s="58">
        <f t="shared" si="15"/>
        <v>2.2412404358150093</v>
      </c>
      <c r="CE18" s="58">
        <f t="shared" si="16"/>
        <v>1.254792081674605</v>
      </c>
      <c r="CF18" s="58">
        <f t="shared" si="17"/>
        <v>1.9171543445331305</v>
      </c>
      <c r="CG18" s="58">
        <f t="shared" si="18"/>
        <v>1.0493905803101182</v>
      </c>
      <c r="CH18" s="58">
        <f t="shared" si="48"/>
        <v>27.745979072829297</v>
      </c>
      <c r="CI18" s="50">
        <f t="shared" si="49"/>
        <v>25.756627345916307</v>
      </c>
      <c r="CK18" s="58">
        <f t="shared" si="50"/>
        <v>6.448008177866309</v>
      </c>
      <c r="CL18" s="58">
        <f t="shared" si="51"/>
        <v>0.42688886131534398</v>
      </c>
      <c r="CM18" s="58">
        <f t="shared" si="52"/>
        <v>1.2136717116820868</v>
      </c>
      <c r="CN18" s="58">
        <f t="shared" si="53"/>
        <v>6.6008571247224648</v>
      </c>
      <c r="CO18" s="58">
        <f t="shared" si="54"/>
        <v>0.84036309536187093</v>
      </c>
      <c r="CP18" s="58">
        <f t="shared" si="55"/>
        <v>1.0021128314565309</v>
      </c>
      <c r="CQ18" s="58">
        <f t="shared" si="56"/>
        <v>2.4598908656111558</v>
      </c>
      <c r="CR18" s="58">
        <f t="shared" si="57"/>
        <v>1.8148544758490741</v>
      </c>
      <c r="CS18" s="58">
        <f t="shared" si="58"/>
        <v>1.6613659704337276</v>
      </c>
      <c r="CT18" s="58">
        <f t="shared" si="59"/>
        <v>0.49999544691498177</v>
      </c>
      <c r="CU18" s="58">
        <f t="shared" si="60"/>
        <v>0.91977631303155971</v>
      </c>
      <c r="CV18" s="58">
        <f t="shared" si="61"/>
        <v>0.67984821060617318</v>
      </c>
      <c r="CW18" s="58">
        <f t="shared" si="62"/>
        <v>24.567633084851281</v>
      </c>
      <c r="CX18" s="58"/>
      <c r="CY18" s="58"/>
      <c r="CZ18" s="58">
        <f t="shared" si="63"/>
        <v>2.9323314599449417</v>
      </c>
      <c r="DA18" s="58">
        <f t="shared" si="64"/>
        <v>0.35533769441365115</v>
      </c>
      <c r="DB18" s="58">
        <f t="shared" si="65"/>
        <v>0.97281200788385946</v>
      </c>
      <c r="DC18" s="58">
        <f t="shared" si="66"/>
        <v>6.8466044583814956</v>
      </c>
      <c r="DD18" s="58">
        <f t="shared" si="67"/>
        <v>1.5087044186889427</v>
      </c>
      <c r="DE18" s="58">
        <f t="shared" si="68"/>
        <v>1.9602686359303312</v>
      </c>
      <c r="DF18" s="58">
        <f t="shared" si="69"/>
        <v>3.5404591555528557</v>
      </c>
      <c r="DG18" s="58">
        <f t="shared" si="70"/>
        <v>1.6408907296027493</v>
      </c>
      <c r="DH18" s="58">
        <f t="shared" si="71"/>
        <v>2.080546321553892</v>
      </c>
      <c r="DI18" s="58">
        <f t="shared" si="72"/>
        <v>1.1648250710297874</v>
      </c>
      <c r="DJ18" s="58">
        <f t="shared" si="73"/>
        <v>1.7796967945203959</v>
      </c>
      <c r="DK18" s="58">
        <f t="shared" si="74"/>
        <v>0.97415059841340879</v>
      </c>
      <c r="DL18" s="58">
        <f t="shared" si="75"/>
        <v>25.756627345916314</v>
      </c>
      <c r="DM18" s="58">
        <f t="shared" si="76"/>
        <v>25.756627345916307</v>
      </c>
      <c r="DN18" s="58"/>
      <c r="DO18" s="56">
        <f t="shared" si="2"/>
        <v>43160</v>
      </c>
      <c r="DP18" s="58">
        <f t="shared" si="77"/>
        <v>3.5156767179213673</v>
      </c>
      <c r="DQ18" s="58">
        <f t="shared" si="21"/>
        <v>7.1551166901692831E-2</v>
      </c>
      <c r="DR18" s="58">
        <f t="shared" si="22"/>
        <v>0.2408597037982273</v>
      </c>
      <c r="DS18" s="58">
        <f t="shared" si="23"/>
        <v>-0.24574733365903079</v>
      </c>
      <c r="DT18" s="58">
        <f t="shared" si="24"/>
        <v>-0.66834132332707175</v>
      </c>
      <c r="DU18" s="58">
        <f t="shared" si="25"/>
        <v>-0.95815580447380033</v>
      </c>
      <c r="DV18" s="58">
        <f t="shared" si="26"/>
        <v>-1.0805682899417</v>
      </c>
      <c r="DW18" s="58">
        <f t="shared" si="27"/>
        <v>0.17396374624632482</v>
      </c>
      <c r="DX18" s="58">
        <f t="shared" si="28"/>
        <v>-0.41918035112016439</v>
      </c>
      <c r="DY18" s="58">
        <f t="shared" si="29"/>
        <v>-0.66482962411480562</v>
      </c>
      <c r="DZ18" s="58">
        <f t="shared" si="30"/>
        <v>-0.85992048148883615</v>
      </c>
      <c r="EA18" s="58">
        <f t="shared" si="31"/>
        <v>-0.29430238780723561</v>
      </c>
      <c r="EB18" s="58">
        <f t="shared" si="32"/>
        <v>-1.1889942610650337</v>
      </c>
      <c r="EC18" s="58"/>
      <c r="ED18" s="76">
        <f>+'Infla Interanual PondENGHO'!CI19</f>
        <v>-1.1889942610650239E-2</v>
      </c>
      <c r="EE18" s="50">
        <f t="shared" si="78"/>
        <v>-1.1889942610650239</v>
      </c>
    </row>
    <row r="19" spans="1:135" x14ac:dyDescent="0.2">
      <c r="A19" s="56">
        <f>+'Indice PondENGHO'!A18</f>
        <v>43191</v>
      </c>
      <c r="B19" s="50">
        <f>+'Indice PondENGHO'!B18</f>
        <v>4</v>
      </c>
      <c r="C19" s="50">
        <f>+'Indice PondENGHO'!C18</f>
        <v>2018</v>
      </c>
      <c r="D19" s="57">
        <f>+'Indice PondENGHO'!BL18</f>
        <v>134.24891662597656</v>
      </c>
      <c r="E19" s="57">
        <f>+'Indice PondENGHO'!BM18</f>
        <v>135.21229553222656</v>
      </c>
      <c r="F19" s="57">
        <f>+'Indice PondENGHO'!BN18</f>
        <v>135.48756408691406</v>
      </c>
      <c r="G19" s="57">
        <f>+'Indice PondENGHO'!BO18</f>
        <v>135.71031188964844</v>
      </c>
      <c r="H19" s="57">
        <f>+'Indice PondENGHO'!BP18</f>
        <v>136.26225280761719</v>
      </c>
      <c r="I19" s="57">
        <f>+'Indice PondENGHO'!CD18</f>
        <v>135.59323120117188</v>
      </c>
      <c r="K19" s="58">
        <f t="shared" si="33"/>
        <v>3.0099055505240297</v>
      </c>
      <c r="L19" s="58">
        <f t="shared" si="34"/>
        <v>3.9387586070440719</v>
      </c>
      <c r="M19" s="58">
        <f t="shared" si="35"/>
        <v>4.522696017420313</v>
      </c>
      <c r="N19" s="58">
        <f t="shared" si="36"/>
        <v>5.7476031925196054</v>
      </c>
      <c r="O19" s="58">
        <f t="shared" si="37"/>
        <v>8.4653780770530727</v>
      </c>
      <c r="P19" s="58">
        <f t="shared" si="38"/>
        <v>25.684341444561092</v>
      </c>
      <c r="Q19" s="58">
        <f t="shared" si="39"/>
        <v>25.684110374170356</v>
      </c>
      <c r="S19" s="57">
        <f>+'Indice PondENGHO'!D18</f>
        <v>126.06195831298828</v>
      </c>
      <c r="T19" s="57">
        <f>+'Indice PondENGHO'!P18</f>
        <v>125.99345397949219</v>
      </c>
      <c r="U19" s="57">
        <f>+'Indice PondENGHO'!AB18</f>
        <v>125.92295837402344</v>
      </c>
      <c r="V19" s="57">
        <f>+'Indice PondENGHO'!AN18</f>
        <v>125.91938781738281</v>
      </c>
      <c r="W19" s="57">
        <f>+'Indice PondENGHO'!AZ18</f>
        <v>125.97933197021484</v>
      </c>
      <c r="Y19" s="58">
        <f t="shared" si="40"/>
        <v>6.796574282392716</v>
      </c>
      <c r="Z19" s="58">
        <f t="shared" si="41"/>
        <v>5.4551151805277325</v>
      </c>
      <c r="AA19" s="58">
        <f t="shared" si="42"/>
        <v>4.9934417019805801</v>
      </c>
      <c r="AB19" s="58">
        <f t="shared" si="43"/>
        <v>4.1528627766977273</v>
      </c>
      <c r="AC19" s="58">
        <f t="shared" si="44"/>
        <v>3.1017873640414253</v>
      </c>
      <c r="AE19" s="57">
        <f>+'Indice PondENGHO'!D18</f>
        <v>126.06195831298828</v>
      </c>
      <c r="AF19" s="57">
        <f>+'Indice PondENGHO'!E18</f>
        <v>130.44956970214844</v>
      </c>
      <c r="AG19" s="57">
        <f>+'Indice PondENGHO'!F18</f>
        <v>124.81195831298828</v>
      </c>
      <c r="AH19" s="57">
        <f>+'Indice PondENGHO'!G18</f>
        <v>179.348876953125</v>
      </c>
      <c r="AI19" s="57">
        <f>+'Indice PondENGHO'!H18</f>
        <v>128.52342224121094</v>
      </c>
      <c r="AJ19" s="57">
        <f>+'Indice PondENGHO'!I18</f>
        <v>137.31088256835938</v>
      </c>
      <c r="AK19" s="57">
        <f>+'Indice PondENGHO'!J18</f>
        <v>137.49266052246094</v>
      </c>
      <c r="AL19" s="57">
        <f>+'Indice PondENGHO'!K18</f>
        <v>151.72344970703125</v>
      </c>
      <c r="AM19" s="57">
        <f>+'Indice PondENGHO'!L18</f>
        <v>132.85513305664062</v>
      </c>
      <c r="AN19" s="57">
        <f>+'Indice PondENGHO'!M18</f>
        <v>142.58706665039062</v>
      </c>
      <c r="AO19" s="57">
        <f>+'Indice PondENGHO'!N18</f>
        <v>132.75894165039062</v>
      </c>
      <c r="AP19" s="57">
        <f>+'Indice PondENGHO'!O18</f>
        <v>130.613037109375</v>
      </c>
      <c r="AQ19" s="57">
        <f t="shared" si="0"/>
        <v>134.24891662597656</v>
      </c>
      <c r="AR19" s="57"/>
      <c r="AS19" s="57">
        <f>+'Indice PondENGHO'!AZ18</f>
        <v>125.97933197021484</v>
      </c>
      <c r="AT19" s="57">
        <f>+'Indice PondENGHO'!BA18</f>
        <v>130.26614379882812</v>
      </c>
      <c r="AU19" s="57">
        <f>+'Indice PondENGHO'!BB18</f>
        <v>125.66068267822266</v>
      </c>
      <c r="AV19" s="57">
        <f>+'Indice PondENGHO'!BC18</f>
        <v>176.27426147460938</v>
      </c>
      <c r="AW19" s="57">
        <f>+'Indice PondENGHO'!BD18</f>
        <v>129.55889892578125</v>
      </c>
      <c r="AX19" s="57">
        <f>+'Indice PondENGHO'!BE18</f>
        <v>137.19586181640625</v>
      </c>
      <c r="AY19" s="57">
        <f>+'Indice PondENGHO'!BF18</f>
        <v>136.334228515625</v>
      </c>
      <c r="AZ19" s="57">
        <f>+'Indice PondENGHO'!BG18</f>
        <v>150.45863342285156</v>
      </c>
      <c r="BA19" s="57">
        <f>+'Indice PondENGHO'!BH18</f>
        <v>132.1190185546875</v>
      </c>
      <c r="BB19" s="57">
        <f>+'Indice PondENGHO'!BI18</f>
        <v>140.71536254882812</v>
      </c>
      <c r="BC19" s="57">
        <f>+'Indice PondENGHO'!BJ18</f>
        <v>133.68695068359375</v>
      </c>
      <c r="BD19" s="57">
        <f>+'Indice PondENGHO'!BK18</f>
        <v>131.50686645507812</v>
      </c>
      <c r="BE19" s="57">
        <f t="shared" si="1"/>
        <v>136.26225280761719</v>
      </c>
      <c r="BG19" s="58">
        <f t="shared" ref="BG19:BR19" si="81">+AE$1*(AE19-AE7)/$AQ7</f>
        <v>6.796574282392716</v>
      </c>
      <c r="BH19" s="58">
        <f t="shared" si="81"/>
        <v>0.44172161125113224</v>
      </c>
      <c r="BI19" s="58">
        <f t="shared" si="81"/>
        <v>1.3074401746105893</v>
      </c>
      <c r="BJ19" s="58">
        <f t="shared" si="81"/>
        <v>8.0124826108335814</v>
      </c>
      <c r="BK19" s="58">
        <f t="shared" si="81"/>
        <v>0.91044495526650793</v>
      </c>
      <c r="BL19" s="58">
        <f t="shared" si="81"/>
        <v>1.0861635708996753</v>
      </c>
      <c r="BM19" s="58">
        <f t="shared" si="81"/>
        <v>3.0287040500251425</v>
      </c>
      <c r="BN19" s="58">
        <f t="shared" si="81"/>
        <v>1.6755281004854765</v>
      </c>
      <c r="BO19" s="58">
        <f t="shared" si="81"/>
        <v>1.7576277318517006</v>
      </c>
      <c r="BP19" s="58">
        <f t="shared" si="81"/>
        <v>0.50717026634081563</v>
      </c>
      <c r="BQ19" s="58">
        <f t="shared" si="81"/>
        <v>1.0178570728574809</v>
      </c>
      <c r="BR19" s="58">
        <f t="shared" si="81"/>
        <v>0.73649047030465309</v>
      </c>
      <c r="BS19" s="58">
        <f t="shared" si="46"/>
        <v>27.278204897119473</v>
      </c>
      <c r="BT19" s="50">
        <f t="shared" si="47"/>
        <v>24.696035116169735</v>
      </c>
      <c r="BV19" s="58">
        <f t="shared" si="7"/>
        <v>3.1017873640414253</v>
      </c>
      <c r="BW19" s="58">
        <f t="shared" si="8"/>
        <v>0.36212164056295626</v>
      </c>
      <c r="BX19" s="58">
        <f t="shared" si="9"/>
        <v>1.0128732620468106</v>
      </c>
      <c r="BY19" s="58">
        <f t="shared" si="10"/>
        <v>8.0312047683603005</v>
      </c>
      <c r="BZ19" s="58">
        <f t="shared" si="11"/>
        <v>1.6199535419985969</v>
      </c>
      <c r="CA19" s="58">
        <f t="shared" si="12"/>
        <v>2.0989832727721276</v>
      </c>
      <c r="CB19" s="58">
        <f t="shared" si="13"/>
        <v>4.3943595876704578</v>
      </c>
      <c r="CC19" s="58">
        <f t="shared" si="14"/>
        <v>1.4757743579421772</v>
      </c>
      <c r="CD19" s="58">
        <f t="shared" si="15"/>
        <v>2.1476450411596288</v>
      </c>
      <c r="CE19" s="58">
        <f t="shared" si="16"/>
        <v>1.1391964565024784</v>
      </c>
      <c r="CF19" s="58">
        <f t="shared" si="17"/>
        <v>1.9512419470943159</v>
      </c>
      <c r="CG19" s="58">
        <f t="shared" si="18"/>
        <v>1.0372203409035265</v>
      </c>
      <c r="CH19" s="58">
        <f t="shared" si="48"/>
        <v>28.372361581054804</v>
      </c>
      <c r="CI19" s="50">
        <f t="shared" si="49"/>
        <v>26.165784679956893</v>
      </c>
      <c r="CK19" s="58">
        <f t="shared" si="50"/>
        <v>6.1532068470294066</v>
      </c>
      <c r="CL19" s="58">
        <f t="shared" si="51"/>
        <v>0.39990800216406414</v>
      </c>
      <c r="CM19" s="58">
        <f t="shared" si="52"/>
        <v>1.1836771732689719</v>
      </c>
      <c r="CN19" s="58">
        <f t="shared" si="53"/>
        <v>7.2540166287020185</v>
      </c>
      <c r="CO19" s="58">
        <f t="shared" si="54"/>
        <v>0.82426173831459026</v>
      </c>
      <c r="CP19" s="58">
        <f t="shared" si="55"/>
        <v>0.98334673377555193</v>
      </c>
      <c r="CQ19" s="58">
        <f t="shared" si="56"/>
        <v>2.7420052697017772</v>
      </c>
      <c r="CR19" s="58">
        <f t="shared" si="57"/>
        <v>1.5169216949495101</v>
      </c>
      <c r="CS19" s="58">
        <f t="shared" si="58"/>
        <v>1.5912497303496318</v>
      </c>
      <c r="CT19" s="58">
        <f t="shared" si="59"/>
        <v>0.45916125180042799</v>
      </c>
      <c r="CU19" s="58">
        <f t="shared" si="60"/>
        <v>0.92150616616214764</v>
      </c>
      <c r="CV19" s="58">
        <f t="shared" si="61"/>
        <v>0.66677387995163628</v>
      </c>
      <c r="CW19" s="58">
        <f t="shared" si="62"/>
        <v>24.696035116169732</v>
      </c>
      <c r="CX19" s="58"/>
      <c r="CY19" s="58"/>
      <c r="CZ19" s="58">
        <f t="shared" si="63"/>
        <v>2.8605549826600538</v>
      </c>
      <c r="DA19" s="58">
        <f t="shared" si="64"/>
        <v>0.33395869596029576</v>
      </c>
      <c r="DB19" s="58">
        <f t="shared" si="65"/>
        <v>0.93410002572711848</v>
      </c>
      <c r="DC19" s="58">
        <f t="shared" si="66"/>
        <v>7.4066014592834666</v>
      </c>
      <c r="DD19" s="58">
        <f t="shared" si="67"/>
        <v>1.4939664239924348</v>
      </c>
      <c r="DE19" s="58">
        <f t="shared" si="68"/>
        <v>1.9357410275942526</v>
      </c>
      <c r="DF19" s="58">
        <f t="shared" si="69"/>
        <v>4.0526012065934855</v>
      </c>
      <c r="DG19" s="58">
        <f t="shared" si="70"/>
        <v>1.3610003515499061</v>
      </c>
      <c r="DH19" s="58">
        <f t="shared" si="71"/>
        <v>1.9806182701930322</v>
      </c>
      <c r="DI19" s="58">
        <f t="shared" si="72"/>
        <v>1.0505988055966948</v>
      </c>
      <c r="DJ19" s="58">
        <f t="shared" si="73"/>
        <v>1.799489848608915</v>
      </c>
      <c r="DK19" s="58">
        <f t="shared" si="74"/>
        <v>0.9565535821972343</v>
      </c>
      <c r="DL19" s="58">
        <f t="shared" si="75"/>
        <v>26.165784679956886</v>
      </c>
      <c r="DM19" s="58">
        <f t="shared" si="76"/>
        <v>26.165784679956893</v>
      </c>
      <c r="DN19" s="58"/>
      <c r="DO19" s="56">
        <f t="shared" si="2"/>
        <v>43191</v>
      </c>
      <c r="DP19" s="58">
        <f t="shared" si="77"/>
        <v>3.2926518643693528</v>
      </c>
      <c r="DQ19" s="58">
        <f t="shared" si="21"/>
        <v>6.5949306203768376E-2</v>
      </c>
      <c r="DR19" s="58">
        <f t="shared" si="22"/>
        <v>0.24957714754185345</v>
      </c>
      <c r="DS19" s="58">
        <f t="shared" si="23"/>
        <v>-0.15258483058144812</v>
      </c>
      <c r="DT19" s="58">
        <f t="shared" si="24"/>
        <v>-0.66970468567784458</v>
      </c>
      <c r="DU19" s="58">
        <f t="shared" si="25"/>
        <v>-0.95239429381870067</v>
      </c>
      <c r="DV19" s="58">
        <f t="shared" si="26"/>
        <v>-1.3105959368917084</v>
      </c>
      <c r="DW19" s="58">
        <f t="shared" si="27"/>
        <v>0.15592134339960406</v>
      </c>
      <c r="DX19" s="58">
        <f t="shared" si="28"/>
        <v>-0.38936853984340036</v>
      </c>
      <c r="DY19" s="58">
        <f t="shared" si="29"/>
        <v>-0.59143755379626683</v>
      </c>
      <c r="DZ19" s="58">
        <f t="shared" si="30"/>
        <v>-0.87798368244676739</v>
      </c>
      <c r="EA19" s="58">
        <f t="shared" si="31"/>
        <v>-0.28977970224559801</v>
      </c>
      <c r="EB19" s="58">
        <f t="shared" si="32"/>
        <v>-1.469749563787154</v>
      </c>
      <c r="EC19" s="58"/>
      <c r="ED19" s="76">
        <f>+'Infla Interanual PondENGHO'!CI20</f>
        <v>-1.4697495637871594E-2</v>
      </c>
      <c r="EE19" s="50">
        <f t="shared" si="78"/>
        <v>-1.4697495637871594</v>
      </c>
    </row>
    <row r="20" spans="1:135" x14ac:dyDescent="0.2">
      <c r="A20" s="56">
        <f>+'Indice PondENGHO'!A19</f>
        <v>43221</v>
      </c>
      <c r="B20" s="50">
        <f>+'Indice PondENGHO'!B19</f>
        <v>5</v>
      </c>
      <c r="C20" s="50">
        <f>+'Indice PondENGHO'!C19</f>
        <v>2018</v>
      </c>
      <c r="D20" s="57">
        <f>+'Indice PondENGHO'!BL19</f>
        <v>137.93487548828125</v>
      </c>
      <c r="E20" s="57">
        <f>+'Indice PondENGHO'!BM19</f>
        <v>138.70036315917969</v>
      </c>
      <c r="F20" s="57">
        <f>+'Indice PondENGHO'!BN19</f>
        <v>138.91035461425781</v>
      </c>
      <c r="G20" s="57">
        <f>+'Indice PondENGHO'!BO19</f>
        <v>139.02041625976562</v>
      </c>
      <c r="H20" s="57">
        <f>+'Indice PondENGHO'!BP19</f>
        <v>139.3863525390625</v>
      </c>
      <c r="I20" s="57">
        <f>+'Indice PondENGHO'!CD19</f>
        <v>138.936767578125</v>
      </c>
      <c r="K20" s="58">
        <f t="shared" si="33"/>
        <v>3.1186181201968064</v>
      </c>
      <c r="L20" s="58">
        <f t="shared" si="34"/>
        <v>4.0574998404940485</v>
      </c>
      <c r="M20" s="58">
        <f t="shared" si="35"/>
        <v>4.6536639942289586</v>
      </c>
      <c r="N20" s="58">
        <f t="shared" si="36"/>
        <v>5.9020476170665432</v>
      </c>
      <c r="O20" s="58">
        <f t="shared" si="37"/>
        <v>8.6451784421142239</v>
      </c>
      <c r="P20" s="58">
        <f t="shared" si="38"/>
        <v>26.377008014100582</v>
      </c>
      <c r="Q20" s="58">
        <f t="shared" si="39"/>
        <v>26.376835410430189</v>
      </c>
      <c r="S20" s="57">
        <f>+'Indice PondENGHO'!D19</f>
        <v>131.40280151367188</v>
      </c>
      <c r="T20" s="57">
        <f>+'Indice PondENGHO'!P19</f>
        <v>131.33439636230469</v>
      </c>
      <c r="U20" s="57">
        <f>+'Indice PondENGHO'!AB19</f>
        <v>131.2730712890625</v>
      </c>
      <c r="V20" s="57">
        <f>+'Indice PondENGHO'!AN19</f>
        <v>131.28135681152344</v>
      </c>
      <c r="W20" s="57">
        <f>+'Indice PondENGHO'!AZ19</f>
        <v>131.38088989257812</v>
      </c>
      <c r="Y20" s="58">
        <f t="shared" si="40"/>
        <v>7.4812365645497172</v>
      </c>
      <c r="Z20" s="58">
        <f t="shared" si="41"/>
        <v>6.0060870351078401</v>
      </c>
      <c r="AA20" s="58">
        <f t="shared" si="42"/>
        <v>5.4991854586158277</v>
      </c>
      <c r="AB20" s="58">
        <f t="shared" si="43"/>
        <v>4.5742319158398868</v>
      </c>
      <c r="AC20" s="58">
        <f t="shared" si="44"/>
        <v>3.4202817228454019</v>
      </c>
      <c r="AE20" s="57">
        <f>+'Indice PondENGHO'!D19</f>
        <v>131.40280151367188</v>
      </c>
      <c r="AF20" s="57">
        <f>+'Indice PondENGHO'!E19</f>
        <v>133.57669067382812</v>
      </c>
      <c r="AG20" s="57">
        <f>+'Indice PondENGHO'!F19</f>
        <v>127.26893615722656</v>
      </c>
      <c r="AH20" s="57">
        <f>+'Indice PondENGHO'!G19</f>
        <v>178.71258544921875</v>
      </c>
      <c r="AI20" s="57">
        <f>+'Indice PondENGHO'!H19</f>
        <v>131.48788452148438</v>
      </c>
      <c r="AJ20" s="57">
        <f>+'Indice PondENGHO'!I19</f>
        <v>140.369384765625</v>
      </c>
      <c r="AK20" s="57">
        <f>+'Indice PondENGHO'!J19</f>
        <v>140.20234680175781</v>
      </c>
      <c r="AL20" s="57">
        <f>+'Indice PondENGHO'!K19</f>
        <v>158.64382934570312</v>
      </c>
      <c r="AM20" s="57">
        <f>+'Indice PondENGHO'!L19</f>
        <v>136.14405822753906</v>
      </c>
      <c r="AN20" s="57">
        <f>+'Indice PondENGHO'!M19</f>
        <v>145.93283081054688</v>
      </c>
      <c r="AO20" s="57">
        <f>+'Indice PondENGHO'!N19</f>
        <v>135.89866638183594</v>
      </c>
      <c r="AP20" s="57">
        <f>+'Indice PondENGHO'!O19</f>
        <v>134.11186218261719</v>
      </c>
      <c r="AQ20" s="57">
        <f t="shared" si="0"/>
        <v>137.93487548828125</v>
      </c>
      <c r="AR20" s="57"/>
      <c r="AS20" s="57">
        <f>+'Indice PondENGHO'!AZ19</f>
        <v>131.38088989257812</v>
      </c>
      <c r="AT20" s="57">
        <f>+'Indice PondENGHO'!BA19</f>
        <v>133.30018615722656</v>
      </c>
      <c r="AU20" s="57">
        <f>+'Indice PondENGHO'!BB19</f>
        <v>128.23309326171875</v>
      </c>
      <c r="AV20" s="57">
        <f>+'Indice PondENGHO'!BC19</f>
        <v>174.73233032226562</v>
      </c>
      <c r="AW20" s="57">
        <f>+'Indice PondENGHO'!BD19</f>
        <v>132.55099487304688</v>
      </c>
      <c r="AX20" s="57">
        <f>+'Indice PondENGHO'!BE19</f>
        <v>140.21568298339844</v>
      </c>
      <c r="AY20" s="57">
        <f>+'Indice PondENGHO'!BF19</f>
        <v>139.02262878417969</v>
      </c>
      <c r="AZ20" s="57">
        <f>+'Indice PondENGHO'!BG19</f>
        <v>157.25897216796875</v>
      </c>
      <c r="BA20" s="57">
        <f>+'Indice PondENGHO'!BH19</f>
        <v>135.49710083007812</v>
      </c>
      <c r="BB20" s="57">
        <f>+'Indice PondENGHO'!BI19</f>
        <v>143.81071472167969</v>
      </c>
      <c r="BC20" s="57">
        <f>+'Indice PondENGHO'!BJ19</f>
        <v>136.88291931152344</v>
      </c>
      <c r="BD20" s="57">
        <f>+'Indice PondENGHO'!BK19</f>
        <v>135.08078002929688</v>
      </c>
      <c r="BE20" s="57">
        <f t="shared" si="1"/>
        <v>139.3863525390625</v>
      </c>
      <c r="BG20" s="58">
        <f t="shared" ref="BG20:BR20" si="82">+AE$1*(AE20-AE8)/$AQ8</f>
        <v>7.4812365645497172</v>
      </c>
      <c r="BH20" s="58">
        <f t="shared" si="82"/>
        <v>0.44354247570989308</v>
      </c>
      <c r="BI20" s="58">
        <f t="shared" si="82"/>
        <v>1.3193433629067923</v>
      </c>
      <c r="BJ20" s="58">
        <f t="shared" si="82"/>
        <v>7.4854283075802854</v>
      </c>
      <c r="BK20" s="58">
        <f t="shared" si="82"/>
        <v>0.895214882423505</v>
      </c>
      <c r="BL20" s="58">
        <f t="shared" si="82"/>
        <v>1.1154424544612733</v>
      </c>
      <c r="BM20" s="58">
        <f t="shared" si="82"/>
        <v>3.1184875306788564</v>
      </c>
      <c r="BN20" s="58">
        <f t="shared" si="82"/>
        <v>1.9006328837809607</v>
      </c>
      <c r="BO20" s="58">
        <f t="shared" si="82"/>
        <v>1.8963085611329376</v>
      </c>
      <c r="BP20" s="58">
        <f t="shared" si="82"/>
        <v>0.49675231999480129</v>
      </c>
      <c r="BQ20" s="58">
        <f t="shared" si="82"/>
        <v>1.0504020579019415</v>
      </c>
      <c r="BR20" s="58">
        <f t="shared" si="82"/>
        <v>0.76359972126040199</v>
      </c>
      <c r="BS20" s="58">
        <f t="shared" si="46"/>
        <v>27.966391122381363</v>
      </c>
      <c r="BT20" s="50">
        <f t="shared" si="47"/>
        <v>25.552844953132436</v>
      </c>
      <c r="BV20" s="58">
        <f t="shared" si="7"/>
        <v>3.4202817228454019</v>
      </c>
      <c r="BW20" s="58">
        <f t="shared" si="8"/>
        <v>0.36163090965862354</v>
      </c>
      <c r="BX20" s="58">
        <f t="shared" si="9"/>
        <v>1.036250635857983</v>
      </c>
      <c r="BY20" s="58">
        <f t="shared" si="10"/>
        <v>7.3935161359585528</v>
      </c>
      <c r="BZ20" s="58">
        <f t="shared" si="11"/>
        <v>1.5942605762981412</v>
      </c>
      <c r="CA20" s="58">
        <f t="shared" si="12"/>
        <v>2.1617213441413736</v>
      </c>
      <c r="CB20" s="58">
        <f t="shared" si="13"/>
        <v>4.5621131630820893</v>
      </c>
      <c r="CC20" s="58">
        <f t="shared" si="14"/>
        <v>1.689246810339148</v>
      </c>
      <c r="CD20" s="58">
        <f t="shared" si="15"/>
        <v>2.3272355822945454</v>
      </c>
      <c r="CE20" s="58">
        <f t="shared" si="16"/>
        <v>1.1036285585065684</v>
      </c>
      <c r="CF20" s="58">
        <f t="shared" si="17"/>
        <v>2.040817514279285</v>
      </c>
      <c r="CG20" s="58">
        <f t="shared" si="18"/>
        <v>1.0741849621192181</v>
      </c>
      <c r="CH20" s="58">
        <f t="shared" si="48"/>
        <v>28.764887915380932</v>
      </c>
      <c r="CI20" s="50">
        <f t="shared" si="49"/>
        <v>26.741518907396291</v>
      </c>
      <c r="CK20" s="58">
        <f t="shared" si="50"/>
        <v>6.8355933790346723</v>
      </c>
      <c r="CL20" s="58">
        <f t="shared" si="51"/>
        <v>0.40526402074356482</v>
      </c>
      <c r="CM20" s="58">
        <f t="shared" si="52"/>
        <v>1.2054818315589271</v>
      </c>
      <c r="CN20" s="58">
        <f t="shared" si="53"/>
        <v>6.8394233676547538</v>
      </c>
      <c r="CO20" s="58">
        <f t="shared" si="54"/>
        <v>0.81795634589396593</v>
      </c>
      <c r="CP20" s="58">
        <f t="shared" si="55"/>
        <v>1.0191779113816302</v>
      </c>
      <c r="CQ20" s="58">
        <f t="shared" si="56"/>
        <v>2.8493568587740001</v>
      </c>
      <c r="CR20" s="58">
        <f t="shared" si="57"/>
        <v>1.7366050978673571</v>
      </c>
      <c r="CS20" s="58">
        <f t="shared" si="58"/>
        <v>1.7326539714717946</v>
      </c>
      <c r="CT20" s="58">
        <f t="shared" si="59"/>
        <v>0.45388176677460157</v>
      </c>
      <c r="CU20" s="58">
        <f t="shared" si="60"/>
        <v>0.95975060945704305</v>
      </c>
      <c r="CV20" s="58">
        <f t="shared" si="61"/>
        <v>0.69769979252012693</v>
      </c>
      <c r="CW20" s="58">
        <f t="shared" si="62"/>
        <v>25.552844953132436</v>
      </c>
      <c r="CX20" s="58"/>
      <c r="CY20" s="58"/>
      <c r="CZ20" s="58">
        <f t="shared" si="63"/>
        <v>3.1796935426675388</v>
      </c>
      <c r="DA20" s="58">
        <f t="shared" si="64"/>
        <v>0.33619320320605306</v>
      </c>
      <c r="DB20" s="58">
        <f t="shared" si="65"/>
        <v>0.96335908045657015</v>
      </c>
      <c r="DC20" s="58">
        <f t="shared" si="66"/>
        <v>6.8734441838779157</v>
      </c>
      <c r="DD20" s="58">
        <f t="shared" si="67"/>
        <v>1.4821176939680303</v>
      </c>
      <c r="DE20" s="58">
        <f t="shared" si="68"/>
        <v>2.0096623483093148</v>
      </c>
      <c r="DF20" s="58">
        <f t="shared" si="69"/>
        <v>4.2412067019738835</v>
      </c>
      <c r="DG20" s="58">
        <f t="shared" si="70"/>
        <v>1.5704224417919126</v>
      </c>
      <c r="DH20" s="58">
        <f t="shared" si="71"/>
        <v>2.1635340457077823</v>
      </c>
      <c r="DI20" s="58">
        <f t="shared" si="72"/>
        <v>1.0259975304219806</v>
      </c>
      <c r="DJ20" s="58">
        <f t="shared" si="73"/>
        <v>1.8972630905147148</v>
      </c>
      <c r="DK20" s="58">
        <f t="shared" si="74"/>
        <v>0.99862504450059242</v>
      </c>
      <c r="DL20" s="58">
        <f t="shared" si="75"/>
        <v>26.741518907396291</v>
      </c>
      <c r="DM20" s="58">
        <f t="shared" si="76"/>
        <v>26.741518907396291</v>
      </c>
      <c r="DN20" s="58"/>
      <c r="DO20" s="56">
        <f t="shared" si="2"/>
        <v>43221</v>
      </c>
      <c r="DP20" s="58">
        <f t="shared" si="77"/>
        <v>3.6558998363671336</v>
      </c>
      <c r="DQ20" s="58">
        <f t="shared" si="21"/>
        <v>6.9070817537511764E-2</v>
      </c>
      <c r="DR20" s="58">
        <f t="shared" si="22"/>
        <v>0.24212275110235693</v>
      </c>
      <c r="DS20" s="58">
        <f t="shared" si="23"/>
        <v>-3.4020816223161887E-2</v>
      </c>
      <c r="DT20" s="58">
        <f t="shared" si="24"/>
        <v>-0.66416134807406435</v>
      </c>
      <c r="DU20" s="58">
        <f t="shared" si="25"/>
        <v>-0.99048443692768462</v>
      </c>
      <c r="DV20" s="58">
        <f t="shared" si="26"/>
        <v>-1.3918498431998834</v>
      </c>
      <c r="DW20" s="58">
        <f t="shared" si="27"/>
        <v>0.16618265607544447</v>
      </c>
      <c r="DX20" s="58">
        <f t="shared" si="28"/>
        <v>-0.43088007423598773</v>
      </c>
      <c r="DY20" s="58">
        <f t="shared" si="29"/>
        <v>-0.57211576364737904</v>
      </c>
      <c r="DZ20" s="58">
        <f t="shared" si="30"/>
        <v>-0.93751248105767171</v>
      </c>
      <c r="EA20" s="58">
        <f t="shared" si="31"/>
        <v>-0.30092525198046549</v>
      </c>
      <c r="EB20" s="58">
        <f t="shared" si="32"/>
        <v>-1.1886739542638551</v>
      </c>
      <c r="EC20" s="58"/>
      <c r="ED20" s="76">
        <f>+'Infla Interanual PondENGHO'!CI21</f>
        <v>-1.1886739542638525E-2</v>
      </c>
      <c r="EE20" s="50">
        <f t="shared" si="78"/>
        <v>-1.1886739542638525</v>
      </c>
    </row>
    <row r="21" spans="1:135" x14ac:dyDescent="0.2">
      <c r="A21" s="56">
        <f>+'Indice PondENGHO'!A20</f>
        <v>43252</v>
      </c>
      <c r="B21" s="50">
        <f>+'Indice PondENGHO'!B20</f>
        <v>6</v>
      </c>
      <c r="C21" s="50">
        <f>+'Indice PondENGHO'!C20</f>
        <v>2018</v>
      </c>
      <c r="D21" s="57">
        <f>+'Indice PondENGHO'!BL20</f>
        <v>143.86541748046875</v>
      </c>
      <c r="E21" s="57">
        <f>+'Indice PondENGHO'!BM20</f>
        <v>144.50738525390625</v>
      </c>
      <c r="F21" s="57">
        <f>+'Indice PondENGHO'!BN20</f>
        <v>144.67497253417969</v>
      </c>
      <c r="G21" s="57">
        <f>+'Indice PondENGHO'!BO20</f>
        <v>144.75584411621094</v>
      </c>
      <c r="H21" s="57">
        <f>+'Indice PondENGHO'!BP20</f>
        <v>144.96998596191406</v>
      </c>
      <c r="I21" s="57">
        <f>+'Indice PondENGHO'!CD20</f>
        <v>144.66329956054688</v>
      </c>
      <c r="K21" s="58">
        <f t="shared" si="33"/>
        <v>3.5158858555995876</v>
      </c>
      <c r="L21" s="58">
        <f t="shared" si="34"/>
        <v>4.5506535359581779</v>
      </c>
      <c r="M21" s="58">
        <f t="shared" si="35"/>
        <v>5.2087554984553792</v>
      </c>
      <c r="N21" s="58">
        <f t="shared" si="36"/>
        <v>6.6028207654311117</v>
      </c>
      <c r="O21" s="58">
        <f t="shared" si="37"/>
        <v>9.618541175794677</v>
      </c>
      <c r="P21" s="58">
        <f t="shared" si="38"/>
        <v>29.49665683123893</v>
      </c>
      <c r="Q21" s="58">
        <f t="shared" si="39"/>
        <v>29.496521386965057</v>
      </c>
      <c r="S21" s="57">
        <f>+'Indice PondENGHO'!D20</f>
        <v>139.86317443847656</v>
      </c>
      <c r="T21" s="57">
        <f>+'Indice PondENGHO'!P20</f>
        <v>139.88211059570312</v>
      </c>
      <c r="U21" s="57">
        <f>+'Indice PondENGHO'!AB20</f>
        <v>139.89486694335938</v>
      </c>
      <c r="V21" s="57">
        <f>+'Indice PondENGHO'!AN20</f>
        <v>139.88755798339844</v>
      </c>
      <c r="W21" s="57">
        <f>+'Indice PondENGHO'!AZ20</f>
        <v>139.95451354980469</v>
      </c>
      <c r="Y21" s="58">
        <f t="shared" si="40"/>
        <v>9.2716437056180396</v>
      </c>
      <c r="Z21" s="58">
        <f t="shared" si="41"/>
        <v>7.4624163832564605</v>
      </c>
      <c r="AA21" s="58">
        <f t="shared" si="42"/>
        <v>6.8448706896559379</v>
      </c>
      <c r="AB21" s="58">
        <f t="shared" si="43"/>
        <v>5.6863921236059776</v>
      </c>
      <c r="AC21" s="58">
        <f t="shared" si="44"/>
        <v>4.2319970834442726</v>
      </c>
      <c r="AE21" s="57">
        <f>+'Indice PondENGHO'!D20</f>
        <v>139.86317443847656</v>
      </c>
      <c r="AF21" s="57">
        <f>+'Indice PondENGHO'!E20</f>
        <v>135.61927795410156</v>
      </c>
      <c r="AG21" s="57">
        <f>+'Indice PondENGHO'!F20</f>
        <v>129.59584045410156</v>
      </c>
      <c r="AH21" s="57">
        <f>+'Indice PondENGHO'!G20</f>
        <v>182.97903442382812</v>
      </c>
      <c r="AI21" s="57">
        <f>+'Indice PondENGHO'!H20</f>
        <v>136.40789794921875</v>
      </c>
      <c r="AJ21" s="57">
        <f>+'Indice PondENGHO'!I20</f>
        <v>146.256103515625</v>
      </c>
      <c r="AK21" s="57">
        <f>+'Indice PondENGHO'!J20</f>
        <v>148.28694152832031</v>
      </c>
      <c r="AL21" s="57">
        <f>+'Indice PondENGHO'!K20</f>
        <v>159.24955749511719</v>
      </c>
      <c r="AM21" s="57">
        <f>+'Indice PondENGHO'!L20</f>
        <v>140.33036804199219</v>
      </c>
      <c r="AN21" s="57">
        <f>+'Indice PondENGHO'!M20</f>
        <v>149.58078002929688</v>
      </c>
      <c r="AO21" s="57">
        <f>+'Indice PondENGHO'!N20</f>
        <v>139.54106140136719</v>
      </c>
      <c r="AP21" s="57">
        <f>+'Indice PondENGHO'!O20</f>
        <v>139.21580505371094</v>
      </c>
      <c r="AQ21" s="57">
        <f t="shared" si="0"/>
        <v>143.86541748046875</v>
      </c>
      <c r="AR21" s="57"/>
      <c r="AS21" s="57">
        <f>+'Indice PondENGHO'!AZ20</f>
        <v>139.95451354980469</v>
      </c>
      <c r="AT21" s="57">
        <f>+'Indice PondENGHO'!BA20</f>
        <v>135.27934265136719</v>
      </c>
      <c r="AU21" s="57">
        <f>+'Indice PondENGHO'!BB20</f>
        <v>130.84205627441406</v>
      </c>
      <c r="AV21" s="57">
        <f>+'Indice PondENGHO'!BC20</f>
        <v>179.4844970703125</v>
      </c>
      <c r="AW21" s="57">
        <f>+'Indice PondENGHO'!BD20</f>
        <v>137.58015441894531</v>
      </c>
      <c r="AX21" s="57">
        <f>+'Indice PondENGHO'!BE20</f>
        <v>146.40354919433594</v>
      </c>
      <c r="AY21" s="57">
        <f>+'Indice PondENGHO'!BF20</f>
        <v>147.40525817871094</v>
      </c>
      <c r="AZ21" s="57">
        <f>+'Indice PondENGHO'!BG20</f>
        <v>157.54216003417969</v>
      </c>
      <c r="BA21" s="57">
        <f>+'Indice PondENGHO'!BH20</f>
        <v>140.31849670410156</v>
      </c>
      <c r="BB21" s="57">
        <f>+'Indice PondENGHO'!BI20</f>
        <v>147.69059753417969</v>
      </c>
      <c r="BC21" s="57">
        <f>+'Indice PondENGHO'!BJ20</f>
        <v>140.6890869140625</v>
      </c>
      <c r="BD21" s="57">
        <f>+'Indice PondENGHO'!BK20</f>
        <v>140.08647155761719</v>
      </c>
      <c r="BE21" s="57">
        <f t="shared" si="1"/>
        <v>144.96998596191406</v>
      </c>
      <c r="BG21" s="58">
        <f t="shared" ref="BG21:BR21" si="83">+AE$1*(AE21-AE9)/$AQ9</f>
        <v>9.2716437056180396</v>
      </c>
      <c r="BH21" s="58">
        <f t="shared" si="83"/>
        <v>0.44568014020873981</v>
      </c>
      <c r="BI21" s="58">
        <f t="shared" si="83"/>
        <v>1.3739945203756092</v>
      </c>
      <c r="BJ21" s="58">
        <f t="shared" si="83"/>
        <v>7.6501408365641987</v>
      </c>
      <c r="BK21" s="58">
        <f t="shared" si="83"/>
        <v>1.0235141637390242</v>
      </c>
      <c r="BL21" s="58">
        <f t="shared" si="83"/>
        <v>1.2537837206112779</v>
      </c>
      <c r="BM21" s="58">
        <f t="shared" si="83"/>
        <v>3.714611450917725</v>
      </c>
      <c r="BN21" s="58">
        <f t="shared" si="83"/>
        <v>1.8443808213604098</v>
      </c>
      <c r="BO21" s="58">
        <f t="shared" si="83"/>
        <v>1.9900731950109654</v>
      </c>
      <c r="BP21" s="58">
        <f t="shared" si="83"/>
        <v>0.50584920532270916</v>
      </c>
      <c r="BQ21" s="58">
        <f t="shared" si="83"/>
        <v>1.1272690664898204</v>
      </c>
      <c r="BR21" s="58">
        <f t="shared" si="83"/>
        <v>0.84985148151760992</v>
      </c>
      <c r="BS21" s="58">
        <f t="shared" si="46"/>
        <v>31.050792307736128</v>
      </c>
      <c r="BT21" s="50">
        <f t="shared" si="47"/>
        <v>28.789485676069514</v>
      </c>
      <c r="BV21" s="58">
        <f t="shared" si="7"/>
        <v>4.2319970834442726</v>
      </c>
      <c r="BW21" s="58">
        <f t="shared" si="8"/>
        <v>0.36578744604039665</v>
      </c>
      <c r="BX21" s="58">
        <f t="shared" si="9"/>
        <v>1.0987968111465529</v>
      </c>
      <c r="BY21" s="58">
        <f t="shared" si="10"/>
        <v>7.6132352557286183</v>
      </c>
      <c r="BZ21" s="58">
        <f t="shared" si="11"/>
        <v>1.8087943333729009</v>
      </c>
      <c r="CA21" s="58">
        <f t="shared" si="12"/>
        <v>2.4585159139970987</v>
      </c>
      <c r="CB21" s="58">
        <f t="shared" si="13"/>
        <v>5.5629800096322031</v>
      </c>
      <c r="CC21" s="58">
        <f t="shared" si="14"/>
        <v>1.6206210067831692</v>
      </c>
      <c r="CD21" s="58">
        <f t="shared" si="15"/>
        <v>2.4808033216314915</v>
      </c>
      <c r="CE21" s="58">
        <f t="shared" si="16"/>
        <v>1.1340830315076811</v>
      </c>
      <c r="CF21" s="58">
        <f t="shared" si="17"/>
        <v>2.172007188709359</v>
      </c>
      <c r="CG21" s="58">
        <f t="shared" si="18"/>
        <v>1.1890046477160263</v>
      </c>
      <c r="CH21" s="58">
        <f t="shared" si="48"/>
        <v>31.73662604970977</v>
      </c>
      <c r="CI21" s="50">
        <f t="shared" si="49"/>
        <v>29.760269147905216</v>
      </c>
      <c r="CK21" s="58">
        <f t="shared" si="50"/>
        <v>8.5964264940836177</v>
      </c>
      <c r="CL21" s="58">
        <f t="shared" si="51"/>
        <v>0.4132230149068184</v>
      </c>
      <c r="CM21" s="58">
        <f t="shared" si="52"/>
        <v>1.2739319232603383</v>
      </c>
      <c r="CN21" s="58">
        <f t="shared" si="53"/>
        <v>7.093011278147225</v>
      </c>
      <c r="CO21" s="58">
        <f t="shared" si="54"/>
        <v>0.94897566748651074</v>
      </c>
      <c r="CP21" s="58">
        <f t="shared" si="55"/>
        <v>1.1624756015141831</v>
      </c>
      <c r="CQ21" s="58">
        <f t="shared" si="56"/>
        <v>3.4440909622688021</v>
      </c>
      <c r="CR21" s="58">
        <f t="shared" si="57"/>
        <v>1.7100618467807531</v>
      </c>
      <c r="CS21" s="58">
        <f t="shared" si="58"/>
        <v>1.845144019974776</v>
      </c>
      <c r="CT21" s="58">
        <f t="shared" si="59"/>
        <v>0.46901020452418402</v>
      </c>
      <c r="CU21" s="58">
        <f t="shared" si="60"/>
        <v>1.0451745102394483</v>
      </c>
      <c r="CV21" s="58">
        <f t="shared" si="61"/>
        <v>0.78796015288285981</v>
      </c>
      <c r="CW21" s="58">
        <f t="shared" si="62"/>
        <v>28.789485676069521</v>
      </c>
      <c r="CX21" s="58"/>
      <c r="CY21" s="58"/>
      <c r="CZ21" s="58">
        <f t="shared" si="63"/>
        <v>3.9684549970491649</v>
      </c>
      <c r="DA21" s="58">
        <f t="shared" si="64"/>
        <v>0.34300851098778384</v>
      </c>
      <c r="DB21" s="58">
        <f t="shared" si="65"/>
        <v>1.0303706760561724</v>
      </c>
      <c r="DC21" s="58">
        <f t="shared" si="66"/>
        <v>7.1391309820369724</v>
      </c>
      <c r="DD21" s="58">
        <f t="shared" si="67"/>
        <v>1.6961540306795027</v>
      </c>
      <c r="DE21" s="58">
        <f t="shared" si="68"/>
        <v>2.30541504917253</v>
      </c>
      <c r="DF21" s="58">
        <f t="shared" si="69"/>
        <v>5.2165527013412536</v>
      </c>
      <c r="DG21" s="58">
        <f t="shared" si="70"/>
        <v>1.5196989520269848</v>
      </c>
      <c r="DH21" s="58">
        <f t="shared" si="71"/>
        <v>2.3263145376301155</v>
      </c>
      <c r="DI21" s="58">
        <f t="shared" si="72"/>
        <v>1.0634594931697066</v>
      </c>
      <c r="DJ21" s="58">
        <f t="shared" si="73"/>
        <v>2.0367482802339856</v>
      </c>
      <c r="DK21" s="58">
        <f t="shared" si="74"/>
        <v>1.1149609375210432</v>
      </c>
      <c r="DL21" s="58">
        <f t="shared" si="75"/>
        <v>29.760269147905216</v>
      </c>
      <c r="DM21" s="58">
        <f t="shared" si="76"/>
        <v>29.760269147905216</v>
      </c>
      <c r="DN21" s="58"/>
      <c r="DO21" s="56">
        <f t="shared" si="2"/>
        <v>43252</v>
      </c>
      <c r="DP21" s="58">
        <f t="shared" si="77"/>
        <v>4.6279714970344532</v>
      </c>
      <c r="DQ21" s="58">
        <f t="shared" si="21"/>
        <v>7.0214503919034554E-2</v>
      </c>
      <c r="DR21" s="58">
        <f t="shared" si="22"/>
        <v>0.24356124720416594</v>
      </c>
      <c r="DS21" s="58">
        <f t="shared" si="23"/>
        <v>-4.6119703889747399E-2</v>
      </c>
      <c r="DT21" s="58">
        <f t="shared" si="24"/>
        <v>-0.74717836319299191</v>
      </c>
      <c r="DU21" s="58">
        <f t="shared" si="25"/>
        <v>-1.142939447658347</v>
      </c>
      <c r="DV21" s="58">
        <f t="shared" si="26"/>
        <v>-1.7724617390724515</v>
      </c>
      <c r="DW21" s="58">
        <f t="shared" si="27"/>
        <v>0.19036289475376833</v>
      </c>
      <c r="DX21" s="58">
        <f t="shared" si="28"/>
        <v>-0.48117051765533958</v>
      </c>
      <c r="DY21" s="58">
        <f t="shared" si="29"/>
        <v>-0.5944492886455226</v>
      </c>
      <c r="DZ21" s="58">
        <f t="shared" si="30"/>
        <v>-0.99157376999453728</v>
      </c>
      <c r="EA21" s="58">
        <f t="shared" si="31"/>
        <v>-0.32700078463818338</v>
      </c>
      <c r="EB21" s="58">
        <f t="shared" si="32"/>
        <v>-0.97078347183569491</v>
      </c>
      <c r="EC21" s="58"/>
      <c r="ED21" s="76">
        <f>+'Infla Interanual PondENGHO'!CI22</f>
        <v>-9.7078347183570113E-3</v>
      </c>
      <c r="EE21" s="50">
        <f t="shared" si="78"/>
        <v>-0.97078347183570113</v>
      </c>
    </row>
    <row r="22" spans="1:135" x14ac:dyDescent="0.2">
      <c r="A22" s="56">
        <f>+'Indice PondENGHO'!A21</f>
        <v>43282</v>
      </c>
      <c r="B22" s="50">
        <f>+'Indice PondENGHO'!B21</f>
        <v>7</v>
      </c>
      <c r="C22" s="50">
        <f>+'Indice PondENGHO'!C21</f>
        <v>2018</v>
      </c>
      <c r="D22" s="57">
        <f>+'Indice PondENGHO'!BL21</f>
        <v>149.24993896484375</v>
      </c>
      <c r="E22" s="57">
        <f>+'Indice PondENGHO'!BM21</f>
        <v>149.77545166015625</v>
      </c>
      <c r="F22" s="57">
        <f>+'Indice PondENGHO'!BN21</f>
        <v>149.88566589355469</v>
      </c>
      <c r="G22" s="57">
        <f>+'Indice PondENGHO'!BO21</f>
        <v>149.90238952636719</v>
      </c>
      <c r="H22" s="57">
        <f>+'Indice PondENGHO'!BP21</f>
        <v>149.94155883789062</v>
      </c>
      <c r="I22" s="57">
        <f>+'Indice PondENGHO'!CD21</f>
        <v>149.8126220703125</v>
      </c>
      <c r="K22" s="58">
        <f t="shared" si="33"/>
        <v>3.7734634350356098</v>
      </c>
      <c r="L22" s="58">
        <f t="shared" si="34"/>
        <v>4.8492766770399562</v>
      </c>
      <c r="M22" s="58">
        <f t="shared" si="35"/>
        <v>5.5292315812581858</v>
      </c>
      <c r="N22" s="58">
        <f t="shared" si="36"/>
        <v>6.9896800847990246</v>
      </c>
      <c r="O22" s="58">
        <f t="shared" si="37"/>
        <v>10.106671714019106</v>
      </c>
      <c r="P22" s="58">
        <f t="shared" si="38"/>
        <v>31.248323492151883</v>
      </c>
      <c r="Q22" s="58">
        <f t="shared" si="39"/>
        <v>31.248278456836953</v>
      </c>
      <c r="S22" s="57">
        <f>+'Indice PondENGHO'!D21</f>
        <v>146.61543273925781</v>
      </c>
      <c r="T22" s="57">
        <f>+'Indice PondENGHO'!P21</f>
        <v>146.62953186035156</v>
      </c>
      <c r="U22" s="57">
        <f>+'Indice PondENGHO'!AB21</f>
        <v>146.63121032714844</v>
      </c>
      <c r="V22" s="57">
        <f>+'Indice PondENGHO'!AN21</f>
        <v>146.60275268554688</v>
      </c>
      <c r="W22" s="57">
        <f>+'Indice PondENGHO'!AZ21</f>
        <v>146.65570068359375</v>
      </c>
      <c r="Y22" s="58">
        <f t="shared" si="40"/>
        <v>10.508209869926345</v>
      </c>
      <c r="Z22" s="58">
        <f t="shared" si="41"/>
        <v>8.4393858346253054</v>
      </c>
      <c r="AA22" s="58">
        <f t="shared" si="42"/>
        <v>7.7277274762949597</v>
      </c>
      <c r="AB22" s="58">
        <f t="shared" si="43"/>
        <v>6.4158416310603341</v>
      </c>
      <c r="AC22" s="58">
        <f t="shared" si="44"/>
        <v>4.768018266276596</v>
      </c>
      <c r="AE22" s="57">
        <f>+'Indice PondENGHO'!D21</f>
        <v>146.61543273925781</v>
      </c>
      <c r="AF22" s="57">
        <f>+'Indice PondENGHO'!E21</f>
        <v>140.04580688476562</v>
      </c>
      <c r="AG22" s="57">
        <f>+'Indice PondENGHO'!F21</f>
        <v>132.47402954101562</v>
      </c>
      <c r="AH22" s="57">
        <f>+'Indice PondENGHO'!G21</f>
        <v>185.08723449707031</v>
      </c>
      <c r="AI22" s="57">
        <f>+'Indice PondENGHO'!H21</f>
        <v>141.04255676269531</v>
      </c>
      <c r="AJ22" s="57">
        <f>+'Indice PondENGHO'!I21</f>
        <v>150.52381896972656</v>
      </c>
      <c r="AK22" s="57">
        <f>+'Indice PondENGHO'!J21</f>
        <v>156.27799987792969</v>
      </c>
      <c r="AL22" s="57">
        <f>+'Indice PondENGHO'!K21</f>
        <v>162.55061340332031</v>
      </c>
      <c r="AM22" s="57">
        <f>+'Indice PondENGHO'!L21</f>
        <v>147.21737670898438</v>
      </c>
      <c r="AN22" s="57">
        <f>+'Indice PondENGHO'!M21</f>
        <v>153.50637817382812</v>
      </c>
      <c r="AO22" s="57">
        <f>+'Indice PondENGHO'!N21</f>
        <v>143.66294860839844</v>
      </c>
      <c r="AP22" s="57">
        <f>+'Indice PondENGHO'!O21</f>
        <v>144.6094970703125</v>
      </c>
      <c r="AQ22" s="57">
        <f t="shared" si="0"/>
        <v>149.24993896484375</v>
      </c>
      <c r="AR22" s="57"/>
      <c r="AS22" s="57">
        <f>+'Indice PondENGHO'!AZ21</f>
        <v>146.65570068359375</v>
      </c>
      <c r="AT22" s="57">
        <f>+'Indice PondENGHO'!BA21</f>
        <v>139.55680847167969</v>
      </c>
      <c r="AU22" s="57">
        <f>+'Indice PondENGHO'!BB21</f>
        <v>133.44290161132812</v>
      </c>
      <c r="AV22" s="57">
        <f>+'Indice PondENGHO'!BC21</f>
        <v>181.13874816894531</v>
      </c>
      <c r="AW22" s="57">
        <f>+'Indice PondENGHO'!BD21</f>
        <v>142.35003662109375</v>
      </c>
      <c r="AX22" s="57">
        <f>+'Indice PondENGHO'!BE21</f>
        <v>150.36427307128906</v>
      </c>
      <c r="AY22" s="57">
        <f>+'Indice PondENGHO'!BF21</f>
        <v>154.97705078125</v>
      </c>
      <c r="AZ22" s="57">
        <f>+'Indice PondENGHO'!BG21</f>
        <v>160.5191650390625</v>
      </c>
      <c r="BA22" s="57">
        <f>+'Indice PondENGHO'!BH21</f>
        <v>147.53477478027344</v>
      </c>
      <c r="BB22" s="57">
        <f>+'Indice PondENGHO'!BI21</f>
        <v>152.05351257324219</v>
      </c>
      <c r="BC22" s="57">
        <f>+'Indice PondENGHO'!BJ21</f>
        <v>144.57258605957031</v>
      </c>
      <c r="BD22" s="57">
        <f>+'Indice PondENGHO'!BK21</f>
        <v>145.61885070800781</v>
      </c>
      <c r="BE22" s="57">
        <f t="shared" si="1"/>
        <v>149.94155883789062</v>
      </c>
      <c r="BG22" s="58">
        <f t="shared" ref="BG22:BR22" si="84">+AE$1*(AE22-AE10)/$AQ10</f>
        <v>10.508209869926345</v>
      </c>
      <c r="BH22" s="58">
        <f t="shared" si="84"/>
        <v>0.44565489624731969</v>
      </c>
      <c r="BI22" s="58">
        <f t="shared" si="84"/>
        <v>1.4726186920547384</v>
      </c>
      <c r="BJ22" s="58">
        <f t="shared" si="84"/>
        <v>7.4713385867573878</v>
      </c>
      <c r="BK22" s="58">
        <f t="shared" si="84"/>
        <v>1.105970847115552</v>
      </c>
      <c r="BL22" s="58">
        <f t="shared" si="84"/>
        <v>1.2528596451297387</v>
      </c>
      <c r="BM22" s="58">
        <f t="shared" si="84"/>
        <v>4.1452683237592138</v>
      </c>
      <c r="BN22" s="58">
        <f t="shared" si="84"/>
        <v>1.8321015133067089</v>
      </c>
      <c r="BO22" s="58">
        <f t="shared" si="84"/>
        <v>2.1558684821942329</v>
      </c>
      <c r="BP22" s="58">
        <f t="shared" si="84"/>
        <v>0.52204559520175786</v>
      </c>
      <c r="BQ22" s="58">
        <f t="shared" si="84"/>
        <v>1.1680706137092938</v>
      </c>
      <c r="BR22" s="58">
        <f t="shared" si="84"/>
        <v>0.96048818591781226</v>
      </c>
      <c r="BS22" s="58">
        <f t="shared" si="46"/>
        <v>33.040495251320102</v>
      </c>
      <c r="BT22" s="50">
        <f t="shared" si="47"/>
        <v>30.940716165333271</v>
      </c>
      <c r="BV22" s="58">
        <f t="shared" si="7"/>
        <v>4.768018266276596</v>
      </c>
      <c r="BW22" s="58">
        <f t="shared" si="8"/>
        <v>0.36147507418441843</v>
      </c>
      <c r="BX22" s="58">
        <f t="shared" si="9"/>
        <v>1.1506986761434659</v>
      </c>
      <c r="BY22" s="58">
        <f t="shared" si="10"/>
        <v>7.3285331546904553</v>
      </c>
      <c r="BZ22" s="58">
        <f t="shared" si="11"/>
        <v>1.954582282314375</v>
      </c>
      <c r="CA22" s="58">
        <f t="shared" si="12"/>
        <v>2.414616843958211</v>
      </c>
      <c r="CB22" s="58">
        <f t="shared" si="13"/>
        <v>6.1694226596029349</v>
      </c>
      <c r="CC22" s="58">
        <f t="shared" si="14"/>
        <v>1.5954742410753091</v>
      </c>
      <c r="CD22" s="58">
        <f t="shared" si="15"/>
        <v>2.69904561984628</v>
      </c>
      <c r="CE22" s="58">
        <f t="shared" si="16"/>
        <v>1.1848855905106781</v>
      </c>
      <c r="CF22" s="58">
        <f t="shared" si="17"/>
        <v>2.1977594534210536</v>
      </c>
      <c r="CG22" s="58">
        <f t="shared" si="18"/>
        <v>1.3389055865440642</v>
      </c>
      <c r="CH22" s="58">
        <f t="shared" si="48"/>
        <v>33.163417448567841</v>
      </c>
      <c r="CI22" s="50">
        <f t="shared" si="49"/>
        <v>31.245652138925607</v>
      </c>
      <c r="CK22" s="58">
        <f t="shared" si="50"/>
        <v>9.8403954455904934</v>
      </c>
      <c r="CL22" s="58">
        <f t="shared" si="51"/>
        <v>0.41733277747791764</v>
      </c>
      <c r="CM22" s="58">
        <f t="shared" si="52"/>
        <v>1.3790312955072765</v>
      </c>
      <c r="CN22" s="58">
        <f t="shared" si="53"/>
        <v>6.9965224440371072</v>
      </c>
      <c r="CO22" s="58">
        <f t="shared" si="54"/>
        <v>1.0356845382445738</v>
      </c>
      <c r="CP22" s="58">
        <f t="shared" si="55"/>
        <v>1.1732383059061626</v>
      </c>
      <c r="CQ22" s="58">
        <f t="shared" si="56"/>
        <v>3.8818295445936526</v>
      </c>
      <c r="CR22" s="58">
        <f t="shared" si="57"/>
        <v>1.7156683783980382</v>
      </c>
      <c r="CS22" s="58">
        <f t="shared" si="58"/>
        <v>2.0188594114579592</v>
      </c>
      <c r="CT22" s="58">
        <f t="shared" si="59"/>
        <v>0.48886871893527994</v>
      </c>
      <c r="CU22" s="58">
        <f t="shared" si="60"/>
        <v>1.0938377601468285</v>
      </c>
      <c r="CV22" s="58">
        <f t="shared" si="61"/>
        <v>0.8994475450379793</v>
      </c>
      <c r="CW22" s="58">
        <f t="shared" si="62"/>
        <v>30.940716165333274</v>
      </c>
      <c r="CX22" s="58"/>
      <c r="CY22" s="58"/>
      <c r="CZ22" s="58">
        <f t="shared" si="63"/>
        <v>4.4922945704003538</v>
      </c>
      <c r="DA22" s="58">
        <f t="shared" si="64"/>
        <v>0.34057178945369576</v>
      </c>
      <c r="DB22" s="58">
        <f t="shared" si="65"/>
        <v>1.084156378252074</v>
      </c>
      <c r="DC22" s="58">
        <f t="shared" si="66"/>
        <v>6.9047406828674021</v>
      </c>
      <c r="DD22" s="58">
        <f t="shared" si="67"/>
        <v>1.8415532164264223</v>
      </c>
      <c r="DE22" s="58">
        <f t="shared" si="68"/>
        <v>2.2749850214356244</v>
      </c>
      <c r="DF22" s="58">
        <f t="shared" si="69"/>
        <v>5.8126589221064489</v>
      </c>
      <c r="DG22" s="58">
        <f t="shared" si="70"/>
        <v>1.5032115797646264</v>
      </c>
      <c r="DH22" s="58">
        <f t="shared" si="71"/>
        <v>2.5429659254990211</v>
      </c>
      <c r="DI22" s="58">
        <f t="shared" si="72"/>
        <v>1.1163663408012527</v>
      </c>
      <c r="DJ22" s="58">
        <f t="shared" si="73"/>
        <v>2.0706680025702551</v>
      </c>
      <c r="DK22" s="58">
        <f t="shared" si="74"/>
        <v>1.2614797093484291</v>
      </c>
      <c r="DL22" s="58">
        <f t="shared" si="75"/>
        <v>31.245652138925607</v>
      </c>
      <c r="DM22" s="58">
        <f t="shared" si="76"/>
        <v>31.245652138925607</v>
      </c>
      <c r="DN22" s="58"/>
      <c r="DO22" s="56">
        <f t="shared" si="2"/>
        <v>43282</v>
      </c>
      <c r="DP22" s="58">
        <f t="shared" si="77"/>
        <v>5.3481008751901395</v>
      </c>
      <c r="DQ22" s="58">
        <f t="shared" si="21"/>
        <v>7.6760988024221877E-2</v>
      </c>
      <c r="DR22" s="58">
        <f t="shared" si="22"/>
        <v>0.29487491725520254</v>
      </c>
      <c r="DS22" s="58">
        <f t="shared" si="23"/>
        <v>9.1781761169705156E-2</v>
      </c>
      <c r="DT22" s="58">
        <f t="shared" si="24"/>
        <v>-0.80586867818184849</v>
      </c>
      <c r="DU22" s="58">
        <f t="shared" si="25"/>
        <v>-1.1017467155294618</v>
      </c>
      <c r="DV22" s="58">
        <f t="shared" si="26"/>
        <v>-1.9308293775127963</v>
      </c>
      <c r="DW22" s="58">
        <f t="shared" si="27"/>
        <v>0.21245679863341183</v>
      </c>
      <c r="DX22" s="58">
        <f t="shared" si="28"/>
        <v>-0.5241065140410619</v>
      </c>
      <c r="DY22" s="58">
        <f t="shared" si="29"/>
        <v>-0.6274976218659728</v>
      </c>
      <c r="DZ22" s="58">
        <f t="shared" si="30"/>
        <v>-0.97683024242342653</v>
      </c>
      <c r="EA22" s="58">
        <f t="shared" si="31"/>
        <v>-0.36203216431044982</v>
      </c>
      <c r="EB22" s="58">
        <f t="shared" si="32"/>
        <v>-0.30493597359233249</v>
      </c>
      <c r="EC22" s="58"/>
      <c r="ED22" s="76">
        <f>+'Infla Interanual PondENGHO'!CI23</f>
        <v>-3.0493597359233515E-3</v>
      </c>
      <c r="EE22" s="50">
        <f t="shared" si="78"/>
        <v>-0.30493597359233515</v>
      </c>
    </row>
    <row r="23" spans="1:135" x14ac:dyDescent="0.2">
      <c r="A23" s="56">
        <f>+'Indice PondENGHO'!A22</f>
        <v>43313</v>
      </c>
      <c r="B23" s="50">
        <f>+'Indice PondENGHO'!B22</f>
        <v>8</v>
      </c>
      <c r="C23" s="50">
        <f>+'Indice PondENGHO'!C22</f>
        <v>2018</v>
      </c>
      <c r="D23" s="57">
        <f>+'Indice PondENGHO'!BL22</f>
        <v>155.12142944335938</v>
      </c>
      <c r="E23" s="57">
        <f>+'Indice PondENGHO'!BM22</f>
        <v>155.705078125</v>
      </c>
      <c r="F23" s="57">
        <f>+'Indice PondENGHO'!BN22</f>
        <v>155.80499267578125</v>
      </c>
      <c r="G23" s="57">
        <f>+'Indice PondENGHO'!BO22</f>
        <v>155.75717163085938</v>
      </c>
      <c r="H23" s="57">
        <f>+'Indice PondENGHO'!BP22</f>
        <v>155.761962890625</v>
      </c>
      <c r="I23" s="57">
        <f>+'Indice PondENGHO'!CD22</f>
        <v>155.68138122558594</v>
      </c>
      <c r="K23" s="58">
        <f t="shared" si="33"/>
        <v>4.164040900417751</v>
      </c>
      <c r="L23" s="58">
        <f t="shared" si="34"/>
        <v>5.3502999819350956</v>
      </c>
      <c r="M23" s="58">
        <f t="shared" si="35"/>
        <v>6.0949354033509415</v>
      </c>
      <c r="N23" s="58">
        <f t="shared" si="36"/>
        <v>7.6952084393992282</v>
      </c>
      <c r="O23" s="58">
        <f t="shared" si="37"/>
        <v>11.128332404159615</v>
      </c>
      <c r="P23" s="58">
        <f t="shared" si="38"/>
        <v>34.432817129262631</v>
      </c>
      <c r="Q23" s="58">
        <f t="shared" si="39"/>
        <v>34.43279101607768</v>
      </c>
      <c r="S23" s="57">
        <f>+'Indice PondENGHO'!D22</f>
        <v>152.72602844238281</v>
      </c>
      <c r="T23" s="57">
        <f>+'Indice PondENGHO'!P22</f>
        <v>152.61697387695312</v>
      </c>
      <c r="U23" s="57">
        <f>+'Indice PondENGHO'!AB22</f>
        <v>152.52732849121094</v>
      </c>
      <c r="V23" s="57">
        <f>+'Indice PondENGHO'!AN22</f>
        <v>152.43716430664062</v>
      </c>
      <c r="W23" s="57">
        <f>+'Indice PondENGHO'!AZ22</f>
        <v>152.39703369140625</v>
      </c>
      <c r="Y23" s="58">
        <f t="shared" si="40"/>
        <v>11.566902859131954</v>
      </c>
      <c r="Z23" s="58">
        <f t="shared" si="41"/>
        <v>9.2296943733811236</v>
      </c>
      <c r="AA23" s="58">
        <f t="shared" si="42"/>
        <v>8.4127608301173709</v>
      </c>
      <c r="AB23" s="58">
        <f t="shared" si="43"/>
        <v>6.9686788015685499</v>
      </c>
      <c r="AC23" s="58">
        <f t="shared" si="44"/>
        <v>5.1590272626492553</v>
      </c>
      <c r="AE23" s="57">
        <f>+'Indice PondENGHO'!D22</f>
        <v>152.72602844238281</v>
      </c>
      <c r="AF23" s="57">
        <f>+'Indice PondENGHO'!E22</f>
        <v>142.71224975585938</v>
      </c>
      <c r="AG23" s="57">
        <f>+'Indice PondENGHO'!F22</f>
        <v>133.47750854492188</v>
      </c>
      <c r="AH23" s="57">
        <f>+'Indice PondENGHO'!G22</f>
        <v>195.96054077148438</v>
      </c>
      <c r="AI23" s="57">
        <f>+'Indice PondENGHO'!H22</f>
        <v>145.22401428222656</v>
      </c>
      <c r="AJ23" s="57">
        <f>+'Indice PondENGHO'!I22</f>
        <v>156.1966552734375</v>
      </c>
      <c r="AK23" s="57">
        <f>+'Indice PondENGHO'!J22</f>
        <v>162.76840209960938</v>
      </c>
      <c r="AL23" s="57">
        <f>+'Indice PondENGHO'!K22</f>
        <v>182.95237731933594</v>
      </c>
      <c r="AM23" s="57">
        <f>+'Indice PondENGHO'!L22</f>
        <v>152.29342651367188</v>
      </c>
      <c r="AN23" s="57">
        <f>+'Indice PondENGHO'!M22</f>
        <v>156.73435974121094</v>
      </c>
      <c r="AO23" s="57">
        <f>+'Indice PondENGHO'!N22</f>
        <v>147.26982116699219</v>
      </c>
      <c r="AP23" s="57">
        <f>+'Indice PondENGHO'!O22</f>
        <v>149.83082580566406</v>
      </c>
      <c r="AQ23" s="57">
        <f t="shared" si="0"/>
        <v>155.12142944335938</v>
      </c>
      <c r="AR23" s="57"/>
      <c r="AS23" s="57">
        <f>+'Indice PondENGHO'!AZ22</f>
        <v>152.39703369140625</v>
      </c>
      <c r="AT23" s="57">
        <f>+'Indice PondENGHO'!BA22</f>
        <v>142.214111328125</v>
      </c>
      <c r="AU23" s="57">
        <f>+'Indice PondENGHO'!BB22</f>
        <v>134.73919677734375</v>
      </c>
      <c r="AV23" s="57">
        <f>+'Indice PondENGHO'!BC22</f>
        <v>192.46208190917969</v>
      </c>
      <c r="AW23" s="57">
        <f>+'Indice PondENGHO'!BD22</f>
        <v>146.63603210449219</v>
      </c>
      <c r="AX23" s="57">
        <f>+'Indice PondENGHO'!BE22</f>
        <v>156.89382934570312</v>
      </c>
      <c r="AY23" s="57">
        <f>+'Indice PondENGHO'!BF22</f>
        <v>161.22477722167969</v>
      </c>
      <c r="AZ23" s="57">
        <f>+'Indice PondENGHO'!BG22</f>
        <v>183.01759338378906</v>
      </c>
      <c r="BA23" s="57">
        <f>+'Indice PondENGHO'!BH22</f>
        <v>152.15812683105469</v>
      </c>
      <c r="BB23" s="57">
        <f>+'Indice PondENGHO'!BI22</f>
        <v>155.36300659179688</v>
      </c>
      <c r="BC23" s="57">
        <f>+'Indice PondENGHO'!BJ22</f>
        <v>148.09658813476562</v>
      </c>
      <c r="BD23" s="57">
        <f>+'Indice PondENGHO'!BK22</f>
        <v>151.17239379882812</v>
      </c>
      <c r="BE23" s="57">
        <f t="shared" si="1"/>
        <v>155.761962890625</v>
      </c>
      <c r="BG23" s="58">
        <f t="shared" ref="BG23:BR23" si="85">+AE$1*(AE23-AE11)/$AQ11</f>
        <v>11.566902859131954</v>
      </c>
      <c r="BH23" s="58">
        <f t="shared" si="85"/>
        <v>0.44795179740661872</v>
      </c>
      <c r="BI23" s="58">
        <f t="shared" si="85"/>
        <v>1.5201004598966223</v>
      </c>
      <c r="BJ23" s="58">
        <f t="shared" si="85"/>
        <v>8.3884705407557494</v>
      </c>
      <c r="BK23" s="58">
        <f t="shared" si="85"/>
        <v>1.2107423913756223</v>
      </c>
      <c r="BL23" s="58">
        <f t="shared" si="85"/>
        <v>1.3389683367335901</v>
      </c>
      <c r="BM23" s="58">
        <f t="shared" si="85"/>
        <v>4.5674028438788943</v>
      </c>
      <c r="BN23" s="58">
        <f t="shared" si="85"/>
        <v>2.5688383763825144</v>
      </c>
      <c r="BO23" s="58">
        <f t="shared" si="85"/>
        <v>2.3811817183618684</v>
      </c>
      <c r="BP23" s="58">
        <f t="shared" si="85"/>
        <v>0.52576492854153323</v>
      </c>
      <c r="BQ23" s="58">
        <f t="shared" si="85"/>
        <v>1.2543285217261015</v>
      </c>
      <c r="BR23" s="58">
        <f t="shared" si="85"/>
        <v>1.0895037616260399</v>
      </c>
      <c r="BS23" s="58">
        <f t="shared" si="46"/>
        <v>36.860156535817111</v>
      </c>
      <c r="BT23" s="50">
        <f t="shared" si="47"/>
        <v>34.144672892288085</v>
      </c>
      <c r="BV23" s="58">
        <f t="shared" si="7"/>
        <v>5.1590272626492553</v>
      </c>
      <c r="BW23" s="58">
        <f t="shared" si="8"/>
        <v>0.36467331251220464</v>
      </c>
      <c r="BX23" s="58">
        <f t="shared" si="9"/>
        <v>1.1945744262793219</v>
      </c>
      <c r="BY23" s="58">
        <f t="shared" si="10"/>
        <v>8.2969009656041894</v>
      </c>
      <c r="BZ23" s="58">
        <f t="shared" si="11"/>
        <v>2.1297800624478662</v>
      </c>
      <c r="CA23" s="58">
        <f t="shared" si="12"/>
        <v>2.6230341544574323</v>
      </c>
      <c r="CB23" s="58">
        <f t="shared" si="13"/>
        <v>6.7608809521045385</v>
      </c>
      <c r="CC23" s="58">
        <f t="shared" si="14"/>
        <v>2.3341940730799098</v>
      </c>
      <c r="CD23" s="58">
        <f t="shared" si="15"/>
        <v>3.0016208895923562</v>
      </c>
      <c r="CE23" s="58">
        <f t="shared" si="16"/>
        <v>1.1988740801883579</v>
      </c>
      <c r="CF23" s="58">
        <f t="shared" si="17"/>
        <v>2.3519638816905193</v>
      </c>
      <c r="CG23" s="58">
        <f t="shared" si="18"/>
        <v>1.54514342942716</v>
      </c>
      <c r="CH23" s="58">
        <f t="shared" si="48"/>
        <v>36.960667490033117</v>
      </c>
      <c r="CI23" s="50">
        <f t="shared" si="49"/>
        <v>34.411148944910998</v>
      </c>
      <c r="CK23" s="58">
        <f t="shared" si="50"/>
        <v>10.714770408480502</v>
      </c>
      <c r="CL23" s="58">
        <f t="shared" si="51"/>
        <v>0.4149512381777094</v>
      </c>
      <c r="CM23" s="58">
        <f t="shared" si="52"/>
        <v>1.4081148276229443</v>
      </c>
      <c r="CN23" s="58">
        <f t="shared" si="53"/>
        <v>7.770492846452874</v>
      </c>
      <c r="CO23" s="58">
        <f t="shared" si="54"/>
        <v>1.121547133696426</v>
      </c>
      <c r="CP23" s="58">
        <f t="shared" si="55"/>
        <v>1.2403266878824717</v>
      </c>
      <c r="CQ23" s="58">
        <f t="shared" si="56"/>
        <v>4.2309227829787366</v>
      </c>
      <c r="CR23" s="58">
        <f t="shared" si="57"/>
        <v>2.3795923381255109</v>
      </c>
      <c r="CS23" s="58">
        <f t="shared" si="58"/>
        <v>2.2057603252866951</v>
      </c>
      <c r="CT23" s="58">
        <f t="shared" si="59"/>
        <v>0.48703188457281227</v>
      </c>
      <c r="CU23" s="58">
        <f t="shared" si="60"/>
        <v>1.1619222786584833</v>
      </c>
      <c r="CV23" s="58">
        <f t="shared" si="61"/>
        <v>1.0092401403529168</v>
      </c>
      <c r="CW23" s="58">
        <f t="shared" si="62"/>
        <v>34.144672892288085</v>
      </c>
      <c r="CX23" s="58"/>
      <c r="CY23" s="58"/>
      <c r="CZ23" s="58">
        <f t="shared" si="63"/>
        <v>4.8031615119979243</v>
      </c>
      <c r="DA23" s="58">
        <f t="shared" si="64"/>
        <v>0.33951842662136689</v>
      </c>
      <c r="DB23" s="58">
        <f t="shared" si="65"/>
        <v>1.1121735969612632</v>
      </c>
      <c r="DC23" s="58">
        <f t="shared" si="66"/>
        <v>7.7245870893855395</v>
      </c>
      <c r="DD23" s="58">
        <f t="shared" si="67"/>
        <v>1.982869464372049</v>
      </c>
      <c r="DE23" s="58">
        <f t="shared" si="68"/>
        <v>2.4420992667668542</v>
      </c>
      <c r="DF23" s="58">
        <f t="shared" si="69"/>
        <v>6.2945205603880856</v>
      </c>
      <c r="DG23" s="58">
        <f t="shared" si="70"/>
        <v>2.1731831530569927</v>
      </c>
      <c r="DH23" s="58">
        <f t="shared" si="71"/>
        <v>2.7945713787710131</v>
      </c>
      <c r="DI23" s="58">
        <f t="shared" si="72"/>
        <v>1.1161766640356146</v>
      </c>
      <c r="DJ23" s="58">
        <f t="shared" si="73"/>
        <v>2.1897272138748103</v>
      </c>
      <c r="DK23" s="58">
        <f t="shared" si="74"/>
        <v>1.4385606186794797</v>
      </c>
      <c r="DL23" s="58">
        <f t="shared" si="75"/>
        <v>34.411148944910991</v>
      </c>
      <c r="DM23" s="58">
        <f t="shared" si="76"/>
        <v>34.411148944910998</v>
      </c>
      <c r="DN23" s="58"/>
      <c r="DO23" s="56">
        <f t="shared" si="2"/>
        <v>43313</v>
      </c>
      <c r="DP23" s="58">
        <f t="shared" si="77"/>
        <v>5.9116088964825781</v>
      </c>
      <c r="DQ23" s="58">
        <f t="shared" si="21"/>
        <v>7.5432811556342516E-2</v>
      </c>
      <c r="DR23" s="58">
        <f t="shared" si="22"/>
        <v>0.2959412306616811</v>
      </c>
      <c r="DS23" s="58">
        <f t="shared" si="23"/>
        <v>4.5905757067334463E-2</v>
      </c>
      <c r="DT23" s="58">
        <f t="shared" si="24"/>
        <v>-0.86132233067562303</v>
      </c>
      <c r="DU23" s="58">
        <f t="shared" si="25"/>
        <v>-1.2017725788843825</v>
      </c>
      <c r="DV23" s="58">
        <f t="shared" si="26"/>
        <v>-2.063597777409349</v>
      </c>
      <c r="DW23" s="58">
        <f t="shared" si="27"/>
        <v>0.20640918506851813</v>
      </c>
      <c r="DX23" s="58">
        <f t="shared" si="28"/>
        <v>-0.58881105348431806</v>
      </c>
      <c r="DY23" s="58">
        <f t="shared" si="29"/>
        <v>-0.62914477946280223</v>
      </c>
      <c r="DZ23" s="58">
        <f t="shared" si="30"/>
        <v>-1.027804935216327</v>
      </c>
      <c r="EA23" s="58">
        <f t="shared" si="31"/>
        <v>-0.42932047832656295</v>
      </c>
      <c r="EB23" s="58">
        <f t="shared" si="32"/>
        <v>-0.26647605262290597</v>
      </c>
      <c r="EC23" s="58"/>
      <c r="ED23" s="76">
        <f>+'Infla Interanual PondENGHO'!CI24</f>
        <v>-2.6647605262291041E-3</v>
      </c>
      <c r="EE23" s="50">
        <f t="shared" si="78"/>
        <v>-0.26647605262291041</v>
      </c>
    </row>
    <row r="24" spans="1:135" x14ac:dyDescent="0.2">
      <c r="A24" s="56">
        <f>+'Indice PondENGHO'!A23</f>
        <v>43344</v>
      </c>
      <c r="B24" s="50">
        <f>+'Indice PondENGHO'!B23</f>
        <v>9</v>
      </c>
      <c r="C24" s="50">
        <f>+'Indice PondENGHO'!C23</f>
        <v>2018</v>
      </c>
      <c r="D24" s="57">
        <f>+'Indice PondENGHO'!BL23</f>
        <v>164.4805908203125</v>
      </c>
      <c r="E24" s="57">
        <f>+'Indice PondENGHO'!BM23</f>
        <v>165.1097412109375</v>
      </c>
      <c r="F24" s="57">
        <f>+'Indice PondENGHO'!BN23</f>
        <v>165.15809631347656</v>
      </c>
      <c r="G24" s="57">
        <f>+'Indice PondENGHO'!BO23</f>
        <v>165.31358337402344</v>
      </c>
      <c r="H24" s="57">
        <f>+'Indice PondENGHO'!BP23</f>
        <v>165.27778625488281</v>
      </c>
      <c r="I24" s="57">
        <f>+'Indice PondENGHO'!CD23</f>
        <v>165.14108276367188</v>
      </c>
      <c r="K24" s="58">
        <f t="shared" si="33"/>
        <v>4.920683842292525</v>
      </c>
      <c r="L24" s="58">
        <f t="shared" si="34"/>
        <v>6.310504000133208</v>
      </c>
      <c r="M24" s="58">
        <f t="shared" si="35"/>
        <v>7.1687046520665128</v>
      </c>
      <c r="N24" s="58">
        <f t="shared" si="36"/>
        <v>9.0869643143913219</v>
      </c>
      <c r="O24" s="58">
        <f t="shared" si="37"/>
        <v>13.122504623106181</v>
      </c>
      <c r="P24" s="58">
        <f t="shared" si="38"/>
        <v>40.609361431989747</v>
      </c>
      <c r="Q24" s="58">
        <f t="shared" si="39"/>
        <v>40.609338235423074</v>
      </c>
      <c r="S24" s="57">
        <f>+'Indice PondENGHO'!D23</f>
        <v>162.66021728515625</v>
      </c>
      <c r="T24" s="57">
        <f>+'Indice PondENGHO'!P23</f>
        <v>162.65740966796875</v>
      </c>
      <c r="U24" s="57">
        <f>+'Indice PondENGHO'!AB23</f>
        <v>162.58134460449219</v>
      </c>
      <c r="V24" s="57">
        <f>+'Indice PondENGHO'!AN23</f>
        <v>162.4949951171875</v>
      </c>
      <c r="W24" s="57">
        <f>+'Indice PondENGHO'!AZ23</f>
        <v>162.47047424316406</v>
      </c>
      <c r="Y24" s="58">
        <f t="shared" si="40"/>
        <v>13.851331934473146</v>
      </c>
      <c r="Z24" s="58">
        <f t="shared" si="41"/>
        <v>11.084913654658543</v>
      </c>
      <c r="AA24" s="58">
        <f t="shared" si="42"/>
        <v>10.117600299054921</v>
      </c>
      <c r="AB24" s="58">
        <f t="shared" si="43"/>
        <v>8.392339526072135</v>
      </c>
      <c r="AC24" s="58">
        <f t="shared" si="44"/>
        <v>6.2181450847658697</v>
      </c>
      <c r="AE24" s="57">
        <f>+'Indice PondENGHO'!D23</f>
        <v>162.66021728515625</v>
      </c>
      <c r="AF24" s="57">
        <f>+'Indice PondENGHO'!E23</f>
        <v>148.19703674316406</v>
      </c>
      <c r="AG24" s="57">
        <f>+'Indice PondENGHO'!F23</f>
        <v>141.04035949707031</v>
      </c>
      <c r="AH24" s="57">
        <f>+'Indice PondENGHO'!G23</f>
        <v>201.41946411132812</v>
      </c>
      <c r="AI24" s="57">
        <f>+'Indice PondENGHO'!H23</f>
        <v>158.36697387695312</v>
      </c>
      <c r="AJ24" s="57">
        <f>+'Indice PondENGHO'!I23</f>
        <v>163.43707275390625</v>
      </c>
      <c r="AK24" s="57">
        <f>+'Indice PondENGHO'!J23</f>
        <v>179.02584838867188</v>
      </c>
      <c r="AL24" s="57">
        <f>+'Indice PondENGHO'!K23</f>
        <v>187.29502868652344</v>
      </c>
      <c r="AM24" s="57">
        <f>+'Indice PondENGHO'!L23</f>
        <v>162.44537353515625</v>
      </c>
      <c r="AN24" s="57">
        <f>+'Indice PondENGHO'!M23</f>
        <v>160.67343139648438</v>
      </c>
      <c r="AO24" s="57">
        <f>+'Indice PondENGHO'!N23</f>
        <v>156.10758972167969</v>
      </c>
      <c r="AP24" s="57">
        <f>+'Indice PondENGHO'!O23</f>
        <v>160.83816528320312</v>
      </c>
      <c r="AQ24" s="57">
        <f t="shared" si="0"/>
        <v>164.4805908203125</v>
      </c>
      <c r="AR24" s="57"/>
      <c r="AS24" s="57">
        <f>+'Indice PondENGHO'!AZ23</f>
        <v>162.47047424316406</v>
      </c>
      <c r="AT24" s="57">
        <f>+'Indice PondENGHO'!BA23</f>
        <v>147.53982543945312</v>
      </c>
      <c r="AU24" s="57">
        <f>+'Indice PondENGHO'!BB23</f>
        <v>142.69964599609375</v>
      </c>
      <c r="AV24" s="57">
        <f>+'Indice PondENGHO'!BC23</f>
        <v>196.70468139648438</v>
      </c>
      <c r="AW24" s="57">
        <f>+'Indice PondENGHO'!BD23</f>
        <v>160.13670349121094</v>
      </c>
      <c r="AX24" s="57">
        <f>+'Indice PondENGHO'!BE23</f>
        <v>163.84133911132812</v>
      </c>
      <c r="AY24" s="57">
        <f>+'Indice PondENGHO'!BF23</f>
        <v>178.16488647460938</v>
      </c>
      <c r="AZ24" s="57">
        <f>+'Indice PondENGHO'!BG23</f>
        <v>186.54057312011719</v>
      </c>
      <c r="BA24" s="57">
        <f>+'Indice PondENGHO'!BH23</f>
        <v>162.52922058105469</v>
      </c>
      <c r="BB24" s="57">
        <f>+'Indice PondENGHO'!BI23</f>
        <v>159.58290100097656</v>
      </c>
      <c r="BC24" s="57">
        <f>+'Indice PondENGHO'!BJ23</f>
        <v>156.65013122558594</v>
      </c>
      <c r="BD24" s="57">
        <f>+'Indice PondENGHO'!BK23</f>
        <v>161.84248352050781</v>
      </c>
      <c r="BE24" s="57">
        <f t="shared" si="1"/>
        <v>165.27778625488281</v>
      </c>
      <c r="BG24" s="58">
        <f t="shared" ref="BG24:BR24" si="86">+AE$1*(AE24-AE12)/$AQ12</f>
        <v>13.851331934473146</v>
      </c>
      <c r="BH24" s="58">
        <f t="shared" si="86"/>
        <v>0.54362143239045513</v>
      </c>
      <c r="BI24" s="58">
        <f t="shared" si="86"/>
        <v>2.010903558889277</v>
      </c>
      <c r="BJ24" s="58">
        <f t="shared" si="86"/>
        <v>8.6478487172808762</v>
      </c>
      <c r="BK24" s="58">
        <f t="shared" si="86"/>
        <v>1.6391523514060393</v>
      </c>
      <c r="BL24" s="58">
        <f t="shared" si="86"/>
        <v>1.4800052087287978</v>
      </c>
      <c r="BM24" s="58">
        <f t="shared" si="86"/>
        <v>5.8812078030518409</v>
      </c>
      <c r="BN24" s="58">
        <f t="shared" si="86"/>
        <v>2.662216327152517</v>
      </c>
      <c r="BO24" s="58">
        <f t="shared" si="86"/>
        <v>2.8300499198760152</v>
      </c>
      <c r="BP24" s="58">
        <f t="shared" si="86"/>
        <v>0.49951376223638572</v>
      </c>
      <c r="BQ24" s="58">
        <f t="shared" si="86"/>
        <v>1.5077670681382462</v>
      </c>
      <c r="BR24" s="58">
        <f t="shared" si="86"/>
        <v>1.3876446317722435</v>
      </c>
      <c r="BS24" s="58">
        <f t="shared" si="46"/>
        <v>42.941262715395837</v>
      </c>
      <c r="BT24" s="50">
        <f t="shared" si="47"/>
        <v>40.388559336547679</v>
      </c>
      <c r="BV24" s="58">
        <f t="shared" si="7"/>
        <v>6.2181450847658697</v>
      </c>
      <c r="BW24" s="58">
        <f t="shared" si="8"/>
        <v>0.44206307848262316</v>
      </c>
      <c r="BX24" s="58">
        <f t="shared" si="9"/>
        <v>1.5736923391146369</v>
      </c>
      <c r="BY24" s="58">
        <f t="shared" si="10"/>
        <v>8.4072829273792369</v>
      </c>
      <c r="BZ24" s="58">
        <f t="shared" si="11"/>
        <v>2.8675105837091555</v>
      </c>
      <c r="CA24" s="58">
        <f t="shared" si="12"/>
        <v>2.8575066025711511</v>
      </c>
      <c r="CB24" s="58">
        <f t="shared" si="13"/>
        <v>8.7944016561117397</v>
      </c>
      <c r="CC24" s="58">
        <f t="shared" si="14"/>
        <v>2.3906529241480641</v>
      </c>
      <c r="CD24" s="58">
        <f t="shared" si="15"/>
        <v>3.5496338941136059</v>
      </c>
      <c r="CE24" s="58">
        <f t="shared" si="16"/>
        <v>1.1213735951982926</v>
      </c>
      <c r="CF24" s="58">
        <f t="shared" si="17"/>
        <v>2.7987633507425818</v>
      </c>
      <c r="CG24" s="58">
        <f t="shared" si="18"/>
        <v>1.9296266884830249</v>
      </c>
      <c r="CH24" s="58">
        <f t="shared" si="48"/>
        <v>42.950652724819982</v>
      </c>
      <c r="CI24" s="50">
        <f t="shared" si="49"/>
        <v>40.556161014487472</v>
      </c>
      <c r="CK24" s="58">
        <f t="shared" si="50"/>
        <v>13.027920148354433</v>
      </c>
      <c r="CL24" s="58">
        <f t="shared" si="51"/>
        <v>0.51130509655108414</v>
      </c>
      <c r="CM24" s="58">
        <f t="shared" si="52"/>
        <v>1.8913625862975694</v>
      </c>
      <c r="CN24" s="58">
        <f t="shared" si="53"/>
        <v>8.1337652636414042</v>
      </c>
      <c r="CO24" s="58">
        <f t="shared" si="54"/>
        <v>1.5417106489201715</v>
      </c>
      <c r="CP24" s="58">
        <f t="shared" si="55"/>
        <v>1.3920242305709214</v>
      </c>
      <c r="CQ24" s="58">
        <f t="shared" si="56"/>
        <v>5.5315911853463735</v>
      </c>
      <c r="CR24" s="58">
        <f t="shared" si="57"/>
        <v>2.5039571567459973</v>
      </c>
      <c r="CS24" s="58">
        <f t="shared" si="58"/>
        <v>2.6618136469779121</v>
      </c>
      <c r="CT24" s="58">
        <f t="shared" si="59"/>
        <v>0.46981946849628081</v>
      </c>
      <c r="CU24" s="58">
        <f t="shared" si="60"/>
        <v>1.4181357474464928</v>
      </c>
      <c r="CV24" s="58">
        <f t="shared" si="61"/>
        <v>1.3051541571990422</v>
      </c>
      <c r="CW24" s="58">
        <f t="shared" si="62"/>
        <v>40.388559336547686</v>
      </c>
      <c r="CX24" s="58"/>
      <c r="CY24" s="58"/>
      <c r="CZ24" s="58">
        <f t="shared" si="63"/>
        <v>5.871484535634969</v>
      </c>
      <c r="DA24" s="58">
        <f t="shared" si="64"/>
        <v>0.41741813574676984</v>
      </c>
      <c r="DB24" s="58">
        <f t="shared" si="65"/>
        <v>1.4859592542470759</v>
      </c>
      <c r="DC24" s="58">
        <f t="shared" si="66"/>
        <v>7.9385783094306399</v>
      </c>
      <c r="DD24" s="58">
        <f t="shared" si="67"/>
        <v>2.707647347963392</v>
      </c>
      <c r="DE24" s="58">
        <f t="shared" si="68"/>
        <v>2.6982010871016953</v>
      </c>
      <c r="DF24" s="58">
        <f t="shared" si="69"/>
        <v>8.3041152337420705</v>
      </c>
      <c r="DG24" s="58">
        <f t="shared" si="70"/>
        <v>2.257374423217466</v>
      </c>
      <c r="DH24" s="58">
        <f t="shared" si="71"/>
        <v>3.3517423978277141</v>
      </c>
      <c r="DI24" s="58">
        <f t="shared" si="72"/>
        <v>1.0588572047003102</v>
      </c>
      <c r="DJ24" s="58">
        <f t="shared" si="73"/>
        <v>2.6427327617438059</v>
      </c>
      <c r="DK24" s="58">
        <f t="shared" si="74"/>
        <v>1.8220503231315635</v>
      </c>
      <c r="DL24" s="58">
        <f t="shared" si="75"/>
        <v>40.556161014487472</v>
      </c>
      <c r="DM24" s="58">
        <f t="shared" si="76"/>
        <v>40.556161014487472</v>
      </c>
      <c r="DN24" s="58"/>
      <c r="DO24" s="56">
        <f t="shared" si="2"/>
        <v>43344</v>
      </c>
      <c r="DP24" s="58">
        <f t="shared" si="77"/>
        <v>7.1564356127194637</v>
      </c>
      <c r="DQ24" s="58">
        <f t="shared" si="21"/>
        <v>9.3886960804314301E-2</v>
      </c>
      <c r="DR24" s="58">
        <f t="shared" si="22"/>
        <v>0.4054033320504935</v>
      </c>
      <c r="DS24" s="58">
        <f t="shared" si="23"/>
        <v>0.19518695421076426</v>
      </c>
      <c r="DT24" s="58">
        <f t="shared" si="24"/>
        <v>-1.1659366990432205</v>
      </c>
      <c r="DU24" s="58">
        <f t="shared" si="25"/>
        <v>-1.3061768565307739</v>
      </c>
      <c r="DV24" s="58">
        <f t="shared" si="26"/>
        <v>-2.772524048395697</v>
      </c>
      <c r="DW24" s="58">
        <f t="shared" si="27"/>
        <v>0.24658273352853133</v>
      </c>
      <c r="DX24" s="58">
        <f t="shared" si="28"/>
        <v>-0.68992875084980199</v>
      </c>
      <c r="DY24" s="58">
        <f t="shared" si="29"/>
        <v>-0.58903773620402933</v>
      </c>
      <c r="DZ24" s="58">
        <f t="shared" si="30"/>
        <v>-1.224597014297313</v>
      </c>
      <c r="EA24" s="58">
        <f t="shared" si="31"/>
        <v>-0.5168961659325213</v>
      </c>
      <c r="EB24" s="58">
        <f t="shared" si="32"/>
        <v>-0.16760167793978553</v>
      </c>
      <c r="EC24" s="58"/>
      <c r="ED24" s="76">
        <f>+'Infla Interanual PondENGHO'!CI25</f>
        <v>-1.676016779397882E-3</v>
      </c>
      <c r="EE24" s="50">
        <f t="shared" si="78"/>
        <v>-0.1676016779397882</v>
      </c>
    </row>
    <row r="25" spans="1:135" x14ac:dyDescent="0.2">
      <c r="A25" s="56">
        <f>+'Indice PondENGHO'!A24</f>
        <v>43374</v>
      </c>
      <c r="B25" s="50">
        <f>+'Indice PondENGHO'!B24</f>
        <v>10</v>
      </c>
      <c r="C25" s="50">
        <f>+'Indice PondENGHO'!C24</f>
        <v>2018</v>
      </c>
      <c r="D25" s="57">
        <f>+'Indice PondENGHO'!BL24</f>
        <v>173.14089965820312</v>
      </c>
      <c r="E25" s="57">
        <f>+'Indice PondENGHO'!BM24</f>
        <v>173.83091735839844</v>
      </c>
      <c r="F25" s="57">
        <f>+'Indice PondENGHO'!BN24</f>
        <v>173.88711547851562</v>
      </c>
      <c r="G25" s="57">
        <f>+'Indice PondENGHO'!BO24</f>
        <v>174.03678894042969</v>
      </c>
      <c r="H25" s="57">
        <f>+'Indice PondENGHO'!BP24</f>
        <v>173.80923461914062</v>
      </c>
      <c r="I25" s="57">
        <f>+'Indice PondENGHO'!CD24</f>
        <v>173.79537963867188</v>
      </c>
      <c r="K25" s="58">
        <f t="shared" si="33"/>
        <v>5.5749416639960145</v>
      </c>
      <c r="L25" s="58">
        <f t="shared" si="34"/>
        <v>7.1487057962500193</v>
      </c>
      <c r="M25" s="58">
        <f t="shared" si="35"/>
        <v>8.1276953917685795</v>
      </c>
      <c r="N25" s="58">
        <f t="shared" si="36"/>
        <v>10.303962309439873</v>
      </c>
      <c r="O25" s="58">
        <f t="shared" si="37"/>
        <v>14.855023239152663</v>
      </c>
      <c r="P25" s="58">
        <f t="shared" si="38"/>
        <v>46.01032840060715</v>
      </c>
      <c r="Q25" s="58">
        <f t="shared" si="39"/>
        <v>46.010310075263575</v>
      </c>
      <c r="S25" s="57">
        <f>+'Indice PondENGHO'!D24</f>
        <v>171.71157836914062</v>
      </c>
      <c r="T25" s="57">
        <f>+'Indice PondENGHO'!P24</f>
        <v>171.72604370117188</v>
      </c>
      <c r="U25" s="57">
        <f>+'Indice PondENGHO'!AB24</f>
        <v>171.63473510742188</v>
      </c>
      <c r="V25" s="57">
        <f>+'Indice PondENGHO'!AN24</f>
        <v>171.53036499023438</v>
      </c>
      <c r="W25" s="57">
        <f>+'Indice PondENGHO'!AZ24</f>
        <v>171.49081420898438</v>
      </c>
      <c r="Y25" s="58">
        <f t="shared" si="40"/>
        <v>15.84116724568074</v>
      </c>
      <c r="Z25" s="58">
        <f t="shared" si="41"/>
        <v>12.695036367439531</v>
      </c>
      <c r="AA25" s="58">
        <f t="shared" si="42"/>
        <v>11.602521280656912</v>
      </c>
      <c r="AB25" s="58">
        <f t="shared" si="43"/>
        <v>9.635007634301509</v>
      </c>
      <c r="AC25" s="58">
        <f t="shared" si="44"/>
        <v>7.1506073671545263</v>
      </c>
      <c r="AE25" s="57">
        <f>+'Indice PondENGHO'!D24</f>
        <v>171.71157836914062</v>
      </c>
      <c r="AF25" s="57">
        <f>+'Indice PondENGHO'!E24</f>
        <v>151.65145874023438</v>
      </c>
      <c r="AG25" s="57">
        <f>+'Indice PondENGHO'!F24</f>
        <v>146.32208251953125</v>
      </c>
      <c r="AH25" s="57">
        <f>+'Indice PondENGHO'!G24</f>
        <v>218.43557739257812</v>
      </c>
      <c r="AI25" s="57">
        <f>+'Indice PondENGHO'!H24</f>
        <v>165.14991760253906</v>
      </c>
      <c r="AJ25" s="57">
        <f>+'Indice PondENGHO'!I24</f>
        <v>172.05401611328125</v>
      </c>
      <c r="AK25" s="57">
        <f>+'Indice PondENGHO'!J24</f>
        <v>192.73390197753906</v>
      </c>
      <c r="AL25" s="57">
        <f>+'Indice PondENGHO'!K24</f>
        <v>190.09645080566406</v>
      </c>
      <c r="AM25" s="57">
        <f>+'Indice PondENGHO'!L24</f>
        <v>167.39985656738281</v>
      </c>
      <c r="AN25" s="57">
        <f>+'Indice PondENGHO'!M24</f>
        <v>165.66026306152344</v>
      </c>
      <c r="AO25" s="57">
        <f>+'Indice PondENGHO'!N24</f>
        <v>161.01573181152344</v>
      </c>
      <c r="AP25" s="57">
        <f>+'Indice PondENGHO'!O24</f>
        <v>170.15837097167969</v>
      </c>
      <c r="AQ25" s="57">
        <f t="shared" si="0"/>
        <v>173.14089965820312</v>
      </c>
      <c r="AR25" s="57"/>
      <c r="AS25" s="57">
        <f>+'Indice PondENGHO'!AZ24</f>
        <v>171.49081420898438</v>
      </c>
      <c r="AT25" s="57">
        <f>+'Indice PondENGHO'!BA24</f>
        <v>150.99070739746094</v>
      </c>
      <c r="AU25" s="57">
        <f>+'Indice PondENGHO'!BB24</f>
        <v>147.96418762207031</v>
      </c>
      <c r="AV25" s="57">
        <f>+'Indice PondENGHO'!BC24</f>
        <v>214.0657958984375</v>
      </c>
      <c r="AW25" s="57">
        <f>+'Indice PondENGHO'!BD24</f>
        <v>166.28434753417969</v>
      </c>
      <c r="AX25" s="57">
        <f>+'Indice PondENGHO'!BE24</f>
        <v>173.01252746582031</v>
      </c>
      <c r="AY25" s="57">
        <f>+'Indice PondENGHO'!BF24</f>
        <v>191.72683715820312</v>
      </c>
      <c r="AZ25" s="57">
        <f>+'Indice PondENGHO'!BG24</f>
        <v>189.05325317382812</v>
      </c>
      <c r="BA25" s="57">
        <f>+'Indice PondENGHO'!BH24</f>
        <v>166.86309814453125</v>
      </c>
      <c r="BB25" s="57">
        <f>+'Indice PondENGHO'!BI24</f>
        <v>164.99398803710938</v>
      </c>
      <c r="BC25" s="57">
        <f>+'Indice PondENGHO'!BJ24</f>
        <v>161.40208435058594</v>
      </c>
      <c r="BD25" s="57">
        <f>+'Indice PondENGHO'!BK24</f>
        <v>171.40255737304688</v>
      </c>
      <c r="BE25" s="57">
        <f t="shared" si="1"/>
        <v>173.80923461914062</v>
      </c>
      <c r="BG25" s="58">
        <f t="shared" ref="BG25:BR25" si="87">+AE$1*(AE25-AE13)/$AQ13</f>
        <v>15.84116724568074</v>
      </c>
      <c r="BH25" s="58">
        <f t="shared" si="87"/>
        <v>0.53314235093150375</v>
      </c>
      <c r="BI25" s="58">
        <f t="shared" si="87"/>
        <v>2.2727569340241418</v>
      </c>
      <c r="BJ25" s="58">
        <f t="shared" si="87"/>
        <v>10.412227818937209</v>
      </c>
      <c r="BK25" s="58">
        <f t="shared" si="87"/>
        <v>1.8366667185679768</v>
      </c>
      <c r="BL25" s="58">
        <f t="shared" si="87"/>
        <v>1.7140445617327289</v>
      </c>
      <c r="BM25" s="58">
        <f t="shared" si="87"/>
        <v>6.8616814055642026</v>
      </c>
      <c r="BN25" s="58">
        <f t="shared" si="87"/>
        <v>2.4254110559931319</v>
      </c>
      <c r="BO25" s="58">
        <f t="shared" si="87"/>
        <v>3.0021855308165617</v>
      </c>
      <c r="BP25" s="58">
        <f t="shared" si="87"/>
        <v>0.52943611187268691</v>
      </c>
      <c r="BQ25" s="58">
        <f t="shared" si="87"/>
        <v>1.6077216440095419</v>
      </c>
      <c r="BR25" s="58">
        <f t="shared" si="87"/>
        <v>1.619856311550206</v>
      </c>
      <c r="BS25" s="58">
        <f t="shared" si="46"/>
        <v>48.656297689680628</v>
      </c>
      <c r="BT25" s="50">
        <f t="shared" si="47"/>
        <v>45.732762310378682</v>
      </c>
      <c r="BV25" s="58">
        <f t="shared" si="7"/>
        <v>7.1506073671545263</v>
      </c>
      <c r="BW25" s="58">
        <f t="shared" si="8"/>
        <v>0.43363098726897736</v>
      </c>
      <c r="BX25" s="58">
        <f t="shared" si="9"/>
        <v>1.772246164535247</v>
      </c>
      <c r="BY25" s="58">
        <f t="shared" si="10"/>
        <v>10.284781294890641</v>
      </c>
      <c r="BZ25" s="58">
        <f t="shared" si="11"/>
        <v>3.1664256248399298</v>
      </c>
      <c r="CA25" s="58">
        <f t="shared" si="12"/>
        <v>3.3563531212893936</v>
      </c>
      <c r="CB25" s="58">
        <f t="shared" si="13"/>
        <v>10.280591994458049</v>
      </c>
      <c r="CC25" s="58">
        <f t="shared" si="14"/>
        <v>2.1677916401509862</v>
      </c>
      <c r="CD25" s="58">
        <f t="shared" si="15"/>
        <v>3.7469274376635355</v>
      </c>
      <c r="CE25" s="58">
        <f t="shared" si="16"/>
        <v>1.2170434606204186</v>
      </c>
      <c r="CF25" s="58">
        <f t="shared" si="17"/>
        <v>2.9692276061298255</v>
      </c>
      <c r="CG25" s="58">
        <f t="shared" si="18"/>
        <v>2.2540038898793258</v>
      </c>
      <c r="CH25" s="58">
        <f t="shared" si="48"/>
        <v>48.799630588880866</v>
      </c>
      <c r="CI25" s="50">
        <f t="shared" si="49"/>
        <v>45.940352569073426</v>
      </c>
      <c r="CK25" s="58">
        <f t="shared" si="50"/>
        <v>14.889343636174811</v>
      </c>
      <c r="CL25" s="58">
        <f t="shared" si="51"/>
        <v>0.50110825464466202</v>
      </c>
      <c r="CM25" s="58">
        <f t="shared" si="52"/>
        <v>2.1361973185032386</v>
      </c>
      <c r="CN25" s="58">
        <f t="shared" si="53"/>
        <v>9.7866044597544377</v>
      </c>
      <c r="CO25" s="58">
        <f t="shared" si="54"/>
        <v>1.7263097784249806</v>
      </c>
      <c r="CP25" s="58">
        <f t="shared" si="55"/>
        <v>1.6110554286530758</v>
      </c>
      <c r="CQ25" s="58">
        <f t="shared" si="56"/>
        <v>6.4493942135010922</v>
      </c>
      <c r="CR25" s="58">
        <f t="shared" si="57"/>
        <v>2.2796791493698731</v>
      </c>
      <c r="CS25" s="58">
        <f t="shared" si="58"/>
        <v>2.8217978722538737</v>
      </c>
      <c r="CT25" s="58">
        <f t="shared" si="59"/>
        <v>0.49762470661510733</v>
      </c>
      <c r="CU25" s="58">
        <f t="shared" si="60"/>
        <v>1.5111209709310343</v>
      </c>
      <c r="CV25" s="58">
        <f t="shared" si="61"/>
        <v>1.5225265215524979</v>
      </c>
      <c r="CW25" s="58">
        <f t="shared" si="62"/>
        <v>45.732762310378682</v>
      </c>
      <c r="CX25" s="58"/>
      <c r="CY25" s="58"/>
      <c r="CZ25" s="58">
        <f t="shared" si="63"/>
        <v>6.7316375055704381</v>
      </c>
      <c r="DA25" s="58">
        <f t="shared" si="64"/>
        <v>0.40822359103167682</v>
      </c>
      <c r="DB25" s="58">
        <f t="shared" si="65"/>
        <v>1.6684063517580927</v>
      </c>
      <c r="DC25" s="58">
        <f t="shared" si="66"/>
        <v>9.6821732681465207</v>
      </c>
      <c r="DD25" s="58">
        <f t="shared" si="67"/>
        <v>2.9808977615916623</v>
      </c>
      <c r="DE25" s="58">
        <f t="shared" si="68"/>
        <v>3.1596969869988705</v>
      </c>
      <c r="DF25" s="58">
        <f t="shared" si="69"/>
        <v>9.6782294280688692</v>
      </c>
      <c r="DG25" s="58">
        <f t="shared" si="70"/>
        <v>2.0407759452900023</v>
      </c>
      <c r="DH25" s="58">
        <f t="shared" si="71"/>
        <v>3.5273866924767088</v>
      </c>
      <c r="DI25" s="58">
        <f t="shared" si="72"/>
        <v>1.1457341991750001</v>
      </c>
      <c r="DJ25" s="58">
        <f t="shared" si="73"/>
        <v>2.7952540098635676</v>
      </c>
      <c r="DK25" s="58">
        <f t="shared" si="74"/>
        <v>2.1219368291020073</v>
      </c>
      <c r="DL25" s="58">
        <f t="shared" si="75"/>
        <v>45.940352569073418</v>
      </c>
      <c r="DM25" s="58">
        <f t="shared" si="76"/>
        <v>45.940352569073426</v>
      </c>
      <c r="DN25" s="58"/>
      <c r="DO25" s="56">
        <f t="shared" si="2"/>
        <v>43374</v>
      </c>
      <c r="DP25" s="58">
        <f t="shared" si="77"/>
        <v>8.1577061306043728</v>
      </c>
      <c r="DQ25" s="58">
        <f t="shared" si="21"/>
        <v>9.2884663612985197E-2</v>
      </c>
      <c r="DR25" s="58">
        <f t="shared" si="22"/>
        <v>0.46779096674514586</v>
      </c>
      <c r="DS25" s="58">
        <f t="shared" si="23"/>
        <v>0.10443119160791703</v>
      </c>
      <c r="DT25" s="58">
        <f t="shared" si="24"/>
        <v>-1.2545879831666817</v>
      </c>
      <c r="DU25" s="58">
        <f t="shared" si="25"/>
        <v>-1.5486415583457946</v>
      </c>
      <c r="DV25" s="58">
        <f t="shared" si="26"/>
        <v>-3.228835214567777</v>
      </c>
      <c r="DW25" s="58">
        <f t="shared" si="27"/>
        <v>0.23890320407987087</v>
      </c>
      <c r="DX25" s="58">
        <f t="shared" si="28"/>
        <v>-0.70558882022283509</v>
      </c>
      <c r="DY25" s="58">
        <f t="shared" si="29"/>
        <v>-0.6481094925598927</v>
      </c>
      <c r="DZ25" s="58">
        <f t="shared" si="30"/>
        <v>-1.2841330389325334</v>
      </c>
      <c r="EA25" s="58">
        <f t="shared" si="31"/>
        <v>-0.59941030754950941</v>
      </c>
      <c r="EB25" s="58">
        <f t="shared" si="32"/>
        <v>-0.20759025869473646</v>
      </c>
      <c r="EC25" s="58"/>
      <c r="ED25" s="76">
        <f>+'Infla Interanual PondENGHO'!CI26</f>
        <v>-2.0759025869474534E-3</v>
      </c>
      <c r="EE25" s="50">
        <f t="shared" si="78"/>
        <v>-0.20759025869474534</v>
      </c>
    </row>
    <row r="26" spans="1:135" x14ac:dyDescent="0.2">
      <c r="A26" s="56">
        <f>+'Indice PondENGHO'!A25</f>
        <v>43405</v>
      </c>
      <c r="B26" s="50">
        <f>+'Indice PondENGHO'!B25</f>
        <v>11</v>
      </c>
      <c r="C26" s="50">
        <f>+'Indice PondENGHO'!C25</f>
        <v>2018</v>
      </c>
      <c r="D26" s="57">
        <f>+'Indice PondENGHO'!BL25</f>
        <v>179.11172485351562</v>
      </c>
      <c r="E26" s="57">
        <f>+'Indice PondENGHO'!BM25</f>
        <v>179.73893737792969</v>
      </c>
      <c r="F26" s="57">
        <f>+'Indice PondENGHO'!BN25</f>
        <v>179.84532165527344</v>
      </c>
      <c r="G26" s="57">
        <f>+'Indice PondENGHO'!BO25</f>
        <v>179.90748596191406</v>
      </c>
      <c r="H26" s="57">
        <f>+'Indice PondENGHO'!BP25</f>
        <v>179.56704711914062</v>
      </c>
      <c r="I26" s="57">
        <f>+'Indice PondENGHO'!CD25</f>
        <v>179.66311645507812</v>
      </c>
      <c r="K26" s="58">
        <f t="shared" si="33"/>
        <v>5.8998164333091498</v>
      </c>
      <c r="L26" s="58">
        <f t="shared" si="34"/>
        <v>7.5521281223227739</v>
      </c>
      <c r="M26" s="58">
        <f t="shared" si="35"/>
        <v>8.5950700943241216</v>
      </c>
      <c r="N26" s="58">
        <f t="shared" si="36"/>
        <v>10.87535874493927</v>
      </c>
      <c r="O26" s="58">
        <f t="shared" si="37"/>
        <v>15.676101358500222</v>
      </c>
      <c r="P26" s="58">
        <f t="shared" si="38"/>
        <v>48.598474753395536</v>
      </c>
      <c r="Q26" s="58">
        <f t="shared" si="39"/>
        <v>48.598471711724265</v>
      </c>
      <c r="S26" s="57">
        <f>+'Indice PondENGHO'!D25</f>
        <v>178.55496215820312</v>
      </c>
      <c r="T26" s="57">
        <f>+'Indice PondENGHO'!P25</f>
        <v>178.64646911621094</v>
      </c>
      <c r="U26" s="57">
        <f>+'Indice PondENGHO'!AB25</f>
        <v>178.61227416992188</v>
      </c>
      <c r="V26" s="57">
        <f>+'Indice PondENGHO'!AN25</f>
        <v>178.5494384765625</v>
      </c>
      <c r="W26" s="57">
        <f>+'Indice PondENGHO'!AZ25</f>
        <v>178.55458068847656</v>
      </c>
      <c r="Y26" s="58">
        <f t="shared" si="40"/>
        <v>16.927702826992999</v>
      </c>
      <c r="Z26" s="58">
        <f t="shared" si="41"/>
        <v>13.584969610140881</v>
      </c>
      <c r="AA26" s="58">
        <f t="shared" si="42"/>
        <v>12.431552842058851</v>
      </c>
      <c r="AB26" s="58">
        <f t="shared" si="43"/>
        <v>10.334345403543848</v>
      </c>
      <c r="AC26" s="58">
        <f t="shared" si="44"/>
        <v>7.6835343562121352</v>
      </c>
      <c r="AE26" s="57">
        <f>+'Indice PondENGHO'!D25</f>
        <v>178.55496215820312</v>
      </c>
      <c r="AF26" s="57">
        <f>+'Indice PondENGHO'!E25</f>
        <v>157.79147338867188</v>
      </c>
      <c r="AG26" s="57">
        <f>+'Indice PondENGHO'!F25</f>
        <v>150.1663818359375</v>
      </c>
      <c r="AH26" s="57">
        <f>+'Indice PondENGHO'!G25</f>
        <v>223.35749816894531</v>
      </c>
      <c r="AI26" s="57">
        <f>+'Indice PondENGHO'!H25</f>
        <v>171.18069458007812</v>
      </c>
      <c r="AJ26" s="57">
        <f>+'Indice PondENGHO'!I25</f>
        <v>182.95147705078125</v>
      </c>
      <c r="AK26" s="57">
        <f>+'Indice PondENGHO'!J25</f>
        <v>197.63652038574219</v>
      </c>
      <c r="AL26" s="57">
        <f>+'Indice PondENGHO'!K25</f>
        <v>195.69404602050781</v>
      </c>
      <c r="AM26" s="57">
        <f>+'Indice PondENGHO'!L25</f>
        <v>171.8369140625</v>
      </c>
      <c r="AN26" s="57">
        <f>+'Indice PondENGHO'!M25</f>
        <v>170.39707946777344</v>
      </c>
      <c r="AO26" s="57">
        <f>+'Indice PondENGHO'!N25</f>
        <v>165.15724182128906</v>
      </c>
      <c r="AP26" s="57">
        <f>+'Indice PondENGHO'!O25</f>
        <v>177.31069946289062</v>
      </c>
      <c r="AQ26" s="57">
        <f t="shared" si="0"/>
        <v>179.11172485351562</v>
      </c>
      <c r="AR26" s="57"/>
      <c r="AS26" s="57">
        <f>+'Indice PondENGHO'!AZ25</f>
        <v>178.55458068847656</v>
      </c>
      <c r="AT26" s="57">
        <f>+'Indice PondENGHO'!BA25</f>
        <v>157.29771423339844</v>
      </c>
      <c r="AU26" s="57">
        <f>+'Indice PondENGHO'!BB25</f>
        <v>152.0186767578125</v>
      </c>
      <c r="AV26" s="57">
        <f>+'Indice PondENGHO'!BC25</f>
        <v>218.66940307617188</v>
      </c>
      <c r="AW26" s="57">
        <f>+'Indice PondENGHO'!BD25</f>
        <v>172.30357360839844</v>
      </c>
      <c r="AX26" s="57">
        <f>+'Indice PondENGHO'!BE25</f>
        <v>181.68722534179688</v>
      </c>
      <c r="AY26" s="57">
        <f>+'Indice PondENGHO'!BF25</f>
        <v>196.79133605957031</v>
      </c>
      <c r="AZ26" s="57">
        <f>+'Indice PondENGHO'!BG25</f>
        <v>195.45350646972656</v>
      </c>
      <c r="BA26" s="57">
        <f>+'Indice PondENGHO'!BH25</f>
        <v>171.69686889648438</v>
      </c>
      <c r="BB26" s="57">
        <f>+'Indice PondENGHO'!BI25</f>
        <v>169.23362731933594</v>
      </c>
      <c r="BC26" s="57">
        <f>+'Indice PondENGHO'!BJ25</f>
        <v>165.77139282226562</v>
      </c>
      <c r="BD26" s="57">
        <f>+'Indice PondENGHO'!BK25</f>
        <v>177.72752380371094</v>
      </c>
      <c r="BE26" s="57">
        <f t="shared" si="1"/>
        <v>179.56704711914062</v>
      </c>
      <c r="BG26" s="58">
        <f t="shared" ref="BG26:BR26" si="88">+AE$1*(AE26-AE14)/$AQ14</f>
        <v>16.927702826992999</v>
      </c>
      <c r="BH26" s="58">
        <f t="shared" si="88"/>
        <v>0.62420701494914788</v>
      </c>
      <c r="BI26" s="58">
        <f t="shared" si="88"/>
        <v>2.3795451037364881</v>
      </c>
      <c r="BJ26" s="58">
        <f t="shared" si="88"/>
        <v>10.620537034830839</v>
      </c>
      <c r="BK26" s="58">
        <f t="shared" si="88"/>
        <v>1.9744243550572147</v>
      </c>
      <c r="BL26" s="58">
        <f t="shared" si="88"/>
        <v>2.0104920588762618</v>
      </c>
      <c r="BM26" s="58">
        <f t="shared" si="88"/>
        <v>6.891673904259509</v>
      </c>
      <c r="BN26" s="58">
        <f t="shared" si="88"/>
        <v>2.5676231233309808</v>
      </c>
      <c r="BO26" s="58">
        <f t="shared" si="88"/>
        <v>3.1733875971786141</v>
      </c>
      <c r="BP26" s="58">
        <f t="shared" si="88"/>
        <v>0.55293147120024666</v>
      </c>
      <c r="BQ26" s="58">
        <f t="shared" si="88"/>
        <v>1.6561591983648349</v>
      </c>
      <c r="BR26" s="58">
        <f t="shared" si="88"/>
        <v>1.7878056512759333</v>
      </c>
      <c r="BS26" s="58">
        <f t="shared" si="46"/>
        <v>51.166489340053069</v>
      </c>
      <c r="BT26" s="50">
        <f t="shared" si="47"/>
        <v>48.387182408945193</v>
      </c>
      <c r="BV26" s="58">
        <f t="shared" si="7"/>
        <v>7.6835343562121352</v>
      </c>
      <c r="BW26" s="58">
        <f t="shared" si="8"/>
        <v>0.51075184288954001</v>
      </c>
      <c r="BX26" s="58">
        <f t="shared" si="9"/>
        <v>1.8555322381002801</v>
      </c>
      <c r="BY26" s="58">
        <f t="shared" si="10"/>
        <v>10.503719859956474</v>
      </c>
      <c r="BZ26" s="58">
        <f t="shared" si="11"/>
        <v>3.4106254154162876</v>
      </c>
      <c r="CA26" s="58">
        <f t="shared" si="12"/>
        <v>3.7750865634759969</v>
      </c>
      <c r="CB26" s="58">
        <f t="shared" si="13"/>
        <v>10.340279473272595</v>
      </c>
      <c r="CC26" s="58">
        <f t="shared" si="14"/>
        <v>2.3305011817537644</v>
      </c>
      <c r="CD26" s="58">
        <f t="shared" si="15"/>
        <v>4.0201229974350134</v>
      </c>
      <c r="CE26" s="58">
        <f t="shared" si="16"/>
        <v>1.2590376790867968</v>
      </c>
      <c r="CF26" s="58">
        <f t="shared" si="17"/>
        <v>3.0715526300186196</v>
      </c>
      <c r="CG26" s="58">
        <f t="shared" si="18"/>
        <v>2.4504274286701277</v>
      </c>
      <c r="CH26" s="58">
        <f t="shared" si="48"/>
        <v>51.21117166628764</v>
      </c>
      <c r="CI26" s="50">
        <f t="shared" si="49"/>
        <v>48.500740288703128</v>
      </c>
      <c r="CK26" s="58">
        <f t="shared" si="50"/>
        <v>16.00820879092343</v>
      </c>
      <c r="CL26" s="58">
        <f t="shared" si="51"/>
        <v>0.59030078246240436</v>
      </c>
      <c r="CM26" s="58">
        <f t="shared" si="52"/>
        <v>2.2502908538358288</v>
      </c>
      <c r="CN26" s="58">
        <f t="shared" si="53"/>
        <v>10.043641246714166</v>
      </c>
      <c r="CO26" s="58">
        <f t="shared" si="54"/>
        <v>1.8671758147384032</v>
      </c>
      <c r="CP26" s="58">
        <f t="shared" si="55"/>
        <v>1.9012843609035568</v>
      </c>
      <c r="CQ26" s="58">
        <f t="shared" si="56"/>
        <v>6.5173258241763614</v>
      </c>
      <c r="CR26" s="58">
        <f t="shared" si="57"/>
        <v>2.4281526840808048</v>
      </c>
      <c r="CS26" s="58">
        <f t="shared" si="58"/>
        <v>3.0010127038121048</v>
      </c>
      <c r="CT26" s="58">
        <f t="shared" si="59"/>
        <v>0.52289684716885854</v>
      </c>
      <c r="CU26" s="58">
        <f t="shared" si="60"/>
        <v>1.5661984682384817</v>
      </c>
      <c r="CV26" s="58">
        <f t="shared" si="61"/>
        <v>1.6906940318907939</v>
      </c>
      <c r="CW26" s="58">
        <f t="shared" si="62"/>
        <v>48.387182408945193</v>
      </c>
      <c r="CX26" s="58"/>
      <c r="CY26" s="58"/>
      <c r="CZ26" s="58">
        <f t="shared" si="63"/>
        <v>7.2768712799299813</v>
      </c>
      <c r="DA26" s="58">
        <f t="shared" si="64"/>
        <v>0.4837195025605987</v>
      </c>
      <c r="DB26" s="58">
        <f t="shared" si="65"/>
        <v>1.7573252915176187</v>
      </c>
      <c r="DC26" s="58">
        <f t="shared" si="66"/>
        <v>9.9477940538588729</v>
      </c>
      <c r="DD26" s="58">
        <f t="shared" si="67"/>
        <v>3.2301127295638565</v>
      </c>
      <c r="DE26" s="58">
        <f t="shared" si="68"/>
        <v>3.5752842011824812</v>
      </c>
      <c r="DF26" s="58">
        <f t="shared" si="69"/>
        <v>9.7930040053340033</v>
      </c>
      <c r="DG26" s="58">
        <f t="shared" si="70"/>
        <v>2.207155760764667</v>
      </c>
      <c r="DH26" s="58">
        <f t="shared" si="71"/>
        <v>3.8073516985277873</v>
      </c>
      <c r="DI26" s="58">
        <f t="shared" si="72"/>
        <v>1.1924011402238417</v>
      </c>
      <c r="DJ26" s="58">
        <f t="shared" si="73"/>
        <v>2.9089859017946447</v>
      </c>
      <c r="DK26" s="58">
        <f t="shared" si="74"/>
        <v>2.3207347234447657</v>
      </c>
      <c r="DL26" s="58">
        <f t="shared" si="75"/>
        <v>48.500740288703113</v>
      </c>
      <c r="DM26" s="58">
        <f t="shared" si="76"/>
        <v>48.500740288703128</v>
      </c>
      <c r="DN26" s="58"/>
      <c r="DO26" s="56">
        <f t="shared" si="2"/>
        <v>43405</v>
      </c>
      <c r="DP26" s="58">
        <f t="shared" si="77"/>
        <v>8.7313375109934483</v>
      </c>
      <c r="DQ26" s="58">
        <f t="shared" si="21"/>
        <v>0.10658127990180566</v>
      </c>
      <c r="DR26" s="58">
        <f t="shared" si="22"/>
        <v>0.49296556231821009</v>
      </c>
      <c r="DS26" s="58">
        <f t="shared" si="23"/>
        <v>9.5847192855293528E-2</v>
      </c>
      <c r="DT26" s="58">
        <f t="shared" si="24"/>
        <v>-1.3629369148254533</v>
      </c>
      <c r="DU26" s="58">
        <f t="shared" si="25"/>
        <v>-1.6739998402789245</v>
      </c>
      <c r="DV26" s="58">
        <f t="shared" si="26"/>
        <v>-3.2756781811576419</v>
      </c>
      <c r="DW26" s="58">
        <f t="shared" si="27"/>
        <v>0.22099692331613774</v>
      </c>
      <c r="DX26" s="58">
        <f t="shared" si="28"/>
        <v>-0.80633899471568249</v>
      </c>
      <c r="DY26" s="58">
        <f t="shared" si="29"/>
        <v>-0.66950429305498316</v>
      </c>
      <c r="DZ26" s="58">
        <f t="shared" si="30"/>
        <v>-1.3427874335561629</v>
      </c>
      <c r="EA26" s="58">
        <f t="shared" si="31"/>
        <v>-0.6300406915539718</v>
      </c>
      <c r="EB26" s="58">
        <f t="shared" si="32"/>
        <v>-0.11355787975791998</v>
      </c>
      <c r="EC26" s="58"/>
      <c r="ED26" s="76">
        <f>+'Infla Interanual PondENGHO'!CI27</f>
        <v>-1.1355787975793064E-3</v>
      </c>
      <c r="EE26" s="50">
        <f t="shared" si="78"/>
        <v>-0.11355787975793064</v>
      </c>
    </row>
    <row r="27" spans="1:135" x14ac:dyDescent="0.2">
      <c r="A27" s="56">
        <f>+'Indice PondENGHO'!A26</f>
        <v>43435</v>
      </c>
      <c r="B27" s="50">
        <f>+'Indice PondENGHO'!B26</f>
        <v>12</v>
      </c>
      <c r="C27" s="50">
        <f>+'Indice PondENGHO'!C26</f>
        <v>2018</v>
      </c>
      <c r="D27" s="57">
        <f>+'Indice PondENGHO'!BL26</f>
        <v>183.53598022460938</v>
      </c>
      <c r="E27" s="57">
        <f>+'Indice PondENGHO'!BM26</f>
        <v>184.3765869140625</v>
      </c>
      <c r="F27" s="57">
        <f>+'Indice PondENGHO'!BN26</f>
        <v>184.61334228515625</v>
      </c>
      <c r="G27" s="57">
        <f>+'Indice PondENGHO'!BO26</f>
        <v>184.83702087402344</v>
      </c>
      <c r="H27" s="57">
        <f>+'Indice PondENGHO'!BP26</f>
        <v>184.71502685546875</v>
      </c>
      <c r="I27" s="57">
        <f>+'Indice PondENGHO'!CD26</f>
        <v>184.52757263183594</v>
      </c>
      <c r="K27" s="58">
        <f t="shared" si="33"/>
        <v>5.8016286999231639</v>
      </c>
      <c r="L27" s="58">
        <f t="shared" si="34"/>
        <v>7.4135940274511798</v>
      </c>
      <c r="M27" s="58">
        <f t="shared" si="35"/>
        <v>8.4430719066477398</v>
      </c>
      <c r="N27" s="58">
        <f t="shared" si="36"/>
        <v>10.700960615855626</v>
      </c>
      <c r="O27" s="58">
        <f t="shared" si="37"/>
        <v>15.426821462029515</v>
      </c>
      <c r="P27" s="58">
        <f t="shared" si="38"/>
        <v>47.786076711907228</v>
      </c>
      <c r="Q27" s="58">
        <f t="shared" si="39"/>
        <v>47.786062389304341</v>
      </c>
      <c r="S27" s="57">
        <f>+'Indice PondENGHO'!D26</f>
        <v>181.94932556152344</v>
      </c>
      <c r="T27" s="57">
        <f>+'Indice PondENGHO'!P26</f>
        <v>181.99461364746094</v>
      </c>
      <c r="U27" s="57">
        <f>+'Indice PondENGHO'!AB26</f>
        <v>181.93385314941406</v>
      </c>
      <c r="V27" s="57">
        <f>+'Indice PondENGHO'!AN26</f>
        <v>181.86676025390625</v>
      </c>
      <c r="W27" s="57">
        <f>+'Indice PondENGHO'!AZ26</f>
        <v>181.86212158203125</v>
      </c>
      <c r="Y27" s="58">
        <f t="shared" si="40"/>
        <v>17.090098663789437</v>
      </c>
      <c r="Z27" s="58">
        <f t="shared" si="41"/>
        <v>13.679335876851278</v>
      </c>
      <c r="AA27" s="58">
        <f t="shared" si="42"/>
        <v>12.512131245261328</v>
      </c>
      <c r="AB27" s="58">
        <f t="shared" si="43"/>
        <v>10.399346701100564</v>
      </c>
      <c r="AC27" s="58">
        <f t="shared" si="44"/>
        <v>7.7220372793283891</v>
      </c>
      <c r="AE27" s="57">
        <f>+'Indice PondENGHO'!D26</f>
        <v>181.94932556152344</v>
      </c>
      <c r="AF27" s="57">
        <f>+'Indice PondENGHO'!E26</f>
        <v>158.93679809570312</v>
      </c>
      <c r="AG27" s="57">
        <f>+'Indice PondENGHO'!F26</f>
        <v>153.62150573730469</v>
      </c>
      <c r="AH27" s="57">
        <f>+'Indice PondENGHO'!G26</f>
        <v>229.03337097167969</v>
      </c>
      <c r="AI27" s="57">
        <f>+'Indice PondENGHO'!H26</f>
        <v>175.18048095703125</v>
      </c>
      <c r="AJ27" s="57">
        <f>+'Indice PondENGHO'!I26</f>
        <v>191.96786499023438</v>
      </c>
      <c r="AK27" s="57">
        <f>+'Indice PondENGHO'!J26</f>
        <v>202.64710998535156</v>
      </c>
      <c r="AL27" s="57">
        <f>+'Indice PondENGHO'!K26</f>
        <v>208.23922729492188</v>
      </c>
      <c r="AM27" s="57">
        <f>+'Indice PondENGHO'!L26</f>
        <v>176.44956970214844</v>
      </c>
      <c r="AN27" s="57">
        <f>+'Indice PondENGHO'!M26</f>
        <v>175.36776733398438</v>
      </c>
      <c r="AO27" s="57">
        <f>+'Indice PondENGHO'!N26</f>
        <v>169.4046630859375</v>
      </c>
      <c r="AP27" s="57">
        <f>+'Indice PondENGHO'!O26</f>
        <v>183.60566711425781</v>
      </c>
      <c r="AQ27" s="57">
        <f t="shared" si="0"/>
        <v>183.53598022460938</v>
      </c>
      <c r="AR27" s="57"/>
      <c r="AS27" s="57">
        <f>+'Indice PondENGHO'!AZ26</f>
        <v>181.86212158203125</v>
      </c>
      <c r="AT27" s="57">
        <f>+'Indice PondENGHO'!BA26</f>
        <v>158.54637145996094</v>
      </c>
      <c r="AU27" s="57">
        <f>+'Indice PondENGHO'!BB26</f>
        <v>155.43820190429688</v>
      </c>
      <c r="AV27" s="57">
        <f>+'Indice PondENGHO'!BC26</f>
        <v>225.72030639648438</v>
      </c>
      <c r="AW27" s="57">
        <f>+'Indice PondENGHO'!BD26</f>
        <v>176.58775329589844</v>
      </c>
      <c r="AX27" s="57">
        <f>+'Indice PondENGHO'!BE26</f>
        <v>191.72398376464844</v>
      </c>
      <c r="AY27" s="57">
        <f>+'Indice PondENGHO'!BF26</f>
        <v>201.5611572265625</v>
      </c>
      <c r="AZ27" s="57">
        <f>+'Indice PondENGHO'!BG26</f>
        <v>208.0081787109375</v>
      </c>
      <c r="BA27" s="57">
        <f>+'Indice PondENGHO'!BH26</f>
        <v>176.03636169433594</v>
      </c>
      <c r="BB27" s="57">
        <f>+'Indice PondENGHO'!BI26</f>
        <v>174.28216552734375</v>
      </c>
      <c r="BC27" s="57">
        <f>+'Indice PondENGHO'!BJ26</f>
        <v>170.06242370605469</v>
      </c>
      <c r="BD27" s="57">
        <f>+'Indice PondENGHO'!BK26</f>
        <v>184.18881225585938</v>
      </c>
      <c r="BE27" s="57">
        <f t="shared" si="1"/>
        <v>184.71502685546875</v>
      </c>
      <c r="BG27" s="58">
        <f t="shared" ref="BG27:BR27" si="89">+AE$1*(AE27-AE15)/$AQ15</f>
        <v>17.090098663789437</v>
      </c>
      <c r="BH27" s="58">
        <f t="shared" si="89"/>
        <v>0.63009785233225291</v>
      </c>
      <c r="BI27" s="58">
        <f t="shared" si="89"/>
        <v>2.393545154192636</v>
      </c>
      <c r="BJ27" s="58">
        <f t="shared" si="89"/>
        <v>8.409375982879169</v>
      </c>
      <c r="BK27" s="58">
        <f t="shared" si="89"/>
        <v>1.9270811999018864</v>
      </c>
      <c r="BL27" s="58">
        <f t="shared" si="89"/>
        <v>2.1649214832535759</v>
      </c>
      <c r="BM27" s="58">
        <f t="shared" si="89"/>
        <v>6.7962283722938803</v>
      </c>
      <c r="BN27" s="58">
        <f t="shared" si="89"/>
        <v>2.9971512556182209</v>
      </c>
      <c r="BO27" s="58">
        <f t="shared" si="89"/>
        <v>3.3098537779807389</v>
      </c>
      <c r="BP27" s="58">
        <f t="shared" si="89"/>
        <v>0.57262080888389688</v>
      </c>
      <c r="BQ27" s="58">
        <f t="shared" si="89"/>
        <v>1.6923648405674598</v>
      </c>
      <c r="BR27" s="58">
        <f t="shared" si="89"/>
        <v>1.8831469081843546</v>
      </c>
      <c r="BS27" s="58">
        <f t="shared" si="46"/>
        <v>49.866486299877515</v>
      </c>
      <c r="BT27" s="50">
        <f t="shared" si="47"/>
        <v>47.747643947287898</v>
      </c>
      <c r="BV27" s="58">
        <f t="shared" si="7"/>
        <v>7.7220372793283891</v>
      </c>
      <c r="BW27" s="58">
        <f t="shared" si="8"/>
        <v>0.5124530309502664</v>
      </c>
      <c r="BX27" s="58">
        <f t="shared" si="9"/>
        <v>1.845840073789387</v>
      </c>
      <c r="BY27" s="58">
        <f t="shared" si="10"/>
        <v>8.2444331901829848</v>
      </c>
      <c r="BZ27" s="58">
        <f t="shared" si="11"/>
        <v>3.3041295546742662</v>
      </c>
      <c r="CA27" s="58">
        <f t="shared" si="12"/>
        <v>4.0863092405779131</v>
      </c>
      <c r="CB27" s="58">
        <f t="shared" si="13"/>
        <v>10.107330907111157</v>
      </c>
      <c r="CC27" s="58">
        <f t="shared" si="14"/>
        <v>2.6901007254305447</v>
      </c>
      <c r="CD27" s="58">
        <f t="shared" si="15"/>
        <v>4.1586432377383789</v>
      </c>
      <c r="CE27" s="58">
        <f t="shared" si="16"/>
        <v>1.3155457395537231</v>
      </c>
      <c r="CF27" s="58">
        <f t="shared" si="17"/>
        <v>3.107378855624412</v>
      </c>
      <c r="CG27" s="58">
        <f t="shared" si="18"/>
        <v>2.5723134342885028</v>
      </c>
      <c r="CH27" s="58">
        <f t="shared" si="48"/>
        <v>49.666515269249921</v>
      </c>
      <c r="CI27" s="50">
        <f t="shared" si="49"/>
        <v>47.639682838002997</v>
      </c>
      <c r="CK27" s="58">
        <f t="shared" si="50"/>
        <v>16.363935110957339</v>
      </c>
      <c r="CL27" s="58">
        <f t="shared" si="51"/>
        <v>0.6033248006323858</v>
      </c>
      <c r="CM27" s="58">
        <f t="shared" si="52"/>
        <v>2.2918426838192332</v>
      </c>
      <c r="CN27" s="58">
        <f t="shared" si="53"/>
        <v>8.052059008825232</v>
      </c>
      <c r="CO27" s="58">
        <f t="shared" si="54"/>
        <v>1.845198926531417</v>
      </c>
      <c r="CP27" s="58">
        <f t="shared" si="55"/>
        <v>2.0729333030324222</v>
      </c>
      <c r="CQ27" s="58">
        <f t="shared" si="56"/>
        <v>6.5074545367665353</v>
      </c>
      <c r="CR27" s="58">
        <f t="shared" si="57"/>
        <v>2.869801376195563</v>
      </c>
      <c r="CS27" s="58">
        <f t="shared" si="58"/>
        <v>3.1692170721280237</v>
      </c>
      <c r="CT27" s="58">
        <f t="shared" si="59"/>
        <v>0.54828997445251038</v>
      </c>
      <c r="CU27" s="58">
        <f t="shared" si="60"/>
        <v>1.6204557375545867</v>
      </c>
      <c r="CV27" s="58">
        <f t="shared" si="61"/>
        <v>1.803131416392646</v>
      </c>
      <c r="CW27" s="58">
        <f t="shared" si="62"/>
        <v>47.747643947287884</v>
      </c>
      <c r="CX27" s="58"/>
      <c r="CY27" s="58"/>
      <c r="CZ27" s="58">
        <f t="shared" si="63"/>
        <v>7.4069099645129137</v>
      </c>
      <c r="DA27" s="58">
        <f t="shared" si="64"/>
        <v>0.49154042178108942</v>
      </c>
      <c r="DB27" s="58">
        <f t="shared" si="65"/>
        <v>1.7705134980437387</v>
      </c>
      <c r="DC27" s="58">
        <f t="shared" si="66"/>
        <v>7.9079875088920106</v>
      </c>
      <c r="DD27" s="58">
        <f t="shared" si="67"/>
        <v>3.1692918898582381</v>
      </c>
      <c r="DE27" s="58">
        <f t="shared" si="68"/>
        <v>3.9195517370967883</v>
      </c>
      <c r="DF27" s="58">
        <f t="shared" si="69"/>
        <v>9.6948625475973031</v>
      </c>
      <c r="DG27" s="58">
        <f t="shared" si="70"/>
        <v>2.5803208593766191</v>
      </c>
      <c r="DH27" s="58">
        <f t="shared" si="71"/>
        <v>3.9889338683868223</v>
      </c>
      <c r="DI27" s="58">
        <f t="shared" si="72"/>
        <v>1.2618598557090184</v>
      </c>
      <c r="DJ27" s="58">
        <f t="shared" si="73"/>
        <v>2.9805703568479758</v>
      </c>
      <c r="DK27" s="58">
        <f t="shared" si="74"/>
        <v>2.4673403299004839</v>
      </c>
      <c r="DL27" s="58">
        <f t="shared" si="75"/>
        <v>47.639682838003012</v>
      </c>
      <c r="DM27" s="58">
        <f t="shared" si="76"/>
        <v>47.639682838002997</v>
      </c>
      <c r="DN27" s="58"/>
      <c r="DO27" s="56">
        <f t="shared" si="2"/>
        <v>43435</v>
      </c>
      <c r="DP27" s="58">
        <f t="shared" si="77"/>
        <v>8.9570251464444262</v>
      </c>
      <c r="DQ27" s="58">
        <f t="shared" si="21"/>
        <v>0.11178437885129638</v>
      </c>
      <c r="DR27" s="58">
        <f t="shared" si="22"/>
        <v>0.52132918577549447</v>
      </c>
      <c r="DS27" s="58">
        <f t="shared" si="23"/>
        <v>0.14407149993322133</v>
      </c>
      <c r="DT27" s="58">
        <f t="shared" si="24"/>
        <v>-1.324092963326821</v>
      </c>
      <c r="DU27" s="58">
        <f t="shared" si="25"/>
        <v>-1.8466184340643661</v>
      </c>
      <c r="DV27" s="58">
        <f t="shared" si="26"/>
        <v>-3.1874080108307679</v>
      </c>
      <c r="DW27" s="58">
        <f t="shared" si="27"/>
        <v>0.28948051681894382</v>
      </c>
      <c r="DX27" s="58">
        <f t="shared" si="28"/>
        <v>-0.81971679625879856</v>
      </c>
      <c r="DY27" s="58">
        <f t="shared" si="29"/>
        <v>-0.713569881256508</v>
      </c>
      <c r="DZ27" s="58">
        <f t="shared" si="30"/>
        <v>-1.3601146192933891</v>
      </c>
      <c r="EA27" s="58">
        <f t="shared" si="31"/>
        <v>-0.66420891350783795</v>
      </c>
      <c r="EB27" s="58">
        <f t="shared" si="32"/>
        <v>0.10796110928487224</v>
      </c>
      <c r="EC27" s="58"/>
      <c r="ED27" s="76">
        <f>+'Infla Interanual PondENGHO'!CI28</f>
        <v>1.0796110928490421E-3</v>
      </c>
      <c r="EE27" s="50">
        <f t="shared" si="78"/>
        <v>0.10796110928490421</v>
      </c>
    </row>
    <row r="28" spans="1:135" x14ac:dyDescent="0.2">
      <c r="A28" s="56">
        <f>+'Indice PondENGHO'!A27</f>
        <v>43466</v>
      </c>
      <c r="B28" s="50">
        <f>+'Indice PondENGHO'!B27</f>
        <v>1</v>
      </c>
      <c r="C28" s="50">
        <f>+'Indice PondENGHO'!C27</f>
        <v>2019</v>
      </c>
      <c r="D28" s="57">
        <f>+'Indice PondENGHO'!BL27</f>
        <v>189.05819702148438</v>
      </c>
      <c r="E28" s="57">
        <f>+'Indice PondENGHO'!BM27</f>
        <v>189.88253784179688</v>
      </c>
      <c r="F28" s="57">
        <f>+'Indice PondENGHO'!BN27</f>
        <v>190.10554504394531</v>
      </c>
      <c r="G28" s="57">
        <f>+'Indice PondENGHO'!BO27</f>
        <v>190.3397216796875</v>
      </c>
      <c r="H28" s="57">
        <f>+'Indice PondENGHO'!BP27</f>
        <v>190.20207214355469</v>
      </c>
      <c r="I28" s="57">
        <f>+'Indice PondENGHO'!CD27</f>
        <v>190.0262451171875</v>
      </c>
      <c r="K28" s="58">
        <f t="shared" si="33"/>
        <v>6.0096721415918886</v>
      </c>
      <c r="L28" s="58">
        <f t="shared" si="34"/>
        <v>7.6710758491481066</v>
      </c>
      <c r="M28" s="58">
        <f t="shared" si="35"/>
        <v>8.7302414199110618</v>
      </c>
      <c r="N28" s="58">
        <f t="shared" si="36"/>
        <v>11.05007774473013</v>
      </c>
      <c r="O28" s="58">
        <f t="shared" si="37"/>
        <v>15.911498905997639</v>
      </c>
      <c r="P28" s="58">
        <f t="shared" si="38"/>
        <v>49.372566061378826</v>
      </c>
      <c r="Q28" s="58">
        <f t="shared" si="39"/>
        <v>49.372586583147474</v>
      </c>
      <c r="S28" s="57">
        <f>+'Indice PondENGHO'!D27</f>
        <v>186.87342834472656</v>
      </c>
      <c r="T28" s="57">
        <f>+'Indice PondENGHO'!P27</f>
        <v>186.88798522949219</v>
      </c>
      <c r="U28" s="57">
        <f>+'Indice PondENGHO'!AB27</f>
        <v>186.79672241210938</v>
      </c>
      <c r="V28" s="57">
        <f>+'Indice PondENGHO'!AN27</f>
        <v>186.71511840820312</v>
      </c>
      <c r="W28" s="57">
        <f>+'Indice PondENGHO'!AZ27</f>
        <v>186.70535278320312</v>
      </c>
      <c r="Y28" s="58">
        <f t="shared" si="40"/>
        <v>17.694675272715518</v>
      </c>
      <c r="Z28" s="58">
        <f t="shared" si="41"/>
        <v>14.146530353279173</v>
      </c>
      <c r="AA28" s="58">
        <f t="shared" si="42"/>
        <v>12.923151050993452</v>
      </c>
      <c r="AB28" s="58">
        <f t="shared" si="43"/>
        <v>10.727548142948869</v>
      </c>
      <c r="AC28" s="58">
        <f t="shared" si="44"/>
        <v>7.9548193405728833</v>
      </c>
      <c r="AE28" s="57">
        <f>+'Indice PondENGHO'!D27</f>
        <v>186.87342834472656</v>
      </c>
      <c r="AF28" s="57">
        <f>+'Indice PondENGHO'!E27</f>
        <v>162.76618957519531</v>
      </c>
      <c r="AG28" s="57">
        <f>+'Indice PondENGHO'!F27</f>
        <v>157.20750427246094</v>
      </c>
      <c r="AH28" s="57">
        <f>+'Indice PondENGHO'!G27</f>
        <v>237.51080322265625</v>
      </c>
      <c r="AI28" s="57">
        <f>+'Indice PondENGHO'!H27</f>
        <v>180.92839050292969</v>
      </c>
      <c r="AJ28" s="57">
        <f>+'Indice PondENGHO'!I27</f>
        <v>198.20674133300781</v>
      </c>
      <c r="AK28" s="57">
        <f>+'Indice PondENGHO'!J27</f>
        <v>206.98275756835938</v>
      </c>
      <c r="AL28" s="57">
        <f>+'Indice PondENGHO'!K27</f>
        <v>219.97299194335938</v>
      </c>
      <c r="AM28" s="57">
        <f>+'Indice PondENGHO'!L27</f>
        <v>182.71014404296875</v>
      </c>
      <c r="AN28" s="57">
        <f>+'Indice PondENGHO'!M27</f>
        <v>180.75350952148438</v>
      </c>
      <c r="AO28" s="57">
        <f>+'Indice PondENGHO'!N27</f>
        <v>175.85589599609375</v>
      </c>
      <c r="AP28" s="57">
        <f>+'Indice PondENGHO'!O27</f>
        <v>190.39266967773438</v>
      </c>
      <c r="AQ28" s="57">
        <f t="shared" si="0"/>
        <v>189.05819702148438</v>
      </c>
      <c r="AR28" s="57"/>
      <c r="AS28" s="57">
        <f>+'Indice PondENGHO'!AZ27</f>
        <v>186.70535278320312</v>
      </c>
      <c r="AT28" s="57">
        <f>+'Indice PondENGHO'!BA27</f>
        <v>162.56111145019531</v>
      </c>
      <c r="AU28" s="57">
        <f>+'Indice PondENGHO'!BB27</f>
        <v>159.13421630859375</v>
      </c>
      <c r="AV28" s="57">
        <f>+'Indice PondENGHO'!BC27</f>
        <v>232.20378112792969</v>
      </c>
      <c r="AW28" s="57">
        <f>+'Indice PondENGHO'!BD27</f>
        <v>182.40632629394531</v>
      </c>
      <c r="AX28" s="57">
        <f>+'Indice PondENGHO'!BE27</f>
        <v>196.80281066894531</v>
      </c>
      <c r="AY28" s="57">
        <f>+'Indice PondENGHO'!BF27</f>
        <v>206.62297058105469</v>
      </c>
      <c r="AZ28" s="57">
        <f>+'Indice PondENGHO'!BG27</f>
        <v>220.17265319824219</v>
      </c>
      <c r="BA28" s="57">
        <f>+'Indice PondENGHO'!BH27</f>
        <v>182.21421813964844</v>
      </c>
      <c r="BB28" s="57">
        <f>+'Indice PondENGHO'!BI27</f>
        <v>179.40939331054688</v>
      </c>
      <c r="BC28" s="57">
        <f>+'Indice PondENGHO'!BJ27</f>
        <v>175.94937133789062</v>
      </c>
      <c r="BD28" s="57">
        <f>+'Indice PondENGHO'!BK27</f>
        <v>190.54766845703125</v>
      </c>
      <c r="BE28" s="57">
        <f t="shared" si="1"/>
        <v>190.20207214355469</v>
      </c>
      <c r="BG28" s="58">
        <f t="shared" ref="BG28:BR28" si="90">+AE$1*(AE28-AE16)/$AQ16</f>
        <v>17.694675272715518</v>
      </c>
      <c r="BH28" s="58">
        <f t="shared" si="90"/>
        <v>0.65632866162440717</v>
      </c>
      <c r="BI28" s="58">
        <f t="shared" si="90"/>
        <v>2.4288848851111777</v>
      </c>
      <c r="BJ28" s="58">
        <f t="shared" si="90"/>
        <v>8.8754155706246678</v>
      </c>
      <c r="BK28" s="58">
        <f t="shared" si="90"/>
        <v>2.0211763307799764</v>
      </c>
      <c r="BL28" s="58">
        <f t="shared" si="90"/>
        <v>2.2597139951045619</v>
      </c>
      <c r="BM28" s="58">
        <f t="shared" si="90"/>
        <v>6.7947038523782135</v>
      </c>
      <c r="BN28" s="58">
        <f t="shared" si="90"/>
        <v>3.3781183427035488</v>
      </c>
      <c r="BO28" s="58">
        <f t="shared" si="90"/>
        <v>3.3858627021115084</v>
      </c>
      <c r="BP28" s="58">
        <f t="shared" si="90"/>
        <v>0.58117827194449945</v>
      </c>
      <c r="BQ28" s="58">
        <f t="shared" si="90"/>
        <v>1.7737605599035322</v>
      </c>
      <c r="BR28" s="58">
        <f t="shared" si="90"/>
        <v>1.9711938333671941</v>
      </c>
      <c r="BS28" s="58">
        <f t="shared" si="46"/>
        <v>51.821012278368812</v>
      </c>
      <c r="BT28" s="50">
        <f t="shared" si="47"/>
        <v>49.5015035074601</v>
      </c>
      <c r="BV28" s="58">
        <f t="shared" si="7"/>
        <v>7.9548193405728833</v>
      </c>
      <c r="BW28" s="58">
        <f t="shared" si="8"/>
        <v>0.53661675616072035</v>
      </c>
      <c r="BX28" s="58">
        <f t="shared" si="9"/>
        <v>1.8702904083011775</v>
      </c>
      <c r="BY28" s="58">
        <f t="shared" si="10"/>
        <v>8.6552991085038204</v>
      </c>
      <c r="BZ28" s="58">
        <f t="shared" si="11"/>
        <v>3.4545411005318667</v>
      </c>
      <c r="CA28" s="58">
        <f t="shared" si="12"/>
        <v>4.1833326083501472</v>
      </c>
      <c r="CB28" s="58">
        <f t="shared" si="13"/>
        <v>10.213690537997621</v>
      </c>
      <c r="CC28" s="58">
        <f t="shared" si="14"/>
        <v>3.0480403580078406</v>
      </c>
      <c r="CD28" s="58">
        <f t="shared" si="15"/>
        <v>4.2165045648019213</v>
      </c>
      <c r="CE28" s="58">
        <f t="shared" si="16"/>
        <v>1.330588207010643</v>
      </c>
      <c r="CF28" s="58">
        <f t="shared" si="17"/>
        <v>3.1951132679473444</v>
      </c>
      <c r="CG28" s="58">
        <f t="shared" si="18"/>
        <v>2.6553279981158182</v>
      </c>
      <c r="CH28" s="58">
        <f t="shared" si="48"/>
        <v>51.314164256301794</v>
      </c>
      <c r="CI28" s="50">
        <f t="shared" si="49"/>
        <v>49.099734857820621</v>
      </c>
      <c r="CK28" s="58">
        <f t="shared" si="50"/>
        <v>16.902661518276041</v>
      </c>
      <c r="CL28" s="58">
        <f t="shared" si="51"/>
        <v>0.62695138742028955</v>
      </c>
      <c r="CM28" s="58">
        <f t="shared" si="52"/>
        <v>2.3201679854049431</v>
      </c>
      <c r="CN28" s="58">
        <f t="shared" si="53"/>
        <v>8.4781519249255464</v>
      </c>
      <c r="CO28" s="58">
        <f t="shared" si="54"/>
        <v>1.9307084680216458</v>
      </c>
      <c r="CP28" s="58">
        <f t="shared" si="55"/>
        <v>2.1585691852881377</v>
      </c>
      <c r="CQ28" s="58">
        <f t="shared" si="56"/>
        <v>6.4905728736806561</v>
      </c>
      <c r="CR28" s="58">
        <f t="shared" si="57"/>
        <v>3.2269137486485766</v>
      </c>
      <c r="CS28" s="58">
        <f t="shared" si="58"/>
        <v>3.2343114704903817</v>
      </c>
      <c r="CT28" s="58">
        <f t="shared" si="59"/>
        <v>0.55516472956143137</v>
      </c>
      <c r="CU28" s="58">
        <f t="shared" si="60"/>
        <v>1.6943670282973275</v>
      </c>
      <c r="CV28" s="58">
        <f t="shared" si="61"/>
        <v>1.8829631874451171</v>
      </c>
      <c r="CW28" s="58">
        <f t="shared" si="62"/>
        <v>49.501503507460093</v>
      </c>
      <c r="CX28" s="58"/>
      <c r="CY28" s="58"/>
      <c r="CZ28" s="58">
        <f t="shared" si="63"/>
        <v>7.6115342834610376</v>
      </c>
      <c r="DA28" s="58">
        <f t="shared" si="64"/>
        <v>0.51345940891007369</v>
      </c>
      <c r="DB28" s="58">
        <f t="shared" si="65"/>
        <v>1.7895792416308396</v>
      </c>
      <c r="DC28" s="58">
        <f t="shared" si="66"/>
        <v>8.2817853023978394</v>
      </c>
      <c r="DD28" s="58">
        <f t="shared" si="67"/>
        <v>3.3054626251801067</v>
      </c>
      <c r="DE28" s="58">
        <f t="shared" si="68"/>
        <v>4.002803609275241</v>
      </c>
      <c r="DF28" s="58">
        <f t="shared" si="69"/>
        <v>9.772925362882189</v>
      </c>
      <c r="DG28" s="58">
        <f t="shared" si="70"/>
        <v>2.9165041579283328</v>
      </c>
      <c r="DH28" s="58">
        <f t="shared" si="71"/>
        <v>4.0345440515118556</v>
      </c>
      <c r="DI28" s="58">
        <f t="shared" si="72"/>
        <v>1.273167537969641</v>
      </c>
      <c r="DJ28" s="58">
        <f t="shared" si="73"/>
        <v>3.0572302320533913</v>
      </c>
      <c r="DK28" s="58">
        <f t="shared" si="74"/>
        <v>2.5407390446200844</v>
      </c>
      <c r="DL28" s="58">
        <f t="shared" si="75"/>
        <v>49.099734857820629</v>
      </c>
      <c r="DM28" s="58">
        <f t="shared" si="76"/>
        <v>49.099734857820621</v>
      </c>
      <c r="DN28" s="58"/>
      <c r="DO28" s="56">
        <f t="shared" si="2"/>
        <v>43466</v>
      </c>
      <c r="DP28" s="58">
        <f t="shared" si="77"/>
        <v>9.2911272348150042</v>
      </c>
      <c r="DQ28" s="58">
        <f t="shared" si="21"/>
        <v>0.11349197851021586</v>
      </c>
      <c r="DR28" s="58">
        <f t="shared" si="22"/>
        <v>0.53058874377410348</v>
      </c>
      <c r="DS28" s="58">
        <f t="shared" si="23"/>
        <v>0.19636662252770698</v>
      </c>
      <c r="DT28" s="58">
        <f t="shared" si="24"/>
        <v>-1.3747541571584609</v>
      </c>
      <c r="DU28" s="58">
        <f t="shared" si="25"/>
        <v>-1.8442344239871034</v>
      </c>
      <c r="DV28" s="58">
        <f t="shared" si="26"/>
        <v>-3.282352489201533</v>
      </c>
      <c r="DW28" s="58">
        <f t="shared" si="27"/>
        <v>0.31040959072024377</v>
      </c>
      <c r="DX28" s="58">
        <f t="shared" si="28"/>
        <v>-0.80023258102147388</v>
      </c>
      <c r="DY28" s="58">
        <f t="shared" si="29"/>
        <v>-0.71800280840820963</v>
      </c>
      <c r="DZ28" s="58">
        <f t="shared" si="30"/>
        <v>-1.3628632037560637</v>
      </c>
      <c r="EA28" s="58">
        <f t="shared" si="31"/>
        <v>-0.65777585717496723</v>
      </c>
      <c r="EB28" s="58">
        <f t="shared" si="32"/>
        <v>0.40176864963946457</v>
      </c>
      <c r="EC28" s="58"/>
      <c r="ED28" s="76">
        <f>+'Infla Interanual PondENGHO'!CI29</f>
        <v>4.0176864963947789E-3</v>
      </c>
      <c r="EE28" s="50">
        <f t="shared" si="78"/>
        <v>0.40176864963947789</v>
      </c>
    </row>
    <row r="29" spans="1:135" x14ac:dyDescent="0.2">
      <c r="A29" s="56">
        <f>+'Indice PondENGHO'!A28</f>
        <v>43497</v>
      </c>
      <c r="B29" s="50">
        <f>+'Indice PondENGHO'!B28</f>
        <v>2</v>
      </c>
      <c r="C29" s="50">
        <f>+'Indice PondENGHO'!C28</f>
        <v>2019</v>
      </c>
      <c r="D29" s="57">
        <f>+'Indice PondENGHO'!BL28</f>
        <v>196.38424682617188</v>
      </c>
      <c r="E29" s="57">
        <f>+'Indice PondENGHO'!BM28</f>
        <v>196.89486694335938</v>
      </c>
      <c r="F29" s="57">
        <f>+'Indice PondENGHO'!BN28</f>
        <v>196.96131896972656</v>
      </c>
      <c r="G29" s="57">
        <f>+'Indice PondENGHO'!BO28</f>
        <v>197.03402709960938</v>
      </c>
      <c r="H29" s="57">
        <f>+'Indice PondENGHO'!BP28</f>
        <v>196.794189453125</v>
      </c>
      <c r="I29" s="57">
        <f>+'Indice PondENGHO'!CD28</f>
        <v>196.84269714355469</v>
      </c>
      <c r="K29" s="58">
        <f t="shared" si="33"/>
        <v>6.3218260972501517</v>
      </c>
      <c r="L29" s="58">
        <f t="shared" si="34"/>
        <v>7.999072143093537</v>
      </c>
      <c r="M29" s="58">
        <f t="shared" si="35"/>
        <v>9.0748426415972698</v>
      </c>
      <c r="N29" s="58">
        <f t="shared" si="36"/>
        <v>11.43296183198964</v>
      </c>
      <c r="O29" s="58">
        <f t="shared" si="37"/>
        <v>16.423393028569965</v>
      </c>
      <c r="P29" s="58">
        <f t="shared" si="38"/>
        <v>51.252095742500558</v>
      </c>
      <c r="Q29" s="58">
        <f t="shared" si="39"/>
        <v>51.252265070228177</v>
      </c>
      <c r="S29" s="57">
        <f>+'Indice PondENGHO'!D28</f>
        <v>195.48381042480469</v>
      </c>
      <c r="T29" s="57">
        <f>+'Indice PondENGHO'!P28</f>
        <v>195.32778930664062</v>
      </c>
      <c r="U29" s="57">
        <f>+'Indice PondENGHO'!AB28</f>
        <v>195.12083435058594</v>
      </c>
      <c r="V29" s="57">
        <f>+'Indice PondENGHO'!AN28</f>
        <v>194.8797607421875</v>
      </c>
      <c r="W29" s="57">
        <f>+'Indice PondENGHO'!AZ28</f>
        <v>194.64410400390625</v>
      </c>
      <c r="Y29" s="58">
        <f t="shared" si="40"/>
        <v>19.348751831034384</v>
      </c>
      <c r="Z29" s="58">
        <f t="shared" si="41"/>
        <v>15.407444512279357</v>
      </c>
      <c r="AA29" s="58">
        <f t="shared" si="42"/>
        <v>14.048645997311201</v>
      </c>
      <c r="AB29" s="58">
        <f t="shared" si="43"/>
        <v>11.623054108232571</v>
      </c>
      <c r="AC29" s="58">
        <f t="shared" si="44"/>
        <v>8.5869397089927677</v>
      </c>
      <c r="AE29" s="57">
        <f>+'Indice PondENGHO'!D28</f>
        <v>195.48381042480469</v>
      </c>
      <c r="AF29" s="57">
        <f>+'Indice PondENGHO'!E28</f>
        <v>166.5830078125</v>
      </c>
      <c r="AG29" s="57">
        <f>+'Indice PondENGHO'!F28</f>
        <v>161.90521240234375</v>
      </c>
      <c r="AH29" s="57">
        <f>+'Indice PondENGHO'!G28</f>
        <v>253.32862854003906</v>
      </c>
      <c r="AI29" s="57">
        <f>+'Indice PondENGHO'!H28</f>
        <v>186.91851806640625</v>
      </c>
      <c r="AJ29" s="57">
        <f>+'Indice PondENGHO'!I28</f>
        <v>204.21714782714844</v>
      </c>
      <c r="AK29" s="57">
        <f>+'Indice PondENGHO'!J28</f>
        <v>211.4853515625</v>
      </c>
      <c r="AL29" s="57">
        <f>+'Indice PondENGHO'!K28</f>
        <v>219.91998291015625</v>
      </c>
      <c r="AM29" s="57">
        <f>+'Indice PondENGHO'!L28</f>
        <v>186.81597900390625</v>
      </c>
      <c r="AN29" s="57">
        <f>+'Indice PondENGHO'!M28</f>
        <v>186.54672241210938</v>
      </c>
      <c r="AO29" s="57">
        <f>+'Indice PondENGHO'!N28</f>
        <v>182.00581359863281</v>
      </c>
      <c r="AP29" s="57">
        <f>+'Indice PondENGHO'!O28</f>
        <v>197.09504699707031</v>
      </c>
      <c r="AQ29" s="57">
        <f t="shared" si="0"/>
        <v>196.38424682617188</v>
      </c>
      <c r="AR29" s="57"/>
      <c r="AS29" s="57">
        <f>+'Indice PondENGHO'!AZ28</f>
        <v>194.64410400390625</v>
      </c>
      <c r="AT29" s="57">
        <f>+'Indice PondENGHO'!BA28</f>
        <v>166.38116455078125</v>
      </c>
      <c r="AU29" s="57">
        <f>+'Indice PondENGHO'!BB28</f>
        <v>163.78706359863281</v>
      </c>
      <c r="AV29" s="57">
        <f>+'Indice PondENGHO'!BC28</f>
        <v>246.89791870117188</v>
      </c>
      <c r="AW29" s="57">
        <f>+'Indice PondENGHO'!BD28</f>
        <v>188.18508911132812</v>
      </c>
      <c r="AX29" s="57">
        <f>+'Indice PondENGHO'!BE28</f>
        <v>203.34257507324219</v>
      </c>
      <c r="AY29" s="57">
        <f>+'Indice PondENGHO'!BF28</f>
        <v>211.17483520507812</v>
      </c>
      <c r="AZ29" s="57">
        <f>+'Indice PondENGHO'!BG28</f>
        <v>219.57096862792969</v>
      </c>
      <c r="BA29" s="57">
        <f>+'Indice PondENGHO'!BH28</f>
        <v>186.10546875</v>
      </c>
      <c r="BB29" s="57">
        <f>+'Indice PondENGHO'!BI28</f>
        <v>185.76022338867188</v>
      </c>
      <c r="BC29" s="57">
        <f>+'Indice PondENGHO'!BJ28</f>
        <v>182.30345153808594</v>
      </c>
      <c r="BD29" s="57">
        <f>+'Indice PondENGHO'!BK28</f>
        <v>196.71058654785156</v>
      </c>
      <c r="BE29" s="57">
        <f t="shared" si="1"/>
        <v>196.794189453125</v>
      </c>
      <c r="BG29" s="58">
        <f t="shared" ref="BG29:BR29" si="91">+AE$1*(AE29-AE17)/$AQ17</f>
        <v>19.348751831034384</v>
      </c>
      <c r="BH29" s="58">
        <f t="shared" si="91"/>
        <v>0.67250452237046654</v>
      </c>
      <c r="BI29" s="58">
        <f t="shared" si="91"/>
        <v>2.5714367699775935</v>
      </c>
      <c r="BJ29" s="58">
        <f t="shared" si="91"/>
        <v>9.83031366696863</v>
      </c>
      <c r="BK29" s="58">
        <f t="shared" si="91"/>
        <v>2.0882784130709915</v>
      </c>
      <c r="BL29" s="58">
        <f t="shared" si="91"/>
        <v>2.3151104534435065</v>
      </c>
      <c r="BM29" s="58">
        <f t="shared" si="91"/>
        <v>6.5781472620289687</v>
      </c>
      <c r="BN29" s="58">
        <f t="shared" si="91"/>
        <v>2.8775487172356882</v>
      </c>
      <c r="BO29" s="58">
        <f t="shared" si="91"/>
        <v>3.4811435098589083</v>
      </c>
      <c r="BP29" s="58">
        <f t="shared" si="91"/>
        <v>0.58864269701198146</v>
      </c>
      <c r="BQ29" s="58">
        <f t="shared" si="91"/>
        <v>1.8539976953612536</v>
      </c>
      <c r="BR29" s="58">
        <f t="shared" si="91"/>
        <v>2.0500876232192513</v>
      </c>
      <c r="BS29" s="58">
        <f t="shared" si="46"/>
        <v>54.255963161581626</v>
      </c>
      <c r="BT29" s="50">
        <f t="shared" si="47"/>
        <v>52.213236511578408</v>
      </c>
      <c r="BV29" s="58">
        <f t="shared" si="7"/>
        <v>8.5869397089927677</v>
      </c>
      <c r="BW29" s="58">
        <f t="shared" si="8"/>
        <v>0.54750703742256024</v>
      </c>
      <c r="BX29" s="58">
        <f t="shared" si="9"/>
        <v>1.9595972636011822</v>
      </c>
      <c r="BY29" s="58">
        <f t="shared" si="10"/>
        <v>9.4273275398088217</v>
      </c>
      <c r="BZ29" s="58">
        <f t="shared" si="11"/>
        <v>3.5351928320733279</v>
      </c>
      <c r="CA29" s="58">
        <f t="shared" si="12"/>
        <v>4.2893358159862975</v>
      </c>
      <c r="CB29" s="58">
        <f t="shared" si="13"/>
        <v>9.8549540556135895</v>
      </c>
      <c r="CC29" s="58">
        <f t="shared" si="14"/>
        <v>2.6014693951482717</v>
      </c>
      <c r="CD29" s="58">
        <f t="shared" si="15"/>
        <v>4.3172253737126907</v>
      </c>
      <c r="CE29" s="58">
        <f t="shared" si="16"/>
        <v>1.35413911911093</v>
      </c>
      <c r="CF29" s="58">
        <f t="shared" si="17"/>
        <v>3.3623309416621421</v>
      </c>
      <c r="CG29" s="58">
        <f t="shared" si="18"/>
        <v>2.7315196201852414</v>
      </c>
      <c r="CH29" s="58">
        <f t="shared" si="48"/>
        <v>52.567538703317823</v>
      </c>
      <c r="CI29" s="50">
        <f t="shared" si="49"/>
        <v>50.618644422109995</v>
      </c>
      <c r="CK29" s="58">
        <f t="shared" si="50"/>
        <v>18.620275020257953</v>
      </c>
      <c r="CL29" s="58">
        <f t="shared" si="51"/>
        <v>0.64718485555333449</v>
      </c>
      <c r="CM29" s="58">
        <f t="shared" si="52"/>
        <v>2.4746226667390601</v>
      </c>
      <c r="CN29" s="58">
        <f t="shared" si="53"/>
        <v>9.4602042350227844</v>
      </c>
      <c r="CO29" s="58">
        <f t="shared" si="54"/>
        <v>2.0096551296854868</v>
      </c>
      <c r="CP29" s="58">
        <f t="shared" si="55"/>
        <v>2.2279469870634871</v>
      </c>
      <c r="CQ29" s="58">
        <f t="shared" si="56"/>
        <v>6.3304812740568446</v>
      </c>
      <c r="CR29" s="58">
        <f t="shared" si="57"/>
        <v>2.7692095576510671</v>
      </c>
      <c r="CS29" s="58">
        <f t="shared" si="58"/>
        <v>3.3500791216202011</v>
      </c>
      <c r="CT29" s="58">
        <f t="shared" si="59"/>
        <v>0.56648041190176923</v>
      </c>
      <c r="CU29" s="58">
        <f t="shared" si="60"/>
        <v>1.7841950362492931</v>
      </c>
      <c r="CV29" s="58">
        <f t="shared" si="61"/>
        <v>1.9729022157771241</v>
      </c>
      <c r="CW29" s="58">
        <f t="shared" si="62"/>
        <v>52.213236511578401</v>
      </c>
      <c r="CX29" s="58"/>
      <c r="CY29" s="58"/>
      <c r="CZ29" s="58">
        <f t="shared" si="63"/>
        <v>8.2685866320799963</v>
      </c>
      <c r="DA29" s="58">
        <f t="shared" si="64"/>
        <v>0.52720870578150658</v>
      </c>
      <c r="DB29" s="58">
        <f t="shared" si="65"/>
        <v>1.8869469551654592</v>
      </c>
      <c r="DC29" s="58">
        <f t="shared" si="66"/>
        <v>9.077817838905764</v>
      </c>
      <c r="DD29" s="58">
        <f t="shared" si="67"/>
        <v>3.4041287331380703</v>
      </c>
      <c r="DE29" s="58">
        <f t="shared" si="68"/>
        <v>4.1303125432944752</v>
      </c>
      <c r="DF29" s="58">
        <f t="shared" si="69"/>
        <v>9.4895904857316502</v>
      </c>
      <c r="DG29" s="58">
        <f t="shared" si="70"/>
        <v>2.5050222539656533</v>
      </c>
      <c r="DH29" s="58">
        <f t="shared" si="71"/>
        <v>4.157168120718592</v>
      </c>
      <c r="DI29" s="58">
        <f t="shared" si="72"/>
        <v>1.3039356275590508</v>
      </c>
      <c r="DJ29" s="58">
        <f t="shared" si="73"/>
        <v>3.2376755420491508</v>
      </c>
      <c r="DK29" s="58">
        <f t="shared" si="74"/>
        <v>2.6302509837206243</v>
      </c>
      <c r="DL29" s="58">
        <f t="shared" si="75"/>
        <v>50.618644422109995</v>
      </c>
      <c r="DM29" s="58">
        <f t="shared" si="76"/>
        <v>50.618644422109995</v>
      </c>
      <c r="DN29" s="58"/>
      <c r="DO29" s="56">
        <f t="shared" si="2"/>
        <v>43497</v>
      </c>
      <c r="DP29" s="58">
        <f t="shared" si="77"/>
        <v>10.351688388177957</v>
      </c>
      <c r="DQ29" s="58">
        <f t="shared" si="21"/>
        <v>0.11997614977182791</v>
      </c>
      <c r="DR29" s="58">
        <f t="shared" si="22"/>
        <v>0.58767571157360088</v>
      </c>
      <c r="DS29" s="58">
        <f t="shared" si="23"/>
        <v>0.38238639611702041</v>
      </c>
      <c r="DT29" s="58">
        <f t="shared" si="24"/>
        <v>-1.3944736034525835</v>
      </c>
      <c r="DU29" s="58">
        <f t="shared" si="25"/>
        <v>-1.902365556230988</v>
      </c>
      <c r="DV29" s="58">
        <f t="shared" si="26"/>
        <v>-3.1591092116748056</v>
      </c>
      <c r="DW29" s="58">
        <f t="shared" si="27"/>
        <v>0.26418730368541388</v>
      </c>
      <c r="DX29" s="58">
        <f t="shared" si="28"/>
        <v>-0.80708899909839094</v>
      </c>
      <c r="DY29" s="58">
        <f t="shared" si="29"/>
        <v>-0.73745521565728156</v>
      </c>
      <c r="DZ29" s="58">
        <f t="shared" si="30"/>
        <v>-1.4534805057998577</v>
      </c>
      <c r="EA29" s="58">
        <f t="shared" si="31"/>
        <v>-0.65734876794350017</v>
      </c>
      <c r="EB29" s="58">
        <f t="shared" si="32"/>
        <v>1.5945920894684065</v>
      </c>
      <c r="EC29" s="58"/>
      <c r="ED29" s="76">
        <f>+'Infla Interanual PondENGHO'!CI30</f>
        <v>1.5945920894684162E-2</v>
      </c>
      <c r="EE29" s="50">
        <f t="shared" si="78"/>
        <v>1.5945920894684162</v>
      </c>
    </row>
    <row r="30" spans="1:135" x14ac:dyDescent="0.2">
      <c r="A30" s="56">
        <f>+'Indice PondENGHO'!A29</f>
        <v>43525</v>
      </c>
      <c r="B30" s="50">
        <f>+'Indice PondENGHO'!B29</f>
        <v>3</v>
      </c>
      <c r="C30" s="50">
        <f>+'Indice PondENGHO'!C29</f>
        <v>2019</v>
      </c>
      <c r="D30" s="57">
        <f>+'Indice PondENGHO'!BL29</f>
        <v>204.05601501464844</v>
      </c>
      <c r="E30" s="57">
        <f>+'Indice PondENGHO'!BM29</f>
        <v>204.42369079589844</v>
      </c>
      <c r="F30" s="57">
        <f>+'Indice PondENGHO'!BN29</f>
        <v>204.400634765625</v>
      </c>
      <c r="G30" s="57">
        <f>+'Indice PondENGHO'!BO29</f>
        <v>204.37661743164062</v>
      </c>
      <c r="H30" s="57">
        <f>+'Indice PondENGHO'!BP29</f>
        <v>203.95137023925781</v>
      </c>
      <c r="I30" s="57">
        <f>+'Indice PondENGHO'!CD29</f>
        <v>204.211669921875</v>
      </c>
      <c r="K30" s="58">
        <f t="shared" si="33"/>
        <v>6.789026731940135</v>
      </c>
      <c r="L30" s="58">
        <f t="shared" si="34"/>
        <v>8.5745470234402905</v>
      </c>
      <c r="M30" s="58">
        <f t="shared" si="35"/>
        <v>9.7214879295226488</v>
      </c>
      <c r="N30" s="58">
        <f t="shared" si="36"/>
        <v>12.219880120165536</v>
      </c>
      <c r="O30" s="58">
        <f t="shared" si="37"/>
        <v>17.494238086586357</v>
      </c>
      <c r="P30" s="58">
        <f t="shared" si="38"/>
        <v>54.799179891654966</v>
      </c>
      <c r="Q30" s="58">
        <f t="shared" si="39"/>
        <v>54.799451600302994</v>
      </c>
      <c r="S30" s="57">
        <f>+'Indice PondENGHO'!D29</f>
        <v>204.40463256835938</v>
      </c>
      <c r="T30" s="57">
        <f>+'Indice PondENGHO'!P29</f>
        <v>204.1448974609375</v>
      </c>
      <c r="U30" s="57">
        <f>+'Indice PondENGHO'!AB29</f>
        <v>203.84414672851562</v>
      </c>
      <c r="V30" s="57">
        <f>+'Indice PondENGHO'!AN29</f>
        <v>203.58734130859375</v>
      </c>
      <c r="W30" s="57">
        <f>+'Indice PondENGHO'!AZ29</f>
        <v>203.322509765625</v>
      </c>
      <c r="Y30" s="58">
        <f t="shared" si="40"/>
        <v>21.189039676950969</v>
      </c>
      <c r="Z30" s="58">
        <f t="shared" si="41"/>
        <v>16.88540106681193</v>
      </c>
      <c r="AA30" s="58">
        <f t="shared" si="42"/>
        <v>15.402988602602701</v>
      </c>
      <c r="AB30" s="58">
        <f t="shared" si="43"/>
        <v>12.748149515408917</v>
      </c>
      <c r="AC30" s="58">
        <f t="shared" si="44"/>
        <v>9.42681596703531</v>
      </c>
      <c r="AE30" s="57">
        <f>+'Indice PondENGHO'!D29</f>
        <v>204.40463256835938</v>
      </c>
      <c r="AF30" s="57">
        <f>+'Indice PondENGHO'!E29</f>
        <v>171.912353515625</v>
      </c>
      <c r="AG30" s="57">
        <f>+'Indice PondENGHO'!F29</f>
        <v>168.22877502441406</v>
      </c>
      <c r="AH30" s="57">
        <f>+'Indice PondENGHO'!G29</f>
        <v>260.36074829101562</v>
      </c>
      <c r="AI30" s="57">
        <f>+'Indice PondENGHO'!H29</f>
        <v>193.87724304199219</v>
      </c>
      <c r="AJ30" s="57">
        <f>+'Indice PondENGHO'!I29</f>
        <v>211.39678955078125</v>
      </c>
      <c r="AK30" s="57">
        <f>+'Indice PondENGHO'!J29</f>
        <v>220.26823425292969</v>
      </c>
      <c r="AL30" s="57">
        <f>+'Indice PondENGHO'!K29</f>
        <v>228.81266784667969</v>
      </c>
      <c r="AM30" s="57">
        <f>+'Indice PondENGHO'!L29</f>
        <v>190.75532531738281</v>
      </c>
      <c r="AN30" s="57">
        <f>+'Indice PondENGHO'!M29</f>
        <v>192.2510986328125</v>
      </c>
      <c r="AO30" s="57">
        <f>+'Indice PondENGHO'!N29</f>
        <v>189.986572265625</v>
      </c>
      <c r="AP30" s="57">
        <f>+'Indice PondENGHO'!O29</f>
        <v>203.87026977539062</v>
      </c>
      <c r="AQ30" s="57">
        <f t="shared" si="0"/>
        <v>204.05601501464844</v>
      </c>
      <c r="AR30" s="57"/>
      <c r="AS30" s="57">
        <f>+'Indice PondENGHO'!AZ29</f>
        <v>203.322509765625</v>
      </c>
      <c r="AT30" s="57">
        <f>+'Indice PondENGHO'!BA29</f>
        <v>171.75424194335938</v>
      </c>
      <c r="AU30" s="57">
        <f>+'Indice PondENGHO'!BB29</f>
        <v>170.38490295410156</v>
      </c>
      <c r="AV30" s="57">
        <f>+'Indice PondENGHO'!BC29</f>
        <v>253.828125</v>
      </c>
      <c r="AW30" s="57">
        <f>+'Indice PondENGHO'!BD29</f>
        <v>195.4146728515625</v>
      </c>
      <c r="AX30" s="57">
        <f>+'Indice PondENGHO'!BE29</f>
        <v>209.60797119140625</v>
      </c>
      <c r="AY30" s="57">
        <f>+'Indice PondENGHO'!BF29</f>
        <v>219.86517333984375</v>
      </c>
      <c r="AZ30" s="57">
        <f>+'Indice PondENGHO'!BG29</f>
        <v>228.80317687988281</v>
      </c>
      <c r="BA30" s="57">
        <f>+'Indice PondENGHO'!BH29</f>
        <v>189.65873718261719</v>
      </c>
      <c r="BB30" s="57">
        <f>+'Indice PondENGHO'!BI29</f>
        <v>190.75555419921875</v>
      </c>
      <c r="BC30" s="57">
        <f>+'Indice PondENGHO'!BJ29</f>
        <v>190.02308654785156</v>
      </c>
      <c r="BD30" s="57">
        <f>+'Indice PondENGHO'!BK29</f>
        <v>203.41697692871094</v>
      </c>
      <c r="BE30" s="57">
        <f t="shared" si="1"/>
        <v>203.95137023925781</v>
      </c>
      <c r="BG30" s="58">
        <f t="shared" ref="BG30:BR30" si="92">+AE$1*(AE30-AE18)/$AQ18</f>
        <v>21.189039676950969</v>
      </c>
      <c r="BH30" s="58">
        <f t="shared" si="92"/>
        <v>0.7558360867660453</v>
      </c>
      <c r="BI30" s="58">
        <f t="shared" si="92"/>
        <v>2.794160554420356</v>
      </c>
      <c r="BJ30" s="58">
        <f t="shared" si="92"/>
        <v>10.333995821597227</v>
      </c>
      <c r="BK30" s="58">
        <f t="shared" si="92"/>
        <v>2.1149734708635881</v>
      </c>
      <c r="BL30" s="58">
        <f t="shared" si="92"/>
        <v>2.4533612297931371</v>
      </c>
      <c r="BM30" s="58">
        <f t="shared" si="92"/>
        <v>6.9738569605999006</v>
      </c>
      <c r="BN30" s="58">
        <f t="shared" si="92"/>
        <v>3.0498627166986942</v>
      </c>
      <c r="BO30" s="58">
        <f t="shared" si="92"/>
        <v>3.558723297664057</v>
      </c>
      <c r="BP30" s="58">
        <f t="shared" si="92"/>
        <v>0.65260582603033679</v>
      </c>
      <c r="BQ30" s="58">
        <f t="shared" si="92"/>
        <v>2.0167619062163995</v>
      </c>
      <c r="BR30" s="58">
        <f t="shared" si="92"/>
        <v>2.1397701513037513</v>
      </c>
      <c r="BS30" s="58">
        <f t="shared" si="46"/>
        <v>58.032947698904465</v>
      </c>
      <c r="BT30" s="50">
        <f t="shared" si="47"/>
        <v>56.096809094388568</v>
      </c>
      <c r="BV30" s="58">
        <f t="shared" si="7"/>
        <v>9.42681596703531</v>
      </c>
      <c r="BW30" s="58">
        <f t="shared" si="8"/>
        <v>0.61682172887957976</v>
      </c>
      <c r="BX30" s="58">
        <f t="shared" si="9"/>
        <v>2.1141743581472263</v>
      </c>
      <c r="BY30" s="58">
        <f t="shared" si="10"/>
        <v>9.9193584806022468</v>
      </c>
      <c r="BZ30" s="58">
        <f t="shared" si="11"/>
        <v>3.57286208678229</v>
      </c>
      <c r="CA30" s="58">
        <f t="shared" si="12"/>
        <v>4.5086008233404442</v>
      </c>
      <c r="CB30" s="58">
        <f t="shared" si="13"/>
        <v>10.489925428731164</v>
      </c>
      <c r="CC30" s="58">
        <f t="shared" si="14"/>
        <v>2.7620676235154042</v>
      </c>
      <c r="CD30" s="58">
        <f t="shared" si="15"/>
        <v>4.4109538238563912</v>
      </c>
      <c r="CE30" s="58">
        <f t="shared" si="16"/>
        <v>1.4754158914622701</v>
      </c>
      <c r="CF30" s="58">
        <f t="shared" si="17"/>
        <v>3.6621701305549288</v>
      </c>
      <c r="CG30" s="58">
        <f t="shared" si="18"/>
        <v>2.8303174230559827</v>
      </c>
      <c r="CH30" s="58">
        <f t="shared" si="48"/>
        <v>55.789483765963233</v>
      </c>
      <c r="CI30" s="50">
        <f t="shared" si="49"/>
        <v>53.879594488398382</v>
      </c>
      <c r="CK30" s="58">
        <f t="shared" si="50"/>
        <v>20.48211508776733</v>
      </c>
      <c r="CL30" s="58">
        <f t="shared" si="51"/>
        <v>0.73061931794246904</v>
      </c>
      <c r="CM30" s="58">
        <f t="shared" si="52"/>
        <v>2.700939680224939</v>
      </c>
      <c r="CN30" s="58">
        <f t="shared" si="53"/>
        <v>9.9892253241048508</v>
      </c>
      <c r="CO30" s="58">
        <f t="shared" si="54"/>
        <v>2.0444121441201721</v>
      </c>
      <c r="CP30" s="58">
        <f t="shared" si="55"/>
        <v>2.3715103575529395</v>
      </c>
      <c r="CQ30" s="58">
        <f t="shared" si="56"/>
        <v>6.7411899288674375</v>
      </c>
      <c r="CR30" s="58">
        <f t="shared" si="57"/>
        <v>2.9481109157233059</v>
      </c>
      <c r="CS30" s="58">
        <f t="shared" si="58"/>
        <v>3.439994509404908</v>
      </c>
      <c r="CT30" s="58">
        <f t="shared" si="59"/>
        <v>0.63083310237230394</v>
      </c>
      <c r="CU30" s="58">
        <f t="shared" si="60"/>
        <v>1.9494771871460919</v>
      </c>
      <c r="CV30" s="58">
        <f t="shared" si="61"/>
        <v>2.068381539161821</v>
      </c>
      <c r="CW30" s="58">
        <f t="shared" si="62"/>
        <v>56.096809094388568</v>
      </c>
      <c r="CX30" s="58"/>
      <c r="CY30" s="58"/>
      <c r="CZ30" s="58">
        <f t="shared" si="63"/>
        <v>9.1040996857277907</v>
      </c>
      <c r="DA30" s="58">
        <f t="shared" si="64"/>
        <v>0.59570554126439967</v>
      </c>
      <c r="DB30" s="58">
        <f t="shared" si="65"/>
        <v>2.0417980129122233</v>
      </c>
      <c r="DC30" s="58">
        <f t="shared" si="66"/>
        <v>9.5797805687165969</v>
      </c>
      <c r="DD30" s="58">
        <f t="shared" si="67"/>
        <v>3.4505492326539171</v>
      </c>
      <c r="DE30" s="58">
        <f t="shared" si="68"/>
        <v>4.3542540219711965</v>
      </c>
      <c r="DF30" s="58">
        <f t="shared" si="69"/>
        <v>10.130814808836677</v>
      </c>
      <c r="DG30" s="58">
        <f t="shared" si="70"/>
        <v>2.6675113920903075</v>
      </c>
      <c r="DH30" s="58">
        <f t="shared" si="71"/>
        <v>4.2599498560233586</v>
      </c>
      <c r="DI30" s="58">
        <f t="shared" si="72"/>
        <v>1.4249067130143465</v>
      </c>
      <c r="DJ30" s="58">
        <f t="shared" si="73"/>
        <v>3.5367999175178921</v>
      </c>
      <c r="DK30" s="58">
        <f t="shared" si="74"/>
        <v>2.7334247376696821</v>
      </c>
      <c r="DL30" s="58">
        <f t="shared" si="75"/>
        <v>53.879594488398382</v>
      </c>
      <c r="DM30" s="58">
        <f t="shared" si="76"/>
        <v>53.879594488398382</v>
      </c>
      <c r="DN30" s="58"/>
      <c r="DO30" s="56">
        <f t="shared" si="2"/>
        <v>43525</v>
      </c>
      <c r="DP30" s="58">
        <f t="shared" si="77"/>
        <v>11.378015402039539</v>
      </c>
      <c r="DQ30" s="58">
        <f t="shared" si="21"/>
        <v>0.13491377667806936</v>
      </c>
      <c r="DR30" s="58">
        <f t="shared" si="22"/>
        <v>0.65914166731271573</v>
      </c>
      <c r="DS30" s="58">
        <f t="shared" si="23"/>
        <v>0.40944475538825387</v>
      </c>
      <c r="DT30" s="58">
        <f t="shared" si="24"/>
        <v>-1.406137088533745</v>
      </c>
      <c r="DU30" s="58">
        <f t="shared" si="25"/>
        <v>-1.982743664418257</v>
      </c>
      <c r="DV30" s="58">
        <f t="shared" si="26"/>
        <v>-3.3896248799692392</v>
      </c>
      <c r="DW30" s="58">
        <f t="shared" si="27"/>
        <v>0.28059952363299834</v>
      </c>
      <c r="DX30" s="58">
        <f t="shared" si="28"/>
        <v>-0.8199553466184506</v>
      </c>
      <c r="DY30" s="58">
        <f t="shared" si="29"/>
        <v>-0.79407361064204252</v>
      </c>
      <c r="DZ30" s="58">
        <f t="shared" si="30"/>
        <v>-1.5873227303718003</v>
      </c>
      <c r="EA30" s="58">
        <f t="shared" si="31"/>
        <v>-0.66504319850786109</v>
      </c>
      <c r="EB30" s="58">
        <f t="shared" si="32"/>
        <v>2.2172146059901863</v>
      </c>
      <c r="EC30" s="58"/>
      <c r="ED30" s="76">
        <f>+'Infla Interanual PondENGHO'!CI31</f>
        <v>2.2172146059901809E-2</v>
      </c>
      <c r="EE30" s="50">
        <f t="shared" si="78"/>
        <v>2.2172146059901809</v>
      </c>
    </row>
    <row r="31" spans="1:135" x14ac:dyDescent="0.2">
      <c r="A31" s="56">
        <f>+'Indice PondENGHO'!A30</f>
        <v>43556</v>
      </c>
      <c r="B31" s="50">
        <f>+'Indice PondENGHO'!B30</f>
        <v>4</v>
      </c>
      <c r="C31" s="50">
        <f>+'Indice PondENGHO'!C30</f>
        <v>2019</v>
      </c>
      <c r="D31" s="57">
        <f>+'Indice PondENGHO'!BL30</f>
        <v>210.61784362792969</v>
      </c>
      <c r="E31" s="57">
        <f>+'Indice PondENGHO'!BM30</f>
        <v>211.11988830566406</v>
      </c>
      <c r="F31" s="57">
        <f>+'Indice PondENGHO'!BN30</f>
        <v>211.17453002929688</v>
      </c>
      <c r="G31" s="57">
        <f>+'Indice PondENGHO'!BO30</f>
        <v>211.26771545410156</v>
      </c>
      <c r="H31" s="57">
        <f>+'Indice PondENGHO'!BP30</f>
        <v>210.92950439453125</v>
      </c>
      <c r="I31" s="57">
        <f>+'Indice PondENGHO'!CD30</f>
        <v>211.03962707519531</v>
      </c>
      <c r="K31" s="58">
        <f t="shared" si="33"/>
        <v>6.8786593438436352</v>
      </c>
      <c r="L31" s="58">
        <f t="shared" si="34"/>
        <v>8.6896655361634725</v>
      </c>
      <c r="M31" s="58">
        <f t="shared" si="35"/>
        <v>9.8641644155972656</v>
      </c>
      <c r="N31" s="58">
        <f t="shared" si="36"/>
        <v>12.412754648939895</v>
      </c>
      <c r="O31" s="58">
        <f t="shared" si="37"/>
        <v>17.796246578345528</v>
      </c>
      <c r="P31" s="58">
        <f t="shared" si="38"/>
        <v>55.641490522889796</v>
      </c>
      <c r="Q31" s="58">
        <f t="shared" si="39"/>
        <v>55.641712499710216</v>
      </c>
      <c r="S31" s="57">
        <f>+'Indice PondENGHO'!D30</f>
        <v>209.70672607421875</v>
      </c>
      <c r="T31" s="57">
        <f>+'Indice PondENGHO'!P30</f>
        <v>209.28990173339844</v>
      </c>
      <c r="U31" s="57">
        <f>+'Indice PondENGHO'!AB30</f>
        <v>208.93724060058594</v>
      </c>
      <c r="V31" s="57">
        <f>+'Indice PondENGHO'!AN30</f>
        <v>208.66751098632812</v>
      </c>
      <c r="W31" s="57">
        <f>+'Indice PondENGHO'!AZ30</f>
        <v>208.24024963378906</v>
      </c>
      <c r="Y31" s="58">
        <f t="shared" si="40"/>
        <v>21.479909035605036</v>
      </c>
      <c r="Z31" s="58">
        <f t="shared" si="41"/>
        <v>17.060675631276784</v>
      </c>
      <c r="AA31" s="58">
        <f t="shared" si="42"/>
        <v>15.5479351107015</v>
      </c>
      <c r="AB31" s="58">
        <f t="shared" si="43"/>
        <v>12.853740976956239</v>
      </c>
      <c r="AC31" s="58">
        <f t="shared" si="44"/>
        <v>9.4771152056008976</v>
      </c>
      <c r="AE31" s="57">
        <f>+'Indice PondENGHO'!D30</f>
        <v>209.70672607421875</v>
      </c>
      <c r="AF31" s="57">
        <f>+'Indice PondENGHO'!E30</f>
        <v>175.37200927734375</v>
      </c>
      <c r="AG31" s="57">
        <f>+'Indice PondENGHO'!F30</f>
        <v>174.76742553710938</v>
      </c>
      <c r="AH31" s="57">
        <f>+'Indice PondENGHO'!G30</f>
        <v>267.48974609375</v>
      </c>
      <c r="AI31" s="57">
        <f>+'Indice PondENGHO'!H30</f>
        <v>203.24652099609375</v>
      </c>
      <c r="AJ31" s="57">
        <f>+'Indice PondENGHO'!I30</f>
        <v>219.19772338867188</v>
      </c>
      <c r="AK31" s="57">
        <f>+'Indice PondENGHO'!J30</f>
        <v>230.132080078125</v>
      </c>
      <c r="AL31" s="57">
        <f>+'Indice PondENGHO'!K30</f>
        <v>237.99446105957031</v>
      </c>
      <c r="AM31" s="57">
        <f>+'Indice PondENGHO'!L30</f>
        <v>196.93853759765625</v>
      </c>
      <c r="AN31" s="57">
        <f>+'Indice PondENGHO'!M30</f>
        <v>197.36587524414062</v>
      </c>
      <c r="AO31" s="57">
        <f>+'Indice PondENGHO'!N30</f>
        <v>197.96342468261719</v>
      </c>
      <c r="AP31" s="57">
        <f>+'Indice PondENGHO'!O30</f>
        <v>211.11637878417969</v>
      </c>
      <c r="AQ31" s="57">
        <f t="shared" si="0"/>
        <v>210.61784362792969</v>
      </c>
      <c r="AR31" s="57"/>
      <c r="AS31" s="57">
        <f>+'Indice PondENGHO'!AZ30</f>
        <v>208.24024963378906</v>
      </c>
      <c r="AT31" s="57">
        <f>+'Indice PondENGHO'!BA30</f>
        <v>175.30992126464844</v>
      </c>
      <c r="AU31" s="57">
        <f>+'Indice PondENGHO'!BB30</f>
        <v>177.13584899902344</v>
      </c>
      <c r="AV31" s="57">
        <f>+'Indice PondENGHO'!BC30</f>
        <v>261.2952880859375</v>
      </c>
      <c r="AW31" s="57">
        <f>+'Indice PondENGHO'!BD30</f>
        <v>204.56936645507812</v>
      </c>
      <c r="AX31" s="57">
        <f>+'Indice PondENGHO'!BE30</f>
        <v>216.67204284667969</v>
      </c>
      <c r="AY31" s="57">
        <f>+'Indice PondENGHO'!BF30</f>
        <v>229.48898315429688</v>
      </c>
      <c r="AZ31" s="57">
        <f>+'Indice PondENGHO'!BG30</f>
        <v>237.44654846191406</v>
      </c>
      <c r="BA31" s="57">
        <f>+'Indice PondENGHO'!BH30</f>
        <v>195.78636169433594</v>
      </c>
      <c r="BB31" s="57">
        <f>+'Indice PondENGHO'!BI30</f>
        <v>194.82774353027344</v>
      </c>
      <c r="BC31" s="57">
        <f>+'Indice PondENGHO'!BJ30</f>
        <v>197.64207458496094</v>
      </c>
      <c r="BD31" s="57">
        <f>+'Indice PondENGHO'!BK30</f>
        <v>210.70097351074219</v>
      </c>
      <c r="BE31" s="57">
        <f t="shared" si="1"/>
        <v>210.92950439453125</v>
      </c>
      <c r="BG31" s="58">
        <f t="shared" ref="BG31:BR31" si="93">+AE$1*(AE31-AE19)/$AQ19</f>
        <v>21.479909035605036</v>
      </c>
      <c r="BH31" s="58">
        <f t="shared" si="93"/>
        <v>0.74406785756441962</v>
      </c>
      <c r="BI31" s="58">
        <f t="shared" si="93"/>
        <v>2.9740189372091126</v>
      </c>
      <c r="BJ31" s="58">
        <f t="shared" si="93"/>
        <v>9.3172210072285342</v>
      </c>
      <c r="BK31" s="58">
        <f t="shared" si="93"/>
        <v>2.2928303305509967</v>
      </c>
      <c r="BL31" s="58">
        <f t="shared" si="93"/>
        <v>2.5530667328232028</v>
      </c>
      <c r="BM31" s="58">
        <f t="shared" si="93"/>
        <v>7.1689295775350432</v>
      </c>
      <c r="BN31" s="58">
        <f t="shared" si="93"/>
        <v>3.2232054869131295</v>
      </c>
      <c r="BO31" s="58">
        <f t="shared" si="93"/>
        <v>3.6766158673292422</v>
      </c>
      <c r="BP31" s="58">
        <f t="shared" si="93"/>
        <v>0.67253226597473492</v>
      </c>
      <c r="BQ31" s="58">
        <f t="shared" si="93"/>
        <v>2.1316153429635238</v>
      </c>
      <c r="BR31" s="58">
        <f t="shared" si="93"/>
        <v>2.2002207515115124</v>
      </c>
      <c r="BS31" s="58">
        <f t="shared" si="46"/>
        <v>58.434233193208499</v>
      </c>
      <c r="BT31" s="50">
        <f t="shared" si="47"/>
        <v>56.886065765968418</v>
      </c>
      <c r="BV31" s="58">
        <f t="shared" si="7"/>
        <v>9.4771152056008976</v>
      </c>
      <c r="BW31" s="58">
        <f t="shared" si="8"/>
        <v>0.60836682551744115</v>
      </c>
      <c r="BX31" s="58">
        <f t="shared" si="9"/>
        <v>2.2551137140234774</v>
      </c>
      <c r="BY31" s="58">
        <f t="shared" si="10"/>
        <v>9.1218900686237294</v>
      </c>
      <c r="BZ31" s="58">
        <f t="shared" si="11"/>
        <v>3.850858709017742</v>
      </c>
      <c r="CA31" s="58">
        <f t="shared" si="12"/>
        <v>4.6640581631818989</v>
      </c>
      <c r="CB31" s="58">
        <f t="shared" si="13"/>
        <v>10.695380813759948</v>
      </c>
      <c r="CC31" s="58">
        <f t="shared" si="14"/>
        <v>2.9082505626908515</v>
      </c>
      <c r="CD31" s="58">
        <f t="shared" si="15"/>
        <v>4.5538544034263619</v>
      </c>
      <c r="CE31" s="58">
        <f t="shared" si="16"/>
        <v>1.4947170725647814</v>
      </c>
      <c r="CF31" s="58">
        <f t="shared" si="17"/>
        <v>3.8306341585046524</v>
      </c>
      <c r="CG31" s="58">
        <f t="shared" si="18"/>
        <v>2.9106185512553497</v>
      </c>
      <c r="CH31" s="58">
        <f t="shared" si="48"/>
        <v>56.370858248167131</v>
      </c>
      <c r="CI31" s="50">
        <f t="shared" si="49"/>
        <v>54.796724733689487</v>
      </c>
      <c r="CK31" s="58">
        <f t="shared" si="50"/>
        <v>20.910816336141519</v>
      </c>
      <c r="CL31" s="58">
        <f t="shared" si="51"/>
        <v>0.72435438555001441</v>
      </c>
      <c r="CM31" s="58">
        <f t="shared" si="52"/>
        <v>2.8952247271206768</v>
      </c>
      <c r="CN31" s="58">
        <f t="shared" si="53"/>
        <v>9.0703688233709272</v>
      </c>
      <c r="CO31" s="58">
        <f t="shared" si="54"/>
        <v>2.2320836579248602</v>
      </c>
      <c r="CP31" s="58">
        <f t="shared" si="55"/>
        <v>2.48542530862143</v>
      </c>
      <c r="CQ31" s="58">
        <f t="shared" si="56"/>
        <v>6.978994625818971</v>
      </c>
      <c r="CR31" s="58">
        <f t="shared" si="57"/>
        <v>3.1378092820952936</v>
      </c>
      <c r="CS31" s="58">
        <f t="shared" si="58"/>
        <v>3.579206923680526</v>
      </c>
      <c r="CT31" s="58">
        <f t="shared" si="59"/>
        <v>0.65471407121024783</v>
      </c>
      <c r="CU31" s="58">
        <f t="shared" si="60"/>
        <v>2.0751399301610696</v>
      </c>
      <c r="CV31" s="58">
        <f t="shared" si="61"/>
        <v>2.1419276942728711</v>
      </c>
      <c r="CW31" s="58">
        <f t="shared" si="62"/>
        <v>56.886065765968411</v>
      </c>
      <c r="CX31" s="58"/>
      <c r="CY31" s="58"/>
      <c r="CZ31" s="58">
        <f t="shared" si="63"/>
        <v>9.2124705801806854</v>
      </c>
      <c r="DA31" s="58">
        <f t="shared" si="64"/>
        <v>0.5913784269209994</v>
      </c>
      <c r="DB31" s="58">
        <f t="shared" si="65"/>
        <v>2.1921405717559841</v>
      </c>
      <c r="DC31" s="58">
        <f t="shared" si="66"/>
        <v>8.8671649620946251</v>
      </c>
      <c r="DD31" s="58">
        <f t="shared" si="67"/>
        <v>3.743325030415642</v>
      </c>
      <c r="DE31" s="58">
        <f t="shared" si="68"/>
        <v>4.5338162173201573</v>
      </c>
      <c r="DF31" s="58">
        <f t="shared" si="69"/>
        <v>10.396716611861123</v>
      </c>
      <c r="DG31" s="58">
        <f t="shared" si="70"/>
        <v>2.8270388369605803</v>
      </c>
      <c r="DH31" s="58">
        <f t="shared" si="71"/>
        <v>4.4266898531736949</v>
      </c>
      <c r="DI31" s="58">
        <f t="shared" si="72"/>
        <v>1.4529777002772815</v>
      </c>
      <c r="DJ31" s="58">
        <f t="shared" si="73"/>
        <v>3.7236652423306449</v>
      </c>
      <c r="DK31" s="58">
        <f t="shared" si="74"/>
        <v>2.8293407003980695</v>
      </c>
      <c r="DL31" s="58">
        <f t="shared" si="75"/>
        <v>54.796724733689494</v>
      </c>
      <c r="DM31" s="58">
        <f t="shared" si="76"/>
        <v>54.796724733689487</v>
      </c>
      <c r="DN31" s="58"/>
      <c r="DO31" s="56">
        <f t="shared" si="2"/>
        <v>43556</v>
      </c>
      <c r="DP31" s="58">
        <f t="shared" si="77"/>
        <v>11.698345755960833</v>
      </c>
      <c r="DQ31" s="58">
        <f t="shared" si="21"/>
        <v>0.13297595862901501</v>
      </c>
      <c r="DR31" s="58">
        <f t="shared" si="22"/>
        <v>0.70308415536469271</v>
      </c>
      <c r="DS31" s="58">
        <f t="shared" si="23"/>
        <v>0.20320386127630208</v>
      </c>
      <c r="DT31" s="58">
        <f t="shared" si="24"/>
        <v>-1.5112413724907818</v>
      </c>
      <c r="DU31" s="58">
        <f t="shared" si="25"/>
        <v>-2.0483909086987273</v>
      </c>
      <c r="DV31" s="58">
        <f t="shared" si="26"/>
        <v>-3.4177219860421522</v>
      </c>
      <c r="DW31" s="58">
        <f t="shared" si="27"/>
        <v>0.3107704451347133</v>
      </c>
      <c r="DX31" s="58">
        <f t="shared" si="28"/>
        <v>-0.84748292949316895</v>
      </c>
      <c r="DY31" s="58">
        <f t="shared" si="29"/>
        <v>-0.79826362906703363</v>
      </c>
      <c r="DZ31" s="58">
        <f t="shared" si="30"/>
        <v>-1.6485253121695753</v>
      </c>
      <c r="EA31" s="58">
        <f t="shared" si="31"/>
        <v>-0.6874130061251984</v>
      </c>
      <c r="EB31" s="58">
        <f t="shared" si="32"/>
        <v>2.0893410322789165</v>
      </c>
      <c r="EC31" s="58"/>
      <c r="ED31" s="76">
        <f>+'Infla Interanual PondENGHO'!CI32</f>
        <v>2.0893410322789352E-2</v>
      </c>
      <c r="EE31" s="50">
        <f t="shared" si="78"/>
        <v>2.0893410322789352</v>
      </c>
    </row>
    <row r="32" spans="1:135" x14ac:dyDescent="0.2">
      <c r="A32" s="56">
        <f>+'Indice PondENGHO'!A31</f>
        <v>43586</v>
      </c>
      <c r="B32" s="50">
        <f>+'Indice PondENGHO'!B31</f>
        <v>5</v>
      </c>
      <c r="C32" s="50">
        <f>+'Indice PondENGHO'!C31</f>
        <v>2019</v>
      </c>
      <c r="D32" s="57">
        <f>+'Indice PondENGHO'!BL31</f>
        <v>218.23358154296875</v>
      </c>
      <c r="E32" s="57">
        <f>+'Indice PondENGHO'!BM31</f>
        <v>218.71023559570312</v>
      </c>
      <c r="F32" s="57">
        <f>+'Indice PondENGHO'!BN31</f>
        <v>218.75654602050781</v>
      </c>
      <c r="G32" s="57">
        <f>+'Indice PondENGHO'!BO31</f>
        <v>218.83148193359375</v>
      </c>
      <c r="H32" s="57">
        <f>+'Indice PondENGHO'!BP31</f>
        <v>218.48846435546875</v>
      </c>
      <c r="I32" s="57">
        <f>+'Indice PondENGHO'!CD31</f>
        <v>218.61555480957031</v>
      </c>
      <c r="K32" s="58">
        <f t="shared" si="33"/>
        <v>7.058566002043416</v>
      </c>
      <c r="L32" s="58">
        <f t="shared" si="34"/>
        <v>8.938862138412432</v>
      </c>
      <c r="M32" s="58">
        <f t="shared" si="35"/>
        <v>10.155802146233365</v>
      </c>
      <c r="N32" s="58">
        <f t="shared" si="36"/>
        <v>12.796024853724056</v>
      </c>
      <c r="O32" s="58">
        <f t="shared" si="37"/>
        <v>18.399547666865253</v>
      </c>
      <c r="P32" s="58">
        <f t="shared" si="38"/>
        <v>57.348802807278524</v>
      </c>
      <c r="Q32" s="58">
        <f t="shared" si="39"/>
        <v>57.348957097797346</v>
      </c>
      <c r="S32" s="57">
        <f>+'Indice PondENGHO'!D31</f>
        <v>217.33163452148438</v>
      </c>
      <c r="T32" s="57">
        <f>+'Indice PondENGHO'!P31</f>
        <v>217.01820373535156</v>
      </c>
      <c r="U32" s="57">
        <f>+'Indice PondENGHO'!AB31</f>
        <v>216.73251342773438</v>
      </c>
      <c r="V32" s="57">
        <f>+'Indice PondENGHO'!AN31</f>
        <v>216.55130004882812</v>
      </c>
      <c r="W32" s="57">
        <f>+'Indice PondENGHO'!AZ31</f>
        <v>216.29196166992188</v>
      </c>
      <c r="Y32" s="58">
        <f t="shared" si="40"/>
        <v>21.476785240212585</v>
      </c>
      <c r="Z32" s="58">
        <f t="shared" si="41"/>
        <v>17.108309132658189</v>
      </c>
      <c r="AA32" s="58">
        <f t="shared" si="42"/>
        <v>15.611504928322409</v>
      </c>
      <c r="AB32" s="58">
        <f t="shared" si="43"/>
        <v>12.93009243683934</v>
      </c>
      <c r="AC32" s="58">
        <f t="shared" si="44"/>
        <v>9.5631781001811831</v>
      </c>
      <c r="AE32" s="57">
        <f>+'Indice PondENGHO'!D31</f>
        <v>217.33163452148438</v>
      </c>
      <c r="AF32" s="57">
        <f>+'Indice PondENGHO'!E31</f>
        <v>180.2796630859375</v>
      </c>
      <c r="AG32" s="57">
        <f>+'Indice PondENGHO'!F31</f>
        <v>180.897216796875</v>
      </c>
      <c r="AH32" s="57">
        <f>+'Indice PondENGHO'!G31</f>
        <v>279.94659423828125</v>
      </c>
      <c r="AI32" s="57">
        <f>+'Indice PondENGHO'!H31</f>
        <v>210.28694152832031</v>
      </c>
      <c r="AJ32" s="57">
        <f>+'Indice PondENGHO'!I31</f>
        <v>229.97196960449219</v>
      </c>
      <c r="AK32" s="57">
        <f>+'Indice PondENGHO'!J31</f>
        <v>238.56808471679688</v>
      </c>
      <c r="AL32" s="57">
        <f>+'Indice PondENGHO'!K31</f>
        <v>244.93891906738281</v>
      </c>
      <c r="AM32" s="57">
        <f>+'Indice PondENGHO'!L31</f>
        <v>201.49461364746094</v>
      </c>
      <c r="AN32" s="57">
        <f>+'Indice PondENGHO'!M31</f>
        <v>206.32752990722656</v>
      </c>
      <c r="AO32" s="57">
        <f>+'Indice PondENGHO'!N31</f>
        <v>202.74636840820312</v>
      </c>
      <c r="AP32" s="57">
        <f>+'Indice PondENGHO'!O31</f>
        <v>218.47933959960938</v>
      </c>
      <c r="AQ32" s="57">
        <f t="shared" si="0"/>
        <v>218.23358154296875</v>
      </c>
      <c r="AR32" s="57"/>
      <c r="AS32" s="57">
        <f>+'Indice PondENGHO'!AZ31</f>
        <v>216.29196166992188</v>
      </c>
      <c r="AT32" s="57">
        <f>+'Indice PondENGHO'!BA31</f>
        <v>180.45899963378906</v>
      </c>
      <c r="AU32" s="57">
        <f>+'Indice PondENGHO'!BB31</f>
        <v>183.59954833984375</v>
      </c>
      <c r="AV32" s="57">
        <f>+'Indice PondENGHO'!BC31</f>
        <v>270.9315185546875</v>
      </c>
      <c r="AW32" s="57">
        <f>+'Indice PondENGHO'!BD31</f>
        <v>211.70828247070312</v>
      </c>
      <c r="AX32" s="57">
        <f>+'Indice PondENGHO'!BE31</f>
        <v>227.98052978515625</v>
      </c>
      <c r="AY32" s="57">
        <f>+'Indice PondENGHO'!BF31</f>
        <v>237.40325927734375</v>
      </c>
      <c r="AZ32" s="57">
        <f>+'Indice PondENGHO'!BG31</f>
        <v>243.27621459960938</v>
      </c>
      <c r="BA32" s="57">
        <f>+'Indice PondENGHO'!BH31</f>
        <v>200.66598510742188</v>
      </c>
      <c r="BB32" s="57">
        <f>+'Indice PondENGHO'!BI31</f>
        <v>205.896484375</v>
      </c>
      <c r="BC32" s="57">
        <f>+'Indice PondENGHO'!BJ31</f>
        <v>202.15260314941406</v>
      </c>
      <c r="BD32" s="57">
        <f>+'Indice PondENGHO'!BK31</f>
        <v>218.29251098632812</v>
      </c>
      <c r="BE32" s="57">
        <f t="shared" si="1"/>
        <v>218.48846435546875</v>
      </c>
      <c r="BG32" s="58">
        <f t="shared" ref="BG32:BR32" si="94">+AE$1*(AE32-AE20)/$AQ20</f>
        <v>21.476785240212585</v>
      </c>
      <c r="BH32" s="58">
        <f t="shared" si="94"/>
        <v>0.75288810482998059</v>
      </c>
      <c r="BI32" s="58">
        <f t="shared" si="94"/>
        <v>3.1073579205239938</v>
      </c>
      <c r="BJ32" s="58">
        <f t="shared" si="94"/>
        <v>10.415310123706547</v>
      </c>
      <c r="BK32" s="58">
        <f t="shared" si="94"/>
        <v>2.3532863037129168</v>
      </c>
      <c r="BL32" s="58">
        <f t="shared" si="94"/>
        <v>2.7189754795474008</v>
      </c>
      <c r="BM32" s="58">
        <f t="shared" si="94"/>
        <v>7.4086494440492103</v>
      </c>
      <c r="BN32" s="58">
        <f t="shared" si="94"/>
        <v>3.1379490768817013</v>
      </c>
      <c r="BO32" s="58">
        <f t="shared" si="94"/>
        <v>3.6491243789384251</v>
      </c>
      <c r="BP32" s="58">
        <f t="shared" si="94"/>
        <v>0.72166570492596094</v>
      </c>
      <c r="BQ32" s="58">
        <f t="shared" si="94"/>
        <v>2.1269367072168084</v>
      </c>
      <c r="BR32" s="58">
        <f t="shared" si="94"/>
        <v>2.2442132112376094</v>
      </c>
      <c r="BS32" s="58">
        <f t="shared" si="46"/>
        <v>60.113141695783149</v>
      </c>
      <c r="BT32" s="50">
        <f t="shared" si="47"/>
        <v>58.214940761308441</v>
      </c>
      <c r="BV32" s="58">
        <f t="shared" si="7"/>
        <v>9.5631781001811831</v>
      </c>
      <c r="BW32" s="58">
        <f t="shared" si="8"/>
        <v>0.62265703657956872</v>
      </c>
      <c r="BX32" s="58">
        <f t="shared" si="9"/>
        <v>2.3712247357495664</v>
      </c>
      <c r="BY32" s="58">
        <f t="shared" si="10"/>
        <v>10.089861570113641</v>
      </c>
      <c r="BZ32" s="58">
        <f t="shared" si="11"/>
        <v>3.9726648465092853</v>
      </c>
      <c r="CA32" s="58">
        <f t="shared" si="12"/>
        <v>5.0350394494093269</v>
      </c>
      <c r="CB32" s="58">
        <f t="shared" si="13"/>
        <v>11.042213472129969</v>
      </c>
      <c r="CC32" s="58">
        <f t="shared" si="14"/>
        <v>2.8113422929258385</v>
      </c>
      <c r="CD32" s="58">
        <f t="shared" si="15"/>
        <v>4.5567794713112715</v>
      </c>
      <c r="CE32" s="58">
        <f t="shared" si="16"/>
        <v>1.6765238339942639</v>
      </c>
      <c r="CF32" s="58">
        <f t="shared" si="17"/>
        <v>3.8217489293159663</v>
      </c>
      <c r="CG32" s="58">
        <f t="shared" si="18"/>
        <v>2.989732235995739</v>
      </c>
      <c r="CH32" s="58">
        <f t="shared" si="48"/>
        <v>58.552965974215617</v>
      </c>
      <c r="CI32" s="50">
        <f t="shared" si="49"/>
        <v>56.750255943628481</v>
      </c>
      <c r="CK32" s="58">
        <f t="shared" si="50"/>
        <v>20.798609841914548</v>
      </c>
      <c r="CL32" s="58">
        <f t="shared" si="51"/>
        <v>0.72911405370193227</v>
      </c>
      <c r="CM32" s="58">
        <f t="shared" si="52"/>
        <v>3.0092364525372393</v>
      </c>
      <c r="CN32" s="58">
        <f t="shared" si="53"/>
        <v>10.086424444935735</v>
      </c>
      <c r="CO32" s="58">
        <f t="shared" si="54"/>
        <v>2.2789762587746445</v>
      </c>
      <c r="CP32" s="58">
        <f t="shared" si="55"/>
        <v>2.6331180172605357</v>
      </c>
      <c r="CQ32" s="58">
        <f t="shared" si="56"/>
        <v>7.1747055026551738</v>
      </c>
      <c r="CR32" s="58">
        <f t="shared" si="57"/>
        <v>3.0388616277476173</v>
      </c>
      <c r="CS32" s="58">
        <f t="shared" si="58"/>
        <v>3.5338954770591999</v>
      </c>
      <c r="CT32" s="58">
        <f t="shared" si="59"/>
        <v>0.69887756780943244</v>
      </c>
      <c r="CU32" s="58">
        <f t="shared" si="60"/>
        <v>2.0597741345860268</v>
      </c>
      <c r="CV32" s="58">
        <f t="shared" si="61"/>
        <v>2.1733473823263489</v>
      </c>
      <c r="CW32" s="58">
        <f t="shared" si="62"/>
        <v>58.214940761308434</v>
      </c>
      <c r="CX32" s="58"/>
      <c r="CY32" s="58"/>
      <c r="CZ32" s="58">
        <f t="shared" si="63"/>
        <v>9.2687500247002674</v>
      </c>
      <c r="DA32" s="58">
        <f t="shared" si="64"/>
        <v>0.60348687044397209</v>
      </c>
      <c r="DB32" s="58">
        <f t="shared" si="65"/>
        <v>2.2982202253069279</v>
      </c>
      <c r="DC32" s="58">
        <f t="shared" si="66"/>
        <v>9.779218132039313</v>
      </c>
      <c r="DD32" s="58">
        <f t="shared" si="67"/>
        <v>3.8503557089992086</v>
      </c>
      <c r="DE32" s="58">
        <f t="shared" si="68"/>
        <v>4.8800222616574862</v>
      </c>
      <c r="DF32" s="58">
        <f t="shared" si="69"/>
        <v>10.70224932761748</v>
      </c>
      <c r="DG32" s="58">
        <f t="shared" si="70"/>
        <v>2.7247875835862128</v>
      </c>
      <c r="DH32" s="58">
        <f t="shared" si="71"/>
        <v>4.4164867991394861</v>
      </c>
      <c r="DI32" s="58">
        <f t="shared" si="72"/>
        <v>1.6249075532171167</v>
      </c>
      <c r="DJ32" s="58">
        <f t="shared" si="73"/>
        <v>3.7040861429031069</v>
      </c>
      <c r="DK32" s="58">
        <f t="shared" si="74"/>
        <v>2.8976853140179077</v>
      </c>
      <c r="DL32" s="58">
        <f t="shared" si="75"/>
        <v>56.750255943628481</v>
      </c>
      <c r="DM32" s="58">
        <f t="shared" si="76"/>
        <v>56.750255943628481</v>
      </c>
      <c r="DN32" s="58"/>
      <c r="DO32" s="56">
        <f t="shared" si="2"/>
        <v>43586</v>
      </c>
      <c r="DP32" s="58">
        <f t="shared" si="77"/>
        <v>11.52985981721428</v>
      </c>
      <c r="DQ32" s="58">
        <f t="shared" si="21"/>
        <v>0.12562718325796018</v>
      </c>
      <c r="DR32" s="58">
        <f t="shared" si="22"/>
        <v>0.71101622723031133</v>
      </c>
      <c r="DS32" s="58">
        <f t="shared" si="23"/>
        <v>0.30720631289642242</v>
      </c>
      <c r="DT32" s="58">
        <f t="shared" si="24"/>
        <v>-1.5713794502245642</v>
      </c>
      <c r="DU32" s="58">
        <f t="shared" si="25"/>
        <v>-2.2469042443969505</v>
      </c>
      <c r="DV32" s="58">
        <f t="shared" si="26"/>
        <v>-3.5275438249623061</v>
      </c>
      <c r="DW32" s="58">
        <f t="shared" si="27"/>
        <v>0.3140740441614045</v>
      </c>
      <c r="DX32" s="58">
        <f t="shared" si="28"/>
        <v>-0.88259132208028612</v>
      </c>
      <c r="DY32" s="58">
        <f t="shared" si="29"/>
        <v>-0.92602998540768422</v>
      </c>
      <c r="DZ32" s="58">
        <f t="shared" si="30"/>
        <v>-1.6443120083170801</v>
      </c>
      <c r="EA32" s="58">
        <f t="shared" si="31"/>
        <v>-0.7243379316915588</v>
      </c>
      <c r="EB32" s="58">
        <f t="shared" si="32"/>
        <v>1.4646848176799523</v>
      </c>
      <c r="EC32" s="58"/>
      <c r="ED32" s="76">
        <f>+'Infla Interanual PondENGHO'!CI33</f>
        <v>1.4646848176799621E-2</v>
      </c>
      <c r="EE32" s="50">
        <f t="shared" si="78"/>
        <v>1.4646848176799621</v>
      </c>
    </row>
    <row r="33" spans="1:135" x14ac:dyDescent="0.2">
      <c r="A33" s="56">
        <f>+'Indice PondENGHO'!A32</f>
        <v>43617</v>
      </c>
      <c r="B33" s="50">
        <f>+'Indice PondENGHO'!B32</f>
        <v>6</v>
      </c>
      <c r="C33" s="50">
        <f>+'Indice PondENGHO'!C32</f>
        <v>2019</v>
      </c>
      <c r="D33" s="57">
        <f>+'Indice PondENGHO'!BL32</f>
        <v>225.42399597167969</v>
      </c>
      <c r="E33" s="57">
        <f>+'Indice PondENGHO'!BM32</f>
        <v>225.7381591796875</v>
      </c>
      <c r="F33" s="57">
        <f>+'Indice PondENGHO'!BN32</f>
        <v>225.76173400878906</v>
      </c>
      <c r="G33" s="57">
        <f>+'Indice PondENGHO'!BO32</f>
        <v>225.63388061523438</v>
      </c>
      <c r="H33" s="57">
        <f>+'Indice PondENGHO'!BP32</f>
        <v>225.09829711914062</v>
      </c>
      <c r="I33" s="57">
        <f>+'Indice PondENGHO'!CD32</f>
        <v>225.47406005859375</v>
      </c>
      <c r="K33" s="58">
        <f t="shared" si="33"/>
        <v>6.8855146202833506</v>
      </c>
      <c r="L33" s="58">
        <f t="shared" si="34"/>
        <v>8.7160171565069664</v>
      </c>
      <c r="M33" s="58">
        <f t="shared" si="35"/>
        <v>9.9053267316097351</v>
      </c>
      <c r="N33" s="58">
        <f t="shared" si="36"/>
        <v>12.453785706963162</v>
      </c>
      <c r="O33" s="58">
        <f t="shared" si="37"/>
        <v>17.900447234115102</v>
      </c>
      <c r="P33" s="58">
        <f t="shared" si="38"/>
        <v>55.861091449478309</v>
      </c>
      <c r="Q33" s="58">
        <f t="shared" si="39"/>
        <v>55.861272861555754</v>
      </c>
      <c r="S33" s="57">
        <f>+'Indice PondENGHO'!D32</f>
        <v>225.45382690429688</v>
      </c>
      <c r="T33" s="57">
        <f>+'Indice PondENGHO'!P32</f>
        <v>225.23963928222656</v>
      </c>
      <c r="U33" s="57">
        <f>+'Indice PondENGHO'!AB32</f>
        <v>225.05252075195312</v>
      </c>
      <c r="V33" s="57">
        <f>+'Indice PondENGHO'!AN32</f>
        <v>224.95413208007812</v>
      </c>
      <c r="W33" s="57">
        <f>+'Indice PondENGHO'!AZ32</f>
        <v>224.83369445800781</v>
      </c>
      <c r="Y33" s="58">
        <f t="shared" si="40"/>
        <v>20.510411541873779</v>
      </c>
      <c r="Z33" s="58">
        <f t="shared" si="41"/>
        <v>16.358283132608587</v>
      </c>
      <c r="AA33" s="58">
        <f t="shared" si="42"/>
        <v>14.936526578525589</v>
      </c>
      <c r="AB33" s="58">
        <f t="shared" si="43"/>
        <v>12.388167729782928</v>
      </c>
      <c r="AC33" s="58">
        <f t="shared" si="44"/>
        <v>9.1913913517682246</v>
      </c>
      <c r="AE33" s="57">
        <f>+'Indice PondENGHO'!D32</f>
        <v>225.45382690429688</v>
      </c>
      <c r="AF33" s="57">
        <f>+'Indice PondENGHO'!E32</f>
        <v>186.32911682128906</v>
      </c>
      <c r="AG33" s="57">
        <f>+'Indice PondENGHO'!F32</f>
        <v>184.99932861328125</v>
      </c>
      <c r="AH33" s="57">
        <f>+'Indice PondENGHO'!G32</f>
        <v>287.82098388671875</v>
      </c>
      <c r="AI33" s="57">
        <f>+'Indice PondENGHO'!H32</f>
        <v>216.88212585449219</v>
      </c>
      <c r="AJ33" s="57">
        <f>+'Indice PondENGHO'!I32</f>
        <v>238.77084350585938</v>
      </c>
      <c r="AK33" s="57">
        <f>+'Indice PondENGHO'!J32</f>
        <v>242.30763244628906</v>
      </c>
      <c r="AL33" s="57">
        <f>+'Indice PondENGHO'!K32</f>
        <v>261.82424926757812</v>
      </c>
      <c r="AM33" s="57">
        <f>+'Indice PondENGHO'!L32</f>
        <v>209.2271728515625</v>
      </c>
      <c r="AN33" s="57">
        <f>+'Indice PondENGHO'!M32</f>
        <v>212.39485168457031</v>
      </c>
      <c r="AO33" s="57">
        <f>+'Indice PondENGHO'!N32</f>
        <v>208.40321350097656</v>
      </c>
      <c r="AP33" s="57">
        <f>+'Indice PondENGHO'!O32</f>
        <v>224.69964599609375</v>
      </c>
      <c r="AQ33" s="57">
        <f t="shared" si="0"/>
        <v>225.42399597167969</v>
      </c>
      <c r="AR33" s="57"/>
      <c r="AS33" s="57">
        <f>+'Indice PondENGHO'!AZ32</f>
        <v>224.83369445800781</v>
      </c>
      <c r="AT33" s="57">
        <f>+'Indice PondENGHO'!BA32</f>
        <v>186.45494079589844</v>
      </c>
      <c r="AU33" s="57">
        <f>+'Indice PondENGHO'!BB32</f>
        <v>187.13125610351562</v>
      </c>
      <c r="AV33" s="57">
        <f>+'Indice PondENGHO'!BC32</f>
        <v>278.1507568359375</v>
      </c>
      <c r="AW33" s="57">
        <f>+'Indice PondENGHO'!BD32</f>
        <v>218.22554016113281</v>
      </c>
      <c r="AX33" s="57">
        <f>+'Indice PondENGHO'!BE32</f>
        <v>235.52915954589844</v>
      </c>
      <c r="AY33" s="57">
        <f>+'Indice PondENGHO'!BF32</f>
        <v>241.25555419921875</v>
      </c>
      <c r="AZ33" s="57">
        <f>+'Indice PondENGHO'!BG32</f>
        <v>260.51263427734375</v>
      </c>
      <c r="BA33" s="57">
        <f>+'Indice PondENGHO'!BH32</f>
        <v>207.91583251953125</v>
      </c>
      <c r="BB33" s="57">
        <f>+'Indice PondENGHO'!BI32</f>
        <v>212.73861694335938</v>
      </c>
      <c r="BC33" s="57">
        <f>+'Indice PondENGHO'!BJ32</f>
        <v>207.13613891601562</v>
      </c>
      <c r="BD33" s="57">
        <f>+'Indice PondENGHO'!BK32</f>
        <v>223.91084289550781</v>
      </c>
      <c r="BE33" s="57">
        <f t="shared" si="1"/>
        <v>225.09829711914062</v>
      </c>
      <c r="BG33" s="58">
        <f t="shared" ref="BG33:BR33" si="95">+AE$1*(AE33-AE21)/$AQ21</f>
        <v>20.510411541873779</v>
      </c>
      <c r="BH33" s="58">
        <f t="shared" si="95"/>
        <v>0.78378296636788403</v>
      </c>
      <c r="BI33" s="58">
        <f t="shared" si="95"/>
        <v>3.0778836041797515</v>
      </c>
      <c r="BJ33" s="58">
        <f t="shared" si="95"/>
        <v>10.34185717302501</v>
      </c>
      <c r="BK33" s="58">
        <f t="shared" si="95"/>
        <v>2.3042428172443148</v>
      </c>
      <c r="BL33" s="58">
        <f t="shared" si="95"/>
        <v>2.6916176171979527</v>
      </c>
      <c r="BM33" s="58">
        <f t="shared" si="95"/>
        <v>6.7894767680883774</v>
      </c>
      <c r="BN33" s="58">
        <f t="shared" si="95"/>
        <v>3.5761662842701267</v>
      </c>
      <c r="BO33" s="58">
        <f t="shared" si="95"/>
        <v>3.6885539631903326</v>
      </c>
      <c r="BP33" s="58">
        <f t="shared" si="95"/>
        <v>0.71963432130372051</v>
      </c>
      <c r="BQ33" s="58">
        <f t="shared" si="95"/>
        <v>2.1007112062277025</v>
      </c>
      <c r="BR33" s="58">
        <f t="shared" si="95"/>
        <v>2.1801719872594534</v>
      </c>
      <c r="BS33" s="58">
        <f t="shared" si="46"/>
        <v>58.764510250228412</v>
      </c>
      <c r="BT33" s="50">
        <f t="shared" si="47"/>
        <v>56.690885078259591</v>
      </c>
      <c r="BV33" s="58">
        <f t="shared" si="7"/>
        <v>9.1913913517682246</v>
      </c>
      <c r="BW33" s="58">
        <f t="shared" si="8"/>
        <v>0.64966746031351896</v>
      </c>
      <c r="BX33" s="58">
        <f t="shared" si="9"/>
        <v>2.3178921812502993</v>
      </c>
      <c r="BY33" s="58">
        <f t="shared" si="10"/>
        <v>9.9500353265285852</v>
      </c>
      <c r="BZ33" s="58">
        <f t="shared" si="11"/>
        <v>3.8914611893530906</v>
      </c>
      <c r="CA33" s="58">
        <f t="shared" si="12"/>
        <v>4.9161706793827769</v>
      </c>
      <c r="CB33" s="58">
        <f t="shared" si="13"/>
        <v>10.128015116998247</v>
      </c>
      <c r="CC33" s="58">
        <f t="shared" si="14"/>
        <v>3.2358105009465392</v>
      </c>
      <c r="CD33" s="58">
        <f t="shared" si="15"/>
        <v>4.5445350966453129</v>
      </c>
      <c r="CE33" s="58">
        <f t="shared" si="16"/>
        <v>1.6888609616841985</v>
      </c>
      <c r="CF33" s="58">
        <f t="shared" si="17"/>
        <v>3.7408347006035125</v>
      </c>
      <c r="CG33" s="58">
        <f t="shared" si="18"/>
        <v>2.8957442302434635</v>
      </c>
      <c r="CH33" s="58">
        <f t="shared" si="48"/>
        <v>57.150418795717776</v>
      </c>
      <c r="CI33" s="50">
        <f t="shared" si="49"/>
        <v>55.272345255160296</v>
      </c>
      <c r="CK33" s="58">
        <f t="shared" si="50"/>
        <v>19.786659987073676</v>
      </c>
      <c r="CL33" s="58">
        <f t="shared" si="51"/>
        <v>0.75612559150846337</v>
      </c>
      <c r="CM33" s="58">
        <f t="shared" si="52"/>
        <v>2.9692742259880487</v>
      </c>
      <c r="CN33" s="58">
        <f t="shared" si="53"/>
        <v>9.9769237247996401</v>
      </c>
      <c r="CO33" s="58">
        <f t="shared" si="54"/>
        <v>2.2229329264986908</v>
      </c>
      <c r="CP33" s="58">
        <f t="shared" si="55"/>
        <v>2.596638419369707</v>
      </c>
      <c r="CQ33" s="58">
        <f t="shared" si="56"/>
        <v>6.5498962819947177</v>
      </c>
      <c r="CR33" s="58">
        <f t="shared" si="57"/>
        <v>3.4499739890458176</v>
      </c>
      <c r="CS33" s="58">
        <f t="shared" si="58"/>
        <v>3.5583958403085525</v>
      </c>
      <c r="CT33" s="58">
        <f t="shared" si="59"/>
        <v>0.69424056175541737</v>
      </c>
      <c r="CU33" s="58">
        <f t="shared" si="60"/>
        <v>2.0265833420164316</v>
      </c>
      <c r="CV33" s="58">
        <f t="shared" si="61"/>
        <v>2.1032401879004192</v>
      </c>
      <c r="CW33" s="58">
        <f t="shared" si="62"/>
        <v>56.690885078259576</v>
      </c>
      <c r="CX33" s="58"/>
      <c r="CY33" s="58"/>
      <c r="CZ33" s="58">
        <f t="shared" si="63"/>
        <v>8.8893444155879742</v>
      </c>
      <c r="DA33" s="58">
        <f t="shared" si="64"/>
        <v>0.62831812826859934</v>
      </c>
      <c r="DB33" s="58">
        <f t="shared" si="65"/>
        <v>2.2417217512306782</v>
      </c>
      <c r="DC33" s="58">
        <f t="shared" si="66"/>
        <v>9.6230578788013652</v>
      </c>
      <c r="DD33" s="58">
        <f t="shared" si="67"/>
        <v>3.7635802315607392</v>
      </c>
      <c r="DE33" s="58">
        <f t="shared" si="68"/>
        <v>4.7546157814770229</v>
      </c>
      <c r="DF33" s="58">
        <f t="shared" si="69"/>
        <v>9.7951889083646577</v>
      </c>
      <c r="DG33" s="58">
        <f t="shared" si="70"/>
        <v>3.1294754956719832</v>
      </c>
      <c r="DH33" s="58">
        <f t="shared" si="71"/>
        <v>4.3951928643573508</v>
      </c>
      <c r="DI33" s="58">
        <f t="shared" si="72"/>
        <v>1.6333617168377685</v>
      </c>
      <c r="DJ33" s="58">
        <f t="shared" si="73"/>
        <v>3.6179036212020588</v>
      </c>
      <c r="DK33" s="58">
        <f t="shared" si="74"/>
        <v>2.8005844618000917</v>
      </c>
      <c r="DL33" s="58">
        <f t="shared" si="75"/>
        <v>55.272345255160289</v>
      </c>
      <c r="DM33" s="58">
        <f t="shared" si="76"/>
        <v>55.272345255160296</v>
      </c>
      <c r="DN33" s="58"/>
      <c r="DO33" s="56">
        <f t="shared" si="2"/>
        <v>43617</v>
      </c>
      <c r="DP33" s="58">
        <f t="shared" si="77"/>
        <v>10.897315571485702</v>
      </c>
      <c r="DQ33" s="58">
        <f t="shared" si="21"/>
        <v>0.12780746323986403</v>
      </c>
      <c r="DR33" s="58">
        <f t="shared" si="22"/>
        <v>0.7275524747573705</v>
      </c>
      <c r="DS33" s="58">
        <f t="shared" si="23"/>
        <v>0.35386584599827486</v>
      </c>
      <c r="DT33" s="58">
        <f t="shared" si="24"/>
        <v>-1.5406473050620484</v>
      </c>
      <c r="DU33" s="58">
        <f t="shared" si="25"/>
        <v>-2.1579773621073159</v>
      </c>
      <c r="DV33" s="58">
        <f t="shared" si="26"/>
        <v>-3.24529262636994</v>
      </c>
      <c r="DW33" s="58">
        <f t="shared" si="27"/>
        <v>0.3204984933738344</v>
      </c>
      <c r="DX33" s="58">
        <f t="shared" si="28"/>
        <v>-0.8367970240487983</v>
      </c>
      <c r="DY33" s="58">
        <f t="shared" si="29"/>
        <v>-0.93912115508235117</v>
      </c>
      <c r="DZ33" s="58">
        <f t="shared" si="30"/>
        <v>-1.5913202791856271</v>
      </c>
      <c r="EA33" s="58">
        <f t="shared" si="31"/>
        <v>-0.69734427389967246</v>
      </c>
      <c r="EB33" s="58">
        <f t="shared" si="32"/>
        <v>1.4185398230992874</v>
      </c>
      <c r="EC33" s="58"/>
      <c r="ED33" s="76">
        <f>+'Infla Interanual PondENGHO'!CI34</f>
        <v>1.4185398230992963E-2</v>
      </c>
      <c r="EE33" s="50">
        <f t="shared" si="78"/>
        <v>1.4185398230992963</v>
      </c>
    </row>
    <row r="34" spans="1:135" x14ac:dyDescent="0.2">
      <c r="A34" s="56">
        <f>+'Indice PondENGHO'!A33</f>
        <v>43647</v>
      </c>
      <c r="B34" s="50">
        <f>+'Indice PondENGHO'!B33</f>
        <v>7</v>
      </c>
      <c r="C34" s="50">
        <f>+'Indice PondENGHO'!C33</f>
        <v>2019</v>
      </c>
      <c r="D34" s="57">
        <f>+'Indice PondENGHO'!BL33</f>
        <v>231.32437133789062</v>
      </c>
      <c r="E34" s="57">
        <f>+'Indice PondENGHO'!BM33</f>
        <v>231.62934875488281</v>
      </c>
      <c r="F34" s="57">
        <f>+'Indice PondENGHO'!BN33</f>
        <v>231.7747802734375</v>
      </c>
      <c r="G34" s="57">
        <f>+'Indice PondENGHO'!BO33</f>
        <v>231.57566833496094</v>
      </c>
      <c r="H34" s="57">
        <f>+'Indice PondENGHO'!BP33</f>
        <v>231.01504516601562</v>
      </c>
      <c r="I34" s="57">
        <f>+'Indice PondENGHO'!CD33</f>
        <v>231.40742492675781</v>
      </c>
      <c r="K34" s="58">
        <f t="shared" si="33"/>
        <v>6.6909010327779574</v>
      </c>
      <c r="L34" s="58">
        <f t="shared" si="34"/>
        <v>8.4809950134696113</v>
      </c>
      <c r="M34" s="58">
        <f t="shared" si="35"/>
        <v>9.6595075348019233</v>
      </c>
      <c r="N34" s="58">
        <f t="shared" si="36"/>
        <v>12.143971558878272</v>
      </c>
      <c r="O34" s="58">
        <f t="shared" si="37"/>
        <v>17.489069462073079</v>
      </c>
      <c r="P34" s="58">
        <f t="shared" si="38"/>
        <v>54.464444602000839</v>
      </c>
      <c r="Q34" s="58">
        <f t="shared" si="39"/>
        <v>54.464571628784327</v>
      </c>
      <c r="S34" s="57">
        <f>+'Indice PondENGHO'!D33</f>
        <v>231.95706176757812</v>
      </c>
      <c r="T34" s="57">
        <f>+'Indice PondENGHO'!P33</f>
        <v>231.90179443359375</v>
      </c>
      <c r="U34" s="57">
        <f>+'Indice PondENGHO'!AB33</f>
        <v>231.84498596191406</v>
      </c>
      <c r="V34" s="57">
        <f>+'Indice PondENGHO'!AN33</f>
        <v>231.82546997070312</v>
      </c>
      <c r="W34" s="57">
        <f>+'Indice PondENGHO'!AZ33</f>
        <v>231.83695983886719</v>
      </c>
      <c r="Y34" s="58">
        <f t="shared" si="40"/>
        <v>19.712931563967338</v>
      </c>
      <c r="Z34" s="58">
        <f t="shared" si="41"/>
        <v>15.767145653692475</v>
      </c>
      <c r="AA34" s="58">
        <f t="shared" si="42"/>
        <v>14.426767860149283</v>
      </c>
      <c r="AB34" s="58">
        <f t="shared" si="43"/>
        <v>11.984807475043386</v>
      </c>
      <c r="AC34" s="58">
        <f t="shared" si="44"/>
        <v>8.9182616290854551</v>
      </c>
      <c r="AE34" s="57">
        <f>+'Indice PondENGHO'!D33</f>
        <v>231.95706176757812</v>
      </c>
      <c r="AF34" s="57">
        <f>+'Indice PondENGHO'!E33</f>
        <v>189.03593444824219</v>
      </c>
      <c r="AG34" s="57">
        <f>+'Indice PondENGHO'!F33</f>
        <v>189.60020446777344</v>
      </c>
      <c r="AH34" s="57">
        <f>+'Indice PondENGHO'!G33</f>
        <v>293.77133178710938</v>
      </c>
      <c r="AI34" s="57">
        <f>+'Indice PondENGHO'!H33</f>
        <v>220.90673828125</v>
      </c>
      <c r="AJ34" s="57">
        <f>+'Indice PondENGHO'!I33</f>
        <v>248.58316040039062</v>
      </c>
      <c r="AK34" s="57">
        <f>+'Indice PondENGHO'!J33</f>
        <v>245.78892517089844</v>
      </c>
      <c r="AL34" s="57">
        <f>+'Indice PondENGHO'!K33</f>
        <v>265.7537841796875</v>
      </c>
      <c r="AM34" s="57">
        <f>+'Indice PondENGHO'!L33</f>
        <v>217.05723571777344</v>
      </c>
      <c r="AN34" s="57">
        <f>+'Indice PondENGHO'!M33</f>
        <v>218.63774108886719</v>
      </c>
      <c r="AO34" s="57">
        <f>+'Indice PondENGHO'!N33</f>
        <v>214.67782592773438</v>
      </c>
      <c r="AP34" s="57">
        <f>+'Indice PondENGHO'!O33</f>
        <v>230.72897338867188</v>
      </c>
      <c r="AQ34" s="57">
        <f t="shared" si="0"/>
        <v>231.32437133789062</v>
      </c>
      <c r="AR34" s="57"/>
      <c r="AS34" s="57">
        <f>+'Indice PondENGHO'!AZ33</f>
        <v>231.83695983886719</v>
      </c>
      <c r="AT34" s="57">
        <f>+'Indice PondENGHO'!BA33</f>
        <v>189.1046142578125</v>
      </c>
      <c r="AU34" s="57">
        <f>+'Indice PondENGHO'!BB33</f>
        <v>192.10743713378906</v>
      </c>
      <c r="AV34" s="57">
        <f>+'Indice PondENGHO'!BC33</f>
        <v>284.41445922851562</v>
      </c>
      <c r="AW34" s="57">
        <f>+'Indice PondENGHO'!BD33</f>
        <v>222.14483642578125</v>
      </c>
      <c r="AX34" s="57">
        <f>+'Indice PondENGHO'!BE33</f>
        <v>245.13656616210938</v>
      </c>
      <c r="AY34" s="57">
        <f>+'Indice PondENGHO'!BF33</f>
        <v>243.92230224609375</v>
      </c>
      <c r="AZ34" s="57">
        <f>+'Indice PondENGHO'!BG33</f>
        <v>264.47634887695312</v>
      </c>
      <c r="BA34" s="57">
        <f>+'Indice PondENGHO'!BH33</f>
        <v>216.04010009765625</v>
      </c>
      <c r="BB34" s="57">
        <f>+'Indice PondENGHO'!BI33</f>
        <v>219.15113830566406</v>
      </c>
      <c r="BC34" s="57">
        <f>+'Indice PondENGHO'!BJ33</f>
        <v>212.94647216796875</v>
      </c>
      <c r="BD34" s="57">
        <f>+'Indice PondENGHO'!BK33</f>
        <v>229.90278625488281</v>
      </c>
      <c r="BE34" s="57">
        <f t="shared" si="1"/>
        <v>231.01504516601562</v>
      </c>
      <c r="BG34" s="58">
        <f t="shared" ref="BG34:BR34" si="96">+AE$1*(AE34-AE22)/$AQ22</f>
        <v>19.712931563967338</v>
      </c>
      <c r="BH34" s="58">
        <f t="shared" si="96"/>
        <v>0.72988495006374066</v>
      </c>
      <c r="BI34" s="58">
        <f t="shared" si="96"/>
        <v>3.059091570239425</v>
      </c>
      <c r="BJ34" s="58">
        <f t="shared" si="96"/>
        <v>10.33407712761228</v>
      </c>
      <c r="BK34" s="58">
        <f t="shared" si="96"/>
        <v>2.2042747055681926</v>
      </c>
      <c r="BL34" s="58">
        <f t="shared" si="96"/>
        <v>2.7500060539629843</v>
      </c>
      <c r="BM34" s="58">
        <f t="shared" si="96"/>
        <v>6.2306185386520623</v>
      </c>
      <c r="BN34" s="58">
        <f t="shared" si="96"/>
        <v>3.4682689868568422</v>
      </c>
      <c r="BO34" s="58">
        <f t="shared" si="96"/>
        <v>3.6041483802457526</v>
      </c>
      <c r="BP34" s="58">
        <f t="shared" si="96"/>
        <v>0.71926236472036786</v>
      </c>
      <c r="BQ34" s="58">
        <f t="shared" si="96"/>
        <v>2.0882252854894574</v>
      </c>
      <c r="BR34" s="58">
        <f t="shared" si="96"/>
        <v>2.1171437948431953</v>
      </c>
      <c r="BS34" s="58">
        <f t="shared" si="46"/>
        <v>57.017933322221637</v>
      </c>
      <c r="BT34" s="50">
        <f t="shared" si="47"/>
        <v>54.991266959499228</v>
      </c>
      <c r="BV34" s="58">
        <f t="shared" si="7"/>
        <v>8.9182616290854551</v>
      </c>
      <c r="BW34" s="58">
        <f t="shared" si="8"/>
        <v>0.60814716898830889</v>
      </c>
      <c r="BX34" s="58">
        <f t="shared" si="9"/>
        <v>2.3356075324934293</v>
      </c>
      <c r="BY34" s="58">
        <f t="shared" si="10"/>
        <v>10.069553795619406</v>
      </c>
      <c r="BZ34" s="58">
        <f t="shared" si="11"/>
        <v>3.7227497628556194</v>
      </c>
      <c r="CA34" s="58">
        <f t="shared" si="12"/>
        <v>5.0543102800558284</v>
      </c>
      <c r="CB34" s="58">
        <f t="shared" si="13"/>
        <v>9.2804179764037347</v>
      </c>
      <c r="CC34" s="58">
        <f t="shared" si="14"/>
        <v>3.158500489147178</v>
      </c>
      <c r="CD34" s="58">
        <f t="shared" si="15"/>
        <v>4.4528728113809368</v>
      </c>
      <c r="CE34" s="58">
        <f t="shared" si="16"/>
        <v>1.6843139571018797</v>
      </c>
      <c r="CF34" s="58">
        <f t="shared" si="17"/>
        <v>3.7216809532279362</v>
      </c>
      <c r="CG34" s="58">
        <f t="shared" si="18"/>
        <v>2.8150802265469208</v>
      </c>
      <c r="CH34" s="58">
        <f t="shared" si="48"/>
        <v>55.821496582906633</v>
      </c>
      <c r="CI34" s="50">
        <f t="shared" si="49"/>
        <v>54.07005699852543</v>
      </c>
      <c r="CK34" s="58">
        <f t="shared" si="50"/>
        <v>19.012247884578855</v>
      </c>
      <c r="CL34" s="58">
        <f t="shared" si="51"/>
        <v>0.70394165133714504</v>
      </c>
      <c r="CM34" s="58">
        <f t="shared" si="52"/>
        <v>2.9503580959681699</v>
      </c>
      <c r="CN34" s="58">
        <f t="shared" si="53"/>
        <v>9.9667588948388666</v>
      </c>
      <c r="CO34" s="58">
        <f t="shared" si="54"/>
        <v>2.1259251558795187</v>
      </c>
      <c r="CP34" s="58">
        <f t="shared" si="55"/>
        <v>2.6522588287986926</v>
      </c>
      <c r="CQ34" s="58">
        <f t="shared" si="56"/>
        <v>6.0091551450232457</v>
      </c>
      <c r="CR34" s="58">
        <f t="shared" si="57"/>
        <v>3.3449915602126064</v>
      </c>
      <c r="CS34" s="58">
        <f t="shared" si="58"/>
        <v>3.4760412065390942</v>
      </c>
      <c r="CT34" s="58">
        <f t="shared" si="59"/>
        <v>0.69369663906852574</v>
      </c>
      <c r="CU34" s="58">
        <f t="shared" si="60"/>
        <v>2.0140006390090055</v>
      </c>
      <c r="CV34" s="58">
        <f t="shared" si="61"/>
        <v>2.0418912582455047</v>
      </c>
      <c r="CW34" s="58">
        <f t="shared" si="62"/>
        <v>54.991266959499235</v>
      </c>
      <c r="CX34" s="58"/>
      <c r="CY34" s="58"/>
      <c r="CZ34" s="58">
        <f t="shared" si="63"/>
        <v>8.6384447592914047</v>
      </c>
      <c r="DA34" s="58">
        <f t="shared" si="64"/>
        <v>0.58906611437499268</v>
      </c>
      <c r="DB34" s="58">
        <f t="shared" si="65"/>
        <v>2.2623261671342547</v>
      </c>
      <c r="DC34" s="58">
        <f t="shared" si="66"/>
        <v>9.7536143064566545</v>
      </c>
      <c r="DD34" s="58">
        <f t="shared" si="67"/>
        <v>3.6059458128266684</v>
      </c>
      <c r="DE34" s="58">
        <f t="shared" si="68"/>
        <v>4.8957276615642753</v>
      </c>
      <c r="DF34" s="58">
        <f t="shared" si="69"/>
        <v>8.9892381908647412</v>
      </c>
      <c r="DG34" s="58">
        <f t="shared" si="70"/>
        <v>3.0594002657097126</v>
      </c>
      <c r="DH34" s="58">
        <f t="shared" si="71"/>
        <v>4.3131607258318807</v>
      </c>
      <c r="DI34" s="58">
        <f t="shared" si="72"/>
        <v>1.6314673958741162</v>
      </c>
      <c r="DJ34" s="58">
        <f t="shared" si="73"/>
        <v>3.6049105378694026</v>
      </c>
      <c r="DK34" s="58">
        <f t="shared" si="74"/>
        <v>2.7267550607273279</v>
      </c>
      <c r="DL34" s="58">
        <f t="shared" si="75"/>
        <v>54.07005699852543</v>
      </c>
      <c r="DM34" s="58">
        <f t="shared" si="76"/>
        <v>54.07005699852543</v>
      </c>
      <c r="DN34" s="58"/>
      <c r="DO34" s="56">
        <f t="shared" si="2"/>
        <v>43647</v>
      </c>
      <c r="DP34" s="58">
        <f t="shared" si="77"/>
        <v>10.37380312528745</v>
      </c>
      <c r="DQ34" s="58">
        <f t="shared" si="21"/>
        <v>0.11487553696215236</v>
      </c>
      <c r="DR34" s="58">
        <f t="shared" si="22"/>
        <v>0.68803192883391517</v>
      </c>
      <c r="DS34" s="58">
        <f t="shared" si="23"/>
        <v>0.21314458838221206</v>
      </c>
      <c r="DT34" s="58">
        <f t="shared" si="24"/>
        <v>-1.4800206569471497</v>
      </c>
      <c r="DU34" s="58">
        <f t="shared" si="25"/>
        <v>-2.2434688327655827</v>
      </c>
      <c r="DV34" s="58">
        <f t="shared" si="26"/>
        <v>-2.9800830458414955</v>
      </c>
      <c r="DW34" s="58">
        <f t="shared" si="27"/>
        <v>0.28559129450289378</v>
      </c>
      <c r="DX34" s="58">
        <f t="shared" si="28"/>
        <v>-0.8371195192927865</v>
      </c>
      <c r="DY34" s="58">
        <f t="shared" si="29"/>
        <v>-0.93777075680559041</v>
      </c>
      <c r="DZ34" s="58">
        <f t="shared" si="30"/>
        <v>-1.5909098988603971</v>
      </c>
      <c r="EA34" s="58">
        <f t="shared" si="31"/>
        <v>-0.68486380248182321</v>
      </c>
      <c r="EB34" s="58">
        <f t="shared" si="32"/>
        <v>0.9212099609738047</v>
      </c>
      <c r="EC34" s="58"/>
      <c r="ED34" s="76">
        <f>+'Infla Interanual PondENGHO'!CI35</f>
        <v>9.2120996097380115E-3</v>
      </c>
      <c r="EE34" s="50">
        <f t="shared" si="78"/>
        <v>0.92120996097380115</v>
      </c>
    </row>
    <row r="35" spans="1:135" x14ac:dyDescent="0.2">
      <c r="A35" s="56">
        <f>+'Indice PondENGHO'!A34</f>
        <v>43678</v>
      </c>
      <c r="B35" s="50">
        <f>+'Indice PondENGHO'!B34</f>
        <v>8</v>
      </c>
      <c r="C35" s="50">
        <f>+'Indice PondENGHO'!C34</f>
        <v>2019</v>
      </c>
      <c r="D35" s="57">
        <f>+'Indice PondENGHO'!BL34</f>
        <v>240.70124816894531</v>
      </c>
      <c r="E35" s="57">
        <f>+'Indice PondENGHO'!BM34</f>
        <v>240.85505676269531</v>
      </c>
      <c r="F35" s="57">
        <f>+'Indice PondENGHO'!BN34</f>
        <v>240.94767761230469</v>
      </c>
      <c r="G35" s="57">
        <f>+'Indice PondENGHO'!BO34</f>
        <v>240.7740478515625</v>
      </c>
      <c r="H35" s="57">
        <f>+'Indice PondENGHO'!BP34</f>
        <v>240.21006774902344</v>
      </c>
      <c r="I35" s="57">
        <f>+'Indice PondENGHO'!CD34</f>
        <v>240.62628173828125</v>
      </c>
      <c r="K35" s="58">
        <f t="shared" si="33"/>
        <v>6.7136672075881538</v>
      </c>
      <c r="L35" s="58">
        <f t="shared" si="34"/>
        <v>8.4899223712156893</v>
      </c>
      <c r="M35" s="58">
        <f t="shared" si="35"/>
        <v>9.6646889642073006</v>
      </c>
      <c r="N35" s="58">
        <f t="shared" si="36"/>
        <v>12.164594131109752</v>
      </c>
      <c r="O35" s="58">
        <f t="shared" si="37"/>
        <v>17.530305745216751</v>
      </c>
      <c r="P35" s="58">
        <f t="shared" si="38"/>
        <v>54.563178419337646</v>
      </c>
      <c r="Q35" s="58">
        <f t="shared" si="39"/>
        <v>54.563300918822264</v>
      </c>
      <c r="S35" s="57">
        <f>+'Indice PondENGHO'!D34</f>
        <v>242.68630981445312</v>
      </c>
      <c r="T35" s="57">
        <f>+'Indice PondENGHO'!P34</f>
        <v>242.49136352539062</v>
      </c>
      <c r="U35" s="57">
        <f>+'Indice PondENGHO'!AB34</f>
        <v>242.28704833984375</v>
      </c>
      <c r="V35" s="57">
        <f>+'Indice PondENGHO'!AN34</f>
        <v>242.17147827148438</v>
      </c>
      <c r="W35" s="57">
        <f>+'Indice PondENGHO'!AZ34</f>
        <v>242.07644653320312</v>
      </c>
      <c r="Y35" s="58">
        <f t="shared" si="40"/>
        <v>19.993252684994218</v>
      </c>
      <c r="Z35" s="58">
        <f t="shared" si="41"/>
        <v>15.985238055254799</v>
      </c>
      <c r="AA35" s="58">
        <f t="shared" si="42"/>
        <v>14.619060221978621</v>
      </c>
      <c r="AB35" s="58">
        <f t="shared" si="43"/>
        <v>12.144922139889728</v>
      </c>
      <c r="AC35" s="58">
        <f t="shared" si="44"/>
        <v>9.0383575884575063</v>
      </c>
      <c r="AE35" s="57">
        <f>+'Indice PondENGHO'!D34</f>
        <v>242.68630981445312</v>
      </c>
      <c r="AF35" s="57">
        <f>+'Indice PondENGHO'!E34</f>
        <v>198.32258605957031</v>
      </c>
      <c r="AG35" s="57">
        <f>+'Indice PondENGHO'!F34</f>
        <v>196.20811462402344</v>
      </c>
      <c r="AH35" s="57">
        <f>+'Indice PondENGHO'!G34</f>
        <v>300.27255249023438</v>
      </c>
      <c r="AI35" s="57">
        <f>+'Indice PondENGHO'!H34</f>
        <v>234.13407897949219</v>
      </c>
      <c r="AJ35" s="57">
        <f>+'Indice PondENGHO'!I34</f>
        <v>261.1558837890625</v>
      </c>
      <c r="AK35" s="57">
        <f>+'Indice PondENGHO'!J34</f>
        <v>254.86447143554688</v>
      </c>
      <c r="AL35" s="57">
        <f>+'Indice PondENGHO'!K34</f>
        <v>271.81201171875</v>
      </c>
      <c r="AM35" s="57">
        <f>+'Indice PondENGHO'!L34</f>
        <v>225.81057739257812</v>
      </c>
      <c r="AN35" s="57">
        <f>+'Indice PondENGHO'!M34</f>
        <v>224.53440856933594</v>
      </c>
      <c r="AO35" s="57">
        <f>+'Indice PondENGHO'!N34</f>
        <v>222.61044311523438</v>
      </c>
      <c r="AP35" s="57">
        <f>+'Indice PondENGHO'!O34</f>
        <v>238.86573791503906</v>
      </c>
      <c r="AQ35" s="57">
        <f t="shared" si="0"/>
        <v>240.70124816894531</v>
      </c>
      <c r="AR35" s="57"/>
      <c r="AS35" s="57">
        <f>+'Indice PondENGHO'!AZ34</f>
        <v>242.07644653320312</v>
      </c>
      <c r="AT35" s="57">
        <f>+'Indice PondENGHO'!BA34</f>
        <v>198.491943359375</v>
      </c>
      <c r="AU35" s="57">
        <f>+'Indice PondENGHO'!BB34</f>
        <v>198.99028015136719</v>
      </c>
      <c r="AV35" s="57">
        <f>+'Indice PondENGHO'!BC34</f>
        <v>290.2269287109375</v>
      </c>
      <c r="AW35" s="57">
        <f>+'Indice PondENGHO'!BD34</f>
        <v>235.27426147460938</v>
      </c>
      <c r="AX35" s="57">
        <f>+'Indice PondENGHO'!BE34</f>
        <v>258.06228637695312</v>
      </c>
      <c r="AY35" s="57">
        <f>+'Indice PondENGHO'!BF34</f>
        <v>253.83633422851562</v>
      </c>
      <c r="AZ35" s="57">
        <f>+'Indice PondENGHO'!BG34</f>
        <v>270.83407592773438</v>
      </c>
      <c r="BA35" s="57">
        <f>+'Indice PondENGHO'!BH34</f>
        <v>225.29740905761719</v>
      </c>
      <c r="BB35" s="57">
        <f>+'Indice PondENGHO'!BI34</f>
        <v>224.34422302246094</v>
      </c>
      <c r="BC35" s="57">
        <f>+'Indice PondENGHO'!BJ34</f>
        <v>220.44023132324219</v>
      </c>
      <c r="BD35" s="57">
        <f>+'Indice PondENGHO'!BK34</f>
        <v>236.90097045898438</v>
      </c>
      <c r="BE35" s="57">
        <f t="shared" si="1"/>
        <v>240.21006774902344</v>
      </c>
      <c r="BG35" s="58">
        <f t="shared" ref="BG35:BR35" si="97">+AE$1*(AE35-AE23)/$AQ23</f>
        <v>19.993252684994218</v>
      </c>
      <c r="BH35" s="58">
        <f t="shared" si="97"/>
        <v>0.79715674294232175</v>
      </c>
      <c r="BI35" s="58">
        <f t="shared" si="97"/>
        <v>3.2320582516277723</v>
      </c>
      <c r="BJ35" s="58">
        <f t="shared" si="97"/>
        <v>9.5429441293019082</v>
      </c>
      <c r="BK35" s="58">
        <f t="shared" si="97"/>
        <v>2.3610596661781558</v>
      </c>
      <c r="BL35" s="58">
        <f t="shared" si="97"/>
        <v>2.832094050358597</v>
      </c>
      <c r="BM35" s="58">
        <f t="shared" si="97"/>
        <v>6.1679177739774698</v>
      </c>
      <c r="BN35" s="58">
        <f t="shared" si="97"/>
        <v>2.8732050297697143</v>
      </c>
      <c r="BO35" s="58">
        <f t="shared" si="97"/>
        <v>3.6503149764038541</v>
      </c>
      <c r="BP35" s="58">
        <f t="shared" si="97"/>
        <v>0.72039309440853738</v>
      </c>
      <c r="BQ35" s="58">
        <f t="shared" si="97"/>
        <v>2.1315698766812905</v>
      </c>
      <c r="BR35" s="58">
        <f t="shared" si="97"/>
        <v>2.1059675455850475</v>
      </c>
      <c r="BS35" s="58">
        <f t="shared" si="46"/>
        <v>56.407933822228884</v>
      </c>
      <c r="BT35" s="50">
        <f t="shared" si="47"/>
        <v>55.169565567234756</v>
      </c>
      <c r="BV35" s="58">
        <f t="shared" si="7"/>
        <v>9.0383575884575063</v>
      </c>
      <c r="BW35" s="58">
        <f t="shared" si="8"/>
        <v>0.66493965206921946</v>
      </c>
      <c r="BX35" s="58">
        <f t="shared" si="9"/>
        <v>2.462437950611172</v>
      </c>
      <c r="BY35" s="58">
        <f t="shared" si="10"/>
        <v>9.1760414525593266</v>
      </c>
      <c r="BZ35" s="58">
        <f t="shared" si="11"/>
        <v>3.9808053040050937</v>
      </c>
      <c r="CA35" s="58">
        <f t="shared" si="12"/>
        <v>5.1938122585815583</v>
      </c>
      <c r="CB35" s="58">
        <f t="shared" si="13"/>
        <v>9.3018764159008782</v>
      </c>
      <c r="CC35" s="58">
        <f t="shared" si="14"/>
        <v>2.568402536349832</v>
      </c>
      <c r="CD35" s="58">
        <f t="shared" si="15"/>
        <v>4.5764346111373859</v>
      </c>
      <c r="CE35" s="58">
        <f t="shared" si="16"/>
        <v>1.6668915818396812</v>
      </c>
      <c r="CF35" s="58">
        <f t="shared" si="17"/>
        <v>3.7906166122371987</v>
      </c>
      <c r="CG35" s="58">
        <f t="shared" si="18"/>
        <v>2.7563362281109223</v>
      </c>
      <c r="CH35" s="58">
        <f t="shared" si="48"/>
        <v>55.176952191859776</v>
      </c>
      <c r="CI35" s="50">
        <f t="shared" si="49"/>
        <v>54.216127796037924</v>
      </c>
      <c r="CK35" s="58">
        <f t="shared" si="50"/>
        <v>19.554324900168744</v>
      </c>
      <c r="CL35" s="58">
        <f t="shared" si="51"/>
        <v>0.77965612666686324</v>
      </c>
      <c r="CM35" s="58">
        <f t="shared" si="52"/>
        <v>3.1611023050809339</v>
      </c>
      <c r="CN35" s="58">
        <f t="shared" si="53"/>
        <v>9.3334402835103969</v>
      </c>
      <c r="CO35" s="58">
        <f t="shared" si="54"/>
        <v>2.309225444631295</v>
      </c>
      <c r="CP35" s="58">
        <f t="shared" si="55"/>
        <v>2.7699188361737486</v>
      </c>
      <c r="CQ35" s="58">
        <f t="shared" si="56"/>
        <v>6.0325085672729735</v>
      </c>
      <c r="CR35" s="58">
        <f t="shared" si="57"/>
        <v>2.8101272735418461</v>
      </c>
      <c r="CS35" s="58">
        <f t="shared" si="58"/>
        <v>3.5701767071711177</v>
      </c>
      <c r="CT35" s="58">
        <f t="shared" si="59"/>
        <v>0.70457773159017856</v>
      </c>
      <c r="CU35" s="58">
        <f t="shared" si="60"/>
        <v>2.0847738270882874</v>
      </c>
      <c r="CV35" s="58">
        <f t="shared" si="61"/>
        <v>2.0597335643383761</v>
      </c>
      <c r="CW35" s="58">
        <f t="shared" si="62"/>
        <v>55.169565567234748</v>
      </c>
      <c r="CX35" s="58"/>
      <c r="CY35" s="58"/>
      <c r="CZ35" s="58">
        <f t="shared" si="63"/>
        <v>8.8809680603270866</v>
      </c>
      <c r="DA35" s="58">
        <f t="shared" si="64"/>
        <v>0.65336071894446346</v>
      </c>
      <c r="DB35" s="58">
        <f t="shared" si="65"/>
        <v>2.4195582633113393</v>
      </c>
      <c r="DC35" s="58">
        <f t="shared" si="66"/>
        <v>9.0162543651168221</v>
      </c>
      <c r="DD35" s="58">
        <f t="shared" si="67"/>
        <v>3.9114855119693646</v>
      </c>
      <c r="DE35" s="58">
        <f t="shared" si="68"/>
        <v>5.1033697580967283</v>
      </c>
      <c r="DF35" s="58">
        <f t="shared" si="69"/>
        <v>9.1398981000953885</v>
      </c>
      <c r="DG35" s="58">
        <f t="shared" si="70"/>
        <v>2.5236776337014448</v>
      </c>
      <c r="DH35" s="58">
        <f t="shared" si="71"/>
        <v>4.4967428223453076</v>
      </c>
      <c r="DI35" s="58">
        <f t="shared" si="72"/>
        <v>1.6378651490013352</v>
      </c>
      <c r="DJ35" s="58">
        <f t="shared" si="73"/>
        <v>3.7246086728428511</v>
      </c>
      <c r="DK35" s="58">
        <f t="shared" si="74"/>
        <v>2.7083387402857926</v>
      </c>
      <c r="DL35" s="58">
        <f t="shared" si="75"/>
        <v>54.216127796037924</v>
      </c>
      <c r="DM35" s="58">
        <f t="shared" si="76"/>
        <v>54.216127796037924</v>
      </c>
      <c r="DN35" s="58"/>
      <c r="DO35" s="56">
        <f t="shared" si="2"/>
        <v>43678</v>
      </c>
      <c r="DP35" s="58">
        <f t="shared" si="77"/>
        <v>10.673356839841658</v>
      </c>
      <c r="DQ35" s="58">
        <f t="shared" si="21"/>
        <v>0.12629540772239978</v>
      </c>
      <c r="DR35" s="58">
        <f t="shared" si="22"/>
        <v>0.74154404176959465</v>
      </c>
      <c r="DS35" s="58">
        <f t="shared" si="23"/>
        <v>0.3171859183935748</v>
      </c>
      <c r="DT35" s="58">
        <f t="shared" si="24"/>
        <v>-1.6022600673380696</v>
      </c>
      <c r="DU35" s="58">
        <f t="shared" si="25"/>
        <v>-2.3334509219229798</v>
      </c>
      <c r="DV35" s="58">
        <f t="shared" si="26"/>
        <v>-3.107389532822415</v>
      </c>
      <c r="DW35" s="58">
        <f t="shared" si="27"/>
        <v>0.28644963984040128</v>
      </c>
      <c r="DX35" s="58">
        <f t="shared" si="28"/>
        <v>-0.92656611517418996</v>
      </c>
      <c r="DY35" s="58">
        <f t="shared" si="29"/>
        <v>-0.93328741741115662</v>
      </c>
      <c r="DZ35" s="58">
        <f t="shared" si="30"/>
        <v>-1.6398348457545637</v>
      </c>
      <c r="EA35" s="58">
        <f t="shared" si="31"/>
        <v>-0.64860517594741651</v>
      </c>
      <c r="EB35" s="58">
        <f t="shared" si="32"/>
        <v>0.95343777119682471</v>
      </c>
      <c r="EC35" s="58"/>
      <c r="ED35" s="76">
        <f>+'Infla Interanual PondENGHO'!CI36</f>
        <v>9.5343777119683004E-3</v>
      </c>
      <c r="EE35" s="50">
        <f t="shared" si="78"/>
        <v>0.95343777119683004</v>
      </c>
    </row>
    <row r="36" spans="1:135" x14ac:dyDescent="0.2">
      <c r="A36" s="56">
        <f>+'Indice PondENGHO'!A35</f>
        <v>43709</v>
      </c>
      <c r="B36" s="50">
        <f>+'Indice PondENGHO'!B35</f>
        <v>9</v>
      </c>
      <c r="C36" s="50">
        <f>+'Indice PondENGHO'!C35</f>
        <v>2019</v>
      </c>
      <c r="D36" s="57">
        <f>+'Indice PondENGHO'!BL35</f>
        <v>253.67790222167969</v>
      </c>
      <c r="E36" s="57">
        <f>+'Indice PondENGHO'!BM35</f>
        <v>253.8006591796875</v>
      </c>
      <c r="F36" s="57">
        <f>+'Indice PondENGHO'!BN35</f>
        <v>254.06668090820312</v>
      </c>
      <c r="G36" s="57">
        <f>+'Indice PondENGHO'!BO35</f>
        <v>253.93058776855469</v>
      </c>
      <c r="H36" s="57">
        <f>+'Indice PondENGHO'!BP35</f>
        <v>253.40850830078125</v>
      </c>
      <c r="I36" s="57">
        <f>+'Indice PondENGHO'!CD35</f>
        <v>253.7349853515625</v>
      </c>
      <c r="K36" s="58">
        <f t="shared" si="33"/>
        <v>6.5966244450834113</v>
      </c>
      <c r="L36" s="58">
        <f t="shared" si="34"/>
        <v>8.3364255146968276</v>
      </c>
      <c r="M36" s="58">
        <f t="shared" si="35"/>
        <v>9.5140577929122525</v>
      </c>
      <c r="N36" s="58">
        <f t="shared" si="36"/>
        <v>11.953390103923546</v>
      </c>
      <c r="O36" s="58">
        <f t="shared" si="37"/>
        <v>17.246797310251313</v>
      </c>
      <c r="P36" s="58">
        <f t="shared" si="38"/>
        <v>53.647295166867352</v>
      </c>
      <c r="Q36" s="58">
        <f t="shared" si="39"/>
        <v>53.647403241672166</v>
      </c>
      <c r="S36" s="57">
        <f>+'Indice PondENGHO'!D35</f>
        <v>255.46751403808594</v>
      </c>
      <c r="T36" s="57">
        <f>+'Indice PondENGHO'!P35</f>
        <v>255.31500244140625</v>
      </c>
      <c r="U36" s="57">
        <f>+'Indice PondENGHO'!AB35</f>
        <v>255.13015747070312</v>
      </c>
      <c r="V36" s="57">
        <f>+'Indice PondENGHO'!AN35</f>
        <v>254.99046325683594</v>
      </c>
      <c r="W36" s="57">
        <f>+'Indice PondENGHO'!AZ35</f>
        <v>254.87162780761719</v>
      </c>
      <c r="Y36" s="58">
        <f t="shared" si="40"/>
        <v>19.452342760410328</v>
      </c>
      <c r="Z36" s="58">
        <f t="shared" si="41"/>
        <v>15.54154704569144</v>
      </c>
      <c r="AA36" s="58">
        <f t="shared" si="42"/>
        <v>14.219696301313611</v>
      </c>
      <c r="AB36" s="58">
        <f t="shared" si="43"/>
        <v>11.794951386654578</v>
      </c>
      <c r="AC36" s="58">
        <f t="shared" si="44"/>
        <v>8.776494413512248</v>
      </c>
      <c r="AE36" s="57">
        <f>+'Indice PondENGHO'!D35</f>
        <v>255.46751403808594</v>
      </c>
      <c r="AF36" s="57">
        <f>+'Indice PondENGHO'!E35</f>
        <v>208.2376708984375</v>
      </c>
      <c r="AG36" s="57">
        <f>+'Indice PondENGHO'!F35</f>
        <v>207.94889831542969</v>
      </c>
      <c r="AH36" s="57">
        <f>+'Indice PondENGHO'!G35</f>
        <v>306.56375122070312</v>
      </c>
      <c r="AI36" s="57">
        <f>+'Indice PondENGHO'!H35</f>
        <v>249.837646484375</v>
      </c>
      <c r="AJ36" s="57">
        <f>+'Indice PondENGHO'!I35</f>
        <v>283.48382568359375</v>
      </c>
      <c r="AK36" s="57">
        <f>+'Indice PondENGHO'!J35</f>
        <v>266.85891723632812</v>
      </c>
      <c r="AL36" s="57">
        <f>+'Indice PondENGHO'!K35</f>
        <v>290.98373413085938</v>
      </c>
      <c r="AM36" s="57">
        <f>+'Indice PondENGHO'!L35</f>
        <v>242.7091064453125</v>
      </c>
      <c r="AN36" s="57">
        <f>+'Indice PondENGHO'!M35</f>
        <v>229.04890441894531</v>
      </c>
      <c r="AO36" s="57">
        <f>+'Indice PondENGHO'!N35</f>
        <v>234.69174194335938</v>
      </c>
      <c r="AP36" s="57">
        <f>+'Indice PondENGHO'!O35</f>
        <v>257.46554565429688</v>
      </c>
      <c r="AQ36" s="57">
        <f t="shared" si="0"/>
        <v>253.67790222167969</v>
      </c>
      <c r="AR36" s="57"/>
      <c r="AS36" s="57">
        <f>+'Indice PondENGHO'!AZ35</f>
        <v>254.87162780761719</v>
      </c>
      <c r="AT36" s="57">
        <f>+'Indice PondENGHO'!BA35</f>
        <v>208.50018310546875</v>
      </c>
      <c r="AU36" s="57">
        <f>+'Indice PondENGHO'!BB35</f>
        <v>210.59422302246094</v>
      </c>
      <c r="AV36" s="57">
        <f>+'Indice PondENGHO'!BC35</f>
        <v>295.8646240234375</v>
      </c>
      <c r="AW36" s="57">
        <f>+'Indice PondENGHO'!BD35</f>
        <v>251.42619323730469</v>
      </c>
      <c r="AX36" s="57">
        <f>+'Indice PondENGHO'!BE35</f>
        <v>279.02783203125</v>
      </c>
      <c r="AY36" s="57">
        <f>+'Indice PondENGHO'!BF35</f>
        <v>265.72781372070312</v>
      </c>
      <c r="AZ36" s="57">
        <f>+'Indice PondENGHO'!BG35</f>
        <v>289.28192138671875</v>
      </c>
      <c r="BA36" s="57">
        <f>+'Indice PondENGHO'!BH35</f>
        <v>242.37663269042969</v>
      </c>
      <c r="BB36" s="57">
        <f>+'Indice PondENGHO'!BI35</f>
        <v>228.47740173339844</v>
      </c>
      <c r="BC36" s="57">
        <f>+'Indice PondENGHO'!BJ35</f>
        <v>231.94818115234375</v>
      </c>
      <c r="BD36" s="57">
        <f>+'Indice PondENGHO'!BK35</f>
        <v>254.85893249511719</v>
      </c>
      <c r="BE36" s="57">
        <f t="shared" si="1"/>
        <v>253.40850830078125</v>
      </c>
      <c r="BG36" s="58">
        <f t="shared" ref="BG36:BR36" si="98">+AE$1*(AE36-AE24)/$AQ24</f>
        <v>19.452342760410328</v>
      </c>
      <c r="BH36" s="58">
        <f t="shared" si="98"/>
        <v>0.81169078216558577</v>
      </c>
      <c r="BI36" s="58">
        <f t="shared" si="98"/>
        <v>3.251160294523681</v>
      </c>
      <c r="BJ36" s="58">
        <f t="shared" si="98"/>
        <v>9.0717459949136909</v>
      </c>
      <c r="BK36" s="58">
        <f t="shared" si="98"/>
        <v>2.2908415386026828</v>
      </c>
      <c r="BL36" s="58">
        <f t="shared" si="98"/>
        <v>3.0548831299889505</v>
      </c>
      <c r="BM36" s="58">
        <f t="shared" si="98"/>
        <v>5.5476963012028309</v>
      </c>
      <c r="BN36" s="58">
        <f t="shared" si="98"/>
        <v>3.1619186274368385</v>
      </c>
      <c r="BO36" s="58">
        <f t="shared" si="98"/>
        <v>3.758531265177218</v>
      </c>
      <c r="BP36" s="58">
        <f t="shared" si="98"/>
        <v>0.68516791718609782</v>
      </c>
      <c r="BQ36" s="58">
        <f t="shared" si="98"/>
        <v>2.0968264495522901</v>
      </c>
      <c r="BR36" s="58">
        <f t="shared" si="98"/>
        <v>2.1555032712818663</v>
      </c>
      <c r="BS36" s="58">
        <f t="shared" si="46"/>
        <v>55.338308332442068</v>
      </c>
      <c r="BT36" s="50">
        <f t="shared" si="47"/>
        <v>54.229688108800111</v>
      </c>
      <c r="BV36" s="58">
        <f t="shared" si="7"/>
        <v>8.776494413512248</v>
      </c>
      <c r="BW36" s="58">
        <f t="shared" si="8"/>
        <v>0.67879604548856187</v>
      </c>
      <c r="BX36" s="58">
        <f t="shared" si="9"/>
        <v>2.4522619082026891</v>
      </c>
      <c r="BY36" s="58">
        <f t="shared" si="10"/>
        <v>8.771135774204728</v>
      </c>
      <c r="BZ36" s="58">
        <f t="shared" si="11"/>
        <v>3.8638260764072547</v>
      </c>
      <c r="CA36" s="58">
        <f t="shared" si="12"/>
        <v>5.5730071522817513</v>
      </c>
      <c r="CB36" s="58">
        <f t="shared" si="13"/>
        <v>8.2884357524778061</v>
      </c>
      <c r="CC36" s="58">
        <f t="shared" si="14"/>
        <v>2.8319086326324485</v>
      </c>
      <c r="CD36" s="58">
        <f t="shared" si="15"/>
        <v>4.7085191033408762</v>
      </c>
      <c r="CE36" s="58">
        <f t="shared" si="16"/>
        <v>1.5689459635981489</v>
      </c>
      <c r="CF36" s="58">
        <f t="shared" si="17"/>
        <v>3.7182632902813095</v>
      </c>
      <c r="CG36" s="58">
        <f t="shared" si="18"/>
        <v>2.8184689843636566</v>
      </c>
      <c r="CH36" s="58">
        <f t="shared" si="48"/>
        <v>54.050063096791469</v>
      </c>
      <c r="CI36" s="50">
        <f t="shared" si="49"/>
        <v>53.322787074354828</v>
      </c>
      <c r="CK36" s="58">
        <f t="shared" si="50"/>
        <v>19.062644173098011</v>
      </c>
      <c r="CL36" s="58">
        <f t="shared" si="51"/>
        <v>0.79542977160041484</v>
      </c>
      <c r="CM36" s="58">
        <f t="shared" si="52"/>
        <v>3.186028161622942</v>
      </c>
      <c r="CN36" s="58">
        <f t="shared" si="53"/>
        <v>8.8900071348587968</v>
      </c>
      <c r="CO36" s="58">
        <f t="shared" si="54"/>
        <v>2.244947955380062</v>
      </c>
      <c r="CP36" s="58">
        <f t="shared" si="55"/>
        <v>2.9936831164572224</v>
      </c>
      <c r="CQ36" s="58">
        <f t="shared" si="56"/>
        <v>5.4365565049302456</v>
      </c>
      <c r="CR36" s="58">
        <f t="shared" si="57"/>
        <v>3.0985743178343768</v>
      </c>
      <c r="CS36" s="58">
        <f t="shared" si="58"/>
        <v>3.6832347138852213</v>
      </c>
      <c r="CT36" s="58">
        <f t="shared" si="59"/>
        <v>0.67144160294786803</v>
      </c>
      <c r="CU36" s="58">
        <f t="shared" si="60"/>
        <v>2.0548196684003219</v>
      </c>
      <c r="CV36" s="58">
        <f t="shared" si="61"/>
        <v>2.1123209877846212</v>
      </c>
      <c r="CW36" s="58">
        <f t="shared" si="62"/>
        <v>54.229688108800097</v>
      </c>
      <c r="CX36" s="58"/>
      <c r="CY36" s="58"/>
      <c r="CZ36" s="58">
        <f t="shared" si="63"/>
        <v>8.658401416348374</v>
      </c>
      <c r="DA36" s="58">
        <f t="shared" si="64"/>
        <v>0.6696624375013781</v>
      </c>
      <c r="DB36" s="58">
        <f t="shared" si="65"/>
        <v>2.4192652531686933</v>
      </c>
      <c r="DC36" s="58">
        <f t="shared" si="66"/>
        <v>8.6531148807472693</v>
      </c>
      <c r="DD36" s="58">
        <f t="shared" si="67"/>
        <v>3.8118359787231091</v>
      </c>
      <c r="DE36" s="58">
        <f t="shared" si="68"/>
        <v>5.4980189979207799</v>
      </c>
      <c r="DF36" s="58">
        <f t="shared" si="69"/>
        <v>8.176909877374035</v>
      </c>
      <c r="DG36" s="58">
        <f t="shared" si="70"/>
        <v>2.7938036031793532</v>
      </c>
      <c r="DH36" s="58">
        <f t="shared" si="71"/>
        <v>4.6451631542661751</v>
      </c>
      <c r="DI36" s="58">
        <f t="shared" si="72"/>
        <v>1.547834854481027</v>
      </c>
      <c r="DJ36" s="58">
        <f t="shared" si="73"/>
        <v>3.6682318272044703</v>
      </c>
      <c r="DK36" s="58">
        <f t="shared" si="74"/>
        <v>2.7805447934401735</v>
      </c>
      <c r="DL36" s="58">
        <f t="shared" si="75"/>
        <v>53.322787074354842</v>
      </c>
      <c r="DM36" s="58">
        <f t="shared" si="76"/>
        <v>53.322787074354828</v>
      </c>
      <c r="DN36" s="58"/>
      <c r="DO36" s="56">
        <f t="shared" si="2"/>
        <v>43709</v>
      </c>
      <c r="DP36" s="58">
        <f t="shared" si="77"/>
        <v>10.404242756749637</v>
      </c>
      <c r="DQ36" s="58">
        <f t="shared" si="21"/>
        <v>0.12576733409903673</v>
      </c>
      <c r="DR36" s="58">
        <f t="shared" si="22"/>
        <v>0.76676290845424866</v>
      </c>
      <c r="DS36" s="58">
        <f t="shared" si="23"/>
        <v>0.23689225411152748</v>
      </c>
      <c r="DT36" s="58">
        <f t="shared" si="24"/>
        <v>-1.5668880233430471</v>
      </c>
      <c r="DU36" s="58">
        <f t="shared" si="25"/>
        <v>-2.5043358814635575</v>
      </c>
      <c r="DV36" s="58">
        <f t="shared" si="26"/>
        <v>-2.7403533724437894</v>
      </c>
      <c r="DW36" s="58">
        <f t="shared" si="27"/>
        <v>0.30477071465502359</v>
      </c>
      <c r="DX36" s="58">
        <f t="shared" si="28"/>
        <v>-0.96192844038095382</v>
      </c>
      <c r="DY36" s="58">
        <f t="shared" si="29"/>
        <v>-0.87639325153315895</v>
      </c>
      <c r="DZ36" s="58">
        <f t="shared" si="30"/>
        <v>-1.6134121588041483</v>
      </c>
      <c r="EA36" s="58">
        <f t="shared" si="31"/>
        <v>-0.66822380565555228</v>
      </c>
      <c r="EB36" s="58">
        <f t="shared" si="32"/>
        <v>0.90690103444525505</v>
      </c>
      <c r="EC36" s="58"/>
      <c r="ED36" s="76">
        <f>+'Infla Interanual PondENGHO'!CI37</f>
        <v>9.0690103444528436E-3</v>
      </c>
      <c r="EE36" s="50">
        <f t="shared" si="78"/>
        <v>0.90690103444528436</v>
      </c>
    </row>
    <row r="37" spans="1:135" x14ac:dyDescent="0.2">
      <c r="A37" s="56">
        <f>+'Indice PondENGHO'!A36</f>
        <v>43739</v>
      </c>
      <c r="B37" s="50">
        <f>+'Indice PondENGHO'!B36</f>
        <v>10</v>
      </c>
      <c r="C37" s="50">
        <f>+'Indice PondENGHO'!C36</f>
        <v>2019</v>
      </c>
      <c r="D37" s="57">
        <f>+'Indice PondENGHO'!BL36</f>
        <v>260.9874267578125</v>
      </c>
      <c r="E37" s="57">
        <f>+'Indice PondENGHO'!BM36</f>
        <v>261.41806030273438</v>
      </c>
      <c r="F37" s="57">
        <f>+'Indice PondENGHO'!BN36</f>
        <v>261.82855224609375</v>
      </c>
      <c r="G37" s="57">
        <f>+'Indice PondENGHO'!BO36</f>
        <v>261.92236328125</v>
      </c>
      <c r="H37" s="57">
        <f>+'Indice PondENGHO'!BP36</f>
        <v>261.73629760742188</v>
      </c>
      <c r="I37" s="57">
        <f>+'Indice PondENGHO'!CD36</f>
        <v>261.65310668945312</v>
      </c>
      <c r="K37" s="58">
        <f t="shared" si="33"/>
        <v>6.1732162955788956</v>
      </c>
      <c r="L37" s="58">
        <f t="shared" si="34"/>
        <v>7.8227235980257328</v>
      </c>
      <c r="M37" s="58">
        <f t="shared" si="35"/>
        <v>8.9419563753590587</v>
      </c>
      <c r="N37" s="58">
        <f t="shared" si="36"/>
        <v>11.264411946896168</v>
      </c>
      <c r="O37" s="58">
        <f t="shared" si="37"/>
        <v>16.350106999646794</v>
      </c>
      <c r="P37" s="58">
        <f t="shared" si="38"/>
        <v>50.552415215506656</v>
      </c>
      <c r="Q37" s="58">
        <f t="shared" si="39"/>
        <v>50.55239514044694</v>
      </c>
      <c r="S37" s="57">
        <f>+'Indice PondENGHO'!D36</f>
        <v>260.79660034179688</v>
      </c>
      <c r="T37" s="57">
        <f>+'Indice PondENGHO'!P36</f>
        <v>260.72998046875</v>
      </c>
      <c r="U37" s="57">
        <f>+'Indice PondENGHO'!AB36</f>
        <v>260.60330200195312</v>
      </c>
      <c r="V37" s="57">
        <f>+'Indice PondENGHO'!AN36</f>
        <v>260.49899291992188</v>
      </c>
      <c r="W37" s="57">
        <f>+'Indice PondENGHO'!AZ36</f>
        <v>260.38088989257812</v>
      </c>
      <c r="Y37" s="58">
        <f t="shared" si="40"/>
        <v>17.738196821009868</v>
      </c>
      <c r="Z37" s="58">
        <f t="shared" si="41"/>
        <v>14.179735355023682</v>
      </c>
      <c r="AA37" s="58">
        <f t="shared" si="42"/>
        <v>12.983402733573802</v>
      </c>
      <c r="AB37" s="58">
        <f t="shared" si="43"/>
        <v>10.776558021282678</v>
      </c>
      <c r="AC37" s="58">
        <f t="shared" si="44"/>
        <v>8.0285774945467345</v>
      </c>
      <c r="AE37" s="57">
        <f>+'Indice PondENGHO'!D36</f>
        <v>260.79660034179688</v>
      </c>
      <c r="AF37" s="57">
        <f>+'Indice PondENGHO'!E36</f>
        <v>221.05015563964844</v>
      </c>
      <c r="AG37" s="57">
        <f>+'Indice PondENGHO'!F36</f>
        <v>215.45243835449219</v>
      </c>
      <c r="AH37" s="57">
        <f>+'Indice PondENGHO'!G36</f>
        <v>311.79135131835938</v>
      </c>
      <c r="AI37" s="57">
        <f>+'Indice PondENGHO'!H36</f>
        <v>268.99716186523438</v>
      </c>
      <c r="AJ37" s="57">
        <f>+'Indice PondENGHO'!I36</f>
        <v>296.805419921875</v>
      </c>
      <c r="AK37" s="57">
        <f>+'Indice PondENGHO'!J36</f>
        <v>276.307861328125</v>
      </c>
      <c r="AL37" s="57">
        <f>+'Indice PondENGHO'!K36</f>
        <v>294.6749267578125</v>
      </c>
      <c r="AM37" s="57">
        <f>+'Indice PondENGHO'!L36</f>
        <v>247.84246826171875</v>
      </c>
      <c r="AN37" s="57">
        <f>+'Indice PondENGHO'!M36</f>
        <v>235.68748474121094</v>
      </c>
      <c r="AO37" s="57">
        <f>+'Indice PondENGHO'!N36</f>
        <v>240.68826293945312</v>
      </c>
      <c r="AP37" s="57">
        <f>+'Indice PondENGHO'!O36</f>
        <v>266.68597412109375</v>
      </c>
      <c r="AQ37" s="57">
        <f t="shared" si="0"/>
        <v>260.9874267578125</v>
      </c>
      <c r="AR37" s="57"/>
      <c r="AS37" s="57">
        <f>+'Indice PondENGHO'!AZ36</f>
        <v>260.38088989257812</v>
      </c>
      <c r="AT37" s="57">
        <f>+'Indice PondENGHO'!BA36</f>
        <v>221.52839660644531</v>
      </c>
      <c r="AU37" s="57">
        <f>+'Indice PondENGHO'!BB36</f>
        <v>217.71736145019531</v>
      </c>
      <c r="AV37" s="57">
        <f>+'Indice PondENGHO'!BC36</f>
        <v>301.54434204101562</v>
      </c>
      <c r="AW37" s="57">
        <f>+'Indice PondENGHO'!BD36</f>
        <v>271.04827880859375</v>
      </c>
      <c r="AX37" s="57">
        <f>+'Indice PondENGHO'!BE36</f>
        <v>291.9249267578125</v>
      </c>
      <c r="AY37" s="57">
        <f>+'Indice PondENGHO'!BF36</f>
        <v>274.91024780273438</v>
      </c>
      <c r="AZ37" s="57">
        <f>+'Indice PondENGHO'!BG36</f>
        <v>292.3974609375</v>
      </c>
      <c r="BA37" s="57">
        <f>+'Indice PondENGHO'!BH36</f>
        <v>247.02816772460938</v>
      </c>
      <c r="BB37" s="57">
        <f>+'Indice PondENGHO'!BI36</f>
        <v>234.30255126953125</v>
      </c>
      <c r="BC37" s="57">
        <f>+'Indice PondENGHO'!BJ36</f>
        <v>237.97088623046875</v>
      </c>
      <c r="BD37" s="57">
        <f>+'Indice PondENGHO'!BK36</f>
        <v>263.83407592773438</v>
      </c>
      <c r="BE37" s="57">
        <f t="shared" si="1"/>
        <v>261.73629760742188</v>
      </c>
      <c r="BG37" s="58">
        <f t="shared" ref="BG37:BR37" si="99">+AE$1*(AE37-AE25)/$AQ25</f>
        <v>17.738196821009868</v>
      </c>
      <c r="BH37" s="58">
        <f t="shared" si="99"/>
        <v>0.89127483941090446</v>
      </c>
      <c r="BI37" s="58">
        <f t="shared" si="99"/>
        <v>3.1911014887180342</v>
      </c>
      <c r="BJ37" s="58">
        <f t="shared" si="99"/>
        <v>7.6517605675927847</v>
      </c>
      <c r="BK37" s="58">
        <f t="shared" si="99"/>
        <v>2.4707177805598395</v>
      </c>
      <c r="BL37" s="58">
        <f t="shared" si="99"/>
        <v>3.0158144062539338</v>
      </c>
      <c r="BM37" s="58">
        <f t="shared" si="99"/>
        <v>5.0146495348260363</v>
      </c>
      <c r="BN37" s="58">
        <f t="shared" si="99"/>
        <v>3.0295388957795866</v>
      </c>
      <c r="BO37" s="58">
        <f t="shared" si="99"/>
        <v>3.5784912768538288</v>
      </c>
      <c r="BP37" s="58">
        <f t="shared" si="99"/>
        <v>0.66662033703891244</v>
      </c>
      <c r="BQ37" s="58">
        <f t="shared" si="99"/>
        <v>2.0195337525654349</v>
      </c>
      <c r="BR37" s="58">
        <f t="shared" si="99"/>
        <v>2.045573037017177</v>
      </c>
      <c r="BS37" s="58">
        <f t="shared" si="46"/>
        <v>51.313272737626342</v>
      </c>
      <c r="BT37" s="50">
        <f t="shared" si="47"/>
        <v>50.737016656969502</v>
      </c>
      <c r="BV37" s="58">
        <f t="shared" si="7"/>
        <v>8.0285774945467345</v>
      </c>
      <c r="BW37" s="58">
        <f t="shared" si="8"/>
        <v>0.74688659602337326</v>
      </c>
      <c r="BX37" s="58">
        <f t="shared" si="9"/>
        <v>2.3957272808849854</v>
      </c>
      <c r="BY37" s="58">
        <f t="shared" si="10"/>
        <v>7.3580504922864653</v>
      </c>
      <c r="BZ37" s="58">
        <f t="shared" si="11"/>
        <v>4.2164816692738345</v>
      </c>
      <c r="CA37" s="58">
        <f t="shared" si="12"/>
        <v>5.4708754400855879</v>
      </c>
      <c r="CB37" s="58">
        <f t="shared" si="13"/>
        <v>7.4873936528330098</v>
      </c>
      <c r="CC37" s="58">
        <f t="shared" si="14"/>
        <v>2.7087052977633013</v>
      </c>
      <c r="CD37" s="58">
        <f t="shared" si="15"/>
        <v>4.4952133173635955</v>
      </c>
      <c r="CE37" s="58">
        <f t="shared" si="16"/>
        <v>1.5009007171414899</v>
      </c>
      <c r="CF37" s="58">
        <f t="shared" si="17"/>
        <v>3.59542224870899</v>
      </c>
      <c r="CG37" s="58">
        <f t="shared" si="18"/>
        <v>2.6632702173259548</v>
      </c>
      <c r="CH37" s="58">
        <f t="shared" si="48"/>
        <v>50.667504424237322</v>
      </c>
      <c r="CI37" s="50">
        <f t="shared" si="49"/>
        <v>50.588257396651784</v>
      </c>
      <c r="CK37" s="58">
        <f t="shared" si="50"/>
        <v>17.538994095620271</v>
      </c>
      <c r="CL37" s="58">
        <f t="shared" si="51"/>
        <v>0.8812656835269459</v>
      </c>
      <c r="CM37" s="58">
        <f t="shared" si="52"/>
        <v>3.1552649197611204</v>
      </c>
      <c r="CN37" s="58">
        <f t="shared" si="53"/>
        <v>7.5658300993228789</v>
      </c>
      <c r="CO37" s="58">
        <f t="shared" si="54"/>
        <v>2.4429712333474924</v>
      </c>
      <c r="CP37" s="58">
        <f t="shared" si="55"/>
        <v>2.9819463386562499</v>
      </c>
      <c r="CQ37" s="58">
        <f t="shared" si="56"/>
        <v>4.9583342360225053</v>
      </c>
      <c r="CR37" s="58">
        <f t="shared" si="57"/>
        <v>2.9955167000173728</v>
      </c>
      <c r="CS37" s="58">
        <f t="shared" si="58"/>
        <v>3.5383042599701371</v>
      </c>
      <c r="CT37" s="58">
        <f t="shared" si="59"/>
        <v>0.6591340863631393</v>
      </c>
      <c r="CU37" s="58">
        <f t="shared" si="60"/>
        <v>1.996854072573903</v>
      </c>
      <c r="CV37" s="58">
        <f t="shared" si="61"/>
        <v>2.0226009317874811</v>
      </c>
      <c r="CW37" s="58">
        <f t="shared" si="62"/>
        <v>50.737016656969502</v>
      </c>
      <c r="CX37" s="58"/>
      <c r="CY37" s="58"/>
      <c r="CZ37" s="58">
        <f t="shared" si="63"/>
        <v>8.0160203159484809</v>
      </c>
      <c r="DA37" s="58">
        <f t="shared" si="64"/>
        <v>0.74571842041751057</v>
      </c>
      <c r="DB37" s="58">
        <f t="shared" si="65"/>
        <v>2.3919802191720958</v>
      </c>
      <c r="DC37" s="58">
        <f t="shared" si="66"/>
        <v>7.3465420582918544</v>
      </c>
      <c r="DD37" s="58">
        <f t="shared" si="67"/>
        <v>4.2098868380707604</v>
      </c>
      <c r="DE37" s="58">
        <f t="shared" si="68"/>
        <v>5.4623186614985197</v>
      </c>
      <c r="DF37" s="58">
        <f t="shared" si="69"/>
        <v>7.4756829183476139</v>
      </c>
      <c r="DG37" s="58">
        <f t="shared" si="70"/>
        <v>2.7044687195877581</v>
      </c>
      <c r="DH37" s="58">
        <f t="shared" si="71"/>
        <v>4.4881825330806109</v>
      </c>
      <c r="DI37" s="58">
        <f t="shared" si="72"/>
        <v>1.4985532180513714</v>
      </c>
      <c r="DJ37" s="58">
        <f t="shared" si="73"/>
        <v>3.5897987918333683</v>
      </c>
      <c r="DK37" s="58">
        <f t="shared" si="74"/>
        <v>2.6591047023518404</v>
      </c>
      <c r="DL37" s="58">
        <f t="shared" si="75"/>
        <v>50.588257396651784</v>
      </c>
      <c r="DM37" s="58">
        <f t="shared" si="76"/>
        <v>50.588257396651784</v>
      </c>
      <c r="DN37" s="58"/>
      <c r="DO37" s="56">
        <f t="shared" si="2"/>
        <v>43739</v>
      </c>
      <c r="DP37" s="58">
        <f t="shared" si="77"/>
        <v>9.5229737796717906</v>
      </c>
      <c r="DQ37" s="58">
        <f t="shared" si="21"/>
        <v>0.13554726310943532</v>
      </c>
      <c r="DR37" s="58">
        <f t="shared" si="22"/>
        <v>0.76328470058902465</v>
      </c>
      <c r="DS37" s="58">
        <f t="shared" si="23"/>
        <v>0.21928804103102451</v>
      </c>
      <c r="DT37" s="58">
        <f t="shared" si="24"/>
        <v>-1.7669156047232679</v>
      </c>
      <c r="DU37" s="58">
        <f t="shared" si="25"/>
        <v>-2.4803723228422698</v>
      </c>
      <c r="DV37" s="58">
        <f t="shared" si="26"/>
        <v>-2.5173486823251086</v>
      </c>
      <c r="DW37" s="58">
        <f t="shared" si="27"/>
        <v>0.29104798042961466</v>
      </c>
      <c r="DX37" s="58">
        <f t="shared" si="28"/>
        <v>-0.94987827311047379</v>
      </c>
      <c r="DY37" s="58">
        <f t="shared" si="29"/>
        <v>-0.83941913168823212</v>
      </c>
      <c r="DZ37" s="58">
        <f t="shared" si="30"/>
        <v>-1.5929447192594652</v>
      </c>
      <c r="EA37" s="58">
        <f t="shared" si="31"/>
        <v>-0.63650377056435925</v>
      </c>
      <c r="EB37" s="58">
        <f t="shared" si="32"/>
        <v>0.14875926031771769</v>
      </c>
      <c r="EC37" s="58"/>
      <c r="ED37" s="76">
        <f>+'Infla Interanual PondENGHO'!CI38</f>
        <v>1.4875926031772124E-3</v>
      </c>
      <c r="EE37" s="50">
        <f t="shared" si="78"/>
        <v>0.14875926031772124</v>
      </c>
    </row>
    <row r="38" spans="1:135" x14ac:dyDescent="0.2">
      <c r="A38" s="56">
        <f>+'Indice PondENGHO'!A37</f>
        <v>43770</v>
      </c>
      <c r="B38" s="50">
        <f>+'Indice PondENGHO'!B37</f>
        <v>11</v>
      </c>
      <c r="C38" s="50">
        <f>+'Indice PondENGHO'!C37</f>
        <v>2019</v>
      </c>
      <c r="D38" s="57">
        <f>+'Indice PondENGHO'!BL37</f>
        <v>273.15066528320312</v>
      </c>
      <c r="E38" s="57">
        <f>+'Indice PondENGHO'!BM37</f>
        <v>273.44488525390625</v>
      </c>
      <c r="F38" s="57">
        <f>+'Indice PondENGHO'!BN37</f>
        <v>273.93197631835938</v>
      </c>
      <c r="G38" s="57">
        <f>+'Indice PondENGHO'!BO37</f>
        <v>273.7467041015625</v>
      </c>
      <c r="H38" s="57">
        <f>+'Indice PondENGHO'!BP37</f>
        <v>273.04644775390625</v>
      </c>
      <c r="I38" s="57">
        <f>+'Indice PondENGHO'!CD37</f>
        <v>273.43359375</v>
      </c>
      <c r="K38" s="58">
        <f t="shared" si="33"/>
        <v>6.3925468849452241</v>
      </c>
      <c r="L38" s="58">
        <f t="shared" si="34"/>
        <v>8.0958803549452565</v>
      </c>
      <c r="M38" s="58">
        <f t="shared" si="35"/>
        <v>9.2543584035558037</v>
      </c>
      <c r="N38" s="58">
        <f t="shared" si="36"/>
        <v>11.634684413389307</v>
      </c>
      <c r="O38" s="58">
        <f t="shared" si="37"/>
        <v>16.814859752395414</v>
      </c>
      <c r="P38" s="58">
        <f t="shared" si="38"/>
        <v>52.192329809231005</v>
      </c>
      <c r="Q38" s="58">
        <f t="shared" si="39"/>
        <v>52.192391596617817</v>
      </c>
      <c r="S38" s="57">
        <f>+'Indice PondENGHO'!D37</f>
        <v>275.77886962890625</v>
      </c>
      <c r="T38" s="57">
        <f>+'Indice PondENGHO'!P37</f>
        <v>276.03106689453125</v>
      </c>
      <c r="U38" s="57">
        <f>+'Indice PondENGHO'!AB37</f>
        <v>276.0872802734375</v>
      </c>
      <c r="V38" s="57">
        <f>+'Indice PondENGHO'!AN37</f>
        <v>276.09567260742188</v>
      </c>
      <c r="W38" s="57">
        <f>+'Indice PondENGHO'!AZ37</f>
        <v>276.2015380859375</v>
      </c>
      <c r="Y38" s="58">
        <f t="shared" si="40"/>
        <v>18.713434578115432</v>
      </c>
      <c r="Z38" s="58">
        <f t="shared" si="41"/>
        <v>15.004932153062446</v>
      </c>
      <c r="AA38" s="58">
        <f t="shared" si="42"/>
        <v>13.753507325464355</v>
      </c>
      <c r="AB38" s="58">
        <f t="shared" si="43"/>
        <v>11.429981126212436</v>
      </c>
      <c r="AC38" s="58">
        <f t="shared" si="44"/>
        <v>8.5367045186242141</v>
      </c>
      <c r="AE38" s="57">
        <f>+'Indice PondENGHO'!D37</f>
        <v>275.77886962890625</v>
      </c>
      <c r="AF38" s="57">
        <f>+'Indice PondENGHO'!E37</f>
        <v>232.34504699707031</v>
      </c>
      <c r="AG38" s="57">
        <f>+'Indice PondENGHO'!F37</f>
        <v>225.59638977050781</v>
      </c>
      <c r="AH38" s="57">
        <f>+'Indice PondENGHO'!G37</f>
        <v>316.275390625</v>
      </c>
      <c r="AI38" s="57">
        <f>+'Indice PondENGHO'!H37</f>
        <v>271.16207885742188</v>
      </c>
      <c r="AJ38" s="57">
        <f>+'Indice PondENGHO'!I37</f>
        <v>315.84869384765625</v>
      </c>
      <c r="AK38" s="57">
        <f>+'Indice PondENGHO'!J37</f>
        <v>289.46026611328125</v>
      </c>
      <c r="AL38" s="57">
        <f>+'Indice PondENGHO'!K37</f>
        <v>316.9971923828125</v>
      </c>
      <c r="AM38" s="57">
        <f>+'Indice PondENGHO'!L37</f>
        <v>256.48202514648438</v>
      </c>
      <c r="AN38" s="57">
        <f>+'Indice PondENGHO'!M37</f>
        <v>249.42054748535156</v>
      </c>
      <c r="AO38" s="57">
        <f>+'Indice PondENGHO'!N37</f>
        <v>248.87506103515625</v>
      </c>
      <c r="AP38" s="57">
        <f>+'Indice PondENGHO'!O37</f>
        <v>279.2802734375</v>
      </c>
      <c r="AQ38" s="57">
        <f t="shared" si="0"/>
        <v>273.15066528320312</v>
      </c>
      <c r="AR38" s="57"/>
      <c r="AS38" s="57">
        <f>+'Indice PondENGHO'!AZ37</f>
        <v>276.2015380859375</v>
      </c>
      <c r="AT38" s="57">
        <f>+'Indice PondENGHO'!BA37</f>
        <v>232.82208251953125</v>
      </c>
      <c r="AU38" s="57">
        <f>+'Indice PondENGHO'!BB37</f>
        <v>228.27850341796875</v>
      </c>
      <c r="AV38" s="57">
        <f>+'Indice PondENGHO'!BC37</f>
        <v>306.53994750976562</v>
      </c>
      <c r="AW38" s="57">
        <f>+'Indice PondENGHO'!BD37</f>
        <v>272.73159790039062</v>
      </c>
      <c r="AX38" s="57">
        <f>+'Indice PondENGHO'!BE37</f>
        <v>309.9730224609375</v>
      </c>
      <c r="AY38" s="57">
        <f>+'Indice PondENGHO'!BF37</f>
        <v>287.19577026367188</v>
      </c>
      <c r="AZ38" s="57">
        <f>+'Indice PondENGHO'!BG37</f>
        <v>314.7515869140625</v>
      </c>
      <c r="BA38" s="57">
        <f>+'Indice PondENGHO'!BH37</f>
        <v>255.14492797851562</v>
      </c>
      <c r="BB38" s="57">
        <f>+'Indice PondENGHO'!BI37</f>
        <v>251.66000366210938</v>
      </c>
      <c r="BC38" s="57">
        <f>+'Indice PondENGHO'!BJ37</f>
        <v>245.84883117675781</v>
      </c>
      <c r="BD38" s="57">
        <f>+'Indice PondENGHO'!BK37</f>
        <v>275.1053466796875</v>
      </c>
      <c r="BE38" s="57">
        <f t="shared" si="1"/>
        <v>273.04644775390625</v>
      </c>
      <c r="BG38" s="58">
        <f t="shared" ref="BG38:BR38" si="100">+AE$1*(AE38-AE26)/$AQ26</f>
        <v>18.713434578115432</v>
      </c>
      <c r="BH38" s="58">
        <f t="shared" si="100"/>
        <v>0.9255597284498327</v>
      </c>
      <c r="BI38" s="58">
        <f t="shared" si="100"/>
        <v>3.3658257704486156</v>
      </c>
      <c r="BJ38" s="58">
        <f t="shared" si="100"/>
        <v>7.3619894825715786</v>
      </c>
      <c r="BK38" s="58">
        <f t="shared" si="100"/>
        <v>2.2994446669501829</v>
      </c>
      <c r="BL38" s="58">
        <f t="shared" si="100"/>
        <v>3.1056371242009115</v>
      </c>
      <c r="BM38" s="58">
        <f t="shared" si="100"/>
        <v>5.3259890255924445</v>
      </c>
      <c r="BN38" s="58">
        <f t="shared" si="100"/>
        <v>3.3968935988216913</v>
      </c>
      <c r="BO38" s="58">
        <f t="shared" si="100"/>
        <v>3.6399157674620923</v>
      </c>
      <c r="BP38" s="58">
        <f t="shared" si="100"/>
        <v>0.72718247106020184</v>
      </c>
      <c r="BQ38" s="58">
        <f t="shared" si="100"/>
        <v>2.0513325049824997</v>
      </c>
      <c r="BR38" s="58">
        <f t="shared" si="100"/>
        <v>2.0888618901745213</v>
      </c>
      <c r="BS38" s="58">
        <f t="shared" si="46"/>
        <v>53.002066608829999</v>
      </c>
      <c r="BT38" s="50">
        <f t="shared" si="47"/>
        <v>52.502950606162791</v>
      </c>
      <c r="BV38" s="58">
        <f t="shared" si="7"/>
        <v>8.5367045186242141</v>
      </c>
      <c r="BW38" s="58">
        <f t="shared" si="8"/>
        <v>0.77404595374188367</v>
      </c>
      <c r="BX38" s="58">
        <f t="shared" si="9"/>
        <v>2.5352186739042484</v>
      </c>
      <c r="BY38" s="58">
        <f t="shared" si="10"/>
        <v>7.1540295629329123</v>
      </c>
      <c r="BZ38" s="58">
        <f t="shared" si="11"/>
        <v>3.9123667087035146</v>
      </c>
      <c r="CA38" s="58">
        <f t="shared" si="12"/>
        <v>5.7128716667237525</v>
      </c>
      <c r="CB38" s="58">
        <f t="shared" si="13"/>
        <v>7.8764384298648649</v>
      </c>
      <c r="CC38" s="58">
        <f t="shared" si="14"/>
        <v>3.0266017492402728</v>
      </c>
      <c r="CD38" s="58">
        <f t="shared" si="15"/>
        <v>4.5292634001187206</v>
      </c>
      <c r="CE38" s="58">
        <f t="shared" si="16"/>
        <v>1.7277363993525461</v>
      </c>
      <c r="CF38" s="58">
        <f t="shared" si="17"/>
        <v>3.6396064667927015</v>
      </c>
      <c r="CG38" s="58">
        <f t="shared" si="18"/>
        <v>2.7158226819820936</v>
      </c>
      <c r="CH38" s="58">
        <f t="shared" si="48"/>
        <v>52.140706211981723</v>
      </c>
      <c r="CI38" s="50">
        <f t="shared" si="49"/>
        <v>52.05821565509352</v>
      </c>
      <c r="CK38" s="58">
        <f t="shared" si="50"/>
        <v>18.537211738886608</v>
      </c>
      <c r="CL38" s="58">
        <f t="shared" si="51"/>
        <v>0.91684381034605322</v>
      </c>
      <c r="CM38" s="58">
        <f t="shared" si="52"/>
        <v>3.3341300723050131</v>
      </c>
      <c r="CN38" s="58">
        <f t="shared" si="53"/>
        <v>7.2926622469123004</v>
      </c>
      <c r="CO38" s="58">
        <f t="shared" si="54"/>
        <v>2.2777909899531545</v>
      </c>
      <c r="CP38" s="58">
        <f t="shared" si="55"/>
        <v>3.076391600651688</v>
      </c>
      <c r="CQ38" s="58">
        <f t="shared" si="56"/>
        <v>5.2758346349660936</v>
      </c>
      <c r="CR38" s="58">
        <f t="shared" si="57"/>
        <v>3.364905337551757</v>
      </c>
      <c r="CS38" s="58">
        <f t="shared" si="58"/>
        <v>3.6056389868733452</v>
      </c>
      <c r="CT38" s="58">
        <f t="shared" si="59"/>
        <v>0.72033465490156234</v>
      </c>
      <c r="CU38" s="58">
        <f t="shared" si="60"/>
        <v>2.0320152793432715</v>
      </c>
      <c r="CV38" s="58">
        <f t="shared" si="61"/>
        <v>2.0691912534719501</v>
      </c>
      <c r="CW38" s="58">
        <f t="shared" si="62"/>
        <v>52.502950606162791</v>
      </c>
      <c r="CX38" s="58"/>
      <c r="CY38" s="58"/>
      <c r="CZ38" s="58">
        <f t="shared" si="63"/>
        <v>8.5231988037827549</v>
      </c>
      <c r="DA38" s="58">
        <f t="shared" si="64"/>
        <v>0.77282135426059473</v>
      </c>
      <c r="DB38" s="58">
        <f t="shared" si="65"/>
        <v>2.5312077654329763</v>
      </c>
      <c r="DC38" s="58">
        <f t="shared" si="66"/>
        <v>7.1427113448742281</v>
      </c>
      <c r="DD38" s="58">
        <f t="shared" si="67"/>
        <v>3.9061770474580433</v>
      </c>
      <c r="DE38" s="58">
        <f t="shared" si="68"/>
        <v>5.7038334699010447</v>
      </c>
      <c r="DF38" s="58">
        <f t="shared" si="69"/>
        <v>7.8639773061176399</v>
      </c>
      <c r="DG38" s="58">
        <f t="shared" si="70"/>
        <v>3.0218134354272874</v>
      </c>
      <c r="DH38" s="58">
        <f t="shared" si="71"/>
        <v>4.5220977614591638</v>
      </c>
      <c r="DI38" s="58">
        <f t="shared" si="72"/>
        <v>1.7250029891612997</v>
      </c>
      <c r="DJ38" s="58">
        <f t="shared" si="73"/>
        <v>3.6338483329638458</v>
      </c>
      <c r="DK38" s="58">
        <f t="shared" si="74"/>
        <v>2.7115260442546432</v>
      </c>
      <c r="DL38" s="58">
        <f t="shared" si="75"/>
        <v>52.05821565509352</v>
      </c>
      <c r="DM38" s="58">
        <f t="shared" si="76"/>
        <v>52.05821565509352</v>
      </c>
      <c r="DN38" s="58"/>
      <c r="DO38" s="56">
        <f t="shared" si="2"/>
        <v>43770</v>
      </c>
      <c r="DP38" s="58">
        <f t="shared" si="77"/>
        <v>10.014012935103853</v>
      </c>
      <c r="DQ38" s="58">
        <f t="shared" si="21"/>
        <v>0.14402245608545849</v>
      </c>
      <c r="DR38" s="58">
        <f t="shared" si="22"/>
        <v>0.80292230687203681</v>
      </c>
      <c r="DS38" s="58">
        <f t="shared" si="23"/>
        <v>0.14995090203807226</v>
      </c>
      <c r="DT38" s="58">
        <f t="shared" si="24"/>
        <v>-1.6283860575048887</v>
      </c>
      <c r="DU38" s="58">
        <f t="shared" si="25"/>
        <v>-2.6274418692493566</v>
      </c>
      <c r="DV38" s="58">
        <f t="shared" si="26"/>
        <v>-2.5881426711515463</v>
      </c>
      <c r="DW38" s="58">
        <f t="shared" si="27"/>
        <v>0.34309190212446961</v>
      </c>
      <c r="DX38" s="58">
        <f t="shared" si="28"/>
        <v>-0.91645877458581859</v>
      </c>
      <c r="DY38" s="58">
        <f t="shared" si="29"/>
        <v>-1.0046683342597373</v>
      </c>
      <c r="DZ38" s="58">
        <f t="shared" si="30"/>
        <v>-1.6018330536205743</v>
      </c>
      <c r="EA38" s="58">
        <f t="shared" si="31"/>
        <v>-0.64233479078269307</v>
      </c>
      <c r="EB38" s="58">
        <f t="shared" si="32"/>
        <v>0.44473495106927174</v>
      </c>
      <c r="EC38" s="58"/>
      <c r="ED38" s="76">
        <f>+'Infla Interanual PondENGHO'!CI39</f>
        <v>4.4473495106926997E-3</v>
      </c>
      <c r="EE38" s="50">
        <f t="shared" si="78"/>
        <v>0.44473495106926997</v>
      </c>
    </row>
    <row r="39" spans="1:135" x14ac:dyDescent="0.2">
      <c r="A39" s="56">
        <f>+'Indice PondENGHO'!A38</f>
        <v>43800</v>
      </c>
      <c r="B39" s="50">
        <f>+'Indice PondENGHO'!B38</f>
        <v>12</v>
      </c>
      <c r="C39" s="50">
        <f>+'Indice PondENGHO'!C38</f>
        <v>2019</v>
      </c>
      <c r="D39" s="57">
        <f>+'Indice PondENGHO'!BL38</f>
        <v>283.19570922851562</v>
      </c>
      <c r="E39" s="57">
        <f>+'Indice PondENGHO'!BM38</f>
        <v>283.7508544921875</v>
      </c>
      <c r="F39" s="57">
        <f>+'Indice PondENGHO'!BN38</f>
        <v>284.403564453125</v>
      </c>
      <c r="G39" s="57">
        <f>+'Indice PondENGHO'!BO38</f>
        <v>284.47650146484375</v>
      </c>
      <c r="H39" s="57">
        <f>+'Indice PondENGHO'!BP38</f>
        <v>284.04049682617188</v>
      </c>
      <c r="I39" s="57">
        <f>+'Indice PondENGHO'!CD38</f>
        <v>284.05355834960938</v>
      </c>
      <c r="K39" s="58">
        <f t="shared" si="33"/>
        <v>6.5960441911922798</v>
      </c>
      <c r="L39" s="58">
        <f t="shared" si="34"/>
        <v>8.3592732900812994</v>
      </c>
      <c r="M39" s="58">
        <f t="shared" si="35"/>
        <v>9.5566116317284688</v>
      </c>
      <c r="N39" s="58">
        <f t="shared" si="36"/>
        <v>12.028164026903271</v>
      </c>
      <c r="O39" s="58">
        <f t="shared" si="37"/>
        <v>17.395448029481116</v>
      </c>
      <c r="P39" s="58">
        <f t="shared" si="38"/>
        <v>53.935541169386433</v>
      </c>
      <c r="Q39" s="58">
        <f t="shared" si="39"/>
        <v>53.935563286438935</v>
      </c>
      <c r="S39" s="57">
        <f>+'Indice PondENGHO'!D38</f>
        <v>285.0765380859375</v>
      </c>
      <c r="T39" s="57">
        <f>+'Indice PondENGHO'!P38</f>
        <v>285.24057006835938</v>
      </c>
      <c r="U39" s="57">
        <f>+'Indice PondENGHO'!AB38</f>
        <v>285.24444580078125</v>
      </c>
      <c r="V39" s="57">
        <f>+'Indice PondENGHO'!AN38</f>
        <v>285.22915649414062</v>
      </c>
      <c r="W39" s="57">
        <f>+'Indice PondENGHO'!AZ38</f>
        <v>285.229248046875</v>
      </c>
      <c r="Y39" s="58">
        <f t="shared" si="40"/>
        <v>19.371199389160459</v>
      </c>
      <c r="Z39" s="58">
        <f t="shared" si="41"/>
        <v>15.507907840098348</v>
      </c>
      <c r="AA39" s="58">
        <f t="shared" si="42"/>
        <v>14.200417235019708</v>
      </c>
      <c r="AB39" s="58">
        <f t="shared" si="43"/>
        <v>11.788481035640128</v>
      </c>
      <c r="AC39" s="58">
        <f t="shared" si="44"/>
        <v>8.7849317291019293</v>
      </c>
      <c r="AE39" s="57">
        <f>+'Indice PondENGHO'!D38</f>
        <v>285.0765380859375</v>
      </c>
      <c r="AF39" s="57">
        <f>+'Indice PondENGHO'!E38</f>
        <v>237.9908447265625</v>
      </c>
      <c r="AG39" s="57">
        <f>+'Indice PondENGHO'!F38</f>
        <v>233.41574096679688</v>
      </c>
      <c r="AH39" s="57">
        <f>+'Indice PondENGHO'!G38</f>
        <v>322.72726440429688</v>
      </c>
      <c r="AI39" s="57">
        <f>+'Indice PondENGHO'!H38</f>
        <v>287.00039672851562</v>
      </c>
      <c r="AJ39" s="57">
        <f>+'Indice PondENGHO'!I38</f>
        <v>332.63717651367188</v>
      </c>
      <c r="AK39" s="57">
        <f>+'Indice PondENGHO'!J38</f>
        <v>304.42739868164062</v>
      </c>
      <c r="AL39" s="57">
        <f>+'Indice PondENGHO'!K38</f>
        <v>342.96023559570312</v>
      </c>
      <c r="AM39" s="57">
        <f>+'Indice PondENGHO'!L38</f>
        <v>262.6929931640625</v>
      </c>
      <c r="AN39" s="57">
        <f>+'Indice PondENGHO'!M38</f>
        <v>258.99826049804688</v>
      </c>
      <c r="AO39" s="57">
        <f>+'Indice PondENGHO'!N38</f>
        <v>256.58602905273438</v>
      </c>
      <c r="AP39" s="57">
        <f>+'Indice PondENGHO'!O38</f>
        <v>289.5311279296875</v>
      </c>
      <c r="AQ39" s="57">
        <f t="shared" si="0"/>
        <v>283.19570922851562</v>
      </c>
      <c r="AR39" s="57"/>
      <c r="AS39" s="57">
        <f>+'Indice PondENGHO'!AZ38</f>
        <v>285.229248046875</v>
      </c>
      <c r="AT39" s="57">
        <f>+'Indice PondENGHO'!BA38</f>
        <v>238.65823364257812</v>
      </c>
      <c r="AU39" s="57">
        <f>+'Indice PondENGHO'!BB38</f>
        <v>236.31120300292969</v>
      </c>
      <c r="AV39" s="57">
        <f>+'Indice PondENGHO'!BC38</f>
        <v>313.15933227539062</v>
      </c>
      <c r="AW39" s="57">
        <f>+'Indice PondENGHO'!BD38</f>
        <v>288.96688842773438</v>
      </c>
      <c r="AX39" s="57">
        <f>+'Indice PondENGHO'!BE38</f>
        <v>328.06072998046875</v>
      </c>
      <c r="AY39" s="57">
        <f>+'Indice PondENGHO'!BF38</f>
        <v>301.67947387695312</v>
      </c>
      <c r="AZ39" s="57">
        <f>+'Indice PondENGHO'!BG38</f>
        <v>341.51217651367188</v>
      </c>
      <c r="BA39" s="57">
        <f>+'Indice PondENGHO'!BH38</f>
        <v>261.18099975585938</v>
      </c>
      <c r="BB39" s="57">
        <f>+'Indice PondENGHO'!BI38</f>
        <v>262.61639404296875</v>
      </c>
      <c r="BC39" s="57">
        <f>+'Indice PondENGHO'!BJ38</f>
        <v>254.10438537597656</v>
      </c>
      <c r="BD39" s="57">
        <f>+'Indice PondENGHO'!BK38</f>
        <v>285.57659912109375</v>
      </c>
      <c r="BE39" s="57">
        <f t="shared" si="1"/>
        <v>284.04049682617188</v>
      </c>
      <c r="BG39" s="58">
        <f t="shared" ref="BG39:BR39" si="101">+AE$1*(AE39-AE27)/$AQ27</f>
        <v>19.371199389160459</v>
      </c>
      <c r="BH39" s="58">
        <f t="shared" si="101"/>
        <v>0.95777366306720901</v>
      </c>
      <c r="BI39" s="58">
        <f t="shared" si="101"/>
        <v>3.4747358506241208</v>
      </c>
      <c r="BJ39" s="58">
        <f t="shared" si="101"/>
        <v>7.2445252244735503</v>
      </c>
      <c r="BK39" s="58">
        <f t="shared" si="101"/>
        <v>2.5097229337192526</v>
      </c>
      <c r="BL39" s="58">
        <f t="shared" si="101"/>
        <v>3.2080194017887447</v>
      </c>
      <c r="BM39" s="58">
        <f t="shared" si="101"/>
        <v>5.7611839403470846</v>
      </c>
      <c r="BN39" s="58">
        <f t="shared" si="101"/>
        <v>3.6816966558163173</v>
      </c>
      <c r="BO39" s="58">
        <f t="shared" si="101"/>
        <v>3.6192471621585254</v>
      </c>
      <c r="BP39" s="58">
        <f t="shared" si="101"/>
        <v>0.75102565844732949</v>
      </c>
      <c r="BQ39" s="58">
        <f t="shared" si="101"/>
        <v>2.0847050810787082</v>
      </c>
      <c r="BR39" s="58">
        <f t="shared" si="101"/>
        <v>2.1175919840103297</v>
      </c>
      <c r="BS39" s="58">
        <f t="shared" si="46"/>
        <v>54.781426944691631</v>
      </c>
      <c r="BT39" s="50">
        <f t="shared" si="47"/>
        <v>54.299832044890465</v>
      </c>
      <c r="BV39" s="58">
        <f t="shared" si="7"/>
        <v>8.7849317291019293</v>
      </c>
      <c r="BW39" s="58">
        <f t="shared" si="8"/>
        <v>0.79818007795967172</v>
      </c>
      <c r="BX39" s="58">
        <f t="shared" si="9"/>
        <v>2.6136509310521752</v>
      </c>
      <c r="BY39" s="58">
        <f t="shared" si="10"/>
        <v>6.9204946537306657</v>
      </c>
      <c r="BZ39" s="58">
        <f t="shared" si="11"/>
        <v>4.2559325338121869</v>
      </c>
      <c r="CA39" s="58">
        <f t="shared" si="12"/>
        <v>5.9021905948716027</v>
      </c>
      <c r="CB39" s="58">
        <f t="shared" si="13"/>
        <v>8.4796534263709749</v>
      </c>
      <c r="CC39" s="58">
        <f t="shared" si="14"/>
        <v>3.2926116272582946</v>
      </c>
      <c r="CD39" s="58">
        <f t="shared" si="15"/>
        <v>4.4925514065026375</v>
      </c>
      <c r="CE39" s="58">
        <f t="shared" si="16"/>
        <v>1.7999676890388563</v>
      </c>
      <c r="CF39" s="58">
        <f t="shared" si="17"/>
        <v>3.7133411536576264</v>
      </c>
      <c r="CG39" s="58">
        <f t="shared" si="18"/>
        <v>2.7488523135807421</v>
      </c>
      <c r="CH39" s="58">
        <f t="shared" si="48"/>
        <v>53.802358136937357</v>
      </c>
      <c r="CI39" s="50">
        <f t="shared" si="49"/>
        <v>53.772273789300783</v>
      </c>
      <c r="CK39" s="58">
        <f t="shared" si="50"/>
        <v>19.200903152841718</v>
      </c>
      <c r="CL39" s="58">
        <f t="shared" si="51"/>
        <v>0.94935367591056286</v>
      </c>
      <c r="CM39" s="58">
        <f t="shared" si="52"/>
        <v>3.4441887262217876</v>
      </c>
      <c r="CN39" s="58">
        <f t="shared" si="53"/>
        <v>7.1808370988774461</v>
      </c>
      <c r="CO39" s="58">
        <f t="shared" si="54"/>
        <v>2.487659438257305</v>
      </c>
      <c r="CP39" s="58">
        <f t="shared" si="55"/>
        <v>3.1798170370726071</v>
      </c>
      <c r="CQ39" s="58">
        <f t="shared" si="56"/>
        <v>5.7105361760000779</v>
      </c>
      <c r="CR39" s="58">
        <f t="shared" si="57"/>
        <v>3.6493300959994968</v>
      </c>
      <c r="CS39" s="58">
        <f t="shared" si="58"/>
        <v>3.5874296088082782</v>
      </c>
      <c r="CT39" s="58">
        <f t="shared" si="59"/>
        <v>0.74442323593115045</v>
      </c>
      <c r="CU39" s="58">
        <f t="shared" si="60"/>
        <v>2.0663780058155772</v>
      </c>
      <c r="CV39" s="58">
        <f t="shared" si="61"/>
        <v>2.098975793154461</v>
      </c>
      <c r="CW39" s="58">
        <f t="shared" si="62"/>
        <v>54.299832044890472</v>
      </c>
      <c r="CX39" s="58"/>
      <c r="CY39" s="58"/>
      <c r="CZ39" s="58">
        <f t="shared" si="63"/>
        <v>8.78001951058115</v>
      </c>
      <c r="DA39" s="58">
        <f t="shared" si="64"/>
        <v>0.79773376430775311</v>
      </c>
      <c r="DB39" s="58">
        <f t="shared" si="65"/>
        <v>2.6121894712587159</v>
      </c>
      <c r="DC39" s="58">
        <f t="shared" si="66"/>
        <v>6.9166249615054669</v>
      </c>
      <c r="DD39" s="58">
        <f t="shared" si="67"/>
        <v>4.2535527690899952</v>
      </c>
      <c r="DE39" s="58">
        <f t="shared" si="68"/>
        <v>5.8988903017279171</v>
      </c>
      <c r="DF39" s="58">
        <f t="shared" si="69"/>
        <v>8.474911908520264</v>
      </c>
      <c r="DG39" s="58">
        <f t="shared" si="70"/>
        <v>3.2907705170122612</v>
      </c>
      <c r="DH39" s="58">
        <f t="shared" si="71"/>
        <v>4.4900393329993831</v>
      </c>
      <c r="DI39" s="58">
        <f t="shared" si="72"/>
        <v>1.7989612117102267</v>
      </c>
      <c r="DJ39" s="58">
        <f t="shared" si="73"/>
        <v>3.7112647865609372</v>
      </c>
      <c r="DK39" s="58">
        <f t="shared" si="74"/>
        <v>2.7473152540267187</v>
      </c>
      <c r="DL39" s="58">
        <f t="shared" si="75"/>
        <v>53.77227378930079</v>
      </c>
      <c r="DM39" s="58">
        <f t="shared" si="76"/>
        <v>53.772273789300783</v>
      </c>
      <c r="DN39" s="58"/>
      <c r="DO39" s="56">
        <f t="shared" si="2"/>
        <v>43800</v>
      </c>
      <c r="DP39" s="58">
        <f t="shared" si="77"/>
        <v>10.420883642260568</v>
      </c>
      <c r="DQ39" s="58">
        <f t="shared" si="21"/>
        <v>0.15161991160280974</v>
      </c>
      <c r="DR39" s="58">
        <f t="shared" si="22"/>
        <v>0.8319992549630717</v>
      </c>
      <c r="DS39" s="58">
        <f t="shared" si="23"/>
        <v>0.26421213737197924</v>
      </c>
      <c r="DT39" s="58">
        <f t="shared" si="24"/>
        <v>-1.7658933308326903</v>
      </c>
      <c r="DU39" s="58">
        <f t="shared" si="25"/>
        <v>-2.71907326465531</v>
      </c>
      <c r="DV39" s="58">
        <f t="shared" si="26"/>
        <v>-2.7643757325201861</v>
      </c>
      <c r="DW39" s="58">
        <f t="shared" si="27"/>
        <v>0.35855957898723556</v>
      </c>
      <c r="DX39" s="58">
        <f t="shared" si="28"/>
        <v>-0.90260972419110486</v>
      </c>
      <c r="DY39" s="58">
        <f t="shared" si="29"/>
        <v>-1.0545379757790763</v>
      </c>
      <c r="DZ39" s="58">
        <f t="shared" si="30"/>
        <v>-1.64488678074536</v>
      </c>
      <c r="EA39" s="58">
        <f t="shared" si="31"/>
        <v>-0.64833946087225769</v>
      </c>
      <c r="EB39" s="58">
        <f t="shared" si="32"/>
        <v>0.52755825558968183</v>
      </c>
      <c r="EC39" s="58"/>
      <c r="ED39" s="76">
        <f>+'Infla Interanual PondENGHO'!CI40</f>
        <v>5.2755825558967739E-3</v>
      </c>
      <c r="EE39" s="50">
        <f t="shared" si="78"/>
        <v>0.52755825558967739</v>
      </c>
    </row>
    <row r="40" spans="1:135" x14ac:dyDescent="0.2">
      <c r="A40" s="56">
        <f>+'Indice PondENGHO'!A39</f>
        <v>43831</v>
      </c>
      <c r="B40" s="50">
        <f>+'Indice PondENGHO'!B39</f>
        <v>1</v>
      </c>
      <c r="C40" s="50">
        <f>+'Indice PondENGHO'!C39</f>
        <v>2020</v>
      </c>
      <c r="D40" s="57">
        <f>+'Indice PondENGHO'!BL39</f>
        <v>291.11373901367188</v>
      </c>
      <c r="E40" s="57">
        <f>+'Indice PondENGHO'!BM39</f>
        <v>290.96701049804688</v>
      </c>
      <c r="F40" s="57">
        <f>+'Indice PondENGHO'!BN39</f>
        <v>291.24639892578125</v>
      </c>
      <c r="G40" s="57">
        <f>+'Indice PondENGHO'!BO39</f>
        <v>290.88165283203125</v>
      </c>
      <c r="H40" s="57">
        <f>+'Indice PondENGHO'!BP39</f>
        <v>289.83599853515625</v>
      </c>
      <c r="I40" s="57">
        <f>+'Indice PondENGHO'!CD39</f>
        <v>290.65008544921875</v>
      </c>
      <c r="K40" s="58">
        <f t="shared" si="33"/>
        <v>6.5591585689535332</v>
      </c>
      <c r="L40" s="58">
        <f t="shared" si="34"/>
        <v>8.2570842306615919</v>
      </c>
      <c r="M40" s="58">
        <f t="shared" si="35"/>
        <v>9.4056810054761737</v>
      </c>
      <c r="N40" s="58">
        <f t="shared" si="36"/>
        <v>11.785901077243073</v>
      </c>
      <c r="O40" s="58">
        <f t="shared" si="37"/>
        <v>16.944545232282422</v>
      </c>
      <c r="P40" s="58">
        <f t="shared" si="38"/>
        <v>52.952370114616798</v>
      </c>
      <c r="Q40" s="58">
        <f t="shared" si="39"/>
        <v>52.952601505111787</v>
      </c>
      <c r="S40" s="57">
        <f>+'Indice PondENGHO'!D39</f>
        <v>297.10324096679688</v>
      </c>
      <c r="T40" s="57">
        <f>+'Indice PondENGHO'!P39</f>
        <v>296.9310302734375</v>
      </c>
      <c r="U40" s="57">
        <f>+'Indice PondENGHO'!AB39</f>
        <v>296.73687744140625</v>
      </c>
      <c r="V40" s="57">
        <f>+'Indice PondENGHO'!AN39</f>
        <v>296.5858154296875</v>
      </c>
      <c r="W40" s="57">
        <f>+'Indice PondENGHO'!AZ39</f>
        <v>296.31753540039062</v>
      </c>
      <c r="Y40" s="58">
        <f t="shared" si="40"/>
        <v>20.100552971475441</v>
      </c>
      <c r="Z40" s="58">
        <f t="shared" si="41"/>
        <v>16.049573752672845</v>
      </c>
      <c r="AA40" s="58">
        <f t="shared" si="42"/>
        <v>14.675094189202591</v>
      </c>
      <c r="AB40" s="58">
        <f t="shared" si="43"/>
        <v>12.168490015165002</v>
      </c>
      <c r="AC40" s="58">
        <f t="shared" si="44"/>
        <v>9.0469409656482487</v>
      </c>
      <c r="AE40" s="57">
        <f>+'Indice PondENGHO'!D39</f>
        <v>297.10324096679688</v>
      </c>
      <c r="AF40" s="57">
        <f>+'Indice PondENGHO'!E39</f>
        <v>245.95346069335938</v>
      </c>
      <c r="AG40" s="57">
        <f>+'Indice PondENGHO'!F39</f>
        <v>242.36531066894531</v>
      </c>
      <c r="AH40" s="57">
        <f>+'Indice PondENGHO'!G39</f>
        <v>325.4935302734375</v>
      </c>
      <c r="AI40" s="57">
        <f>+'Indice PondENGHO'!H39</f>
        <v>285.38961791992188</v>
      </c>
      <c r="AJ40" s="57">
        <f>+'Indice PondENGHO'!I39</f>
        <v>326.36099243164062</v>
      </c>
      <c r="AK40" s="57">
        <f>+'Indice PondENGHO'!J39</f>
        <v>309.37783813476562</v>
      </c>
      <c r="AL40" s="57">
        <f>+'Indice PondENGHO'!K39</f>
        <v>337.75961303710938</v>
      </c>
      <c r="AM40" s="57">
        <f>+'Indice PondENGHO'!L39</f>
        <v>274.9332275390625</v>
      </c>
      <c r="AN40" s="57">
        <f>+'Indice PondENGHO'!M39</f>
        <v>266.84136962890625</v>
      </c>
      <c r="AO40" s="57">
        <f>+'Indice PondENGHO'!N39</f>
        <v>266.91952514648438</v>
      </c>
      <c r="AP40" s="57">
        <f>+'Indice PondENGHO'!O39</f>
        <v>298.10955810546875</v>
      </c>
      <c r="AQ40" s="57">
        <f t="shared" si="0"/>
        <v>291.11373901367188</v>
      </c>
      <c r="AR40" s="57"/>
      <c r="AS40" s="57">
        <f>+'Indice PondENGHO'!AZ39</f>
        <v>296.31753540039062</v>
      </c>
      <c r="AT40" s="57">
        <f>+'Indice PondENGHO'!BA39</f>
        <v>246.78268432617188</v>
      </c>
      <c r="AU40" s="57">
        <f>+'Indice PondENGHO'!BB39</f>
        <v>246.04872131347656</v>
      </c>
      <c r="AV40" s="57">
        <f>+'Indice PondENGHO'!BC39</f>
        <v>314.82101440429688</v>
      </c>
      <c r="AW40" s="57">
        <f>+'Indice PondENGHO'!BD39</f>
        <v>286.78390502929688</v>
      </c>
      <c r="AX40" s="57">
        <f>+'Indice PondENGHO'!BE39</f>
        <v>321.20321655273438</v>
      </c>
      <c r="AY40" s="57">
        <f>+'Indice PondENGHO'!BF39</f>
        <v>306.17636108398438</v>
      </c>
      <c r="AZ40" s="57">
        <f>+'Indice PondENGHO'!BG39</f>
        <v>336.69366455078125</v>
      </c>
      <c r="BA40" s="57">
        <f>+'Indice PondENGHO'!BH39</f>
        <v>274.52151489257812</v>
      </c>
      <c r="BB40" s="57">
        <f>+'Indice PondENGHO'!BI39</f>
        <v>271.37384033203125</v>
      </c>
      <c r="BC40" s="57">
        <f>+'Indice PondENGHO'!BJ39</f>
        <v>264.34521484375</v>
      </c>
      <c r="BD40" s="57">
        <f>+'Indice PondENGHO'!BK39</f>
        <v>294.00372314453125</v>
      </c>
      <c r="BE40" s="57">
        <f t="shared" si="1"/>
        <v>289.83599853515625</v>
      </c>
      <c r="BG40" s="58">
        <f t="shared" ref="BG40:BR40" si="102">+AE$1*(AE40-AE28)/$AQ28</f>
        <v>20.100552971475441</v>
      </c>
      <c r="BH40" s="58">
        <f t="shared" si="102"/>
        <v>0.97841109008279592</v>
      </c>
      <c r="BI40" s="58">
        <f t="shared" si="102"/>
        <v>3.599982983935361</v>
      </c>
      <c r="BJ40" s="58">
        <f t="shared" si="102"/>
        <v>6.6042235460809033</v>
      </c>
      <c r="BK40" s="58">
        <f t="shared" si="102"/>
        <v>2.2760796019947862</v>
      </c>
      <c r="BL40" s="58">
        <f t="shared" si="102"/>
        <v>2.8372417711668163</v>
      </c>
      <c r="BM40" s="58">
        <f t="shared" si="102"/>
        <v>5.6266883189373749</v>
      </c>
      <c r="BN40" s="58">
        <f t="shared" si="102"/>
        <v>3.1248872043049603</v>
      </c>
      <c r="BO40" s="58">
        <f t="shared" si="102"/>
        <v>3.7571418969913317</v>
      </c>
      <c r="BP40" s="58">
        <f t="shared" si="102"/>
        <v>0.75051216026073342</v>
      </c>
      <c r="BQ40" s="58">
        <f t="shared" si="102"/>
        <v>2.1139349232584914</v>
      </c>
      <c r="BR40" s="58">
        <f t="shared" si="102"/>
        <v>2.0905060352083864</v>
      </c>
      <c r="BS40" s="58">
        <f t="shared" si="46"/>
        <v>53.860162503697389</v>
      </c>
      <c r="BT40" s="50">
        <f t="shared" si="47"/>
        <v>53.981019389807258</v>
      </c>
      <c r="BV40" s="58">
        <f t="shared" si="7"/>
        <v>9.0469409656482487</v>
      </c>
      <c r="BW40" s="58">
        <f t="shared" si="8"/>
        <v>0.81491889597674216</v>
      </c>
      <c r="BX40" s="58">
        <f t="shared" si="9"/>
        <v>2.7278674861287247</v>
      </c>
      <c r="BY40" s="58">
        <f t="shared" si="10"/>
        <v>6.3502300272804648</v>
      </c>
      <c r="BZ40" s="58">
        <f t="shared" si="11"/>
        <v>3.838868635246087</v>
      </c>
      <c r="CA40" s="58">
        <f t="shared" si="12"/>
        <v>5.2300890742700066</v>
      </c>
      <c r="CB40" s="58">
        <f t="shared" si="13"/>
        <v>8.1885612593794033</v>
      </c>
      <c r="CC40" s="58">
        <f t="shared" si="14"/>
        <v>2.7908562356480195</v>
      </c>
      <c r="CD40" s="58">
        <f t="shared" si="15"/>
        <v>4.729974154514931</v>
      </c>
      <c r="CE40" s="58">
        <f t="shared" si="16"/>
        <v>1.8198795129351493</v>
      </c>
      <c r="CF40" s="58">
        <f t="shared" si="17"/>
        <v>3.7930406542603992</v>
      </c>
      <c r="CG40" s="58">
        <f t="shared" si="18"/>
        <v>2.7240097644615546</v>
      </c>
      <c r="CH40" s="58">
        <f t="shared" si="48"/>
        <v>52.055236665749746</v>
      </c>
      <c r="CI40" s="50">
        <f t="shared" si="49"/>
        <v>52.383197127528149</v>
      </c>
      <c r="CK40" s="58">
        <f t="shared" si="50"/>
        <v>20.145656627467051</v>
      </c>
      <c r="CL40" s="58">
        <f t="shared" si="51"/>
        <v>0.98060654795343727</v>
      </c>
      <c r="CM40" s="58">
        <f t="shared" si="52"/>
        <v>3.6080609902625249</v>
      </c>
      <c r="CN40" s="58">
        <f t="shared" si="53"/>
        <v>6.6190427715687212</v>
      </c>
      <c r="CO40" s="58">
        <f t="shared" si="54"/>
        <v>2.2811868998648288</v>
      </c>
      <c r="CP40" s="58">
        <f t="shared" si="55"/>
        <v>2.8436082615312026</v>
      </c>
      <c r="CQ40" s="58">
        <f t="shared" si="56"/>
        <v>5.6393140519044982</v>
      </c>
      <c r="CR40" s="58">
        <f t="shared" si="57"/>
        <v>3.1318991426170841</v>
      </c>
      <c r="CS40" s="58">
        <f t="shared" si="58"/>
        <v>3.7655725524003669</v>
      </c>
      <c r="CT40" s="58">
        <f t="shared" si="59"/>
        <v>0.75219623543726999</v>
      </c>
      <c r="CU40" s="58">
        <f t="shared" si="60"/>
        <v>2.1186783844808077</v>
      </c>
      <c r="CV40" s="58">
        <f t="shared" si="61"/>
        <v>2.0951969243194584</v>
      </c>
      <c r="CW40" s="58">
        <f t="shared" si="62"/>
        <v>53.981019389807258</v>
      </c>
      <c r="CX40" s="58"/>
      <c r="CY40" s="58"/>
      <c r="CZ40" s="58">
        <f t="shared" si="63"/>
        <v>9.1039388610920344</v>
      </c>
      <c r="DA40" s="58">
        <f t="shared" si="64"/>
        <v>0.82005308025012424</v>
      </c>
      <c r="DB40" s="58">
        <f t="shared" si="65"/>
        <v>2.7450537048018924</v>
      </c>
      <c r="DC40" s="58">
        <f t="shared" si="66"/>
        <v>6.3902379977660981</v>
      </c>
      <c r="DD40" s="58">
        <f t="shared" si="67"/>
        <v>3.8630544273193426</v>
      </c>
      <c r="DE40" s="58">
        <f t="shared" si="68"/>
        <v>5.2630398884014182</v>
      </c>
      <c r="DF40" s="58">
        <f t="shared" si="69"/>
        <v>8.2401511570331358</v>
      </c>
      <c r="DG40" s="58">
        <f t="shared" si="70"/>
        <v>2.8084392985332656</v>
      </c>
      <c r="DH40" s="58">
        <f t="shared" si="71"/>
        <v>4.7597741248402086</v>
      </c>
      <c r="DI40" s="58">
        <f t="shared" si="72"/>
        <v>1.8313451898520687</v>
      </c>
      <c r="DJ40" s="58">
        <f t="shared" si="73"/>
        <v>3.8169377190745135</v>
      </c>
      <c r="DK40" s="58">
        <f t="shared" si="74"/>
        <v>2.7411716785640312</v>
      </c>
      <c r="DL40" s="58">
        <f t="shared" si="75"/>
        <v>52.383197127528128</v>
      </c>
      <c r="DM40" s="58">
        <f t="shared" si="76"/>
        <v>52.383197127528149</v>
      </c>
      <c r="DN40" s="58"/>
      <c r="DO40" s="56">
        <f t="shared" si="2"/>
        <v>43831</v>
      </c>
      <c r="DP40" s="58">
        <f t="shared" si="77"/>
        <v>11.041717766375017</v>
      </c>
      <c r="DQ40" s="58">
        <f t="shared" si="21"/>
        <v>0.16055346770331302</v>
      </c>
      <c r="DR40" s="58">
        <f t="shared" si="22"/>
        <v>0.86300728546063254</v>
      </c>
      <c r="DS40" s="58">
        <f t="shared" si="23"/>
        <v>0.2288047738026231</v>
      </c>
      <c r="DT40" s="58">
        <f t="shared" si="24"/>
        <v>-1.5818675274545138</v>
      </c>
      <c r="DU40" s="58">
        <f t="shared" si="25"/>
        <v>-2.4194316268702156</v>
      </c>
      <c r="DV40" s="58">
        <f t="shared" si="26"/>
        <v>-2.6008371051286376</v>
      </c>
      <c r="DW40" s="58">
        <f t="shared" si="27"/>
        <v>0.32345984408381856</v>
      </c>
      <c r="DX40" s="58">
        <f t="shared" si="28"/>
        <v>-0.99420157243984164</v>
      </c>
      <c r="DY40" s="58">
        <f t="shared" si="29"/>
        <v>-1.0791489544147987</v>
      </c>
      <c r="DZ40" s="58">
        <f t="shared" si="30"/>
        <v>-1.6982593345937058</v>
      </c>
      <c r="EA40" s="58">
        <f t="shared" si="31"/>
        <v>-0.64597475424457285</v>
      </c>
      <c r="EB40" s="58">
        <f t="shared" si="32"/>
        <v>1.5978222622791307</v>
      </c>
      <c r="EC40" s="58"/>
      <c r="ED40" s="76">
        <f>+'Infla Interanual PondENGHO'!CI41</f>
        <v>1.5978222622791138E-2</v>
      </c>
      <c r="EE40" s="50">
        <f t="shared" si="78"/>
        <v>1.5978222622791138</v>
      </c>
    </row>
    <row r="41" spans="1:135" x14ac:dyDescent="0.2">
      <c r="A41" s="56">
        <f>+'Indice PondENGHO'!A40</f>
        <v>43862</v>
      </c>
      <c r="B41" s="50">
        <f>+'Indice PondENGHO'!B40</f>
        <v>2</v>
      </c>
      <c r="C41" s="50">
        <f>+'Indice PondENGHO'!C40</f>
        <v>2020</v>
      </c>
      <c r="D41" s="57">
        <f>+'Indice PondENGHO'!BL40</f>
        <v>296.4146728515625</v>
      </c>
      <c r="E41" s="57">
        <f>+'Indice PondENGHO'!BM40</f>
        <v>296.2279052734375</v>
      </c>
      <c r="F41" s="57">
        <f>+'Indice PondENGHO'!BN40</f>
        <v>296.5401611328125</v>
      </c>
      <c r="G41" s="57">
        <f>+'Indice PondENGHO'!BO40</f>
        <v>296.1763916015625</v>
      </c>
      <c r="H41" s="57">
        <f>+'Indice PondENGHO'!BP40</f>
        <v>295.14474487304688</v>
      </c>
      <c r="I41" s="57">
        <f>+'Indice PondENGHO'!CD40</f>
        <v>295.94464111328125</v>
      </c>
      <c r="K41" s="58">
        <f t="shared" si="33"/>
        <v>6.2063738856649557</v>
      </c>
      <c r="L41" s="58">
        <f t="shared" si="34"/>
        <v>7.8330385588492133</v>
      </c>
      <c r="M41" s="58">
        <f t="shared" si="35"/>
        <v>8.9397419262717097</v>
      </c>
      <c r="N41" s="58">
        <f t="shared" si="36"/>
        <v>11.219386802253885</v>
      </c>
      <c r="O41" s="58">
        <f t="shared" si="37"/>
        <v>16.147071512264084</v>
      </c>
      <c r="P41" s="58">
        <f t="shared" si="38"/>
        <v>50.345612685303848</v>
      </c>
      <c r="Q41" s="58">
        <f t="shared" si="39"/>
        <v>50.345755980702123</v>
      </c>
      <c r="S41" s="57">
        <f>+'Indice PondENGHO'!D40</f>
        <v>301.97189331054688</v>
      </c>
      <c r="T41" s="57">
        <f>+'Indice PondENGHO'!P40</f>
        <v>301.46640014648438</v>
      </c>
      <c r="U41" s="57">
        <f>+'Indice PondENGHO'!AB40</f>
        <v>301.03128051757812</v>
      </c>
      <c r="V41" s="57">
        <f>+'Indice PondENGHO'!AN40</f>
        <v>300.73358154296875</v>
      </c>
      <c r="W41" s="57">
        <f>+'Indice PondENGHO'!AZ40</f>
        <v>300.19107055664062</v>
      </c>
      <c r="Y41" s="58">
        <f t="shared" si="40"/>
        <v>18.693852379751998</v>
      </c>
      <c r="Z41" s="58">
        <f t="shared" si="41"/>
        <v>14.928801241444402</v>
      </c>
      <c r="AA41" s="58">
        <f t="shared" si="42"/>
        <v>13.645114699985346</v>
      </c>
      <c r="AB41" s="58">
        <f t="shared" si="43"/>
        <v>11.32529556747612</v>
      </c>
      <c r="AC41" s="58">
        <f t="shared" si="44"/>
        <v>8.4196038809332006</v>
      </c>
      <c r="AE41" s="57">
        <f>+'Indice PondENGHO'!D40</f>
        <v>301.97189331054688</v>
      </c>
      <c r="AF41" s="57">
        <f>+'Indice PondENGHO'!E40</f>
        <v>249.14596557617188</v>
      </c>
      <c r="AG41" s="57">
        <f>+'Indice PondENGHO'!F40</f>
        <v>252.36116027832031</v>
      </c>
      <c r="AH41" s="57">
        <f>+'Indice PondENGHO'!G40</f>
        <v>326.32421875</v>
      </c>
      <c r="AI41" s="57">
        <f>+'Indice PondENGHO'!H40</f>
        <v>292.28536987304688</v>
      </c>
      <c r="AJ41" s="57">
        <f>+'Indice PondENGHO'!I40</f>
        <v>327.98330688476562</v>
      </c>
      <c r="AK41" s="57">
        <f>+'Indice PondENGHO'!J40</f>
        <v>314.248046875</v>
      </c>
      <c r="AL41" s="57">
        <f>+'Indice PondENGHO'!K40</f>
        <v>341.0465087890625</v>
      </c>
      <c r="AM41" s="57">
        <f>+'Indice PondENGHO'!L40</f>
        <v>281.95556640625</v>
      </c>
      <c r="AN41" s="57">
        <f>+'Indice PondENGHO'!M40</f>
        <v>275.86328125</v>
      </c>
      <c r="AO41" s="57">
        <f>+'Indice PondENGHO'!N40</f>
        <v>274.18978881835938</v>
      </c>
      <c r="AP41" s="57">
        <f>+'Indice PondENGHO'!O40</f>
        <v>305.7353515625</v>
      </c>
      <c r="AQ41" s="57">
        <f t="shared" si="0"/>
        <v>296.4146728515625</v>
      </c>
      <c r="AR41" s="57"/>
      <c r="AS41" s="57">
        <f>+'Indice PondENGHO'!AZ40</f>
        <v>300.19107055664062</v>
      </c>
      <c r="AT41" s="57">
        <f>+'Indice PondENGHO'!BA40</f>
        <v>250.00602722167969</v>
      </c>
      <c r="AU41" s="57">
        <f>+'Indice PondENGHO'!BB40</f>
        <v>256.62948608398438</v>
      </c>
      <c r="AV41" s="57">
        <f>+'Indice PondENGHO'!BC40</f>
        <v>317.22796630859375</v>
      </c>
      <c r="AW41" s="57">
        <f>+'Indice PondENGHO'!BD40</f>
        <v>293.552001953125</v>
      </c>
      <c r="AX41" s="57">
        <f>+'Indice PondENGHO'!BE40</f>
        <v>322.51077270507812</v>
      </c>
      <c r="AY41" s="57">
        <f>+'Indice PondENGHO'!BF40</f>
        <v>311.15277099609375</v>
      </c>
      <c r="AZ41" s="57">
        <f>+'Indice PondENGHO'!BG40</f>
        <v>339.3125</v>
      </c>
      <c r="BA41" s="57">
        <f>+'Indice PondENGHO'!BH40</f>
        <v>280.10678100585938</v>
      </c>
      <c r="BB41" s="57">
        <f>+'Indice PondENGHO'!BI40</f>
        <v>279.58901977539062</v>
      </c>
      <c r="BC41" s="57">
        <f>+'Indice PondENGHO'!BJ40</f>
        <v>272.76199340820312</v>
      </c>
      <c r="BD41" s="57">
        <f>+'Indice PondENGHO'!BK40</f>
        <v>301.83175659179688</v>
      </c>
      <c r="BE41" s="57">
        <f t="shared" si="1"/>
        <v>295.14474487304688</v>
      </c>
      <c r="BG41" s="58">
        <f t="shared" ref="BG41:BR41" si="103">+AE$1*(AE41-AE29)/$AQ29</f>
        <v>18.693852379751998</v>
      </c>
      <c r="BH41" s="58">
        <f t="shared" si="103"/>
        <v>0.9348428184416</v>
      </c>
      <c r="BI41" s="58">
        <f t="shared" si="103"/>
        <v>3.6813064819058514</v>
      </c>
      <c r="BJ41" s="58">
        <f t="shared" si="103"/>
        <v>5.2748466111299281</v>
      </c>
      <c r="BK41" s="58">
        <f t="shared" si="103"/>
        <v>2.2101675123851208</v>
      </c>
      <c r="BL41" s="58">
        <f t="shared" si="103"/>
        <v>2.6378743551542465</v>
      </c>
      <c r="BM41" s="58">
        <f t="shared" si="103"/>
        <v>5.4362336915667004</v>
      </c>
      <c r="BN41" s="58">
        <f t="shared" si="103"/>
        <v>3.0936167300202073</v>
      </c>
      <c r="BO41" s="58">
        <f t="shared" si="103"/>
        <v>3.731368034337867</v>
      </c>
      <c r="BP41" s="58">
        <f t="shared" si="103"/>
        <v>0.74961223683515421</v>
      </c>
      <c r="BQ41" s="58">
        <f t="shared" si="103"/>
        <v>2.0601125884888991</v>
      </c>
      <c r="BR41" s="58">
        <f t="shared" si="103"/>
        <v>2.0297729704642054</v>
      </c>
      <c r="BS41" s="58">
        <f t="shared" si="46"/>
        <v>50.533606410481781</v>
      </c>
      <c r="BT41" s="50">
        <f t="shared" si="47"/>
        <v>50.936074375625374</v>
      </c>
      <c r="BV41" s="58">
        <f t="shared" si="7"/>
        <v>8.4196038809332006</v>
      </c>
      <c r="BW41" s="58">
        <f t="shared" si="8"/>
        <v>0.78204083479661335</v>
      </c>
      <c r="BX41" s="58">
        <f t="shared" si="9"/>
        <v>2.8163099189494969</v>
      </c>
      <c r="BY41" s="58">
        <f t="shared" si="10"/>
        <v>5.2247160701639821</v>
      </c>
      <c r="BZ41" s="58">
        <f t="shared" si="11"/>
        <v>3.7454435958417558</v>
      </c>
      <c r="CA41" s="58">
        <f t="shared" si="12"/>
        <v>4.8422881753365559</v>
      </c>
      <c r="CB41" s="58">
        <f t="shared" si="13"/>
        <v>7.9480151348062646</v>
      </c>
      <c r="CC41" s="58">
        <f t="shared" si="14"/>
        <v>2.7719219702285551</v>
      </c>
      <c r="CD41" s="58">
        <f t="shared" si="15"/>
        <v>4.6554281045057309</v>
      </c>
      <c r="CE41" s="58">
        <f t="shared" si="16"/>
        <v>1.794575731019445</v>
      </c>
      <c r="CF41" s="58">
        <f t="shared" si="17"/>
        <v>3.7515281435795038</v>
      </c>
      <c r="CG41" s="58">
        <f t="shared" si="18"/>
        <v>2.6751362497105</v>
      </c>
      <c r="CH41" s="58">
        <f t="shared" si="48"/>
        <v>49.427007809871597</v>
      </c>
      <c r="CI41" s="50">
        <f t="shared" si="49"/>
        <v>49.976351280101341</v>
      </c>
      <c r="CK41" s="58">
        <f t="shared" si="50"/>
        <v>18.842736998570988</v>
      </c>
      <c r="CL41" s="58">
        <f t="shared" si="51"/>
        <v>0.9422882456254642</v>
      </c>
      <c r="CM41" s="58">
        <f t="shared" si="52"/>
        <v>3.7106257415844017</v>
      </c>
      <c r="CN41" s="58">
        <f t="shared" si="53"/>
        <v>5.3168574022217294</v>
      </c>
      <c r="CO41" s="58">
        <f t="shared" si="54"/>
        <v>2.2277700878694544</v>
      </c>
      <c r="CP41" s="58">
        <f t="shared" si="55"/>
        <v>2.6588833430226284</v>
      </c>
      <c r="CQ41" s="58">
        <f t="shared" si="56"/>
        <v>5.4795298278867097</v>
      </c>
      <c r="CR41" s="58">
        <f t="shared" si="57"/>
        <v>3.118255415416054</v>
      </c>
      <c r="CS41" s="58">
        <f t="shared" si="58"/>
        <v>3.7610860023725077</v>
      </c>
      <c r="CT41" s="58">
        <f t="shared" si="59"/>
        <v>0.75558242050174496</v>
      </c>
      <c r="CU41" s="58">
        <f t="shared" si="60"/>
        <v>2.0765200721487997</v>
      </c>
      <c r="CV41" s="58">
        <f t="shared" si="61"/>
        <v>2.0459388184048888</v>
      </c>
      <c r="CW41" s="58">
        <f t="shared" si="62"/>
        <v>50.936074375625374</v>
      </c>
      <c r="CX41" s="58"/>
      <c r="CY41" s="58"/>
      <c r="CZ41" s="58">
        <f t="shared" si="63"/>
        <v>8.5131813524180906</v>
      </c>
      <c r="DA41" s="58">
        <f t="shared" si="64"/>
        <v>0.79073262183946025</v>
      </c>
      <c r="DB41" s="58">
        <f t="shared" si="65"/>
        <v>2.8476110543544437</v>
      </c>
      <c r="DC41" s="58">
        <f t="shared" si="66"/>
        <v>5.282784801898452</v>
      </c>
      <c r="DD41" s="58">
        <f t="shared" si="67"/>
        <v>3.7870713429715055</v>
      </c>
      <c r="DE41" s="58">
        <f t="shared" si="68"/>
        <v>4.8961065128803583</v>
      </c>
      <c r="DF41" s="58">
        <f t="shared" si="69"/>
        <v>8.036351257283842</v>
      </c>
      <c r="DG41" s="58">
        <f t="shared" si="70"/>
        <v>2.8027297674593497</v>
      </c>
      <c r="DH41" s="58">
        <f t="shared" si="71"/>
        <v>4.7071696349696381</v>
      </c>
      <c r="DI41" s="58">
        <f t="shared" si="72"/>
        <v>1.814521070690025</v>
      </c>
      <c r="DJ41" s="58">
        <f t="shared" si="73"/>
        <v>3.7932235158137688</v>
      </c>
      <c r="DK41" s="58">
        <f t="shared" si="74"/>
        <v>2.7048683475224142</v>
      </c>
      <c r="DL41" s="58">
        <f t="shared" si="75"/>
        <v>49.976351280101348</v>
      </c>
      <c r="DM41" s="58">
        <f t="shared" si="76"/>
        <v>49.976351280101341</v>
      </c>
      <c r="DN41" s="58"/>
      <c r="DO41" s="56">
        <f t="shared" si="2"/>
        <v>43862</v>
      </c>
      <c r="DP41" s="58">
        <f t="shared" si="77"/>
        <v>10.329555646152897</v>
      </c>
      <c r="DQ41" s="58">
        <f t="shared" si="21"/>
        <v>0.15155562378600396</v>
      </c>
      <c r="DR41" s="58">
        <f t="shared" si="22"/>
        <v>0.863014687229958</v>
      </c>
      <c r="DS41" s="58">
        <f t="shared" si="23"/>
        <v>3.4072600323277413E-2</v>
      </c>
      <c r="DT41" s="58">
        <f t="shared" si="24"/>
        <v>-1.5593012551020511</v>
      </c>
      <c r="DU41" s="58">
        <f t="shared" si="25"/>
        <v>-2.2372231698577298</v>
      </c>
      <c r="DV41" s="58">
        <f t="shared" si="26"/>
        <v>-2.5568214293971323</v>
      </c>
      <c r="DW41" s="58">
        <f t="shared" si="27"/>
        <v>0.31552564795670435</v>
      </c>
      <c r="DX41" s="58">
        <f t="shared" si="28"/>
        <v>-0.94608363259713046</v>
      </c>
      <c r="DY41" s="58">
        <f t="shared" si="29"/>
        <v>-1.05893865018828</v>
      </c>
      <c r="DZ41" s="58">
        <f t="shared" si="30"/>
        <v>-1.7167034436649691</v>
      </c>
      <c r="EA41" s="58">
        <f t="shared" si="31"/>
        <v>-0.65892952911752545</v>
      </c>
      <c r="EB41" s="58">
        <f t="shared" si="32"/>
        <v>0.95972309552402635</v>
      </c>
      <c r="EC41" s="58"/>
      <c r="ED41" s="76">
        <f>+'Infla Interanual PondENGHO'!CI42</f>
        <v>9.5972309552403434E-3</v>
      </c>
      <c r="EE41" s="50">
        <f t="shared" si="78"/>
        <v>0.95972309552403434</v>
      </c>
    </row>
    <row r="42" spans="1:135" x14ac:dyDescent="0.2">
      <c r="A42" s="56">
        <f>+'Indice PondENGHO'!A41</f>
        <v>43891</v>
      </c>
      <c r="B42" s="50">
        <f>+'Indice PondENGHO'!B41</f>
        <v>3</v>
      </c>
      <c r="C42" s="50">
        <f>+'Indice PondENGHO'!C41</f>
        <v>2020</v>
      </c>
      <c r="D42" s="57">
        <f>+'Indice PondENGHO'!BL41</f>
        <v>303.73995971679688</v>
      </c>
      <c r="E42" s="57">
        <f>+'Indice PondENGHO'!BM41</f>
        <v>303.40869140625</v>
      </c>
      <c r="F42" s="57">
        <f>+'Indice PondENGHO'!BN41</f>
        <v>303.6514892578125</v>
      </c>
      <c r="G42" s="57">
        <f>+'Indice PondENGHO'!BO41</f>
        <v>303.13107299804688</v>
      </c>
      <c r="H42" s="57">
        <f>+'Indice PondENGHO'!BP41</f>
        <v>302.0557861328125</v>
      </c>
      <c r="I42" s="57">
        <f>+'Indice PondENGHO'!CD41</f>
        <v>302.99334716796875</v>
      </c>
      <c r="K42" s="58">
        <f t="shared" si="33"/>
        <v>5.9616953930465177</v>
      </c>
      <c r="L42" s="58">
        <f t="shared" si="34"/>
        <v>7.5239289419237698</v>
      </c>
      <c r="M42" s="58">
        <f t="shared" si="35"/>
        <v>8.5887688413934651</v>
      </c>
      <c r="N42" s="58">
        <f t="shared" si="36"/>
        <v>10.772222077617425</v>
      </c>
      <c r="O42" s="58">
        <f t="shared" si="37"/>
        <v>15.525452203398391</v>
      </c>
      <c r="P42" s="58">
        <f t="shared" si="38"/>
        <v>48.372067457379572</v>
      </c>
      <c r="Q42" s="58">
        <f t="shared" si="39"/>
        <v>48.372199925638192</v>
      </c>
      <c r="S42" s="57">
        <f>+'Indice PondENGHO'!D41</f>
        <v>309.64581298828125</v>
      </c>
      <c r="T42" s="57">
        <f>+'Indice PondENGHO'!P41</f>
        <v>308.99624633789062</v>
      </c>
      <c r="U42" s="57">
        <f>+'Indice PondENGHO'!AB41</f>
        <v>308.47183227539062</v>
      </c>
      <c r="V42" s="57">
        <f>+'Indice PondENGHO'!AN41</f>
        <v>308.10488891601562</v>
      </c>
      <c r="W42" s="57">
        <f>+'Indice PondENGHO'!AZ41</f>
        <v>307.52499389648438</v>
      </c>
      <c r="Y42" s="58">
        <f t="shared" si="40"/>
        <v>17.780368493347414</v>
      </c>
      <c r="Z42" s="58">
        <f t="shared" si="41"/>
        <v>14.20459081819733</v>
      </c>
      <c r="AA42" s="58">
        <f t="shared" si="42"/>
        <v>12.989239222841993</v>
      </c>
      <c r="AB42" s="58">
        <f t="shared" si="43"/>
        <v>10.780582917043743</v>
      </c>
      <c r="AC42" s="58">
        <f t="shared" si="44"/>
        <v>8.0206510071221739</v>
      </c>
      <c r="AE42" s="57">
        <f>+'Indice PondENGHO'!D41</f>
        <v>309.64581298828125</v>
      </c>
      <c r="AF42" s="57">
        <f>+'Indice PondENGHO'!E41</f>
        <v>254.18782043457031</v>
      </c>
      <c r="AG42" s="57">
        <f>+'Indice PondENGHO'!F41</f>
        <v>258.157470703125</v>
      </c>
      <c r="AH42" s="57">
        <f>+'Indice PondENGHO'!G41</f>
        <v>330.51705932617188</v>
      </c>
      <c r="AI42" s="57">
        <f>+'Indice PondENGHO'!H41</f>
        <v>301.14639282226562</v>
      </c>
      <c r="AJ42" s="57">
        <f>+'Indice PondENGHO'!I41</f>
        <v>336.92007446289062</v>
      </c>
      <c r="AK42" s="57">
        <f>+'Indice PondENGHO'!J41</f>
        <v>319.07858276367188</v>
      </c>
      <c r="AL42" s="57">
        <f>+'Indice PondENGHO'!K41</f>
        <v>368.39215087890625</v>
      </c>
      <c r="AM42" s="57">
        <f>+'Indice PondENGHO'!L41</f>
        <v>289.08859252929688</v>
      </c>
      <c r="AN42" s="57">
        <f>+'Indice PondENGHO'!M41</f>
        <v>280.2354736328125</v>
      </c>
      <c r="AO42" s="57">
        <f>+'Indice PondENGHO'!N41</f>
        <v>280.80252075195312</v>
      </c>
      <c r="AP42" s="57">
        <f>+'Indice PondENGHO'!O41</f>
        <v>312.77362060546875</v>
      </c>
      <c r="AQ42" s="57">
        <f t="shared" si="0"/>
        <v>303.73995971679688</v>
      </c>
      <c r="AR42" s="57"/>
      <c r="AS42" s="57">
        <f>+'Indice PondENGHO'!AZ41</f>
        <v>307.52499389648438</v>
      </c>
      <c r="AT42" s="57">
        <f>+'Indice PondENGHO'!BA41</f>
        <v>255.10829162597656</v>
      </c>
      <c r="AU42" s="57">
        <f>+'Indice PondENGHO'!BB41</f>
        <v>260.13970947265625</v>
      </c>
      <c r="AV42" s="57">
        <f>+'Indice PondENGHO'!BC41</f>
        <v>321.81820678710938</v>
      </c>
      <c r="AW42" s="57">
        <f>+'Indice PondENGHO'!BD41</f>
        <v>302.78121948242188</v>
      </c>
      <c r="AX42" s="57">
        <f>+'Indice PondENGHO'!BE41</f>
        <v>331.0330810546875</v>
      </c>
      <c r="AY42" s="57">
        <f>+'Indice PondENGHO'!BF41</f>
        <v>316.04580688476562</v>
      </c>
      <c r="AZ42" s="57">
        <f>+'Indice PondENGHO'!BG41</f>
        <v>366.78887939453125</v>
      </c>
      <c r="BA42" s="57">
        <f>+'Indice PondENGHO'!BH41</f>
        <v>286.90841674804688</v>
      </c>
      <c r="BB42" s="57">
        <f>+'Indice PondENGHO'!BI41</f>
        <v>287.93875122070312</v>
      </c>
      <c r="BC42" s="57">
        <f>+'Indice PondENGHO'!BJ41</f>
        <v>278.263671875</v>
      </c>
      <c r="BD42" s="57">
        <f>+'Indice PondENGHO'!BK41</f>
        <v>308.58529663085938</v>
      </c>
      <c r="BE42" s="57">
        <f t="shared" si="1"/>
        <v>302.0557861328125</v>
      </c>
      <c r="BG42" s="58">
        <f t="shared" ref="BG42:BR42" si="104">+AE$1*(AE42-AE30)/$AQ30</f>
        <v>17.780368493347414</v>
      </c>
      <c r="BH42" s="58">
        <f t="shared" si="104"/>
        <v>0.89656329530691492</v>
      </c>
      <c r="BI42" s="58">
        <f t="shared" si="104"/>
        <v>3.5222517000806466</v>
      </c>
      <c r="BJ42" s="58">
        <f t="shared" si="104"/>
        <v>4.8790717182820789</v>
      </c>
      <c r="BK42" s="58">
        <f t="shared" si="104"/>
        <v>2.1654754842791326</v>
      </c>
      <c r="BL42" s="58">
        <f t="shared" si="104"/>
        <v>2.5747421036532763</v>
      </c>
      <c r="BM42" s="58">
        <f t="shared" si="104"/>
        <v>5.0306292146773952</v>
      </c>
      <c r="BN42" s="58">
        <f t="shared" si="104"/>
        <v>3.4308843464557377</v>
      </c>
      <c r="BO42" s="58">
        <f t="shared" si="104"/>
        <v>3.7116288231176635</v>
      </c>
      <c r="BP42" s="58">
        <f t="shared" si="104"/>
        <v>0.71066918530869061</v>
      </c>
      <c r="BQ42" s="58">
        <f t="shared" si="104"/>
        <v>1.953236778358109</v>
      </c>
      <c r="BR42" s="58">
        <f t="shared" si="104"/>
        <v>1.9581906812726555</v>
      </c>
      <c r="BS42" s="58">
        <f t="shared" si="46"/>
        <v>48.613711824139706</v>
      </c>
      <c r="BT42" s="50">
        <f t="shared" si="47"/>
        <v>48.851265028865967</v>
      </c>
      <c r="BV42" s="58">
        <f t="shared" si="7"/>
        <v>8.0206510071221739</v>
      </c>
      <c r="BW42" s="58">
        <f t="shared" si="8"/>
        <v>0.75215329329008429</v>
      </c>
      <c r="BX42" s="58">
        <f t="shared" si="9"/>
        <v>2.627104449107482</v>
      </c>
      <c r="BY42" s="58">
        <f t="shared" si="10"/>
        <v>4.8736348855861777</v>
      </c>
      <c r="BZ42" s="58">
        <f t="shared" si="11"/>
        <v>3.6825922415544232</v>
      </c>
      <c r="CA42" s="58">
        <f t="shared" si="12"/>
        <v>4.7608490285497496</v>
      </c>
      <c r="CB42" s="58">
        <f t="shared" si="13"/>
        <v>7.377815610520881</v>
      </c>
      <c r="CC42" s="58">
        <f t="shared" si="14"/>
        <v>3.0821652915640585</v>
      </c>
      <c r="CD42" s="58">
        <f t="shared" si="15"/>
        <v>4.6472873932497221</v>
      </c>
      <c r="CE42" s="58">
        <f t="shared" si="16"/>
        <v>1.7935044999171783</v>
      </c>
      <c r="CF42" s="58">
        <f t="shared" si="17"/>
        <v>3.5311214091528038</v>
      </c>
      <c r="CG42" s="58">
        <f t="shared" si="18"/>
        <v>2.5824165672678401</v>
      </c>
      <c r="CH42" s="58">
        <f t="shared" si="48"/>
        <v>47.731295676882574</v>
      </c>
      <c r="CI42" s="50">
        <f t="shared" si="49"/>
        <v>48.101866527529189</v>
      </c>
      <c r="CK42" s="58">
        <f t="shared" si="50"/>
        <v>17.867253105904627</v>
      </c>
      <c r="CL42" s="58">
        <f t="shared" si="51"/>
        <v>0.90094439430241147</v>
      </c>
      <c r="CM42" s="58">
        <f t="shared" si="52"/>
        <v>3.5394633497944872</v>
      </c>
      <c r="CN42" s="58">
        <f t="shared" si="53"/>
        <v>4.9029135332613594</v>
      </c>
      <c r="CO42" s="58">
        <f t="shared" si="54"/>
        <v>2.1760571827700352</v>
      </c>
      <c r="CP42" s="58">
        <f t="shared" si="55"/>
        <v>2.5873237028588476</v>
      </c>
      <c r="CQ42" s="58">
        <f t="shared" si="56"/>
        <v>5.0552116225391774</v>
      </c>
      <c r="CR42" s="58">
        <f t="shared" si="57"/>
        <v>3.4476495252697736</v>
      </c>
      <c r="CS42" s="58">
        <f t="shared" si="58"/>
        <v>3.7297658731103804</v>
      </c>
      <c r="CT42" s="58">
        <f t="shared" si="59"/>
        <v>0.71414190393344812</v>
      </c>
      <c r="CU42" s="58">
        <f t="shared" si="60"/>
        <v>1.9627813623628581</v>
      </c>
      <c r="CV42" s="58">
        <f t="shared" si="61"/>
        <v>1.9677594727585677</v>
      </c>
      <c r="CW42" s="58">
        <f t="shared" si="62"/>
        <v>48.851265028865967</v>
      </c>
      <c r="CX42" s="58"/>
      <c r="CY42" s="58"/>
      <c r="CZ42" s="58">
        <f t="shared" si="63"/>
        <v>8.0829208329104656</v>
      </c>
      <c r="DA42" s="58">
        <f t="shared" si="64"/>
        <v>0.75799277620707861</v>
      </c>
      <c r="DB42" s="58">
        <f t="shared" si="65"/>
        <v>2.6475004663669668</v>
      </c>
      <c r="DC42" s="58">
        <f t="shared" si="66"/>
        <v>4.9114722625037999</v>
      </c>
      <c r="DD42" s="58">
        <f t="shared" si="67"/>
        <v>3.7111827359079714</v>
      </c>
      <c r="DE42" s="58">
        <f t="shared" si="68"/>
        <v>4.7978107713495426</v>
      </c>
      <c r="DF42" s="58">
        <f t="shared" si="69"/>
        <v>7.4350946633505481</v>
      </c>
      <c r="DG42" s="58">
        <f t="shared" si="70"/>
        <v>3.1060942588743163</v>
      </c>
      <c r="DH42" s="58">
        <f t="shared" si="71"/>
        <v>4.6833674790318875</v>
      </c>
      <c r="DI42" s="58">
        <f t="shared" si="72"/>
        <v>1.8074287078974516</v>
      </c>
      <c r="DJ42" s="58">
        <f t="shared" si="73"/>
        <v>3.5585359313393448</v>
      </c>
      <c r="DK42" s="58">
        <f t="shared" si="74"/>
        <v>2.6024656417898178</v>
      </c>
      <c r="DL42" s="58">
        <f t="shared" si="75"/>
        <v>48.101866527529189</v>
      </c>
      <c r="DM42" s="58">
        <f t="shared" si="76"/>
        <v>48.101866527529189</v>
      </c>
      <c r="DN42" s="58"/>
      <c r="DO42" s="56">
        <f t="shared" si="2"/>
        <v>43891</v>
      </c>
      <c r="DP42" s="58">
        <f t="shared" si="77"/>
        <v>9.7843322729941615</v>
      </c>
      <c r="DQ42" s="58">
        <f t="shared" si="21"/>
        <v>0.14295161809533286</v>
      </c>
      <c r="DR42" s="58">
        <f t="shared" si="22"/>
        <v>0.89196288342752039</v>
      </c>
      <c r="DS42" s="58">
        <f t="shared" si="23"/>
        <v>-8.5587292424404993E-3</v>
      </c>
      <c r="DT42" s="58">
        <f t="shared" si="24"/>
        <v>-1.5351255531379362</v>
      </c>
      <c r="DU42" s="58">
        <f t="shared" si="25"/>
        <v>-2.210487068490695</v>
      </c>
      <c r="DV42" s="58">
        <f t="shared" si="26"/>
        <v>-2.3798830408113707</v>
      </c>
      <c r="DW42" s="58">
        <f t="shared" si="27"/>
        <v>0.3415552663954573</v>
      </c>
      <c r="DX42" s="58">
        <f t="shared" si="28"/>
        <v>-0.95360160592150711</v>
      </c>
      <c r="DY42" s="58">
        <f t="shared" si="29"/>
        <v>-1.0932868039640034</v>
      </c>
      <c r="DZ42" s="58">
        <f t="shared" si="30"/>
        <v>-1.5957545689764867</v>
      </c>
      <c r="EA42" s="58">
        <f t="shared" si="31"/>
        <v>-0.6347061690312501</v>
      </c>
      <c r="EB42" s="58">
        <f t="shared" si="32"/>
        <v>0.74939850133677766</v>
      </c>
      <c r="EC42" s="58"/>
      <c r="ED42" s="76">
        <f>+'Infla Interanual PondENGHO'!CI43</f>
        <v>7.4939850133677322E-3</v>
      </c>
      <c r="EE42" s="50">
        <f t="shared" si="78"/>
        <v>0.74939850133677322</v>
      </c>
    </row>
    <row r="43" spans="1:135" x14ac:dyDescent="0.2">
      <c r="A43" s="56">
        <f>+'Indice PondENGHO'!A42</f>
        <v>43922</v>
      </c>
      <c r="B43" s="50">
        <f>+'Indice PondENGHO'!B42</f>
        <v>4</v>
      </c>
      <c r="C43" s="50">
        <f>+'Indice PondENGHO'!C42</f>
        <v>2020</v>
      </c>
      <c r="D43" s="57">
        <f>+'Indice PondENGHO'!BL42</f>
        <v>309.09567260742188</v>
      </c>
      <c r="E43" s="57">
        <f>+'Indice PondENGHO'!BM42</f>
        <v>307.98138427734375</v>
      </c>
      <c r="F43" s="57">
        <f>+'Indice PondENGHO'!BN42</f>
        <v>307.88330078125</v>
      </c>
      <c r="G43" s="57">
        <f>+'Indice PondENGHO'!BO42</f>
        <v>307.03408813476562</v>
      </c>
      <c r="H43" s="57">
        <f>+'Indice PondENGHO'!BP42</f>
        <v>305.584228515625</v>
      </c>
      <c r="I43" s="57">
        <f>+'Indice PondENGHO'!CD42</f>
        <v>307.11505126953125</v>
      </c>
      <c r="K43" s="58">
        <f t="shared" si="33"/>
        <v>5.6990120921593892</v>
      </c>
      <c r="L43" s="58">
        <f t="shared" si="34"/>
        <v>7.1243133583522757</v>
      </c>
      <c r="M43" s="58">
        <f t="shared" si="35"/>
        <v>8.0980241735826297</v>
      </c>
      <c r="N43" s="58">
        <f t="shared" si="36"/>
        <v>10.108301406435919</v>
      </c>
      <c r="O43" s="58">
        <f t="shared" si="37"/>
        <v>14.4948772605931</v>
      </c>
      <c r="P43" s="58">
        <f t="shared" si="38"/>
        <v>45.52452829112331</v>
      </c>
      <c r="Q43" s="58">
        <f t="shared" si="39"/>
        <v>45.524826557859384</v>
      </c>
      <c r="S43" s="57">
        <f>+'Indice PondENGHO'!D42</f>
        <v>319.8984375</v>
      </c>
      <c r="T43" s="57">
        <f>+'Indice PondENGHO'!P42</f>
        <v>318.87100219726562</v>
      </c>
      <c r="U43" s="57">
        <f>+'Indice PondENGHO'!AB42</f>
        <v>318.07321166992188</v>
      </c>
      <c r="V43" s="57">
        <f>+'Indice PondENGHO'!AN42</f>
        <v>317.41036987304688</v>
      </c>
      <c r="W43" s="57">
        <f>+'Indice PondENGHO'!AZ42</f>
        <v>316.50332641601562</v>
      </c>
      <c r="Y43" s="58">
        <f t="shared" si="40"/>
        <v>18.036747025895963</v>
      </c>
      <c r="Z43" s="58">
        <f t="shared" si="41"/>
        <v>14.374489866538147</v>
      </c>
      <c r="AA43" s="58">
        <f t="shared" si="42"/>
        <v>13.114318221807768</v>
      </c>
      <c r="AB43" s="58">
        <f t="shared" si="43"/>
        <v>10.850552454580464</v>
      </c>
      <c r="AC43" s="58">
        <f t="shared" si="44"/>
        <v>8.0575165826176924</v>
      </c>
      <c r="AE43" s="57">
        <f>+'Indice PondENGHO'!D42</f>
        <v>319.8984375</v>
      </c>
      <c r="AF43" s="57">
        <f>+'Indice PondENGHO'!E42</f>
        <v>260.56793212890625</v>
      </c>
      <c r="AG43" s="57">
        <f>+'Indice PondENGHO'!F42</f>
        <v>257.11868286132812</v>
      </c>
      <c r="AH43" s="57">
        <f>+'Indice PondENGHO'!G42</f>
        <v>330.74844360351562</v>
      </c>
      <c r="AI43" s="57">
        <f>+'Indice PondENGHO'!H42</f>
        <v>305.3828125</v>
      </c>
      <c r="AJ43" s="57">
        <f>+'Indice PondENGHO'!I42</f>
        <v>341.60623168945312</v>
      </c>
      <c r="AK43" s="57">
        <f>+'Indice PondENGHO'!J42</f>
        <v>323.1688232421875</v>
      </c>
      <c r="AL43" s="57">
        <f>+'Indice PondENGHO'!K42</f>
        <v>353.48968505859375</v>
      </c>
      <c r="AM43" s="57">
        <f>+'Indice PondENGHO'!L42</f>
        <v>295.83950805664062</v>
      </c>
      <c r="AN43" s="57">
        <f>+'Indice PondENGHO'!M42</f>
        <v>279.46713256835938</v>
      </c>
      <c r="AO43" s="57">
        <f>+'Indice PondENGHO'!N42</f>
        <v>285.49990844726562</v>
      </c>
      <c r="AP43" s="57">
        <f>+'Indice PondENGHO'!O42</f>
        <v>315.103271484375</v>
      </c>
      <c r="AQ43" s="57">
        <f t="shared" si="0"/>
        <v>309.09567260742188</v>
      </c>
      <c r="AR43" s="57"/>
      <c r="AS43" s="57">
        <f>+'Indice PondENGHO'!AZ42</f>
        <v>316.50332641601562</v>
      </c>
      <c r="AT43" s="57">
        <f>+'Indice PondENGHO'!BA42</f>
        <v>261.24871826171875</v>
      </c>
      <c r="AU43" s="57">
        <f>+'Indice PondENGHO'!BB42</f>
        <v>257.99563598632812</v>
      </c>
      <c r="AV43" s="57">
        <f>+'Indice PondENGHO'!BC42</f>
        <v>321.8472900390625</v>
      </c>
      <c r="AW43" s="57">
        <f>+'Indice PondENGHO'!BD42</f>
        <v>306.22659301757812</v>
      </c>
      <c r="AX43" s="57">
        <f>+'Indice PondENGHO'!BE42</f>
        <v>334.47671508789062</v>
      </c>
      <c r="AY43" s="57">
        <f>+'Indice PondENGHO'!BF42</f>
        <v>320.43234252929688</v>
      </c>
      <c r="AZ43" s="57">
        <f>+'Indice PondENGHO'!BG42</f>
        <v>353.0594482421875</v>
      </c>
      <c r="BA43" s="57">
        <f>+'Indice PondENGHO'!BH42</f>
        <v>293.51748657226562</v>
      </c>
      <c r="BB43" s="57">
        <f>+'Indice PondENGHO'!BI42</f>
        <v>285.38851928710938</v>
      </c>
      <c r="BC43" s="57">
        <f>+'Indice PondENGHO'!BJ42</f>
        <v>282.200927734375</v>
      </c>
      <c r="BD43" s="57">
        <f>+'Indice PondENGHO'!BK42</f>
        <v>310.27951049804688</v>
      </c>
      <c r="BE43" s="57">
        <f t="shared" si="1"/>
        <v>305.584228515625</v>
      </c>
      <c r="BG43" s="58">
        <f t="shared" ref="BG43:BR43" si="105">+AE$1*(AE43-AE31)/$AQ31</f>
        <v>18.036747025895963</v>
      </c>
      <c r="BH43" s="58">
        <f t="shared" si="105"/>
        <v>0.89946371907320055</v>
      </c>
      <c r="BI43" s="58">
        <f t="shared" si="105"/>
        <v>3.1249751369119814</v>
      </c>
      <c r="BJ43" s="58">
        <f t="shared" si="105"/>
        <v>4.2623091047668353</v>
      </c>
      <c r="BK43" s="58">
        <f t="shared" si="105"/>
        <v>1.9976194456143579</v>
      </c>
      <c r="BL43" s="58">
        <f t="shared" si="105"/>
        <v>2.4326256598317291</v>
      </c>
      <c r="BM43" s="58">
        <f t="shared" si="105"/>
        <v>4.5891115634254254</v>
      </c>
      <c r="BN43" s="58">
        <f t="shared" si="105"/>
        <v>2.7504436869562747</v>
      </c>
      <c r="BO43" s="58">
        <f t="shared" si="105"/>
        <v>3.6167530935953875</v>
      </c>
      <c r="BP43" s="58">
        <f t="shared" si="105"/>
        <v>0.64248941731477849</v>
      </c>
      <c r="BQ43" s="58">
        <f t="shared" si="105"/>
        <v>1.8240473452829895</v>
      </c>
      <c r="BR43" s="58">
        <f t="shared" si="105"/>
        <v>1.8115343641815531</v>
      </c>
      <c r="BS43" s="58">
        <f t="shared" si="46"/>
        <v>45.988119562850471</v>
      </c>
      <c r="BT43" s="50">
        <f t="shared" si="47"/>
        <v>46.756640977418698</v>
      </c>
      <c r="BV43" s="58">
        <f t="shared" si="7"/>
        <v>8.0575165826176924</v>
      </c>
      <c r="BW43" s="58">
        <f t="shared" si="8"/>
        <v>0.74982207512006094</v>
      </c>
      <c r="BX43" s="58">
        <f t="shared" si="9"/>
        <v>2.288450447751937</v>
      </c>
      <c r="BY43" s="58">
        <f t="shared" si="10"/>
        <v>4.1968672098683868</v>
      </c>
      <c r="BZ43" s="58">
        <f t="shared" si="11"/>
        <v>3.3714148974600557</v>
      </c>
      <c r="CA43" s="58">
        <f t="shared" si="12"/>
        <v>4.466092514857003</v>
      </c>
      <c r="CB43" s="58">
        <f t="shared" si="13"/>
        <v>6.7452872876253229</v>
      </c>
      <c r="CC43" s="58">
        <f t="shared" si="14"/>
        <v>2.4969935812292836</v>
      </c>
      <c r="CD43" s="58">
        <f t="shared" si="15"/>
        <v>4.515787990518036</v>
      </c>
      <c r="CE43" s="58">
        <f t="shared" si="16"/>
        <v>1.615997624736744</v>
      </c>
      <c r="CF43" s="58">
        <f t="shared" si="17"/>
        <v>3.27184445615354</v>
      </c>
      <c r="CG43" s="58">
        <f t="shared" si="18"/>
        <v>2.3642663475272698</v>
      </c>
      <c r="CH43" s="58">
        <f t="shared" si="48"/>
        <v>44.140341015465332</v>
      </c>
      <c r="CI43" s="50">
        <f t="shared" si="49"/>
        <v>44.875051687433754</v>
      </c>
      <c r="CK43" s="58">
        <f t="shared" si="50"/>
        <v>18.33816457613101</v>
      </c>
      <c r="CL43" s="58">
        <f t="shared" si="51"/>
        <v>0.9144949300969567</v>
      </c>
      <c r="CM43" s="58">
        <f t="shared" si="52"/>
        <v>3.1771975442541192</v>
      </c>
      <c r="CN43" s="58">
        <f t="shared" si="53"/>
        <v>4.3335378450080118</v>
      </c>
      <c r="CO43" s="58">
        <f t="shared" si="54"/>
        <v>2.0310022700634947</v>
      </c>
      <c r="CP43" s="58">
        <f t="shared" si="55"/>
        <v>2.4732780050674119</v>
      </c>
      <c r="CQ43" s="58">
        <f t="shared" si="56"/>
        <v>4.6658015986749666</v>
      </c>
      <c r="CR43" s="58">
        <f t="shared" si="57"/>
        <v>2.7964071856399086</v>
      </c>
      <c r="CS43" s="58">
        <f t="shared" si="58"/>
        <v>3.6771937515317319</v>
      </c>
      <c r="CT43" s="58">
        <f t="shared" si="59"/>
        <v>0.65322625283955038</v>
      </c>
      <c r="CU43" s="58">
        <f t="shared" si="60"/>
        <v>1.8545295537177242</v>
      </c>
      <c r="CV43" s="58">
        <f t="shared" si="61"/>
        <v>1.8418074643938172</v>
      </c>
      <c r="CW43" s="58">
        <f t="shared" si="62"/>
        <v>46.756640977418712</v>
      </c>
      <c r="CX43" s="58"/>
      <c r="CY43" s="58"/>
      <c r="CZ43" s="58">
        <f t="shared" si="63"/>
        <v>8.1916329778838186</v>
      </c>
      <c r="DA43" s="58">
        <f t="shared" si="64"/>
        <v>0.76230277345619746</v>
      </c>
      <c r="DB43" s="58">
        <f t="shared" si="65"/>
        <v>2.326541430457421</v>
      </c>
      <c r="DC43" s="58">
        <f t="shared" si="66"/>
        <v>4.2667235602496465</v>
      </c>
      <c r="DD43" s="58">
        <f t="shared" si="67"/>
        <v>3.4275316932938118</v>
      </c>
      <c r="DE43" s="58">
        <f t="shared" si="68"/>
        <v>4.5404300880876693</v>
      </c>
      <c r="DF43" s="58">
        <f t="shared" si="69"/>
        <v>6.8575617839636021</v>
      </c>
      <c r="DG43" s="58">
        <f t="shared" si="70"/>
        <v>2.5385557393313931</v>
      </c>
      <c r="DH43" s="58">
        <f t="shared" si="71"/>
        <v>4.5909527389692997</v>
      </c>
      <c r="DI43" s="58">
        <f t="shared" si="72"/>
        <v>1.6428957110101083</v>
      </c>
      <c r="DJ43" s="58">
        <f t="shared" si="73"/>
        <v>3.3263039139568789</v>
      </c>
      <c r="DK43" s="58">
        <f t="shared" si="74"/>
        <v>2.4036192767739077</v>
      </c>
      <c r="DL43" s="58">
        <f t="shared" si="75"/>
        <v>44.875051687433754</v>
      </c>
      <c r="DM43" s="58">
        <f t="shared" si="76"/>
        <v>44.875051687433754</v>
      </c>
      <c r="DN43" s="58"/>
      <c r="DO43" s="56">
        <f t="shared" si="2"/>
        <v>43922</v>
      </c>
      <c r="DP43" s="58">
        <f t="shared" si="77"/>
        <v>10.146531598247192</v>
      </c>
      <c r="DQ43" s="58">
        <f t="shared" si="21"/>
        <v>0.15219215664075925</v>
      </c>
      <c r="DR43" s="58">
        <f t="shared" si="22"/>
        <v>0.85065611379669814</v>
      </c>
      <c r="DS43" s="58">
        <f t="shared" si="23"/>
        <v>6.6814284758365261E-2</v>
      </c>
      <c r="DT43" s="58">
        <f t="shared" si="24"/>
        <v>-1.3965294232303171</v>
      </c>
      <c r="DU43" s="58">
        <f t="shared" si="25"/>
        <v>-2.0671520830202574</v>
      </c>
      <c r="DV43" s="58">
        <f t="shared" si="26"/>
        <v>-2.1917601852886355</v>
      </c>
      <c r="DW43" s="58">
        <f t="shared" si="27"/>
        <v>0.25785144630851553</v>
      </c>
      <c r="DX43" s="58">
        <f t="shared" si="28"/>
        <v>-0.91375898743756778</v>
      </c>
      <c r="DY43" s="58">
        <f t="shared" si="29"/>
        <v>-0.98966945817055796</v>
      </c>
      <c r="DZ43" s="58">
        <f t="shared" si="30"/>
        <v>-1.4717743602391546</v>
      </c>
      <c r="EA43" s="58">
        <f t="shared" si="31"/>
        <v>-0.56181181238009059</v>
      </c>
      <c r="EB43" s="58">
        <f t="shared" si="32"/>
        <v>1.8815892899849587</v>
      </c>
      <c r="EC43" s="58"/>
      <c r="ED43" s="76">
        <f>+'Infla Interanual PondENGHO'!CI44</f>
        <v>1.8815892899849418E-2</v>
      </c>
      <c r="EE43" s="50">
        <f t="shared" si="78"/>
        <v>1.8815892899849418</v>
      </c>
    </row>
    <row r="44" spans="1:135" x14ac:dyDescent="0.2">
      <c r="A44" s="56">
        <f>+'Indice PondENGHO'!A43</f>
        <v>43952</v>
      </c>
      <c r="B44" s="50">
        <f>+'Indice PondENGHO'!B43</f>
        <v>5</v>
      </c>
      <c r="C44" s="50">
        <f>+'Indice PondENGHO'!C43</f>
        <v>2020</v>
      </c>
      <c r="D44" s="57">
        <f>+'Indice PondENGHO'!BL43</f>
        <v>315.68991088867188</v>
      </c>
      <c r="E44" s="57">
        <f>+'Indice PondENGHO'!BM43</f>
        <v>314.39633178710938</v>
      </c>
      <c r="F44" s="57">
        <f>+'Indice PondENGHO'!BN43</f>
        <v>314.27474975585938</v>
      </c>
      <c r="G44" s="57">
        <f>+'Indice PondENGHO'!BO43</f>
        <v>313.36605834960938</v>
      </c>
      <c r="H44" s="57">
        <f>+'Indice PondENGHO'!BP43</f>
        <v>311.75033569335938</v>
      </c>
      <c r="I44" s="57">
        <f>+'Indice PondENGHO'!CD43</f>
        <v>313.44894409179688</v>
      </c>
      <c r="K44" s="58">
        <f t="shared" si="33"/>
        <v>5.4444512567545766</v>
      </c>
      <c r="L44" s="58">
        <f t="shared" si="34"/>
        <v>6.7939700671177405</v>
      </c>
      <c r="M44" s="58">
        <f t="shared" si="35"/>
        <v>7.7211555870927686</v>
      </c>
      <c r="N44" s="58">
        <f t="shared" si="36"/>
        <v>9.6324947062649251</v>
      </c>
      <c r="O44" s="58">
        <f t="shared" si="37"/>
        <v>13.786668243718264</v>
      </c>
      <c r="P44" s="58">
        <f t="shared" si="38"/>
        <v>43.378739860948272</v>
      </c>
      <c r="Q44" s="58">
        <f t="shared" si="39"/>
        <v>43.379067589601839</v>
      </c>
      <c r="S44" s="57">
        <f>+'Indice PondENGHO'!D43</f>
        <v>326.00970458984375</v>
      </c>
      <c r="T44" s="57">
        <f>+'Indice PondENGHO'!P43</f>
        <v>325.10382080078125</v>
      </c>
      <c r="U44" s="57">
        <f>+'Indice PondENGHO'!AB43</f>
        <v>324.43997192382812</v>
      </c>
      <c r="V44" s="57">
        <f>+'Indice PondENGHO'!AN43</f>
        <v>323.83804321289062</v>
      </c>
      <c r="W44" s="57">
        <f>+'Indice PondENGHO'!AZ43</f>
        <v>322.94500732421875</v>
      </c>
      <c r="Y44" s="58">
        <f t="shared" si="40"/>
        <v>17.168200840507058</v>
      </c>
      <c r="Z44" s="58">
        <f t="shared" si="41"/>
        <v>13.686258196836489</v>
      </c>
      <c r="AA44" s="58">
        <f t="shared" si="42"/>
        <v>12.494073532324611</v>
      </c>
      <c r="AB44" s="58">
        <f t="shared" si="43"/>
        <v>10.335238446759579</v>
      </c>
      <c r="AC44" s="58">
        <f t="shared" si="44"/>
        <v>7.6630723259464366</v>
      </c>
      <c r="AE44" s="57">
        <f>+'Indice PondENGHO'!D43</f>
        <v>326.00970458984375</v>
      </c>
      <c r="AF44" s="57">
        <f>+'Indice PondENGHO'!E43</f>
        <v>262.46163940429688</v>
      </c>
      <c r="AG44" s="57">
        <f>+'Indice PondENGHO'!F43</f>
        <v>274.93344116210938</v>
      </c>
      <c r="AH44" s="57">
        <f>+'Indice PondENGHO'!G43</f>
        <v>331.2113037109375</v>
      </c>
      <c r="AI44" s="57">
        <f>+'Indice PondENGHO'!H43</f>
        <v>315.36740112304688</v>
      </c>
      <c r="AJ44" s="57">
        <f>+'Indice PondENGHO'!I43</f>
        <v>345.62615966796875</v>
      </c>
      <c r="AK44" s="57">
        <f>+'Indice PondENGHO'!J43</f>
        <v>327.09402465820312</v>
      </c>
      <c r="AL44" s="57">
        <f>+'Indice PondENGHO'!K43</f>
        <v>356.81423950195312</v>
      </c>
      <c r="AM44" s="57">
        <f>+'Indice PondENGHO'!L43</f>
        <v>303.52426147460938</v>
      </c>
      <c r="AN44" s="57">
        <f>+'Indice PondENGHO'!M43</f>
        <v>282.22634887695312</v>
      </c>
      <c r="AO44" s="57">
        <f>+'Indice PondENGHO'!N43</f>
        <v>290.23406982421875</v>
      </c>
      <c r="AP44" s="57">
        <f>+'Indice PondENGHO'!O43</f>
        <v>322.89144897460938</v>
      </c>
      <c r="AQ44" s="57">
        <f t="shared" si="0"/>
        <v>315.68991088867188</v>
      </c>
      <c r="AR44" s="57"/>
      <c r="AS44" s="57">
        <f>+'Indice PondENGHO'!AZ43</f>
        <v>322.94500732421875</v>
      </c>
      <c r="AT44" s="57">
        <f>+'Indice PondENGHO'!BA43</f>
        <v>263.2998046875</v>
      </c>
      <c r="AU44" s="57">
        <f>+'Indice PondENGHO'!BB43</f>
        <v>278.60140991210938</v>
      </c>
      <c r="AV44" s="57">
        <f>+'Indice PondENGHO'!BC43</f>
        <v>322.16693115234375</v>
      </c>
      <c r="AW44" s="57">
        <f>+'Indice PondENGHO'!BD43</f>
        <v>315.78958129882812</v>
      </c>
      <c r="AX44" s="57">
        <f>+'Indice PondENGHO'!BE43</f>
        <v>337.71469116210938</v>
      </c>
      <c r="AY44" s="57">
        <f>+'Indice PondENGHO'!BF43</f>
        <v>323.57171630859375</v>
      </c>
      <c r="AZ44" s="57">
        <f>+'Indice PondENGHO'!BG43</f>
        <v>355.96484375</v>
      </c>
      <c r="BA44" s="57">
        <f>+'Indice PondENGHO'!BH43</f>
        <v>300.9530029296875</v>
      </c>
      <c r="BB44" s="57">
        <f>+'Indice PondENGHO'!BI43</f>
        <v>286.20693969726562</v>
      </c>
      <c r="BC44" s="57">
        <f>+'Indice PondENGHO'!BJ43</f>
        <v>286.78472900390625</v>
      </c>
      <c r="BD44" s="57">
        <f>+'Indice PondENGHO'!BK43</f>
        <v>318.79815673828125</v>
      </c>
      <c r="BE44" s="57">
        <f t="shared" si="1"/>
        <v>311.75033569335938</v>
      </c>
      <c r="BG44" s="58">
        <f t="shared" ref="BG44:BR44" si="106">+AE$1*(AE44-AE32)/$AQ32</f>
        <v>17.168200840507058</v>
      </c>
      <c r="BH44" s="58">
        <f t="shared" si="106"/>
        <v>0.8373653800698857</v>
      </c>
      <c r="BI44" s="58">
        <f t="shared" si="106"/>
        <v>3.4438569013879845</v>
      </c>
      <c r="BJ44" s="58">
        <f t="shared" si="106"/>
        <v>3.3336252620343165</v>
      </c>
      <c r="BK44" s="58">
        <f t="shared" si="106"/>
        <v>1.9834817895341466</v>
      </c>
      <c r="BL44" s="58">
        <f t="shared" si="106"/>
        <v>2.2181894291387092</v>
      </c>
      <c r="BM44" s="58">
        <f t="shared" si="106"/>
        <v>4.2142301040707881</v>
      </c>
      <c r="BN44" s="58">
        <f t="shared" si="106"/>
        <v>2.571263625870841</v>
      </c>
      <c r="BO44" s="58">
        <f t="shared" si="106"/>
        <v>3.6009598407105363</v>
      </c>
      <c r="BP44" s="58">
        <f t="shared" si="106"/>
        <v>0.57322453473069568</v>
      </c>
      <c r="BQ44" s="58">
        <f t="shared" si="106"/>
        <v>1.7594121932859106</v>
      </c>
      <c r="BR44" s="58">
        <f t="shared" si="106"/>
        <v>1.7554660200760062</v>
      </c>
      <c r="BS44" s="58">
        <f t="shared" si="46"/>
        <v>43.459275921416882</v>
      </c>
      <c r="BT44" s="50">
        <f t="shared" si="47"/>
        <v>44.656889492745002</v>
      </c>
      <c r="BV44" s="58">
        <f t="shared" si="7"/>
        <v>7.6630723259464366</v>
      </c>
      <c r="BW44" s="58">
        <f t="shared" si="8"/>
        <v>0.69778572864658173</v>
      </c>
      <c r="BX44" s="58">
        <f t="shared" si="9"/>
        <v>2.5956722579808398</v>
      </c>
      <c r="BY44" s="58">
        <f t="shared" si="10"/>
        <v>3.4282760118814872</v>
      </c>
      <c r="BZ44" s="58">
        <f t="shared" si="11"/>
        <v>3.3323872767593654</v>
      </c>
      <c r="CA44" s="58">
        <f t="shared" si="12"/>
        <v>4.0162049664560211</v>
      </c>
      <c r="CB44" s="58">
        <f t="shared" si="13"/>
        <v>6.1700203304990975</v>
      </c>
      <c r="CC44" s="58">
        <f t="shared" si="14"/>
        <v>2.3496330777202026</v>
      </c>
      <c r="CD44" s="58">
        <f t="shared" si="15"/>
        <v>4.4735694492966838</v>
      </c>
      <c r="CE44" s="58">
        <f t="shared" si="16"/>
        <v>1.383507418267991</v>
      </c>
      <c r="CF44" s="58">
        <f t="shared" si="17"/>
        <v>3.1613867948072261</v>
      </c>
      <c r="CG44" s="58">
        <f t="shared" si="18"/>
        <v>2.3037212988264524</v>
      </c>
      <c r="CH44" s="58">
        <f t="shared" si="48"/>
        <v>41.575236937088391</v>
      </c>
      <c r="CI44" s="50">
        <f t="shared" si="49"/>
        <v>42.685032188316676</v>
      </c>
      <c r="CK44" s="58">
        <f t="shared" si="50"/>
        <v>17.641307441708978</v>
      </c>
      <c r="CL44" s="58">
        <f t="shared" si="51"/>
        <v>0.86044077932746565</v>
      </c>
      <c r="CM44" s="58">
        <f t="shared" si="52"/>
        <v>3.5387597656297176</v>
      </c>
      <c r="CN44" s="58">
        <f t="shared" si="53"/>
        <v>3.425490456998761</v>
      </c>
      <c r="CO44" s="58">
        <f t="shared" si="54"/>
        <v>2.0381408849577234</v>
      </c>
      <c r="CP44" s="58">
        <f t="shared" si="55"/>
        <v>2.2793163970365784</v>
      </c>
      <c r="CQ44" s="58">
        <f t="shared" si="56"/>
        <v>4.3303622544190983</v>
      </c>
      <c r="CR44" s="58">
        <f t="shared" si="57"/>
        <v>2.6421203106295423</v>
      </c>
      <c r="CS44" s="58">
        <f t="shared" si="58"/>
        <v>3.7001920134425546</v>
      </c>
      <c r="CT44" s="58">
        <f t="shared" si="59"/>
        <v>0.58902096639359458</v>
      </c>
      <c r="CU44" s="58">
        <f t="shared" si="60"/>
        <v>1.8078965703392567</v>
      </c>
      <c r="CV44" s="58">
        <f t="shared" si="61"/>
        <v>1.8038416518617242</v>
      </c>
      <c r="CW44" s="58">
        <f t="shared" si="62"/>
        <v>44.656889492745002</v>
      </c>
      <c r="CX44" s="58"/>
      <c r="CY44" s="58"/>
      <c r="CZ44" s="58">
        <f t="shared" si="63"/>
        <v>7.8676277753843591</v>
      </c>
      <c r="DA44" s="58">
        <f t="shared" si="64"/>
        <v>0.71641218384150129</v>
      </c>
      <c r="DB44" s="58">
        <f t="shared" si="65"/>
        <v>2.6649602514566473</v>
      </c>
      <c r="DC44" s="58">
        <f t="shared" si="66"/>
        <v>3.5197892471191636</v>
      </c>
      <c r="DD44" s="58">
        <f t="shared" si="67"/>
        <v>3.421340890676162</v>
      </c>
      <c r="DE44" s="58">
        <f t="shared" si="68"/>
        <v>4.1234121774811054</v>
      </c>
      <c r="DF44" s="58">
        <f t="shared" si="69"/>
        <v>6.3347207571769157</v>
      </c>
      <c r="DG44" s="58">
        <f t="shared" si="70"/>
        <v>2.4123533849003787</v>
      </c>
      <c r="DH44" s="58">
        <f t="shared" si="71"/>
        <v>4.5929853924549162</v>
      </c>
      <c r="DI44" s="58">
        <f t="shared" si="72"/>
        <v>1.4204382952983805</v>
      </c>
      <c r="DJ44" s="58">
        <f t="shared" si="73"/>
        <v>3.2457757799495575</v>
      </c>
      <c r="DK44" s="58">
        <f t="shared" si="74"/>
        <v>2.3652160525775803</v>
      </c>
      <c r="DL44" s="58">
        <f t="shared" si="75"/>
        <v>42.685032188316669</v>
      </c>
      <c r="DM44" s="58">
        <f t="shared" si="76"/>
        <v>42.685032188316676</v>
      </c>
      <c r="DN44" s="58"/>
      <c r="DO44" s="56">
        <f t="shared" si="2"/>
        <v>43952</v>
      </c>
      <c r="DP44" s="58">
        <f t="shared" si="77"/>
        <v>9.7736796663246182</v>
      </c>
      <c r="DQ44" s="58">
        <f t="shared" si="21"/>
        <v>0.14402859548596436</v>
      </c>
      <c r="DR44" s="58">
        <f t="shared" si="22"/>
        <v>0.87379951417307034</v>
      </c>
      <c r="DS44" s="58">
        <f t="shared" si="23"/>
        <v>-9.4298790120402654E-2</v>
      </c>
      <c r="DT44" s="58">
        <f t="shared" si="24"/>
        <v>-1.3832000057184386</v>
      </c>
      <c r="DU44" s="58">
        <f t="shared" si="25"/>
        <v>-1.844095780444527</v>
      </c>
      <c r="DV44" s="58">
        <f t="shared" si="26"/>
        <v>-2.0043585027578175</v>
      </c>
      <c r="DW44" s="58">
        <f t="shared" si="27"/>
        <v>0.22976692572916368</v>
      </c>
      <c r="DX44" s="58">
        <f t="shared" si="28"/>
        <v>-0.89279337901236167</v>
      </c>
      <c r="DY44" s="58">
        <f t="shared" si="29"/>
        <v>-0.83141732890478592</v>
      </c>
      <c r="DZ44" s="58">
        <f t="shared" si="30"/>
        <v>-1.4378792096103008</v>
      </c>
      <c r="EA44" s="58">
        <f t="shared" si="31"/>
        <v>-0.56137440071585609</v>
      </c>
      <c r="EB44" s="58">
        <f t="shared" si="32"/>
        <v>1.9718573044283332</v>
      </c>
      <c r="EC44" s="58"/>
      <c r="ED44" s="76">
        <f>+'Infla Interanual PondENGHO'!CI45</f>
        <v>1.9718573044283261E-2</v>
      </c>
      <c r="EE44" s="50">
        <f t="shared" si="78"/>
        <v>1.9718573044283261</v>
      </c>
    </row>
    <row r="45" spans="1:135" x14ac:dyDescent="0.2">
      <c r="A45" s="56">
        <f>+'Indice PondENGHO'!A44</f>
        <v>43983</v>
      </c>
      <c r="B45" s="50">
        <f>+'Indice PondENGHO'!B44</f>
        <v>6</v>
      </c>
      <c r="C45" s="50">
        <f>+'Indice PondENGHO'!C44</f>
        <v>2020</v>
      </c>
      <c r="D45" s="57">
        <f>+'Indice PondENGHO'!BL44</f>
        <v>324.39608764648438</v>
      </c>
      <c r="E45" s="57">
        <f>+'Indice PondENGHO'!BM44</f>
        <v>322.89547729492188</v>
      </c>
      <c r="F45" s="57">
        <f>+'Indice PondENGHO'!BN44</f>
        <v>322.73797607421875</v>
      </c>
      <c r="G45" s="57">
        <f>+'Indice PondENGHO'!BO44</f>
        <v>321.69619750976562</v>
      </c>
      <c r="H45" s="57">
        <f>+'Indice PondENGHO'!BP44</f>
        <v>319.9326171875</v>
      </c>
      <c r="I45" s="57">
        <f>+'Indice PondENGHO'!CD44</f>
        <v>321.8270263671875</v>
      </c>
      <c r="K45" s="58">
        <f t="shared" si="33"/>
        <v>5.3609442037914956</v>
      </c>
      <c r="L45" s="58">
        <f t="shared" si="34"/>
        <v>6.6885932317239405</v>
      </c>
      <c r="M45" s="58">
        <f t="shared" si="35"/>
        <v>7.6005668318700268</v>
      </c>
      <c r="N45" s="58">
        <f t="shared" si="36"/>
        <v>9.4904242629191824</v>
      </c>
      <c r="O45" s="58">
        <f t="shared" si="37"/>
        <v>13.592683623022408</v>
      </c>
      <c r="P45" s="58">
        <f t="shared" si="38"/>
        <v>42.733212153327052</v>
      </c>
      <c r="Q45" s="58">
        <f t="shared" si="39"/>
        <v>42.733503926595631</v>
      </c>
      <c r="S45" s="57">
        <f>+'Indice PondENGHO'!D44</f>
        <v>333.61196899414062</v>
      </c>
      <c r="T45" s="57">
        <f>+'Indice PondENGHO'!P44</f>
        <v>332.663818359375</v>
      </c>
      <c r="U45" s="57">
        <f>+'Indice PondENGHO'!AB44</f>
        <v>331.98666381835938</v>
      </c>
      <c r="V45" s="57">
        <f>+'Indice PondENGHO'!AN44</f>
        <v>331.41067504882812</v>
      </c>
      <c r="W45" s="57">
        <f>+'Indice PondENGHO'!AZ44</f>
        <v>330.61526489257812</v>
      </c>
      <c r="Y45" s="58">
        <f t="shared" si="40"/>
        <v>16.541067058104407</v>
      </c>
      <c r="Z45" s="58">
        <f t="shared" si="41"/>
        <v>13.179016306161774</v>
      </c>
      <c r="AA45" s="58">
        <f t="shared" si="42"/>
        <v>12.019472229097476</v>
      </c>
      <c r="AB45" s="58">
        <f t="shared" si="43"/>
        <v>9.9460877497672335</v>
      </c>
      <c r="AC45" s="58">
        <f t="shared" si="44"/>
        <v>7.377275046968764</v>
      </c>
      <c r="AE45" s="57">
        <f>+'Indice PondENGHO'!D44</f>
        <v>333.61196899414062</v>
      </c>
      <c r="AF45" s="57">
        <f>+'Indice PondENGHO'!E44</f>
        <v>274.49826049804688</v>
      </c>
      <c r="AG45" s="57">
        <f>+'Indice PondENGHO'!F44</f>
        <v>294.39215087890625</v>
      </c>
      <c r="AH45" s="57">
        <f>+'Indice PondENGHO'!G44</f>
        <v>334.33749389648438</v>
      </c>
      <c r="AI45" s="57">
        <f>+'Indice PondENGHO'!H44</f>
        <v>328.10128784179688</v>
      </c>
      <c r="AJ45" s="57">
        <f>+'Indice PondENGHO'!I44</f>
        <v>353.96029663085938</v>
      </c>
      <c r="AK45" s="57">
        <f>+'Indice PondENGHO'!J44</f>
        <v>332.7137451171875</v>
      </c>
      <c r="AL45" s="57">
        <f>+'Indice PondENGHO'!K44</f>
        <v>358.3455810546875</v>
      </c>
      <c r="AM45" s="57">
        <f>+'Indice PondENGHO'!L44</f>
        <v>315.19241333007812</v>
      </c>
      <c r="AN45" s="57">
        <f>+'Indice PondENGHO'!M44</f>
        <v>287.69815063476562</v>
      </c>
      <c r="AO45" s="57">
        <f>+'Indice PondENGHO'!N44</f>
        <v>296.94485473632812</v>
      </c>
      <c r="AP45" s="57">
        <f>+'Indice PondENGHO'!O44</f>
        <v>326.49322509765625</v>
      </c>
      <c r="AQ45" s="57">
        <f t="shared" si="0"/>
        <v>324.39608764648438</v>
      </c>
      <c r="AR45" s="57"/>
      <c r="AS45" s="57">
        <f>+'Indice PondENGHO'!AZ44</f>
        <v>330.61526489257812</v>
      </c>
      <c r="AT45" s="57">
        <f>+'Indice PondENGHO'!BA44</f>
        <v>274.6700439453125</v>
      </c>
      <c r="AU45" s="57">
        <f>+'Indice PondENGHO'!BB44</f>
        <v>297.72708129882812</v>
      </c>
      <c r="AV45" s="57">
        <f>+'Indice PondENGHO'!BC44</f>
        <v>325.23739624023438</v>
      </c>
      <c r="AW45" s="57">
        <f>+'Indice PondENGHO'!BD44</f>
        <v>327.29763793945312</v>
      </c>
      <c r="AX45" s="57">
        <f>+'Indice PondENGHO'!BE44</f>
        <v>344.62786865234375</v>
      </c>
      <c r="AY45" s="57">
        <f>+'Indice PondENGHO'!BF44</f>
        <v>329.76333618164062</v>
      </c>
      <c r="AZ45" s="57">
        <f>+'Indice PondENGHO'!BG44</f>
        <v>357.28872680664062</v>
      </c>
      <c r="BA45" s="57">
        <f>+'Indice PondENGHO'!BH44</f>
        <v>313.36572265625</v>
      </c>
      <c r="BB45" s="57">
        <f>+'Indice PondENGHO'!BI44</f>
        <v>289.92257690429688</v>
      </c>
      <c r="BC45" s="57">
        <f>+'Indice PondENGHO'!BJ44</f>
        <v>293.22866821289062</v>
      </c>
      <c r="BD45" s="57">
        <f>+'Indice PondENGHO'!BK44</f>
        <v>321.57958984375</v>
      </c>
      <c r="BE45" s="57">
        <f t="shared" si="1"/>
        <v>319.9326171875</v>
      </c>
      <c r="BG45" s="58">
        <f t="shared" ref="BG45:BR45" si="107">+AE$1*(AE45-AE33)/$AQ33</f>
        <v>16.541067058104407</v>
      </c>
      <c r="BH45" s="58">
        <f t="shared" si="107"/>
        <v>0.86971403682155934</v>
      </c>
      <c r="BI45" s="58">
        <f t="shared" si="107"/>
        <v>3.8784676826838393</v>
      </c>
      <c r="BJ45" s="58">
        <f t="shared" si="107"/>
        <v>2.9283759919593426</v>
      </c>
      <c r="BK45" s="58">
        <f t="shared" si="107"/>
        <v>2.0323912126241317</v>
      </c>
      <c r="BL45" s="58">
        <f t="shared" si="107"/>
        <v>2.1388060913746427</v>
      </c>
      <c r="BM45" s="58">
        <f t="shared" si="107"/>
        <v>4.1664572511765146</v>
      </c>
      <c r="BN45" s="58">
        <f t="shared" si="107"/>
        <v>2.1476181007210009</v>
      </c>
      <c r="BO45" s="58">
        <f t="shared" si="107"/>
        <v>3.6205683828137385</v>
      </c>
      <c r="BP45" s="58">
        <f t="shared" si="107"/>
        <v>0.55058603409046447</v>
      </c>
      <c r="BQ45" s="58">
        <f t="shared" si="107"/>
        <v>1.7238107913503036</v>
      </c>
      <c r="BR45" s="58">
        <f t="shared" si="107"/>
        <v>1.6568507110088639</v>
      </c>
      <c r="BS45" s="58">
        <f t="shared" si="46"/>
        <v>42.254713344728806</v>
      </c>
      <c r="BT45" s="50">
        <f t="shared" si="47"/>
        <v>43.904860814923488</v>
      </c>
      <c r="BV45" s="58">
        <f t="shared" si="7"/>
        <v>7.377275046968764</v>
      </c>
      <c r="BW45" s="58">
        <f t="shared" si="8"/>
        <v>0.72123537720687381</v>
      </c>
      <c r="BX45" s="58">
        <f t="shared" si="9"/>
        <v>2.9330048164587441</v>
      </c>
      <c r="BY45" s="58">
        <f t="shared" si="10"/>
        <v>3.0581553304157962</v>
      </c>
      <c r="BZ45" s="58">
        <f t="shared" si="11"/>
        <v>3.3896334219622952</v>
      </c>
      <c r="CA45" s="58">
        <f t="shared" si="12"/>
        <v>3.8756980502810841</v>
      </c>
      <c r="CB45" s="58">
        <f t="shared" si="13"/>
        <v>6.1514293267845446</v>
      </c>
      <c r="CC45" s="58">
        <f t="shared" si="14"/>
        <v>1.9585936281629062</v>
      </c>
      <c r="CD45" s="58">
        <f t="shared" si="15"/>
        <v>4.5657476162066404</v>
      </c>
      <c r="CE45" s="58">
        <f t="shared" si="16"/>
        <v>1.2906032760434145</v>
      </c>
      <c r="CF45" s="58">
        <f t="shared" si="17"/>
        <v>3.1215058610161677</v>
      </c>
      <c r="CG45" s="58">
        <f t="shared" si="18"/>
        <v>2.1729583290190204</v>
      </c>
      <c r="CH45" s="58">
        <f t="shared" si="48"/>
        <v>40.615840080526247</v>
      </c>
      <c r="CI45" s="50">
        <f t="shared" si="49"/>
        <v>42.130181028497617</v>
      </c>
      <c r="CK45" s="58">
        <f t="shared" si="50"/>
        <v>17.187035230638621</v>
      </c>
      <c r="CL45" s="58">
        <f t="shared" si="51"/>
        <v>0.90367844703883826</v>
      </c>
      <c r="CM45" s="58">
        <f t="shared" si="52"/>
        <v>4.0299311083755196</v>
      </c>
      <c r="CN45" s="58">
        <f t="shared" si="53"/>
        <v>3.0427360680883022</v>
      </c>
      <c r="CO45" s="58">
        <f t="shared" si="54"/>
        <v>2.1117609433000109</v>
      </c>
      <c r="CP45" s="58">
        <f t="shared" si="55"/>
        <v>2.2223315772092098</v>
      </c>
      <c r="CQ45" s="58">
        <f t="shared" si="56"/>
        <v>4.3291673573039029</v>
      </c>
      <c r="CR45" s="58">
        <f t="shared" si="57"/>
        <v>2.2314877165656712</v>
      </c>
      <c r="CS45" s="58">
        <f t="shared" si="58"/>
        <v>3.7619602249219812</v>
      </c>
      <c r="CT45" s="58">
        <f t="shared" si="59"/>
        <v>0.57208773364920129</v>
      </c>
      <c r="CU45" s="58">
        <f t="shared" si="60"/>
        <v>1.7911297196136247</v>
      </c>
      <c r="CV45" s="58">
        <f t="shared" si="61"/>
        <v>1.7215546882186066</v>
      </c>
      <c r="CW45" s="58">
        <f t="shared" si="62"/>
        <v>43.904860814923481</v>
      </c>
      <c r="CX45" s="58"/>
      <c r="CY45" s="58"/>
      <c r="CZ45" s="58">
        <f t="shared" si="63"/>
        <v>7.652332996426976</v>
      </c>
      <c r="DA45" s="58">
        <f t="shared" si="64"/>
        <v>0.74812627156396516</v>
      </c>
      <c r="DB45" s="58">
        <f t="shared" si="65"/>
        <v>3.042360409876355</v>
      </c>
      <c r="DC45" s="58">
        <f t="shared" si="66"/>
        <v>3.1721770971187326</v>
      </c>
      <c r="DD45" s="58">
        <f t="shared" si="67"/>
        <v>3.5160141807823235</v>
      </c>
      <c r="DE45" s="58">
        <f t="shared" si="68"/>
        <v>4.0202014816486766</v>
      </c>
      <c r="DF45" s="58">
        <f t="shared" si="69"/>
        <v>6.3807822417958517</v>
      </c>
      <c r="DG45" s="58">
        <f t="shared" si="70"/>
        <v>2.0316187958236629</v>
      </c>
      <c r="DH45" s="58">
        <f t="shared" si="71"/>
        <v>4.7359791948128267</v>
      </c>
      <c r="DI45" s="58">
        <f t="shared" si="72"/>
        <v>1.3387227630372489</v>
      </c>
      <c r="DJ45" s="58">
        <f t="shared" si="73"/>
        <v>3.2378896200446023</v>
      </c>
      <c r="DK45" s="58">
        <f t="shared" si="74"/>
        <v>2.2539759755663997</v>
      </c>
      <c r="DL45" s="58">
        <f t="shared" si="75"/>
        <v>42.130181028497624</v>
      </c>
      <c r="DM45" s="58">
        <f t="shared" si="76"/>
        <v>42.130181028497617</v>
      </c>
      <c r="DN45" s="58"/>
      <c r="DO45" s="56">
        <f t="shared" si="2"/>
        <v>43983</v>
      </c>
      <c r="DP45" s="58">
        <f t="shared" si="77"/>
        <v>9.534702234211645</v>
      </c>
      <c r="DQ45" s="58">
        <f t="shared" si="21"/>
        <v>0.1555521754748731</v>
      </c>
      <c r="DR45" s="58">
        <f t="shared" si="22"/>
        <v>0.98757069849916457</v>
      </c>
      <c r="DS45" s="58">
        <f t="shared" si="23"/>
        <v>-0.12944102903043042</v>
      </c>
      <c r="DT45" s="58">
        <f t="shared" si="24"/>
        <v>-1.4042532374823127</v>
      </c>
      <c r="DU45" s="58">
        <f t="shared" si="25"/>
        <v>-1.7978699044394668</v>
      </c>
      <c r="DV45" s="58">
        <f t="shared" si="26"/>
        <v>-2.0516148844919488</v>
      </c>
      <c r="DW45" s="58">
        <f t="shared" si="27"/>
        <v>0.19986892074200835</v>
      </c>
      <c r="DX45" s="58">
        <f t="shared" si="28"/>
        <v>-0.97401896989084547</v>
      </c>
      <c r="DY45" s="58">
        <f t="shared" si="29"/>
        <v>-0.76663502938804762</v>
      </c>
      <c r="DZ45" s="58">
        <f t="shared" si="30"/>
        <v>-1.4467599004309777</v>
      </c>
      <c r="EA45" s="58">
        <f t="shared" si="31"/>
        <v>-0.53242128734779315</v>
      </c>
      <c r="EB45" s="58">
        <f t="shared" si="32"/>
        <v>1.7746797864258568</v>
      </c>
      <c r="EC45" s="58"/>
      <c r="ED45" s="76">
        <f>+'Infla Interanual PondENGHO'!CI46</f>
        <v>1.7746797864258701E-2</v>
      </c>
      <c r="EE45" s="50">
        <f t="shared" si="78"/>
        <v>1.7746797864258701</v>
      </c>
    </row>
    <row r="46" spans="1:135" x14ac:dyDescent="0.2">
      <c r="A46" s="56">
        <f>+'Indice PondENGHO'!A45</f>
        <v>44013</v>
      </c>
      <c r="B46" s="50">
        <f>+'Indice PondENGHO'!B45</f>
        <v>7</v>
      </c>
      <c r="C46" s="50">
        <f>+'Indice PondENGHO'!C45</f>
        <v>2020</v>
      </c>
      <c r="D46" s="57">
        <f>+'Indice PondENGHO'!BL45</f>
        <v>332.28842163085938</v>
      </c>
      <c r="E46" s="57">
        <f>+'Indice PondENGHO'!BM45</f>
        <v>330.67230224609375</v>
      </c>
      <c r="F46" s="57">
        <f>+'Indice PondENGHO'!BN45</f>
        <v>330.55648803710938</v>
      </c>
      <c r="G46" s="57">
        <f>+'Indice PondENGHO'!BO45</f>
        <v>329.400390625</v>
      </c>
      <c r="H46" s="57">
        <f>+'Indice PondENGHO'!BP45</f>
        <v>327.49984741210938</v>
      </c>
      <c r="I46" s="57">
        <f>+'Indice PondENGHO'!CD45</f>
        <v>329.54147338867188</v>
      </c>
      <c r="K46" s="58">
        <f t="shared" si="33"/>
        <v>5.3286181346133681</v>
      </c>
      <c r="L46" s="58">
        <f t="shared" si="34"/>
        <v>6.6435796329156807</v>
      </c>
      <c r="M46" s="58">
        <f t="shared" si="35"/>
        <v>7.5435618768239445</v>
      </c>
      <c r="N46" s="58">
        <f t="shared" si="36"/>
        <v>9.4167380563268317</v>
      </c>
      <c r="O46" s="58">
        <f t="shared" si="37"/>
        <v>13.474662009185232</v>
      </c>
      <c r="P46" s="58">
        <f t="shared" si="38"/>
        <v>42.407159709865056</v>
      </c>
      <c r="Q46" s="58">
        <f t="shared" si="39"/>
        <v>42.407476118354559</v>
      </c>
      <c r="S46" s="57">
        <f>+'Indice PondENGHO'!D45</f>
        <v>340.28704833984375</v>
      </c>
      <c r="T46" s="57">
        <f>+'Indice PondENGHO'!P45</f>
        <v>339.3917236328125</v>
      </c>
      <c r="U46" s="57">
        <f>+'Indice PondENGHO'!AB45</f>
        <v>338.80221557617188</v>
      </c>
      <c r="V46" s="57">
        <f>+'Indice PondENGHO'!AN45</f>
        <v>338.31491088867188</v>
      </c>
      <c r="W46" s="57">
        <f>+'Indice PondENGHO'!AZ45</f>
        <v>337.60791015625</v>
      </c>
      <c r="Y46" s="58">
        <f t="shared" si="40"/>
        <v>16.144765694876419</v>
      </c>
      <c r="Z46" s="58">
        <f t="shared" si="41"/>
        <v>12.851686462245972</v>
      </c>
      <c r="AA46" s="58">
        <f t="shared" si="42"/>
        <v>11.710172815968765</v>
      </c>
      <c r="AB46" s="58">
        <f t="shared" si="43"/>
        <v>9.6938849517345691</v>
      </c>
      <c r="AC46" s="58">
        <f t="shared" si="44"/>
        <v>7.1876068908955641</v>
      </c>
      <c r="AE46" s="57">
        <f>+'Indice PondENGHO'!D45</f>
        <v>340.28704833984375</v>
      </c>
      <c r="AF46" s="57">
        <f>+'Indice PondENGHO'!E45</f>
        <v>279.86215209960938</v>
      </c>
      <c r="AG46" s="57">
        <f>+'Indice PondENGHO'!F45</f>
        <v>311.597412109375</v>
      </c>
      <c r="AH46" s="57">
        <f>+'Indice PondENGHO'!G45</f>
        <v>337.94091796875</v>
      </c>
      <c r="AI46" s="57">
        <f>+'Indice PondENGHO'!H45</f>
        <v>338.27783203125</v>
      </c>
      <c r="AJ46" s="57">
        <f>+'Indice PondENGHO'!I45</f>
        <v>362.2076416015625</v>
      </c>
      <c r="AK46" s="57">
        <f>+'Indice PondENGHO'!J45</f>
        <v>339.1793212890625</v>
      </c>
      <c r="AL46" s="57">
        <f>+'Indice PondENGHO'!K45</f>
        <v>364.62939453125</v>
      </c>
      <c r="AM46" s="57">
        <f>+'Indice PondENGHO'!L45</f>
        <v>326.02789306640625</v>
      </c>
      <c r="AN46" s="57">
        <f>+'Indice PondENGHO'!M45</f>
        <v>290.217529296875</v>
      </c>
      <c r="AO46" s="57">
        <f>+'Indice PondENGHO'!N45</f>
        <v>302.54034423828125</v>
      </c>
      <c r="AP46" s="57">
        <f>+'Indice PondENGHO'!O45</f>
        <v>333.76113891601562</v>
      </c>
      <c r="AQ46" s="57">
        <f t="shared" si="0"/>
        <v>332.28842163085938</v>
      </c>
      <c r="AR46" s="57"/>
      <c r="AS46" s="57">
        <f>+'Indice PondENGHO'!AZ45</f>
        <v>337.60791015625</v>
      </c>
      <c r="AT46" s="57">
        <f>+'Indice PondENGHO'!BA45</f>
        <v>280.02041625976562</v>
      </c>
      <c r="AU46" s="57">
        <f>+'Indice PondENGHO'!BB45</f>
        <v>314.06802368164062</v>
      </c>
      <c r="AV46" s="57">
        <f>+'Indice PondENGHO'!BC45</f>
        <v>328.38995361328125</v>
      </c>
      <c r="AW46" s="57">
        <f>+'Indice PondENGHO'!BD45</f>
        <v>338.4532470703125</v>
      </c>
      <c r="AX46" s="57">
        <f>+'Indice PondENGHO'!BE45</f>
        <v>351.64376831054688</v>
      </c>
      <c r="AY46" s="57">
        <f>+'Indice PondENGHO'!BF45</f>
        <v>335.65713500976562</v>
      </c>
      <c r="AZ46" s="57">
        <f>+'Indice PondENGHO'!BG45</f>
        <v>364.5712890625</v>
      </c>
      <c r="BA46" s="57">
        <f>+'Indice PondENGHO'!BH45</f>
        <v>323.7890625</v>
      </c>
      <c r="BB46" s="57">
        <f>+'Indice PondENGHO'!BI45</f>
        <v>291.50491333007812</v>
      </c>
      <c r="BC46" s="57">
        <f>+'Indice PondENGHO'!BJ45</f>
        <v>298.57467651367188</v>
      </c>
      <c r="BD46" s="57">
        <f>+'Indice PondENGHO'!BK45</f>
        <v>329.39401245117188</v>
      </c>
      <c r="BE46" s="57">
        <f t="shared" si="1"/>
        <v>327.49984741210938</v>
      </c>
      <c r="BG46" s="58">
        <f t="shared" ref="BG46:BR46" si="108">+AE$1*(AE46-AE34)/$AQ34</f>
        <v>16.144765694876419</v>
      </c>
      <c r="BH46" s="58">
        <f t="shared" si="108"/>
        <v>0.87307155501757339</v>
      </c>
      <c r="BI46" s="58">
        <f t="shared" si="108"/>
        <v>4.2150234373891404</v>
      </c>
      <c r="BJ46" s="58">
        <f t="shared" si="108"/>
        <v>2.7097036607227283</v>
      </c>
      <c r="BK46" s="58">
        <f t="shared" si="108"/>
        <v>2.0901025503766557</v>
      </c>
      <c r="BL46" s="58">
        <f t="shared" si="108"/>
        <v>2.0559349178586648</v>
      </c>
      <c r="BM46" s="58">
        <f t="shared" si="108"/>
        <v>4.1942093640615203</v>
      </c>
      <c r="BN46" s="58">
        <f t="shared" si="108"/>
        <v>2.1438859635938603</v>
      </c>
      <c r="BO46" s="58">
        <f t="shared" si="108"/>
        <v>3.6282871497331857</v>
      </c>
      <c r="BP46" s="58">
        <f t="shared" si="108"/>
        <v>0.51001194875452482</v>
      </c>
      <c r="BQ46" s="58">
        <f t="shared" si="108"/>
        <v>1.666957116536246</v>
      </c>
      <c r="BR46" s="58">
        <f t="shared" si="108"/>
        <v>1.6342352551660215</v>
      </c>
      <c r="BS46" s="58">
        <f t="shared" si="46"/>
        <v>41.866188614086532</v>
      </c>
      <c r="BT46" s="50">
        <f t="shared" si="47"/>
        <v>43.646093020390268</v>
      </c>
      <c r="BV46" s="58">
        <f t="shared" si="7"/>
        <v>7.1876068908955641</v>
      </c>
      <c r="BW46" s="58">
        <f t="shared" si="8"/>
        <v>0.72427816679934054</v>
      </c>
      <c r="BX46" s="58">
        <f t="shared" si="9"/>
        <v>3.1515593623326956</v>
      </c>
      <c r="BY46" s="58">
        <f t="shared" si="10"/>
        <v>2.7829443377156609</v>
      </c>
      <c r="BZ46" s="58">
        <f t="shared" si="11"/>
        <v>3.5219414599610817</v>
      </c>
      <c r="CA46" s="58">
        <f t="shared" si="12"/>
        <v>3.6867292416052679</v>
      </c>
      <c r="CB46" s="58">
        <f t="shared" si="13"/>
        <v>6.2124198641610464</v>
      </c>
      <c r="CC46" s="58">
        <f t="shared" si="14"/>
        <v>1.97387807688293</v>
      </c>
      <c r="CD46" s="58">
        <f t="shared" si="15"/>
        <v>4.5458050928004949</v>
      </c>
      <c r="CE46" s="58">
        <f t="shared" si="16"/>
        <v>1.1788508108823106</v>
      </c>
      <c r="CF46" s="58">
        <f t="shared" si="17"/>
        <v>3.0251538691382875</v>
      </c>
      <c r="CG46" s="58">
        <f t="shared" si="18"/>
        <v>2.1568130874107259</v>
      </c>
      <c r="CH46" s="58">
        <f t="shared" si="48"/>
        <v>40.147980260585399</v>
      </c>
      <c r="CI46" s="50">
        <f t="shared" si="49"/>
        <v>41.76559244301874</v>
      </c>
      <c r="CK46" s="58">
        <f t="shared" si="50"/>
        <v>16.831146293405112</v>
      </c>
      <c r="CL46" s="58">
        <f t="shared" si="51"/>
        <v>0.91018942887321663</v>
      </c>
      <c r="CM46" s="58">
        <f t="shared" si="52"/>
        <v>4.3942214737338716</v>
      </c>
      <c r="CN46" s="58">
        <f t="shared" si="53"/>
        <v>2.8249043428281677</v>
      </c>
      <c r="CO46" s="58">
        <f t="shared" si="54"/>
        <v>2.1789614329784115</v>
      </c>
      <c r="CP46" s="58">
        <f t="shared" si="55"/>
        <v>2.1433411934358757</v>
      </c>
      <c r="CQ46" s="58">
        <f t="shared" si="56"/>
        <v>4.3725225082759822</v>
      </c>
      <c r="CR46" s="58">
        <f t="shared" si="57"/>
        <v>2.2350314009869723</v>
      </c>
      <c r="CS46" s="58">
        <f t="shared" si="58"/>
        <v>3.782540605777962</v>
      </c>
      <c r="CT46" s="58">
        <f t="shared" si="59"/>
        <v>0.53169466086437045</v>
      </c>
      <c r="CU46" s="58">
        <f t="shared" si="60"/>
        <v>1.7378263409643786</v>
      </c>
      <c r="CV46" s="58">
        <f t="shared" si="61"/>
        <v>1.7037133382659531</v>
      </c>
      <c r="CW46" s="58">
        <f t="shared" si="62"/>
        <v>43.646093020390268</v>
      </c>
      <c r="CX46" s="58"/>
      <c r="CY46" s="58"/>
      <c r="CZ46" s="58">
        <f t="shared" si="63"/>
        <v>7.4772045342586821</v>
      </c>
      <c r="DA46" s="58">
        <f t="shared" si="64"/>
        <v>0.75346023719194011</v>
      </c>
      <c r="DB46" s="58">
        <f t="shared" si="65"/>
        <v>3.2785396185020477</v>
      </c>
      <c r="DC46" s="58">
        <f t="shared" si="66"/>
        <v>2.8950726349426632</v>
      </c>
      <c r="DD46" s="58">
        <f t="shared" si="67"/>
        <v>3.6638448726476516</v>
      </c>
      <c r="DE46" s="58">
        <f t="shared" si="68"/>
        <v>3.8352721594767476</v>
      </c>
      <c r="DF46" s="58">
        <f t="shared" si="69"/>
        <v>6.4627260063239067</v>
      </c>
      <c r="DG46" s="58">
        <f t="shared" si="70"/>
        <v>2.0534080856923289</v>
      </c>
      <c r="DH46" s="58">
        <f t="shared" si="71"/>
        <v>4.7289612478387753</v>
      </c>
      <c r="DI46" s="58">
        <f t="shared" si="72"/>
        <v>1.2263481798801412</v>
      </c>
      <c r="DJ46" s="58">
        <f t="shared" si="73"/>
        <v>3.1470410903805872</v>
      </c>
      <c r="DK46" s="58">
        <f t="shared" si="74"/>
        <v>2.2437137758832768</v>
      </c>
      <c r="DL46" s="58">
        <f t="shared" si="75"/>
        <v>41.765592443018747</v>
      </c>
      <c r="DM46" s="58">
        <f t="shared" si="76"/>
        <v>41.76559244301874</v>
      </c>
      <c r="DN46" s="58"/>
      <c r="DO46" s="56">
        <f t="shared" si="2"/>
        <v>44013</v>
      </c>
      <c r="DP46" s="58">
        <f t="shared" si="77"/>
        <v>9.35394175914643</v>
      </c>
      <c r="DQ46" s="58">
        <f t="shared" si="21"/>
        <v>0.15672919168127653</v>
      </c>
      <c r="DR46" s="58">
        <f t="shared" si="22"/>
        <v>1.1156818552318239</v>
      </c>
      <c r="DS46" s="58">
        <f t="shared" si="23"/>
        <v>-7.016829211449549E-2</v>
      </c>
      <c r="DT46" s="58">
        <f t="shared" si="24"/>
        <v>-1.4848834396692401</v>
      </c>
      <c r="DU46" s="58">
        <f t="shared" si="25"/>
        <v>-1.6919309660408719</v>
      </c>
      <c r="DV46" s="58">
        <f t="shared" si="26"/>
        <v>-2.0902034980479245</v>
      </c>
      <c r="DW46" s="58">
        <f t="shared" si="27"/>
        <v>0.18162331529464337</v>
      </c>
      <c r="DX46" s="58">
        <f t="shared" si="28"/>
        <v>-0.94642064206081322</v>
      </c>
      <c r="DY46" s="58">
        <f t="shared" si="29"/>
        <v>-0.69465351901577077</v>
      </c>
      <c r="DZ46" s="58">
        <f t="shared" si="30"/>
        <v>-1.4092147494162086</v>
      </c>
      <c r="EA46" s="58">
        <f t="shared" si="31"/>
        <v>-0.54000043761732375</v>
      </c>
      <c r="EB46" s="58">
        <f t="shared" si="32"/>
        <v>1.8805005773715209</v>
      </c>
      <c r="EC46" s="58"/>
      <c r="ED46" s="76">
        <f>+'Infla Interanual PondENGHO'!CI47</f>
        <v>1.8805005773715244E-2</v>
      </c>
      <c r="EE46" s="50">
        <f t="shared" si="78"/>
        <v>1.8805005773715244</v>
      </c>
    </row>
    <row r="47" spans="1:135" x14ac:dyDescent="0.2">
      <c r="A47" s="56">
        <f>+'Indice PondENGHO'!A46</f>
        <v>44044</v>
      </c>
      <c r="B47" s="50">
        <f>+'Indice PondENGHO'!B46</f>
        <v>8</v>
      </c>
      <c r="C47" s="50">
        <f>+'Indice PondENGHO'!C46</f>
        <v>2020</v>
      </c>
      <c r="D47" s="57">
        <f>+'Indice PondENGHO'!BL46</f>
        <v>341.39779663085938</v>
      </c>
      <c r="E47" s="57">
        <f>+'Indice PondENGHO'!BM46</f>
        <v>339.75418090820312</v>
      </c>
      <c r="F47" s="57">
        <f>+'Indice PondENGHO'!BN46</f>
        <v>339.6357421875</v>
      </c>
      <c r="G47" s="57">
        <f>+'Indice PondENGHO'!BO46</f>
        <v>338.41015625</v>
      </c>
      <c r="H47" s="57">
        <f>+'Indice PondENGHO'!BP46</f>
        <v>336.39483642578125</v>
      </c>
      <c r="I47" s="57">
        <f>+'Indice PondENGHO'!CD46</f>
        <v>338.54983520507812</v>
      </c>
      <c r="K47" s="58">
        <f t="shared" si="33"/>
        <v>5.1108913431698788</v>
      </c>
      <c r="L47" s="58">
        <f t="shared" si="34"/>
        <v>6.3797731608600214</v>
      </c>
      <c r="M47" s="58">
        <f t="shared" si="35"/>
        <v>7.2476762970475486</v>
      </c>
      <c r="N47" s="58">
        <f t="shared" si="36"/>
        <v>9.038504040270352</v>
      </c>
      <c r="O47" s="58">
        <f t="shared" si="37"/>
        <v>12.918125623806267</v>
      </c>
      <c r="P47" s="58">
        <f t="shared" si="38"/>
        <v>40.694970465154071</v>
      </c>
      <c r="Q47" s="58">
        <f t="shared" si="39"/>
        <v>40.695285967683304</v>
      </c>
      <c r="S47" s="57">
        <f>+'Indice PondENGHO'!D46</f>
        <v>351.2373046875</v>
      </c>
      <c r="T47" s="57">
        <f>+'Indice PondENGHO'!P46</f>
        <v>350.64480590820312</v>
      </c>
      <c r="U47" s="57">
        <f>+'Indice PondENGHO'!AB46</f>
        <v>350.25827026367188</v>
      </c>
      <c r="V47" s="57">
        <f>+'Indice PondENGHO'!AN46</f>
        <v>349.91336059570312</v>
      </c>
      <c r="W47" s="57">
        <f>+'Indice PondENGHO'!AZ46</f>
        <v>349.45635986328125</v>
      </c>
      <c r="Y47" s="58">
        <f t="shared" si="40"/>
        <v>15.547476664278358</v>
      </c>
      <c r="Z47" s="58">
        <f t="shared" si="41"/>
        <v>12.43570780826858</v>
      </c>
      <c r="AA47" s="58">
        <f t="shared" si="42"/>
        <v>11.371155765203214</v>
      </c>
      <c r="AB47" s="58">
        <f t="shared" si="43"/>
        <v>9.4332017939778332</v>
      </c>
      <c r="AC47" s="58">
        <f t="shared" si="44"/>
        <v>7.0176227549742807</v>
      </c>
      <c r="AE47" s="57">
        <f>+'Indice PondENGHO'!D46</f>
        <v>351.2373046875</v>
      </c>
      <c r="AF47" s="57">
        <f>+'Indice PondENGHO'!E46</f>
        <v>284.86895751953125</v>
      </c>
      <c r="AG47" s="57">
        <f>+'Indice PondENGHO'!F46</f>
        <v>318.72628784179688</v>
      </c>
      <c r="AH47" s="57">
        <f>+'Indice PondENGHO'!G46</f>
        <v>345.64382934570312</v>
      </c>
      <c r="AI47" s="57">
        <f>+'Indice PondENGHO'!H46</f>
        <v>349.12353515625</v>
      </c>
      <c r="AJ47" s="57">
        <f>+'Indice PondENGHO'!I46</f>
        <v>371.14105224609375</v>
      </c>
      <c r="AK47" s="57">
        <f>+'Indice PondENGHO'!J46</f>
        <v>348.88922119140625</v>
      </c>
      <c r="AL47" s="57">
        <f>+'Indice PondENGHO'!K46</f>
        <v>370.80953979492188</v>
      </c>
      <c r="AM47" s="57">
        <f>+'Indice PondENGHO'!L46</f>
        <v>336.19638061523438</v>
      </c>
      <c r="AN47" s="57">
        <f>+'Indice PondENGHO'!M46</f>
        <v>292.462890625</v>
      </c>
      <c r="AO47" s="57">
        <f>+'Indice PondENGHO'!N46</f>
        <v>308.1959228515625</v>
      </c>
      <c r="AP47" s="57">
        <f>+'Indice PondENGHO'!O46</f>
        <v>340.81497192382812</v>
      </c>
      <c r="AQ47" s="57">
        <f t="shared" si="0"/>
        <v>341.39779663085938</v>
      </c>
      <c r="AR47" s="57"/>
      <c r="AS47" s="57">
        <f>+'Indice PondENGHO'!AZ46</f>
        <v>349.45635986328125</v>
      </c>
      <c r="AT47" s="57">
        <f>+'Indice PondENGHO'!BA46</f>
        <v>285.20889282226562</v>
      </c>
      <c r="AU47" s="57">
        <f>+'Indice PondENGHO'!BB46</f>
        <v>322.35369873046875</v>
      </c>
      <c r="AV47" s="57">
        <f>+'Indice PondENGHO'!BC46</f>
        <v>335.95791625976562</v>
      </c>
      <c r="AW47" s="57">
        <f>+'Indice PondENGHO'!BD46</f>
        <v>349.69259643554688</v>
      </c>
      <c r="AX47" s="57">
        <f>+'Indice PondENGHO'!BE46</f>
        <v>359.90972900390625</v>
      </c>
      <c r="AY47" s="57">
        <f>+'Indice PondENGHO'!BF46</f>
        <v>345.2159423828125</v>
      </c>
      <c r="AZ47" s="57">
        <f>+'Indice PondENGHO'!BG46</f>
        <v>370.06845092773438</v>
      </c>
      <c r="BA47" s="57">
        <f>+'Indice PondENGHO'!BH46</f>
        <v>335.10836791992188</v>
      </c>
      <c r="BB47" s="57">
        <f>+'Indice PondENGHO'!BI46</f>
        <v>294.06649780273438</v>
      </c>
      <c r="BC47" s="57">
        <f>+'Indice PondENGHO'!BJ46</f>
        <v>304.05389404296875</v>
      </c>
      <c r="BD47" s="57">
        <f>+'Indice PondENGHO'!BK46</f>
        <v>337.86813354492188</v>
      </c>
      <c r="BE47" s="57">
        <f t="shared" si="1"/>
        <v>336.39483642578125</v>
      </c>
      <c r="BG47" s="58">
        <f t="shared" ref="BG47:BR47" si="109">+AE$1*(AE47-AE35)/$AQ35</f>
        <v>15.547476664278358</v>
      </c>
      <c r="BH47" s="58">
        <f t="shared" si="109"/>
        <v>0.79952219186148588</v>
      </c>
      <c r="BI47" s="58">
        <f t="shared" si="109"/>
        <v>4.0681191507597907</v>
      </c>
      <c r="BJ47" s="58">
        <f t="shared" si="109"/>
        <v>2.6749921837786119</v>
      </c>
      <c r="BK47" s="58">
        <f t="shared" si="109"/>
        <v>1.9679203276813637</v>
      </c>
      <c r="BL47" s="58">
        <f t="shared" si="109"/>
        <v>1.9125580331041365</v>
      </c>
      <c r="BM47" s="58">
        <f t="shared" si="109"/>
        <v>4.0581969723000029</v>
      </c>
      <c r="BN47" s="58">
        <f t="shared" si="109"/>
        <v>2.0629082007431956</v>
      </c>
      <c r="BO47" s="58">
        <f t="shared" si="109"/>
        <v>3.5322249211766512</v>
      </c>
      <c r="BP47" s="58">
        <f t="shared" si="109"/>
        <v>0.46514129759020034</v>
      </c>
      <c r="BQ47" s="58">
        <f t="shared" si="109"/>
        <v>1.5605005219925534</v>
      </c>
      <c r="BR47" s="58">
        <f t="shared" si="109"/>
        <v>1.5540635081458924</v>
      </c>
      <c r="BS47" s="58">
        <f t="shared" si="46"/>
        <v>40.203623973412242</v>
      </c>
      <c r="BT47" s="50">
        <f t="shared" si="47"/>
        <v>41.834659864844717</v>
      </c>
      <c r="BV47" s="58">
        <f t="shared" ref="BV47:BV76" si="110">+AS$1*(AS47-AS35)/$BE35</f>
        <v>7.0176227549742807</v>
      </c>
      <c r="BW47" s="58">
        <f t="shared" ref="BW47:BW76" si="111">+AT$1*(AT47-AT35)/$BE35</f>
        <v>0.66438385532558708</v>
      </c>
      <c r="BX47" s="58">
        <f t="shared" ref="BX47:BX76" si="112">+AU$1*(AU47-AU35)/$BE35</f>
        <v>3.065783216780448</v>
      </c>
      <c r="BY47" s="58">
        <f t="shared" ref="BY47:BY76" si="113">+AV$1*(AV47-AV35)/$BE35</f>
        <v>2.783257759074476</v>
      </c>
      <c r="BZ47" s="58">
        <f t="shared" ref="BZ47:BZ76" si="114">+AW$1*(AW47-AW35)/$BE35</f>
        <v>3.3320821077707268</v>
      </c>
      <c r="CA47" s="58">
        <f t="shared" ref="CA47:CA76" si="115">+AX$1*(AX47-AX35)/$BE35</f>
        <v>3.3904820918494645</v>
      </c>
      <c r="CB47" s="58">
        <f t="shared" ref="CB47:CB76" si="116">+AY$1*(AY47-AY35)/$BE35</f>
        <v>5.9514786045437047</v>
      </c>
      <c r="CC47" s="58">
        <f t="shared" ref="CC47:CC76" si="117">+AZ$1*(AZ47-AZ35)/$BE35</f>
        <v>1.8819990376141633</v>
      </c>
      <c r="CD47" s="58">
        <f t="shared" ref="CD47:CD76" si="118">+BA$1*(BA47-BA35)/$BE35</f>
        <v>4.4554590564650551</v>
      </c>
      <c r="CE47" s="58">
        <f t="shared" ref="CE47:CE76" si="119">+BB$1*(BB47-BB35)/$BE35</f>
        <v>1.0924919828098676</v>
      </c>
      <c r="CF47" s="58">
        <f t="shared" ref="CF47:CF76" si="120">+BC$1*(BC47-BC35)/$BE35</f>
        <v>2.8409064952678498</v>
      </c>
      <c r="CG47" s="58">
        <f t="shared" ref="CG47:CG76" si="121">+BD$1*(BD47-BD35)/$BE35</f>
        <v>2.1050234570478317</v>
      </c>
      <c r="CH47" s="58">
        <f t="shared" si="48"/>
        <v>38.580970419523453</v>
      </c>
      <c r="CI47" s="50">
        <f t="shared" si="49"/>
        <v>40.041938948726205</v>
      </c>
      <c r="CK47" s="58">
        <f t="shared" si="50"/>
        <v>16.178228073092079</v>
      </c>
      <c r="CL47" s="58">
        <f t="shared" si="51"/>
        <v>0.83195830736652709</v>
      </c>
      <c r="CM47" s="58">
        <f t="shared" si="52"/>
        <v>4.233160201534246</v>
      </c>
      <c r="CN47" s="58">
        <f t="shared" si="53"/>
        <v>2.783514944411575</v>
      </c>
      <c r="CO47" s="58">
        <f t="shared" si="54"/>
        <v>2.047757625136204</v>
      </c>
      <c r="CP47" s="58">
        <f t="shared" si="55"/>
        <v>1.9901493168775428</v>
      </c>
      <c r="CQ47" s="58">
        <f t="shared" si="56"/>
        <v>4.2228354864971633</v>
      </c>
      <c r="CR47" s="58">
        <f t="shared" si="57"/>
        <v>2.146599096826785</v>
      </c>
      <c r="CS47" s="58">
        <f t="shared" si="58"/>
        <v>3.6755250780695077</v>
      </c>
      <c r="CT47" s="58">
        <f t="shared" si="59"/>
        <v>0.48401178925181809</v>
      </c>
      <c r="CU47" s="58">
        <f t="shared" si="60"/>
        <v>1.6238090526278066</v>
      </c>
      <c r="CV47" s="58">
        <f t="shared" si="61"/>
        <v>1.6171108931534655</v>
      </c>
      <c r="CW47" s="58">
        <f t="shared" si="62"/>
        <v>41.83465986484471</v>
      </c>
      <c r="CX47" s="58"/>
      <c r="CY47" s="58"/>
      <c r="CZ47" s="58">
        <f t="shared" si="63"/>
        <v>7.2833632452561528</v>
      </c>
      <c r="DA47" s="58">
        <f t="shared" si="64"/>
        <v>0.68954247350927844</v>
      </c>
      <c r="DB47" s="58">
        <f t="shared" si="65"/>
        <v>3.1818770513411168</v>
      </c>
      <c r="DC47" s="58">
        <f t="shared" si="66"/>
        <v>2.8886530342697707</v>
      </c>
      <c r="DD47" s="58">
        <f t="shared" si="67"/>
        <v>3.4582600406541664</v>
      </c>
      <c r="DE47" s="58">
        <f t="shared" si="68"/>
        <v>3.5188714916275212</v>
      </c>
      <c r="DF47" s="58">
        <f t="shared" si="69"/>
        <v>6.1768467808470637</v>
      </c>
      <c r="DG47" s="58">
        <f t="shared" si="70"/>
        <v>1.9532658133340601</v>
      </c>
      <c r="DH47" s="58">
        <f t="shared" si="71"/>
        <v>4.6241765717029013</v>
      </c>
      <c r="DI47" s="58">
        <f t="shared" si="72"/>
        <v>1.1338620258112704</v>
      </c>
      <c r="DJ47" s="58">
        <f t="shared" si="73"/>
        <v>2.9484847894077433</v>
      </c>
      <c r="DK47" s="58">
        <f t="shared" si="74"/>
        <v>2.1847356309651631</v>
      </c>
      <c r="DL47" s="58">
        <f t="shared" si="75"/>
        <v>40.041938948726212</v>
      </c>
      <c r="DM47" s="58">
        <f t="shared" si="76"/>
        <v>40.041938948726205</v>
      </c>
      <c r="DN47" s="58"/>
      <c r="DO47" s="56">
        <f t="shared" si="2"/>
        <v>44044</v>
      </c>
      <c r="DP47" s="58">
        <f t="shared" si="77"/>
        <v>8.8948648278359261</v>
      </c>
      <c r="DQ47" s="58">
        <f t="shared" si="21"/>
        <v>0.14241583385724865</v>
      </c>
      <c r="DR47" s="58">
        <f t="shared" si="22"/>
        <v>1.0512831501931292</v>
      </c>
      <c r="DS47" s="58">
        <f t="shared" si="23"/>
        <v>-0.10513808985819573</v>
      </c>
      <c r="DT47" s="58">
        <f t="shared" si="24"/>
        <v>-1.4105024155179624</v>
      </c>
      <c r="DU47" s="58">
        <f t="shared" si="25"/>
        <v>-1.5287221747499784</v>
      </c>
      <c r="DV47" s="58">
        <f t="shared" si="26"/>
        <v>-1.9540112943499004</v>
      </c>
      <c r="DW47" s="58">
        <f t="shared" si="27"/>
        <v>0.19333328349272483</v>
      </c>
      <c r="DX47" s="58">
        <f t="shared" si="28"/>
        <v>-0.94865149363339363</v>
      </c>
      <c r="DY47" s="58">
        <f t="shared" si="29"/>
        <v>-0.64985023655945229</v>
      </c>
      <c r="DZ47" s="58">
        <f t="shared" si="30"/>
        <v>-1.3246757367799367</v>
      </c>
      <c r="EA47" s="58">
        <f t="shared" si="31"/>
        <v>-0.56762473781169764</v>
      </c>
      <c r="EB47" s="58">
        <f t="shared" si="32"/>
        <v>1.7927209161184976</v>
      </c>
      <c r="EC47" s="58"/>
      <c r="ED47" s="76">
        <f>+'Infla Interanual PondENGHO'!CI48</f>
        <v>1.7927209161185065E-2</v>
      </c>
      <c r="EE47" s="50">
        <f t="shared" si="78"/>
        <v>1.7927209161185065</v>
      </c>
    </row>
    <row r="48" spans="1:135" x14ac:dyDescent="0.2">
      <c r="A48" s="56">
        <f>+'Indice PondENGHO'!A47</f>
        <v>44075</v>
      </c>
      <c r="B48" s="50">
        <f>+'Indice PondENGHO'!B47</f>
        <v>9</v>
      </c>
      <c r="C48" s="50">
        <f>+'Indice PondENGHO'!C47</f>
        <v>2020</v>
      </c>
      <c r="D48" s="57">
        <f>+'Indice PondENGHO'!BL47</f>
        <v>349.66046142578125</v>
      </c>
      <c r="E48" s="57">
        <f>+'Indice PondENGHO'!BM47</f>
        <v>347.91650390625</v>
      </c>
      <c r="F48" s="57">
        <f>+'Indice PondENGHO'!BN47</f>
        <v>347.7698974609375</v>
      </c>
      <c r="G48" s="57">
        <f>+'Indice PondENGHO'!BO47</f>
        <v>346.48486328125</v>
      </c>
      <c r="H48" s="57">
        <f>+'Indice PondENGHO'!BP47</f>
        <v>344.20245361328125</v>
      </c>
      <c r="I48" s="57">
        <f>+'Indice PondENGHO'!CD47</f>
        <v>346.58538818359375</v>
      </c>
      <c r="K48" s="58">
        <f t="shared" si="33"/>
        <v>4.619948097067839</v>
      </c>
      <c r="L48" s="58">
        <f t="shared" si="34"/>
        <v>5.7575569708724395</v>
      </c>
      <c r="M48" s="58">
        <f t="shared" si="35"/>
        <v>6.526064521224594</v>
      </c>
      <c r="N48" s="58">
        <f t="shared" si="36"/>
        <v>8.1254100873926234</v>
      </c>
      <c r="O48" s="58">
        <f t="shared" si="37"/>
        <v>11.564125455108442</v>
      </c>
      <c r="P48" s="58">
        <f t="shared" si="38"/>
        <v>36.593105131665936</v>
      </c>
      <c r="Q48" s="58">
        <f t="shared" si="39"/>
        <v>36.593457028947896</v>
      </c>
      <c r="S48" s="57">
        <f>+'Indice PondENGHO'!D47</f>
        <v>360.41900634765625</v>
      </c>
      <c r="T48" s="57">
        <f>+'Indice PondENGHO'!P47</f>
        <v>359.73513793945312</v>
      </c>
      <c r="U48" s="57">
        <f>+'Indice PondENGHO'!AB47</f>
        <v>359.24343872070312</v>
      </c>
      <c r="V48" s="57">
        <f>+'Indice PondENGHO'!AN47</f>
        <v>358.79891967773438</v>
      </c>
      <c r="W48" s="57">
        <f>+'Indice PondENGHO'!AZ47</f>
        <v>358.19601440429688</v>
      </c>
      <c r="Y48" s="58">
        <f t="shared" si="40"/>
        <v>14.262985096352764</v>
      </c>
      <c r="Z48" s="58">
        <f t="shared" si="41"/>
        <v>11.394032074808614</v>
      </c>
      <c r="AA48" s="58">
        <f t="shared" si="42"/>
        <v>10.398669059897106</v>
      </c>
      <c r="AB48" s="58">
        <f t="shared" si="43"/>
        <v>8.6179100292222568</v>
      </c>
      <c r="AC48" s="58">
        <f t="shared" si="44"/>
        <v>6.4008819565435395</v>
      </c>
      <c r="AE48" s="57">
        <f>+'Indice PondENGHO'!D47</f>
        <v>360.41900634765625</v>
      </c>
      <c r="AF48" s="57">
        <f>+'Indice PondENGHO'!E47</f>
        <v>295.1865234375</v>
      </c>
      <c r="AG48" s="57">
        <f>+'Indice PondENGHO'!F47</f>
        <v>326.5650634765625</v>
      </c>
      <c r="AH48" s="57">
        <f>+'Indice PondENGHO'!G47</f>
        <v>350.9215087890625</v>
      </c>
      <c r="AI48" s="57">
        <f>+'Indice PondENGHO'!H47</f>
        <v>356.014892578125</v>
      </c>
      <c r="AJ48" s="57">
        <f>+'Indice PondENGHO'!I47</f>
        <v>384.58270263671875</v>
      </c>
      <c r="AK48" s="57">
        <f>+'Indice PondENGHO'!J47</f>
        <v>360.76004028320312</v>
      </c>
      <c r="AL48" s="57">
        <f>+'Indice PondENGHO'!K47</f>
        <v>373.09271240234375</v>
      </c>
      <c r="AM48" s="57">
        <f>+'Indice PondENGHO'!L47</f>
        <v>342.8511962890625</v>
      </c>
      <c r="AN48" s="57">
        <f>+'Indice PondENGHO'!M47</f>
        <v>296.2833251953125</v>
      </c>
      <c r="AO48" s="57">
        <f>+'Indice PondENGHO'!N47</f>
        <v>313.4129638671875</v>
      </c>
      <c r="AP48" s="57">
        <f>+'Indice PondENGHO'!O47</f>
        <v>344.90664672851562</v>
      </c>
      <c r="AQ48" s="57">
        <f t="shared" si="0"/>
        <v>349.66046142578125</v>
      </c>
      <c r="AR48" s="57"/>
      <c r="AS48" s="57">
        <f>+'Indice PondENGHO'!AZ47</f>
        <v>358.19601440429688</v>
      </c>
      <c r="AT48" s="57">
        <f>+'Indice PondENGHO'!BA47</f>
        <v>295.52423095703125</v>
      </c>
      <c r="AU48" s="57">
        <f>+'Indice PondENGHO'!BB47</f>
        <v>329.66360473632812</v>
      </c>
      <c r="AV48" s="57">
        <f>+'Indice PondENGHO'!BC47</f>
        <v>340.95596313476562</v>
      </c>
      <c r="AW48" s="57">
        <f>+'Indice PondENGHO'!BD47</f>
        <v>356.5831298828125</v>
      </c>
      <c r="AX48" s="57">
        <f>+'Indice PondENGHO'!BE47</f>
        <v>371.86825561523438</v>
      </c>
      <c r="AY48" s="57">
        <f>+'Indice PondENGHO'!BF47</f>
        <v>357.7593994140625</v>
      </c>
      <c r="AZ48" s="57">
        <f>+'Indice PondENGHO'!BG47</f>
        <v>371.3756103515625</v>
      </c>
      <c r="BA48" s="57">
        <f>+'Indice PondENGHO'!BH47</f>
        <v>340.86752319335938</v>
      </c>
      <c r="BB48" s="57">
        <f>+'Indice PondENGHO'!BI47</f>
        <v>297.30532836914062</v>
      </c>
      <c r="BC48" s="57">
        <f>+'Indice PondENGHO'!BJ47</f>
        <v>309.18215942382812</v>
      </c>
      <c r="BD48" s="57">
        <f>+'Indice PondENGHO'!BK47</f>
        <v>343.28823852539062</v>
      </c>
      <c r="BE48" s="57">
        <f t="shared" si="1"/>
        <v>344.20245361328125</v>
      </c>
      <c r="BG48" s="58">
        <f t="shared" ref="BG48:BR48" si="122">+AE$1*(AE48-AE36)/$AQ36</f>
        <v>14.262985096352764</v>
      </c>
      <c r="BH48" s="58">
        <f t="shared" si="122"/>
        <v>0.76215134084279035</v>
      </c>
      <c r="BI48" s="58">
        <f t="shared" si="122"/>
        <v>3.7370829320569121</v>
      </c>
      <c r="BJ48" s="58">
        <f t="shared" si="122"/>
        <v>2.4814572835609985</v>
      </c>
      <c r="BK48" s="58">
        <f t="shared" si="122"/>
        <v>1.7241563792156143</v>
      </c>
      <c r="BL48" s="58">
        <f t="shared" si="122"/>
        <v>1.6681017330367871</v>
      </c>
      <c r="BM48" s="58">
        <f t="shared" si="122"/>
        <v>3.8455408348033058</v>
      </c>
      <c r="BN48" s="58">
        <f t="shared" si="122"/>
        <v>1.6234611654978284</v>
      </c>
      <c r="BO48" s="58">
        <f t="shared" si="122"/>
        <v>3.0405173308343802</v>
      </c>
      <c r="BP48" s="58">
        <f t="shared" si="122"/>
        <v>0.43683795232552725</v>
      </c>
      <c r="BQ48" s="58">
        <f t="shared" si="122"/>
        <v>1.3619192556391786</v>
      </c>
      <c r="BR48" s="58">
        <f t="shared" si="122"/>
        <v>1.2647250423499423</v>
      </c>
      <c r="BS48" s="58">
        <f t="shared" si="46"/>
        <v>36.208936346516033</v>
      </c>
      <c r="BT48" s="50">
        <f t="shared" si="47"/>
        <v>37.836389517375444</v>
      </c>
      <c r="BV48" s="58">
        <f t="shared" si="110"/>
        <v>6.4008819565435395</v>
      </c>
      <c r="BW48" s="58">
        <f t="shared" si="111"/>
        <v>0.632010614470221</v>
      </c>
      <c r="BX48" s="58">
        <f t="shared" si="112"/>
        <v>2.80495022152739</v>
      </c>
      <c r="BY48" s="58">
        <f t="shared" si="113"/>
        <v>2.601393165190931</v>
      </c>
      <c r="BZ48" s="58">
        <f t="shared" si="114"/>
        <v>2.9028728291351213</v>
      </c>
      <c r="CA48" s="58">
        <f t="shared" si="115"/>
        <v>2.9296683073527627</v>
      </c>
      <c r="CB48" s="58">
        <f t="shared" si="116"/>
        <v>5.6817550086494339</v>
      </c>
      <c r="CC48" s="58">
        <f t="shared" si="117"/>
        <v>1.4758324089634463</v>
      </c>
      <c r="CD48" s="58">
        <f t="shared" si="118"/>
        <v>3.7880251231961615</v>
      </c>
      <c r="CE48" s="58">
        <f t="shared" si="119"/>
        <v>1.0223071798343855</v>
      </c>
      <c r="CF48" s="58">
        <f t="shared" si="120"/>
        <v>2.4874714820383823</v>
      </c>
      <c r="CG48" s="58">
        <f t="shared" si="121"/>
        <v>1.7476039430126595</v>
      </c>
      <c r="CH48" s="58">
        <f t="shared" si="48"/>
        <v>34.474772239914422</v>
      </c>
      <c r="CI48" s="50">
        <f t="shared" si="49"/>
        <v>35.829083214811732</v>
      </c>
      <c r="CK48" s="58">
        <f t="shared" si="50"/>
        <v>14.90405171313598</v>
      </c>
      <c r="CL48" s="58">
        <f t="shared" si="51"/>
        <v>0.79640712799044833</v>
      </c>
      <c r="CM48" s="58">
        <f t="shared" si="52"/>
        <v>3.9050505135770415</v>
      </c>
      <c r="CN48" s="58">
        <f t="shared" si="53"/>
        <v>2.5929892955990184</v>
      </c>
      <c r="CO48" s="58">
        <f t="shared" si="54"/>
        <v>1.8016506126711054</v>
      </c>
      <c r="CP48" s="58">
        <f t="shared" si="55"/>
        <v>1.743076524584565</v>
      </c>
      <c r="CQ48" s="58">
        <f t="shared" si="56"/>
        <v>4.0183831841442901</v>
      </c>
      <c r="CR48" s="58">
        <f t="shared" si="57"/>
        <v>1.6964295343079985</v>
      </c>
      <c r="CS48" s="58">
        <f t="shared" si="58"/>
        <v>3.1771769533033933</v>
      </c>
      <c r="CT48" s="58">
        <f t="shared" si="59"/>
        <v>0.45647214715136658</v>
      </c>
      <c r="CU48" s="58">
        <f t="shared" si="60"/>
        <v>1.4231323161343328</v>
      </c>
      <c r="CV48" s="58">
        <f t="shared" si="61"/>
        <v>1.3215695947759005</v>
      </c>
      <c r="CW48" s="58">
        <f t="shared" si="62"/>
        <v>37.836389517375444</v>
      </c>
      <c r="CX48" s="58"/>
      <c r="CY48" s="58"/>
      <c r="CZ48" s="58">
        <f t="shared" si="63"/>
        <v>6.6523349501251037</v>
      </c>
      <c r="DA48" s="58">
        <f t="shared" si="64"/>
        <v>0.65683859318671622</v>
      </c>
      <c r="DB48" s="58">
        <f t="shared" si="65"/>
        <v>2.9151402132877129</v>
      </c>
      <c r="DC48" s="58">
        <f t="shared" si="66"/>
        <v>2.7035865978008191</v>
      </c>
      <c r="DD48" s="58">
        <f t="shared" si="67"/>
        <v>3.0169096240374875</v>
      </c>
      <c r="DE48" s="58">
        <f t="shared" si="68"/>
        <v>3.0447577389477001</v>
      </c>
      <c r="DF48" s="58">
        <f t="shared" si="69"/>
        <v>5.9049577353082823</v>
      </c>
      <c r="DG48" s="58">
        <f t="shared" si="70"/>
        <v>1.5338091815047954</v>
      </c>
      <c r="DH48" s="58">
        <f t="shared" si="71"/>
        <v>3.9368343440904963</v>
      </c>
      <c r="DI48" s="58">
        <f t="shared" si="72"/>
        <v>1.0624676143611449</v>
      </c>
      <c r="DJ48" s="58">
        <f t="shared" si="73"/>
        <v>2.585189601955888</v>
      </c>
      <c r="DK48" s="58">
        <f t="shared" si="74"/>
        <v>1.816257020205599</v>
      </c>
      <c r="DL48" s="58">
        <f t="shared" si="75"/>
        <v>35.829083214811746</v>
      </c>
      <c r="DM48" s="58">
        <f t="shared" si="76"/>
        <v>35.829083214811732</v>
      </c>
      <c r="DN48" s="58"/>
      <c r="DO48" s="56">
        <f t="shared" si="2"/>
        <v>44075</v>
      </c>
      <c r="DP48" s="58">
        <f t="shared" si="77"/>
        <v>8.2517167630108759</v>
      </c>
      <c r="DQ48" s="58">
        <f t="shared" si="21"/>
        <v>0.1395685348037321</v>
      </c>
      <c r="DR48" s="58">
        <f t="shared" si="22"/>
        <v>0.98991030028932858</v>
      </c>
      <c r="DS48" s="58">
        <f t="shared" si="23"/>
        <v>-0.11059730220180075</v>
      </c>
      <c r="DT48" s="58">
        <f t="shared" si="24"/>
        <v>-1.2152590113663821</v>
      </c>
      <c r="DU48" s="58">
        <f t="shared" si="25"/>
        <v>-1.3016812143631351</v>
      </c>
      <c r="DV48" s="58">
        <f t="shared" si="26"/>
        <v>-1.8865745511639922</v>
      </c>
      <c r="DW48" s="58">
        <f t="shared" si="27"/>
        <v>0.16262035280320308</v>
      </c>
      <c r="DX48" s="58">
        <f t="shared" si="28"/>
        <v>-0.75965739078710293</v>
      </c>
      <c r="DY48" s="58">
        <f t="shared" si="29"/>
        <v>-0.60599546720977826</v>
      </c>
      <c r="DZ48" s="58">
        <f t="shared" si="30"/>
        <v>-1.1620572858215552</v>
      </c>
      <c r="EA48" s="58">
        <f t="shared" si="31"/>
        <v>-0.49468742542969846</v>
      </c>
      <c r="EB48" s="58">
        <f t="shared" si="32"/>
        <v>2.0073063025636984</v>
      </c>
      <c r="EC48" s="58"/>
      <c r="ED48" s="76">
        <f>+'Infla Interanual PondENGHO'!CI49</f>
        <v>2.0073063025637161E-2</v>
      </c>
      <c r="EE48" s="50">
        <f t="shared" si="78"/>
        <v>2.0073063025637161</v>
      </c>
    </row>
    <row r="49" spans="1:148" x14ac:dyDescent="0.2">
      <c r="A49" s="56">
        <f>+'Indice PondENGHO'!A48</f>
        <v>44105</v>
      </c>
      <c r="B49" s="50">
        <f>+'Indice PondENGHO'!B48</f>
        <v>10</v>
      </c>
      <c r="C49" s="50">
        <f>+'Indice PondENGHO'!C48</f>
        <v>2020</v>
      </c>
      <c r="D49" s="57">
        <f>+'Indice PondENGHO'!BL48</f>
        <v>362.87966918945312</v>
      </c>
      <c r="E49" s="57">
        <f>+'Indice PondENGHO'!BM48</f>
        <v>360.68780517578125</v>
      </c>
      <c r="F49" s="57">
        <f>+'Indice PondENGHO'!BN48</f>
        <v>360.40316772460938</v>
      </c>
      <c r="G49" s="57">
        <f>+'Indice PondENGHO'!BO48</f>
        <v>358.8670654296875</v>
      </c>
      <c r="H49" s="57">
        <f>+'Indice PondENGHO'!BP48</f>
        <v>356.07867431640625</v>
      </c>
      <c r="I49" s="57">
        <f>+'Indice PondENGHO'!CD48</f>
        <v>359.01129150390625</v>
      </c>
      <c r="K49" s="58">
        <f t="shared" si="33"/>
        <v>4.75598359787951</v>
      </c>
      <c r="L49" s="58">
        <f t="shared" si="34"/>
        <v>5.8890719728916725</v>
      </c>
      <c r="M49" s="58">
        <f t="shared" si="35"/>
        <v>6.6575802878120856</v>
      </c>
      <c r="N49" s="58">
        <f t="shared" si="36"/>
        <v>8.253294474455009</v>
      </c>
      <c r="O49" s="58">
        <f t="shared" si="37"/>
        <v>11.652448073298808</v>
      </c>
      <c r="P49" s="58">
        <f t="shared" si="38"/>
        <v>37.208378406337083</v>
      </c>
      <c r="Q49" s="58">
        <f t="shared" si="39"/>
        <v>37.208877833047914</v>
      </c>
      <c r="S49" s="57">
        <f>+'Indice PondENGHO'!D48</f>
        <v>376.94650268554688</v>
      </c>
      <c r="T49" s="57">
        <f>+'Indice PondENGHO'!P48</f>
        <v>376.08096313476562</v>
      </c>
      <c r="U49" s="57">
        <f>+'Indice PondENGHO'!AB48</f>
        <v>375.38815307617188</v>
      </c>
      <c r="V49" s="57">
        <f>+'Indice PondENGHO'!AN48</f>
        <v>374.77798461914062</v>
      </c>
      <c r="W49" s="57">
        <f>+'Indice PondENGHO'!AZ48</f>
        <v>373.99148559570312</v>
      </c>
      <c r="Y49" s="58">
        <f t="shared" si="40"/>
        <v>15.342767765179666</v>
      </c>
      <c r="Z49" s="58">
        <f t="shared" si="41"/>
        <v>12.220012261323463</v>
      </c>
      <c r="AA49" s="58">
        <f t="shared" si="42"/>
        <v>11.124664126413522</v>
      </c>
      <c r="AB49" s="58">
        <f t="shared" si="43"/>
        <v>9.1976749967766445</v>
      </c>
      <c r="AC49" s="58">
        <f t="shared" si="44"/>
        <v>6.8141714576529511</v>
      </c>
      <c r="AE49" s="57">
        <f>+'Indice PondENGHO'!D48</f>
        <v>376.94650268554688</v>
      </c>
      <c r="AF49" s="57">
        <f>+'Indice PondENGHO'!E48</f>
        <v>300.77777099609375</v>
      </c>
      <c r="AG49" s="57">
        <f>+'Indice PondENGHO'!F48</f>
        <v>342.54092407226562</v>
      </c>
      <c r="AH49" s="57">
        <f>+'Indice PondENGHO'!G48</f>
        <v>359.04476928710938</v>
      </c>
      <c r="AI49" s="57">
        <f>+'Indice PondENGHO'!H48</f>
        <v>371.06732177734375</v>
      </c>
      <c r="AJ49" s="57">
        <f>+'Indice PondENGHO'!I48</f>
        <v>396.76492309570312</v>
      </c>
      <c r="AK49" s="57">
        <f>+'Indice PondENGHO'!J48</f>
        <v>375.44171142578125</v>
      </c>
      <c r="AL49" s="57">
        <f>+'Indice PondENGHO'!K48</f>
        <v>375.0174560546875</v>
      </c>
      <c r="AM49" s="57">
        <f>+'Indice PondENGHO'!L48</f>
        <v>351.34725952148438</v>
      </c>
      <c r="AN49" s="57">
        <f>+'Indice PondENGHO'!M48</f>
        <v>301.26043701171875</v>
      </c>
      <c r="AO49" s="57">
        <f>+'Indice PondENGHO'!N48</f>
        <v>324.24578857421875</v>
      </c>
      <c r="AP49" s="57">
        <f>+'Indice PondENGHO'!O48</f>
        <v>351.31369018554688</v>
      </c>
      <c r="AQ49" s="57">
        <f t="shared" si="0"/>
        <v>362.87966918945312</v>
      </c>
      <c r="AR49" s="57"/>
      <c r="AS49" s="57">
        <f>+'Indice PondENGHO'!AZ48</f>
        <v>373.99148559570312</v>
      </c>
      <c r="AT49" s="57">
        <f>+'Indice PondENGHO'!BA48</f>
        <v>301.19464111328125</v>
      </c>
      <c r="AU49" s="57">
        <f>+'Indice PondENGHO'!BB48</f>
        <v>346.57168579101562</v>
      </c>
      <c r="AV49" s="57">
        <f>+'Indice PondENGHO'!BC48</f>
        <v>348.941650390625</v>
      </c>
      <c r="AW49" s="57">
        <f>+'Indice PondENGHO'!BD48</f>
        <v>371.43212890625</v>
      </c>
      <c r="AX49" s="57">
        <f>+'Indice PondENGHO'!BE48</f>
        <v>382.8486328125</v>
      </c>
      <c r="AY49" s="57">
        <f>+'Indice PondENGHO'!BF48</f>
        <v>372.49423217773438</v>
      </c>
      <c r="AZ49" s="57">
        <f>+'Indice PondENGHO'!BG48</f>
        <v>373.36959838867188</v>
      </c>
      <c r="BA49" s="57">
        <f>+'Indice PondENGHO'!BH48</f>
        <v>349.91409301757812</v>
      </c>
      <c r="BB49" s="57">
        <f>+'Indice PondENGHO'!BI48</f>
        <v>301.8729248046875</v>
      </c>
      <c r="BC49" s="57">
        <f>+'Indice PondENGHO'!BJ48</f>
        <v>319.62448120117188</v>
      </c>
      <c r="BD49" s="57">
        <f>+'Indice PondENGHO'!BK48</f>
        <v>349.05343627929688</v>
      </c>
      <c r="BE49" s="57">
        <f t="shared" si="1"/>
        <v>356.07867431640625</v>
      </c>
      <c r="BG49" s="58">
        <f t="shared" ref="BG49:BR49" si="123">+AE$1*(AE49-AE37)/$AQ37</f>
        <v>15.342767765179666</v>
      </c>
      <c r="BH49" s="58">
        <f t="shared" si="123"/>
        <v>0.67928056614592869</v>
      </c>
      <c r="BI49" s="58">
        <f t="shared" si="123"/>
        <v>3.8918681052224113</v>
      </c>
      <c r="BJ49" s="58">
        <f t="shared" si="123"/>
        <v>2.5694105349488119</v>
      </c>
      <c r="BK49" s="58">
        <f t="shared" si="123"/>
        <v>1.6110426721091673</v>
      </c>
      <c r="BL49" s="58">
        <f t="shared" si="123"/>
        <v>1.6031100745491067</v>
      </c>
      <c r="BM49" s="58">
        <f t="shared" si="123"/>
        <v>3.9461325274188459</v>
      </c>
      <c r="BN49" s="58">
        <f t="shared" si="123"/>
        <v>1.5440444848843407</v>
      </c>
      <c r="BO49" s="58">
        <f t="shared" si="123"/>
        <v>3.0545999403866086</v>
      </c>
      <c r="BP49" s="58">
        <f t="shared" si="123"/>
        <v>0.41411073068499843</v>
      </c>
      <c r="BQ49" s="58">
        <f t="shared" si="123"/>
        <v>1.4051029858926318</v>
      </c>
      <c r="BR49" s="58">
        <f t="shared" si="123"/>
        <v>1.189751258257268</v>
      </c>
      <c r="BS49" s="58">
        <f t="shared" si="46"/>
        <v>37.251221645679784</v>
      </c>
      <c r="BT49" s="50">
        <f t="shared" si="47"/>
        <v>39.041054083495432</v>
      </c>
      <c r="BV49" s="58">
        <f t="shared" si="110"/>
        <v>6.8141714576529511</v>
      </c>
      <c r="BW49" s="58">
        <f t="shared" si="111"/>
        <v>0.56016590867570148</v>
      </c>
      <c r="BX49" s="58">
        <f t="shared" si="112"/>
        <v>2.9388762250587095</v>
      </c>
      <c r="BY49" s="58">
        <f t="shared" si="113"/>
        <v>2.6474256884937994</v>
      </c>
      <c r="BZ49" s="58">
        <f t="shared" si="114"/>
        <v>2.6829412973939073</v>
      </c>
      <c r="CA49" s="58">
        <f t="shared" si="115"/>
        <v>2.7778942358403631</v>
      </c>
      <c r="CB49" s="58">
        <f t="shared" si="116"/>
        <v>5.8328577165036011</v>
      </c>
      <c r="CC49" s="58">
        <f t="shared" si="117"/>
        <v>1.4093540661914521</v>
      </c>
      <c r="CD49" s="58">
        <f t="shared" si="118"/>
        <v>3.8311573727019561</v>
      </c>
      <c r="CE49" s="58">
        <f t="shared" si="119"/>
        <v>0.97169570068510736</v>
      </c>
      <c r="CF49" s="58">
        <f t="shared" si="120"/>
        <v>2.5461398409513092</v>
      </c>
      <c r="CG49" s="58">
        <f t="shared" si="121"/>
        <v>1.6305807346822767</v>
      </c>
      <c r="CH49" s="58">
        <f t="shared" si="48"/>
        <v>34.643260244831133</v>
      </c>
      <c r="CI49" s="50">
        <f t="shared" si="49"/>
        <v>36.044819756138089</v>
      </c>
      <c r="CK49" s="58">
        <f t="shared" si="50"/>
        <v>16.079951197529613</v>
      </c>
      <c r="CL49" s="58">
        <f t="shared" si="51"/>
        <v>0.71191837875862618</v>
      </c>
      <c r="CM49" s="58">
        <f t="shared" si="52"/>
        <v>4.0788630941299777</v>
      </c>
      <c r="CN49" s="58">
        <f t="shared" si="53"/>
        <v>2.6928645887583462</v>
      </c>
      <c r="CO49" s="58">
        <f t="shared" si="54"/>
        <v>1.6884494337094436</v>
      </c>
      <c r="CP49" s="58">
        <f t="shared" si="55"/>
        <v>1.680135693738426</v>
      </c>
      <c r="CQ49" s="58">
        <f t="shared" si="56"/>
        <v>4.1357347925116157</v>
      </c>
      <c r="CR49" s="58">
        <f t="shared" si="57"/>
        <v>1.6182321432318314</v>
      </c>
      <c r="CS49" s="58">
        <f t="shared" si="58"/>
        <v>3.201366189017484</v>
      </c>
      <c r="CT49" s="58">
        <f t="shared" si="59"/>
        <v>0.43400776455082624</v>
      </c>
      <c r="CU49" s="58">
        <f t="shared" si="60"/>
        <v>1.4726148362835552</v>
      </c>
      <c r="CV49" s="58">
        <f t="shared" si="61"/>
        <v>1.2469159712756881</v>
      </c>
      <c r="CW49" s="58">
        <f t="shared" si="62"/>
        <v>39.041054083495439</v>
      </c>
      <c r="CX49" s="58"/>
      <c r="CY49" s="58"/>
      <c r="CZ49" s="58">
        <f t="shared" si="63"/>
        <v>7.0898518281104295</v>
      </c>
      <c r="DA49" s="58">
        <f t="shared" si="64"/>
        <v>0.58282849446196483</v>
      </c>
      <c r="DB49" s="58">
        <f t="shared" si="65"/>
        <v>3.0577740971606717</v>
      </c>
      <c r="DC49" s="58">
        <f t="shared" si="66"/>
        <v>2.7545323703696911</v>
      </c>
      <c r="DD49" s="58">
        <f t="shared" si="67"/>
        <v>2.7914848313184231</v>
      </c>
      <c r="DE49" s="58">
        <f t="shared" si="68"/>
        <v>2.8902792729336237</v>
      </c>
      <c r="DF49" s="58">
        <f t="shared" si="69"/>
        <v>6.0688371581869385</v>
      </c>
      <c r="DG49" s="58">
        <f t="shared" si="70"/>
        <v>1.4663721869546236</v>
      </c>
      <c r="DH49" s="58">
        <f t="shared" si="71"/>
        <v>3.986154189314369</v>
      </c>
      <c r="DI49" s="58">
        <f t="shared" si="72"/>
        <v>1.0110075131925484</v>
      </c>
      <c r="DJ49" s="58">
        <f t="shared" si="73"/>
        <v>2.6491488096795144</v>
      </c>
      <c r="DK49" s="58">
        <f t="shared" si="74"/>
        <v>1.6965490044552931</v>
      </c>
      <c r="DL49" s="58">
        <f t="shared" si="75"/>
        <v>36.044819756138089</v>
      </c>
      <c r="DM49" s="58">
        <f t="shared" si="76"/>
        <v>36.044819756138089</v>
      </c>
      <c r="DN49" s="58"/>
      <c r="DO49" s="56">
        <f t="shared" si="2"/>
        <v>44105</v>
      </c>
      <c r="DP49" s="58">
        <f t="shared" si="77"/>
        <v>8.990099369419184</v>
      </c>
      <c r="DQ49" s="58">
        <f t="shared" si="21"/>
        <v>0.12908988429666135</v>
      </c>
      <c r="DR49" s="58">
        <f t="shared" si="22"/>
        <v>1.021088996969306</v>
      </c>
      <c r="DS49" s="58">
        <f t="shared" si="23"/>
        <v>-6.1667781611344896E-2</v>
      </c>
      <c r="DT49" s="58">
        <f t="shared" si="24"/>
        <v>-1.1030353976089795</v>
      </c>
      <c r="DU49" s="58">
        <f t="shared" si="25"/>
        <v>-1.2101435791951978</v>
      </c>
      <c r="DV49" s="58">
        <f t="shared" si="26"/>
        <v>-1.9331023656753228</v>
      </c>
      <c r="DW49" s="58">
        <f t="shared" si="27"/>
        <v>0.15185995627720783</v>
      </c>
      <c r="DX49" s="58">
        <f t="shared" si="28"/>
        <v>-0.784788000296885</v>
      </c>
      <c r="DY49" s="58">
        <f t="shared" si="29"/>
        <v>-0.57699974864172221</v>
      </c>
      <c r="DZ49" s="58">
        <f t="shared" si="30"/>
        <v>-1.1765339733959592</v>
      </c>
      <c r="EA49" s="58">
        <f t="shared" si="31"/>
        <v>-0.44963303317960501</v>
      </c>
      <c r="EB49" s="58">
        <f t="shared" si="32"/>
        <v>2.9962343273573495</v>
      </c>
      <c r="EC49" s="58"/>
      <c r="ED49" s="76">
        <f>+'Infla Interanual PondENGHO'!CI50</f>
        <v>2.9962343273573389E-2</v>
      </c>
      <c r="EE49" s="50">
        <f t="shared" si="78"/>
        <v>2.9962343273573389</v>
      </c>
    </row>
    <row r="50" spans="1:148" x14ac:dyDescent="0.2">
      <c r="A50" s="56">
        <f>+'Indice PondENGHO'!A49</f>
        <v>44136</v>
      </c>
      <c r="B50" s="50">
        <f>+'Indice PondENGHO'!B49</f>
        <v>11</v>
      </c>
      <c r="C50" s="50">
        <f>+'Indice PondENGHO'!C49</f>
        <v>2020</v>
      </c>
      <c r="D50" s="57">
        <f>+'Indice PondENGHO'!BL49</f>
        <v>375.29025268554688</v>
      </c>
      <c r="E50" s="57">
        <f>+'Indice PondENGHO'!BM49</f>
        <v>372.827880859375</v>
      </c>
      <c r="F50" s="57">
        <f>+'Indice PondENGHO'!BN49</f>
        <v>372.5125732421875</v>
      </c>
      <c r="G50" s="57">
        <f>+'Indice PondENGHO'!BO49</f>
        <v>370.98602294921875</v>
      </c>
      <c r="H50" s="57">
        <f>+'Indice PondENGHO'!BP49</f>
        <v>368.12603759765625</v>
      </c>
      <c r="I50" s="57">
        <f>+'Indice PondENGHO'!CD49</f>
        <v>371.14434814453125</v>
      </c>
      <c r="K50" s="58">
        <f t="shared" si="33"/>
        <v>4.5621268038474199</v>
      </c>
      <c r="L50" s="58">
        <f t="shared" si="34"/>
        <v>5.6417789307382193</v>
      </c>
      <c r="M50" s="58">
        <f t="shared" si="35"/>
        <v>6.37113473690198</v>
      </c>
      <c r="N50" s="58">
        <f t="shared" si="36"/>
        <v>7.9217146285894895</v>
      </c>
      <c r="O50" s="58">
        <f t="shared" si="37"/>
        <v>11.237551319314806</v>
      </c>
      <c r="P50" s="58">
        <f t="shared" si="38"/>
        <v>35.734306419391913</v>
      </c>
      <c r="Q50" s="58">
        <f t="shared" si="39"/>
        <v>35.734729246132076</v>
      </c>
      <c r="S50" s="57">
        <f>+'Indice PondENGHO'!D49</f>
        <v>389.81307983398438</v>
      </c>
      <c r="T50" s="57">
        <f>+'Indice PondENGHO'!P49</f>
        <v>388.83755493164062</v>
      </c>
      <c r="U50" s="57">
        <f>+'Indice PondENGHO'!AB49</f>
        <v>388.14425659179688</v>
      </c>
      <c r="V50" s="57">
        <f>+'Indice PondENGHO'!AN49</f>
        <v>387.45068359375</v>
      </c>
      <c r="W50" s="57">
        <f>+'Indice PondENGHO'!AZ49</f>
        <v>386.43057250976562</v>
      </c>
      <c r="Y50" s="58">
        <f t="shared" si="40"/>
        <v>14.39253665652112</v>
      </c>
      <c r="Z50" s="58">
        <f t="shared" si="41"/>
        <v>11.424842068740546</v>
      </c>
      <c r="AA50" s="58">
        <f t="shared" si="42"/>
        <v>10.380433862105736</v>
      </c>
      <c r="AB50" s="58">
        <f t="shared" si="43"/>
        <v>8.5752167541584932</v>
      </c>
      <c r="AC50" s="58">
        <f t="shared" si="44"/>
        <v>6.3374952537873321</v>
      </c>
      <c r="AE50" s="57">
        <f>+'Indice PondENGHO'!D49</f>
        <v>389.81307983398438</v>
      </c>
      <c r="AF50" s="57">
        <f>+'Indice PondENGHO'!E49</f>
        <v>308.46533203125</v>
      </c>
      <c r="AG50" s="57">
        <f>+'Indice PondENGHO'!F49</f>
        <v>357.65298461914062</v>
      </c>
      <c r="AH50" s="57">
        <f>+'Indice PondENGHO'!G49</f>
        <v>367.7283935546875</v>
      </c>
      <c r="AI50" s="57">
        <f>+'Indice PondENGHO'!H49</f>
        <v>386.98220825195312</v>
      </c>
      <c r="AJ50" s="57">
        <f>+'Indice PondENGHO'!I49</f>
        <v>411.75827026367188</v>
      </c>
      <c r="AK50" s="57">
        <f>+'Indice PondENGHO'!J49</f>
        <v>388.60711669921875</v>
      </c>
      <c r="AL50" s="57">
        <f>+'Indice PondENGHO'!K49</f>
        <v>374.71658325195312</v>
      </c>
      <c r="AM50" s="57">
        <f>+'Indice PondENGHO'!L49</f>
        <v>368.94760131835938</v>
      </c>
      <c r="AN50" s="57">
        <f>+'Indice PondENGHO'!M49</f>
        <v>307.59063720703125</v>
      </c>
      <c r="AO50" s="57">
        <f>+'Indice PondENGHO'!N49</f>
        <v>335.03042602539062</v>
      </c>
      <c r="AP50" s="57">
        <f>+'Indice PondENGHO'!O49</f>
        <v>358.98934936523438</v>
      </c>
      <c r="AQ50" s="57">
        <f t="shared" si="0"/>
        <v>375.29025268554688</v>
      </c>
      <c r="AR50" s="57"/>
      <c r="AS50" s="57">
        <f>+'Indice PondENGHO'!AZ49</f>
        <v>386.43057250976562</v>
      </c>
      <c r="AT50" s="57">
        <f>+'Indice PondENGHO'!BA49</f>
        <v>308.70022583007812</v>
      </c>
      <c r="AU50" s="57">
        <f>+'Indice PondENGHO'!BB49</f>
        <v>360.99783325195312</v>
      </c>
      <c r="AV50" s="57">
        <f>+'Indice PondENGHO'!BC49</f>
        <v>357.85107421875</v>
      </c>
      <c r="AW50" s="57">
        <f>+'Indice PondENGHO'!BD49</f>
        <v>386.55322265625</v>
      </c>
      <c r="AX50" s="57">
        <f>+'Indice PondENGHO'!BE49</f>
        <v>396.4483642578125</v>
      </c>
      <c r="AY50" s="57">
        <f>+'Indice PondENGHO'!BF49</f>
        <v>385.86968994140625</v>
      </c>
      <c r="AZ50" s="57">
        <f>+'Indice PondENGHO'!BG49</f>
        <v>371.45574951171875</v>
      </c>
      <c r="BA50" s="57">
        <f>+'Indice PondENGHO'!BH49</f>
        <v>367.2764892578125</v>
      </c>
      <c r="BB50" s="57">
        <f>+'Indice PondENGHO'!BI49</f>
        <v>307.81991577148438</v>
      </c>
      <c r="BC50" s="57">
        <f>+'Indice PondENGHO'!BJ49</f>
        <v>330.20138549804688</v>
      </c>
      <c r="BD50" s="57">
        <f>+'Indice PondENGHO'!BK49</f>
        <v>357.63284301757812</v>
      </c>
      <c r="BE50" s="57">
        <f t="shared" si="1"/>
        <v>368.12603759765625</v>
      </c>
      <c r="BG50" s="58">
        <f t="shared" ref="BG50:BR50" si="124">+AE$1*(AE50-AE38)/$AQ38</f>
        <v>14.39253665652112</v>
      </c>
      <c r="BH50" s="58">
        <f t="shared" si="124"/>
        <v>0.61966667927757013</v>
      </c>
      <c r="BI50" s="58">
        <f t="shared" si="124"/>
        <v>3.8639306760724801</v>
      </c>
      <c r="BJ50" s="58">
        <f t="shared" si="124"/>
        <v>2.673180731021723</v>
      </c>
      <c r="BK50" s="58">
        <f t="shared" si="124"/>
        <v>1.746664997594513</v>
      </c>
      <c r="BL50" s="58">
        <f t="shared" si="124"/>
        <v>1.4696656722029053</v>
      </c>
      <c r="BM50" s="58">
        <f t="shared" si="124"/>
        <v>3.7709080210065502</v>
      </c>
      <c r="BN50" s="58">
        <f t="shared" si="124"/>
        <v>1.0598718820488389</v>
      </c>
      <c r="BO50" s="58">
        <f t="shared" si="124"/>
        <v>3.1712524841365997</v>
      </c>
      <c r="BP50" s="58">
        <f t="shared" si="124"/>
        <v>0.35100136355164163</v>
      </c>
      <c r="BQ50" s="58">
        <f t="shared" si="124"/>
        <v>1.3842745525815077</v>
      </c>
      <c r="BR50" s="58">
        <f t="shared" si="124"/>
        <v>1.070702088117742</v>
      </c>
      <c r="BS50" s="58">
        <f t="shared" si="46"/>
        <v>35.573655804133189</v>
      </c>
      <c r="BT50" s="50">
        <f t="shared" si="47"/>
        <v>37.393131477986799</v>
      </c>
      <c r="BV50" s="58">
        <f t="shared" si="110"/>
        <v>6.3374952537873321</v>
      </c>
      <c r="BW50" s="58">
        <f t="shared" si="111"/>
        <v>0.51143029343966384</v>
      </c>
      <c r="BX50" s="58">
        <f t="shared" si="112"/>
        <v>2.9016424853888054</v>
      </c>
      <c r="BY50" s="58">
        <f t="shared" si="113"/>
        <v>2.747318904000625</v>
      </c>
      <c r="BZ50" s="58">
        <f t="shared" si="114"/>
        <v>2.9160806196078641</v>
      </c>
      <c r="CA50" s="58">
        <f t="shared" si="115"/>
        <v>2.5325515169751953</v>
      </c>
      <c r="CB50" s="58">
        <f t="shared" si="116"/>
        <v>5.6536984425261911</v>
      </c>
      <c r="CC50" s="58">
        <f t="shared" si="117"/>
        <v>0.94607784910224768</v>
      </c>
      <c r="CD50" s="58">
        <f t="shared" si="118"/>
        <v>4.0024813528544847</v>
      </c>
      <c r="CE50" s="58">
        <f t="shared" si="119"/>
        <v>0.77415478913951274</v>
      </c>
      <c r="CF50" s="58">
        <f t="shared" si="120"/>
        <v>2.5213469130738302</v>
      </c>
      <c r="CG50" s="58">
        <f t="shared" si="121"/>
        <v>1.5136662604610316</v>
      </c>
      <c r="CH50" s="58">
        <f t="shared" si="48"/>
        <v>33.357944680356788</v>
      </c>
      <c r="CI50" s="50">
        <f t="shared" si="49"/>
        <v>34.821764071966314</v>
      </c>
      <c r="CK50" s="58">
        <f t="shared" si="50"/>
        <v>15.128667642770331</v>
      </c>
      <c r="CL50" s="58">
        <f t="shared" si="51"/>
        <v>0.65136059499573451</v>
      </c>
      <c r="CM50" s="58">
        <f t="shared" si="52"/>
        <v>4.0615580413699703</v>
      </c>
      <c r="CN50" s="58">
        <f t="shared" si="53"/>
        <v>2.8099051469402898</v>
      </c>
      <c r="CO50" s="58">
        <f t="shared" si="54"/>
        <v>1.8360011763384909</v>
      </c>
      <c r="CP50" s="58">
        <f t="shared" si="55"/>
        <v>1.5448342450927408</v>
      </c>
      <c r="CQ50" s="58">
        <f t="shared" si="56"/>
        <v>3.9637775829750366</v>
      </c>
      <c r="CR50" s="58">
        <f t="shared" si="57"/>
        <v>1.1140808482964195</v>
      </c>
      <c r="CS50" s="58">
        <f t="shared" si="58"/>
        <v>3.3334516346063685</v>
      </c>
      <c r="CT50" s="58">
        <f t="shared" si="59"/>
        <v>0.3689539306419618</v>
      </c>
      <c r="CU50" s="58">
        <f t="shared" si="60"/>
        <v>1.4550756501190854</v>
      </c>
      <c r="CV50" s="58">
        <f t="shared" si="61"/>
        <v>1.1254649838403725</v>
      </c>
      <c r="CW50" s="58">
        <f t="shared" si="62"/>
        <v>37.393131477986806</v>
      </c>
      <c r="CX50" s="58"/>
      <c r="CY50" s="58"/>
      <c r="CZ50" s="58">
        <f t="shared" si="63"/>
        <v>6.6155983724183205</v>
      </c>
      <c r="DA50" s="58">
        <f t="shared" si="64"/>
        <v>0.53387297053404659</v>
      </c>
      <c r="DB50" s="58">
        <f t="shared" si="65"/>
        <v>3.0289728883357041</v>
      </c>
      <c r="DC50" s="58">
        <f t="shared" si="66"/>
        <v>2.8678772514991655</v>
      </c>
      <c r="DD50" s="58">
        <f t="shared" si="67"/>
        <v>3.0440445993848417</v>
      </c>
      <c r="DE50" s="58">
        <f t="shared" si="68"/>
        <v>2.6436854029601267</v>
      </c>
      <c r="DF50" s="58">
        <f t="shared" si="69"/>
        <v>5.9017950651983853</v>
      </c>
      <c r="DG50" s="58">
        <f t="shared" si="70"/>
        <v>0.98759380923583495</v>
      </c>
      <c r="DH50" s="58">
        <f t="shared" si="71"/>
        <v>4.1781189670721854</v>
      </c>
      <c r="DI50" s="58">
        <f t="shared" si="72"/>
        <v>0.80812639030704858</v>
      </c>
      <c r="DJ50" s="58">
        <f t="shared" si="73"/>
        <v>2.631989116593811</v>
      </c>
      <c r="DK50" s="58">
        <f t="shared" si="74"/>
        <v>1.5800892384268381</v>
      </c>
      <c r="DL50" s="58">
        <f t="shared" si="75"/>
        <v>34.821764071966314</v>
      </c>
      <c r="DM50" s="58">
        <f t="shared" si="76"/>
        <v>34.821764071966314</v>
      </c>
      <c r="DN50" s="58"/>
      <c r="DO50" s="56">
        <f t="shared" si="2"/>
        <v>44136</v>
      </c>
      <c r="DP50" s="58">
        <f t="shared" si="77"/>
        <v>8.5130692703520108</v>
      </c>
      <c r="DQ50" s="58">
        <f t="shared" si="21"/>
        <v>0.11748762446168792</v>
      </c>
      <c r="DR50" s="58">
        <f t="shared" si="22"/>
        <v>1.0325851530342662</v>
      </c>
      <c r="DS50" s="58">
        <f t="shared" si="23"/>
        <v>-5.7972104558875692E-2</v>
      </c>
      <c r="DT50" s="58">
        <f t="shared" si="24"/>
        <v>-1.2080434230463508</v>
      </c>
      <c r="DU50" s="58">
        <f t="shared" si="25"/>
        <v>-1.0988511578673859</v>
      </c>
      <c r="DV50" s="58">
        <f t="shared" si="26"/>
        <v>-1.9380174822233487</v>
      </c>
      <c r="DW50" s="58">
        <f t="shared" si="27"/>
        <v>0.12648703906058456</v>
      </c>
      <c r="DX50" s="58">
        <f t="shared" si="28"/>
        <v>-0.84466733246581693</v>
      </c>
      <c r="DY50" s="58">
        <f t="shared" si="29"/>
        <v>-0.43917245966508678</v>
      </c>
      <c r="DZ50" s="58">
        <f t="shared" si="30"/>
        <v>-1.1769134664747256</v>
      </c>
      <c r="EA50" s="58">
        <f t="shared" si="31"/>
        <v>-0.4546242545864656</v>
      </c>
      <c r="EB50" s="58">
        <f t="shared" si="32"/>
        <v>2.5713674060204923</v>
      </c>
      <c r="EC50" s="58"/>
      <c r="ED50" s="76">
        <f>+'Infla Interanual PondENGHO'!CI51</f>
        <v>2.5713674060204861E-2</v>
      </c>
      <c r="EE50" s="50">
        <f t="shared" si="78"/>
        <v>2.5713674060204861</v>
      </c>
    </row>
    <row r="51" spans="1:148" x14ac:dyDescent="0.2">
      <c r="A51" s="56">
        <f>+'Indice PondENGHO'!A50</f>
        <v>44166</v>
      </c>
      <c r="B51" s="50">
        <f>+'Indice PondENGHO'!B50</f>
        <v>12</v>
      </c>
      <c r="C51" s="50">
        <f>+'Indice PondENGHO'!C50</f>
        <v>2020</v>
      </c>
      <c r="D51" s="57">
        <f>+'Indice PondENGHO'!BL50</f>
        <v>391.73751831054688</v>
      </c>
      <c r="E51" s="57">
        <f>+'Indice PondENGHO'!BM50</f>
        <v>388.3609619140625</v>
      </c>
      <c r="F51" s="57">
        <f>+'Indice PondENGHO'!BN50</f>
        <v>387.7762451171875</v>
      </c>
      <c r="G51" s="57">
        <f>+'Indice PondENGHO'!BO50</f>
        <v>386.10400390625</v>
      </c>
      <c r="H51" s="57">
        <f>+'Indice PondENGHO'!BP50</f>
        <v>382.90347290039062</v>
      </c>
      <c r="I51" s="57">
        <f>+'Indice PondENGHO'!CD50</f>
        <v>386.405029296875</v>
      </c>
      <c r="K51" s="58">
        <f t="shared" si="33"/>
        <v>4.6668296157607259</v>
      </c>
      <c r="L51" s="58">
        <f t="shared" si="34"/>
        <v>5.716487602180087</v>
      </c>
      <c r="M51" s="58">
        <f t="shared" si="35"/>
        <v>6.4310629553960803</v>
      </c>
      <c r="N51" s="58">
        <f t="shared" si="36"/>
        <v>7.9696669804011782</v>
      </c>
      <c r="O51" s="58">
        <f t="shared" si="37"/>
        <v>11.247854888215743</v>
      </c>
      <c r="P51" s="58">
        <f t="shared" si="38"/>
        <v>36.031902041953813</v>
      </c>
      <c r="Q51" s="58">
        <f t="shared" si="39"/>
        <v>36.032455126400073</v>
      </c>
      <c r="S51" s="57">
        <f>+'Indice PondENGHO'!D50</f>
        <v>410.56332397460938</v>
      </c>
      <c r="T51" s="57">
        <f>+'Indice PondENGHO'!P50</f>
        <v>408.03659057617188</v>
      </c>
      <c r="U51" s="57">
        <f>+'Indice PondENGHO'!AB50</f>
        <v>406.316650390625</v>
      </c>
      <c r="V51" s="57">
        <f>+'Indice PondENGHO'!AN50</f>
        <v>404.82122802734375</v>
      </c>
      <c r="W51" s="57">
        <f>+'Indice PondENGHO'!AZ50</f>
        <v>402.36508178710938</v>
      </c>
      <c r="Y51" s="58">
        <f t="shared" si="40"/>
        <v>15.276215443362757</v>
      </c>
      <c r="Z51" s="58">
        <f t="shared" si="41"/>
        <v>11.984862219102368</v>
      </c>
      <c r="AA51" s="58">
        <f t="shared" si="42"/>
        <v>10.802611368900559</v>
      </c>
      <c r="AB51" s="58">
        <f t="shared" si="43"/>
        <v>8.8621731419772694</v>
      </c>
      <c r="AC51" s="58">
        <f t="shared" si="44"/>
        <v>6.4739253053464596</v>
      </c>
      <c r="AE51" s="57">
        <f>+'Indice PondENGHO'!D50</f>
        <v>410.56332397460938</v>
      </c>
      <c r="AF51" s="57">
        <f>+'Indice PondENGHO'!E50</f>
        <v>317.5106201171875</v>
      </c>
      <c r="AG51" s="57">
        <f>+'Indice PondENGHO'!F50</f>
        <v>373.72869873046875</v>
      </c>
      <c r="AH51" s="57">
        <f>+'Indice PondENGHO'!G50</f>
        <v>377.32919311523438</v>
      </c>
      <c r="AI51" s="57">
        <f>+'Indice PondENGHO'!H50</f>
        <v>397.46942138671875</v>
      </c>
      <c r="AJ51" s="57">
        <f>+'Indice PondENGHO'!I50</f>
        <v>432.81585693359375</v>
      </c>
      <c r="AK51" s="57">
        <f>+'Indice PondENGHO'!J50</f>
        <v>407.1519775390625</v>
      </c>
      <c r="AL51" s="57">
        <f>+'Indice PondENGHO'!K50</f>
        <v>370.90203857421875</v>
      </c>
      <c r="AM51" s="57">
        <f>+'Indice PondENGHO'!L50</f>
        <v>387.2752685546875</v>
      </c>
      <c r="AN51" s="57">
        <f>+'Indice PondENGHO'!M50</f>
        <v>314.38922119140625</v>
      </c>
      <c r="AO51" s="57">
        <f>+'Indice PondENGHO'!N50</f>
        <v>349.98428344726562</v>
      </c>
      <c r="AP51" s="57">
        <f>+'Indice PondENGHO'!O50</f>
        <v>365.56951904296875</v>
      </c>
      <c r="AQ51" s="57">
        <f t="shared" si="0"/>
        <v>391.73751831054688</v>
      </c>
      <c r="AR51" s="57"/>
      <c r="AS51" s="57">
        <f>+'Indice PondENGHO'!AZ50</f>
        <v>402.36508178710938</v>
      </c>
      <c r="AT51" s="57">
        <f>+'Indice PondENGHO'!BA50</f>
        <v>317.12844848632812</v>
      </c>
      <c r="AU51" s="57">
        <f>+'Indice PondENGHO'!BB50</f>
        <v>377.28561401367188</v>
      </c>
      <c r="AV51" s="57">
        <f>+'Indice PondENGHO'!BC50</f>
        <v>369.06243896484375</v>
      </c>
      <c r="AW51" s="57">
        <f>+'Indice PondENGHO'!BD50</f>
        <v>397.27493286132812</v>
      </c>
      <c r="AX51" s="57">
        <f>+'Indice PondENGHO'!BE50</f>
        <v>417.78277587890625</v>
      </c>
      <c r="AY51" s="57">
        <f>+'Indice PondENGHO'!BF50</f>
        <v>405.04275512695312</v>
      </c>
      <c r="AZ51" s="57">
        <f>+'Indice PondENGHO'!BG50</f>
        <v>367.75839233398438</v>
      </c>
      <c r="BA51" s="57">
        <f>+'Indice PondENGHO'!BH50</f>
        <v>386.30035400390625</v>
      </c>
      <c r="BB51" s="57">
        <f>+'Indice PondENGHO'!BI50</f>
        <v>313.07650756835938</v>
      </c>
      <c r="BC51" s="57">
        <f>+'Indice PondENGHO'!BJ50</f>
        <v>345.6683349609375</v>
      </c>
      <c r="BD51" s="57">
        <f>+'Indice PondENGHO'!BK50</f>
        <v>363.9534912109375</v>
      </c>
      <c r="BE51" s="57">
        <f t="shared" si="1"/>
        <v>382.90347290039062</v>
      </c>
      <c r="BG51" s="58">
        <f t="shared" ref="BG51:BR51" si="125">+AE$1*(AE51-AE39)/$AQ39</f>
        <v>15.276215443362757</v>
      </c>
      <c r="BH51" s="58">
        <f t="shared" si="125"/>
        <v>0.62437927110357672</v>
      </c>
      <c r="BI51" s="58">
        <f t="shared" si="125"/>
        <v>3.9598852826161974</v>
      </c>
      <c r="BJ51" s="58">
        <f t="shared" si="125"/>
        <v>2.7361580040956897</v>
      </c>
      <c r="BK51" s="58">
        <f t="shared" si="125"/>
        <v>1.6068734857385776</v>
      </c>
      <c r="BL51" s="58">
        <f t="shared" si="125"/>
        <v>1.4806331810267503</v>
      </c>
      <c r="BM51" s="58">
        <f t="shared" si="125"/>
        <v>3.7683998610658493</v>
      </c>
      <c r="BN51" s="58">
        <f t="shared" si="125"/>
        <v>0.49488199244104231</v>
      </c>
      <c r="BO51" s="58">
        <f t="shared" si="125"/>
        <v>3.3883093966224145</v>
      </c>
      <c r="BP51" s="58">
        <f t="shared" si="125"/>
        <v>0.32237663751237389</v>
      </c>
      <c r="BQ51" s="58">
        <f t="shared" si="125"/>
        <v>1.4474189747352149</v>
      </c>
      <c r="BR51" s="58">
        <f t="shared" si="125"/>
        <v>0.9851659387146936</v>
      </c>
      <c r="BS51" s="58">
        <f t="shared" si="46"/>
        <v>36.090697469035142</v>
      </c>
      <c r="BT51" s="50">
        <f t="shared" si="47"/>
        <v>38.327490687525547</v>
      </c>
      <c r="BV51" s="58">
        <f t="shared" si="110"/>
        <v>6.4739253053464596</v>
      </c>
      <c r="BW51" s="58">
        <f t="shared" si="111"/>
        <v>0.50842964194047868</v>
      </c>
      <c r="BX51" s="58">
        <f t="shared" si="112"/>
        <v>2.9628268894522694</v>
      </c>
      <c r="BY51" s="58">
        <f t="shared" si="113"/>
        <v>2.8773303992090464</v>
      </c>
      <c r="BZ51" s="58">
        <f t="shared" si="114"/>
        <v>2.6674219927895821</v>
      </c>
      <c r="CA51" s="58">
        <f t="shared" si="115"/>
        <v>2.5259307306293106</v>
      </c>
      <c r="CB51" s="58">
        <f t="shared" si="116"/>
        <v>5.6931524683004904</v>
      </c>
      <c r="CC51" s="58">
        <f t="shared" si="117"/>
        <v>0.42095424753904637</v>
      </c>
      <c r="CD51" s="58">
        <f t="shared" si="118"/>
        <v>4.2932107649746589</v>
      </c>
      <c r="CE51" s="58">
        <f t="shared" si="119"/>
        <v>0.66866081891421292</v>
      </c>
      <c r="CF51" s="58">
        <f t="shared" si="120"/>
        <v>2.6309654876382944</v>
      </c>
      <c r="CG51" s="58">
        <f t="shared" si="121"/>
        <v>1.381897293159112</v>
      </c>
      <c r="CH51" s="58">
        <f t="shared" si="48"/>
        <v>33.104706039892967</v>
      </c>
      <c r="CI51" s="50">
        <f t="shared" si="49"/>
        <v>34.805943933664253</v>
      </c>
      <c r="CK51" s="58">
        <f t="shared" si="50"/>
        <v>16.222989473907024</v>
      </c>
      <c r="CL51" s="58">
        <f t="shared" si="51"/>
        <v>0.66307642625190033</v>
      </c>
      <c r="CM51" s="58">
        <f t="shared" si="52"/>
        <v>4.2053070995194402</v>
      </c>
      <c r="CN51" s="58">
        <f t="shared" si="53"/>
        <v>2.9057368733744138</v>
      </c>
      <c r="CO51" s="58">
        <f t="shared" si="54"/>
        <v>1.7064626865002381</v>
      </c>
      <c r="CP51" s="58">
        <f t="shared" si="55"/>
        <v>1.5723983862083351</v>
      </c>
      <c r="CQ51" s="58">
        <f t="shared" si="56"/>
        <v>4.001953985671622</v>
      </c>
      <c r="CR51" s="58">
        <f t="shared" si="57"/>
        <v>0.52555329452920163</v>
      </c>
      <c r="CS51" s="58">
        <f t="shared" si="58"/>
        <v>3.5983066538661923</v>
      </c>
      <c r="CT51" s="58">
        <f t="shared" si="59"/>
        <v>0.34235657492439242</v>
      </c>
      <c r="CU51" s="58">
        <f t="shared" si="60"/>
        <v>1.5371256629969148</v>
      </c>
      <c r="CV51" s="58">
        <f t="shared" si="61"/>
        <v>1.0462235697758666</v>
      </c>
      <c r="CW51" s="58">
        <f t="shared" si="62"/>
        <v>38.327490687525547</v>
      </c>
      <c r="CX51" s="58"/>
      <c r="CY51" s="58"/>
      <c r="CZ51" s="58">
        <f t="shared" si="63"/>
        <v>6.8066177943728876</v>
      </c>
      <c r="DA51" s="58">
        <f t="shared" si="64"/>
        <v>0.53455764235659431</v>
      </c>
      <c r="DB51" s="58">
        <f t="shared" si="65"/>
        <v>3.115085404327667</v>
      </c>
      <c r="DC51" s="58">
        <f t="shared" si="66"/>
        <v>3.025195282894638</v>
      </c>
      <c r="DD51" s="58">
        <f t="shared" si="67"/>
        <v>2.8044997655794721</v>
      </c>
      <c r="DE51" s="58">
        <f t="shared" si="68"/>
        <v>2.6557373228041392</v>
      </c>
      <c r="DF51" s="58">
        <f t="shared" si="69"/>
        <v>5.9857213466472388</v>
      </c>
      <c r="DG51" s="58">
        <f t="shared" si="70"/>
        <v>0.44258692165475705</v>
      </c>
      <c r="DH51" s="58">
        <f t="shared" si="71"/>
        <v>4.5138371868048432</v>
      </c>
      <c r="DI51" s="58">
        <f t="shared" si="72"/>
        <v>0.70302303683713263</v>
      </c>
      <c r="DJ51" s="58">
        <f t="shared" si="73"/>
        <v>2.7661697748892071</v>
      </c>
      <c r="DK51" s="58">
        <f t="shared" si="74"/>
        <v>1.4529124544956677</v>
      </c>
      <c r="DL51" s="58">
        <f t="shared" si="75"/>
        <v>34.805943933664246</v>
      </c>
      <c r="DM51" s="58">
        <f t="shared" si="76"/>
        <v>34.805943933664253</v>
      </c>
      <c r="DN51" s="58"/>
      <c r="DO51" s="56">
        <f t="shared" si="2"/>
        <v>44166</v>
      </c>
      <c r="DP51" s="58">
        <f t="shared" si="77"/>
        <v>9.4163716795341372</v>
      </c>
      <c r="DQ51" s="58">
        <f t="shared" si="21"/>
        <v>0.12851878389530602</v>
      </c>
      <c r="DR51" s="58">
        <f t="shared" si="22"/>
        <v>1.0902216951917731</v>
      </c>
      <c r="DS51" s="58">
        <f t="shared" si="23"/>
        <v>-0.11945840952022424</v>
      </c>
      <c r="DT51" s="58">
        <f t="shared" si="24"/>
        <v>-1.098037079079234</v>
      </c>
      <c r="DU51" s="58">
        <f t="shared" si="25"/>
        <v>-1.0833389365958042</v>
      </c>
      <c r="DV51" s="58">
        <f t="shared" si="26"/>
        <v>-1.9837673609756168</v>
      </c>
      <c r="DW51" s="58">
        <f t="shared" si="27"/>
        <v>8.2966372874444583E-2</v>
      </c>
      <c r="DX51" s="58">
        <f t="shared" si="28"/>
        <v>-0.91553053293865094</v>
      </c>
      <c r="DY51" s="58">
        <f t="shared" si="29"/>
        <v>-0.36066646191274021</v>
      </c>
      <c r="DZ51" s="58">
        <f t="shared" si="30"/>
        <v>-1.2290441118922923</v>
      </c>
      <c r="EA51" s="58">
        <f t="shared" si="31"/>
        <v>-0.40668888471980114</v>
      </c>
      <c r="EB51" s="58">
        <f t="shared" si="32"/>
        <v>3.5215467538613012</v>
      </c>
      <c r="EC51" s="58"/>
      <c r="ED51" s="76">
        <f>+'Infla Interanual PondENGHO'!CI52</f>
        <v>3.5215467538612932E-2</v>
      </c>
      <c r="EE51" s="50">
        <f t="shared" si="78"/>
        <v>3.5215467538612932</v>
      </c>
    </row>
    <row r="52" spans="1:148" x14ac:dyDescent="0.2">
      <c r="A52" s="56">
        <f>+'Indice PondENGHO'!A51</f>
        <v>44197</v>
      </c>
      <c r="B52" s="50">
        <f>+'Indice PondENGHO'!B51</f>
        <v>1</v>
      </c>
      <c r="C52" s="50">
        <f>+'Indice PondENGHO'!C51</f>
        <v>2021</v>
      </c>
      <c r="D52" s="57">
        <f>+'Indice PondENGHO'!BL51</f>
        <v>408.82720947265625</v>
      </c>
      <c r="E52" s="57">
        <f>+'Indice PondENGHO'!BM51</f>
        <v>404.95437622070312</v>
      </c>
      <c r="F52" s="57">
        <f>+'Indice PondENGHO'!BN51</f>
        <v>404.1827392578125</v>
      </c>
      <c r="G52" s="57">
        <f>+'Indice PondENGHO'!BO51</f>
        <v>402.09786987304688</v>
      </c>
      <c r="H52" s="57">
        <f>+'Indice PondENGHO'!BP51</f>
        <v>398.14935302734375</v>
      </c>
      <c r="I52" s="57">
        <f>+'Indice PondENGHO'!CD51</f>
        <v>402.45730590820312</v>
      </c>
      <c r="K52" s="58">
        <f t="shared" si="33"/>
        <v>4.9463043173462236</v>
      </c>
      <c r="L52" s="58">
        <f t="shared" si="34"/>
        <v>6.0875440116448649</v>
      </c>
      <c r="M52" s="58">
        <f t="shared" si="35"/>
        <v>6.8665798068948698</v>
      </c>
      <c r="N52" s="58">
        <f t="shared" si="36"/>
        <v>8.5236737721296389</v>
      </c>
      <c r="O52" s="58">
        <f t="shared" si="37"/>
        <v>12.043363930455369</v>
      </c>
      <c r="P52" s="58">
        <f t="shared" si="38"/>
        <v>38.467465838470964</v>
      </c>
      <c r="Q52" s="58">
        <f t="shared" si="39"/>
        <v>38.467981279337657</v>
      </c>
      <c r="S52" s="57">
        <f>+'Indice PondENGHO'!D51</f>
        <v>428.86422729492188</v>
      </c>
      <c r="T52" s="57">
        <f>+'Indice PondENGHO'!P51</f>
        <v>425.65750122070312</v>
      </c>
      <c r="U52" s="57">
        <f>+'Indice PondENGHO'!AB51</f>
        <v>423.57760620117188</v>
      </c>
      <c r="V52" s="57">
        <f>+'Indice PondENGHO'!AN51</f>
        <v>421.63604736328125</v>
      </c>
      <c r="W52" s="57">
        <f>+'Indice PondENGHO'!AZ51</f>
        <v>418.25527954101562</v>
      </c>
      <c r="Y52" s="58">
        <f t="shared" si="40"/>
        <v>15.603735600093284</v>
      </c>
      <c r="Z52" s="58">
        <f t="shared" si="41"/>
        <v>12.252086159007817</v>
      </c>
      <c r="AA52" s="58">
        <f t="shared" si="42"/>
        <v>11.051405165706246</v>
      </c>
      <c r="AB52" s="58">
        <f t="shared" si="43"/>
        <v>9.0625916706914662</v>
      </c>
      <c r="AC52" s="58">
        <f t="shared" si="44"/>
        <v>6.6045617634872089</v>
      </c>
      <c r="AE52" s="57">
        <f>+'Indice PondENGHO'!D51</f>
        <v>428.86422729492188</v>
      </c>
      <c r="AF52" s="57">
        <f>+'Indice PondENGHO'!E51</f>
        <v>328.98117065429688</v>
      </c>
      <c r="AG52" s="57">
        <f>+'Indice PondENGHO'!F51</f>
        <v>390.42996215820312</v>
      </c>
      <c r="AH52" s="57">
        <f>+'Indice PondENGHO'!G51</f>
        <v>383.91839599609375</v>
      </c>
      <c r="AI52" s="57">
        <f>+'Indice PondENGHO'!H51</f>
        <v>411.50131225585938</v>
      </c>
      <c r="AJ52" s="57">
        <f>+'Indice PondENGHO'!I51</f>
        <v>448.27142333984375</v>
      </c>
      <c r="AK52" s="57">
        <f>+'Indice PondENGHO'!J51</f>
        <v>427.94345092773438</v>
      </c>
      <c r="AL52" s="57">
        <f>+'Indice PondENGHO'!K51</f>
        <v>418.42263793945312</v>
      </c>
      <c r="AM52" s="57">
        <f>+'Indice PondENGHO'!L51</f>
        <v>405.84432983398438</v>
      </c>
      <c r="AN52" s="57">
        <f>+'Indice PondENGHO'!M51</f>
        <v>325.32870483398438</v>
      </c>
      <c r="AO52" s="57">
        <f>+'Indice PondENGHO'!N51</f>
        <v>368.86618041992188</v>
      </c>
      <c r="AP52" s="57">
        <f>+'Indice PondENGHO'!O51</f>
        <v>372.40899658203125</v>
      </c>
      <c r="AQ52" s="57">
        <f t="shared" si="0"/>
        <v>408.82720947265625</v>
      </c>
      <c r="AR52" s="57"/>
      <c r="AS52" s="57">
        <f>+'Indice PondENGHO'!AZ51</f>
        <v>418.25527954101562</v>
      </c>
      <c r="AT52" s="57">
        <f>+'Indice PondENGHO'!BA51</f>
        <v>328.20254516601562</v>
      </c>
      <c r="AU52" s="57">
        <f>+'Indice PondENGHO'!BB51</f>
        <v>393.3441162109375</v>
      </c>
      <c r="AV52" s="57">
        <f>+'Indice PondENGHO'!BC51</f>
        <v>371.84051513671875</v>
      </c>
      <c r="AW52" s="57">
        <f>+'Indice PondENGHO'!BD51</f>
        <v>411.20806884765625</v>
      </c>
      <c r="AX52" s="57">
        <f>+'Indice PondENGHO'!BE51</f>
        <v>431.48529052734375</v>
      </c>
      <c r="AY52" s="57">
        <f>+'Indice PondENGHO'!BF51</f>
        <v>423.66030883789062</v>
      </c>
      <c r="AZ52" s="57">
        <f>+'Indice PondENGHO'!BG51</f>
        <v>417.27249145507812</v>
      </c>
      <c r="BA52" s="57">
        <f>+'Indice PondENGHO'!BH51</f>
        <v>404.88870239257812</v>
      </c>
      <c r="BB52" s="57">
        <f>+'Indice PondENGHO'!BI51</f>
        <v>323.45376586914062</v>
      </c>
      <c r="BC52" s="57">
        <f>+'Indice PondENGHO'!BJ51</f>
        <v>363.99075317382812</v>
      </c>
      <c r="BD52" s="57">
        <f>+'Indice PondENGHO'!BK51</f>
        <v>370.339599609375</v>
      </c>
      <c r="BE52" s="57">
        <f t="shared" si="1"/>
        <v>398.14935302734375</v>
      </c>
      <c r="BG52" s="58">
        <f t="shared" ref="BG52:BR52" si="126">+AE$1*(AE52-AE40)/$AQ40</f>
        <v>15.603735600093284</v>
      </c>
      <c r="BH52" s="58">
        <f t="shared" si="126"/>
        <v>0.63419141380405009</v>
      </c>
      <c r="BI52" s="58">
        <f t="shared" si="126"/>
        <v>4.0649965420644296</v>
      </c>
      <c r="BJ52" s="58">
        <f t="shared" si="126"/>
        <v>2.8480976720196804</v>
      </c>
      <c r="BK52" s="58">
        <f t="shared" si="126"/>
        <v>1.7845161896101542</v>
      </c>
      <c r="BL52" s="58">
        <f t="shared" si="126"/>
        <v>1.7528187245896638</v>
      </c>
      <c r="BM52" s="58">
        <f t="shared" si="126"/>
        <v>4.2312172694738504</v>
      </c>
      <c r="BN52" s="58">
        <f t="shared" si="126"/>
        <v>1.3897788429906985</v>
      </c>
      <c r="BO52" s="58">
        <f t="shared" si="126"/>
        <v>3.4635961476152901</v>
      </c>
      <c r="BP52" s="58">
        <f t="shared" si="126"/>
        <v>0.33113910052738377</v>
      </c>
      <c r="BQ52" s="58">
        <f t="shared" si="126"/>
        <v>1.5369242061876496</v>
      </c>
      <c r="BR52" s="58">
        <f t="shared" si="126"/>
        <v>0.93645296093567598</v>
      </c>
      <c r="BS52" s="58">
        <f t="shared" si="46"/>
        <v>38.577464669911805</v>
      </c>
      <c r="BT52" s="50">
        <f t="shared" si="47"/>
        <v>40.435559949115316</v>
      </c>
      <c r="BV52" s="58">
        <f t="shared" si="110"/>
        <v>6.6045617634872089</v>
      </c>
      <c r="BW52" s="58">
        <f t="shared" si="111"/>
        <v>0.51699258579385354</v>
      </c>
      <c r="BX52" s="58">
        <f t="shared" si="112"/>
        <v>3.0337731000316337</v>
      </c>
      <c r="BY52" s="58">
        <f t="shared" si="113"/>
        <v>2.8761076633682574</v>
      </c>
      <c r="BZ52" s="58">
        <f t="shared" si="114"/>
        <v>3.0030577388616648</v>
      </c>
      <c r="CA52" s="58">
        <f t="shared" si="115"/>
        <v>3.0426719570269021</v>
      </c>
      <c r="CB52" s="58">
        <f t="shared" si="116"/>
        <v>6.3415146080074658</v>
      </c>
      <c r="CC52" s="58">
        <f t="shared" si="117"/>
        <v>1.2665346601184522</v>
      </c>
      <c r="CD52" s="58">
        <f t="shared" si="118"/>
        <v>4.3838324803141875</v>
      </c>
      <c r="CE52" s="58">
        <f t="shared" si="119"/>
        <v>0.67632578556287082</v>
      </c>
      <c r="CF52" s="58">
        <f t="shared" si="120"/>
        <v>2.8059273983891035</v>
      </c>
      <c r="CG52" s="58">
        <f t="shared" si="121"/>
        <v>1.3189986854163918</v>
      </c>
      <c r="CH52" s="58">
        <f t="shared" si="48"/>
        <v>35.870298426377985</v>
      </c>
      <c r="CI52" s="50">
        <f t="shared" si="49"/>
        <v>37.370566471938574</v>
      </c>
      <c r="CK52" s="58">
        <f t="shared" si="50"/>
        <v>16.355294254985555</v>
      </c>
      <c r="CL52" s="58">
        <f t="shared" si="51"/>
        <v>0.6647374354823431</v>
      </c>
      <c r="CM52" s="58">
        <f t="shared" si="52"/>
        <v>4.2607883326711242</v>
      </c>
      <c r="CN52" s="58">
        <f t="shared" si="53"/>
        <v>2.9852771596913463</v>
      </c>
      <c r="CO52" s="58">
        <f t="shared" si="54"/>
        <v>1.8704679527949182</v>
      </c>
      <c r="CP52" s="58">
        <f t="shared" si="55"/>
        <v>1.8372437697637642</v>
      </c>
      <c r="CQ52" s="58">
        <f t="shared" si="56"/>
        <v>4.4350151318000819</v>
      </c>
      <c r="CR52" s="58">
        <f t="shared" si="57"/>
        <v>1.4567179622250428</v>
      </c>
      <c r="CS52" s="58">
        <f t="shared" si="58"/>
        <v>3.6304213059303443</v>
      </c>
      <c r="CT52" s="58">
        <f t="shared" si="59"/>
        <v>0.34708851567724758</v>
      </c>
      <c r="CU52" s="58">
        <f t="shared" si="60"/>
        <v>1.6109506264422238</v>
      </c>
      <c r="CV52" s="58">
        <f t="shared" si="61"/>
        <v>0.98155750165132971</v>
      </c>
      <c r="CW52" s="58">
        <f t="shared" si="62"/>
        <v>40.435559949115323</v>
      </c>
      <c r="CX52" s="58"/>
      <c r="CY52" s="58"/>
      <c r="CZ52" s="58">
        <f t="shared" si="63"/>
        <v>6.8807962361116308</v>
      </c>
      <c r="DA52" s="58">
        <f t="shared" si="64"/>
        <v>0.53861569712230251</v>
      </c>
      <c r="DB52" s="58">
        <f t="shared" si="65"/>
        <v>3.1606600521655954</v>
      </c>
      <c r="DC52" s="58">
        <f t="shared" si="66"/>
        <v>2.9964002901998827</v>
      </c>
      <c r="DD52" s="58">
        <f t="shared" si="67"/>
        <v>3.128660027168094</v>
      </c>
      <c r="DE52" s="58">
        <f t="shared" si="68"/>
        <v>3.169931102071927</v>
      </c>
      <c r="DF52" s="58">
        <f t="shared" si="69"/>
        <v>6.6067471860518401</v>
      </c>
      <c r="DG52" s="58">
        <f t="shared" si="70"/>
        <v>1.3195072185450458</v>
      </c>
      <c r="DH52" s="58">
        <f t="shared" si="71"/>
        <v>4.5671853955625732</v>
      </c>
      <c r="DI52" s="58">
        <f t="shared" si="72"/>
        <v>0.70461297605143602</v>
      </c>
      <c r="DJ52" s="58">
        <f t="shared" si="73"/>
        <v>2.9232847496976304</v>
      </c>
      <c r="DK52" s="58">
        <f t="shared" si="74"/>
        <v>1.3741655411906233</v>
      </c>
      <c r="DL52" s="58">
        <f t="shared" si="75"/>
        <v>37.370566471938581</v>
      </c>
      <c r="DM52" s="58">
        <f t="shared" si="76"/>
        <v>37.370566471938574</v>
      </c>
      <c r="DN52" s="58"/>
      <c r="DO52" s="56">
        <f t="shared" si="2"/>
        <v>44197</v>
      </c>
      <c r="DP52" s="58">
        <f t="shared" si="77"/>
        <v>9.4744980188739234</v>
      </c>
      <c r="DQ52" s="58">
        <f t="shared" si="21"/>
        <v>0.12612173836004059</v>
      </c>
      <c r="DR52" s="58">
        <f t="shared" si="22"/>
        <v>1.1001282805055288</v>
      </c>
      <c r="DS52" s="58">
        <f t="shared" si="23"/>
        <v>-1.1123130508536416E-2</v>
      </c>
      <c r="DT52" s="58">
        <f t="shared" si="24"/>
        <v>-1.2581920743731758</v>
      </c>
      <c r="DU52" s="58">
        <f t="shared" si="25"/>
        <v>-1.3326873323081627</v>
      </c>
      <c r="DV52" s="58">
        <f t="shared" si="26"/>
        <v>-2.1717320542517582</v>
      </c>
      <c r="DW52" s="58">
        <f t="shared" si="27"/>
        <v>0.13721074367999697</v>
      </c>
      <c r="DX52" s="58">
        <f t="shared" si="28"/>
        <v>-0.9367640896322289</v>
      </c>
      <c r="DY52" s="58">
        <f t="shared" si="29"/>
        <v>-0.35752446037418845</v>
      </c>
      <c r="DZ52" s="58">
        <f t="shared" si="30"/>
        <v>-1.3123341232554067</v>
      </c>
      <c r="EA52" s="58">
        <f t="shared" si="31"/>
        <v>-0.39260803953929357</v>
      </c>
      <c r="EB52" s="58">
        <f t="shared" si="32"/>
        <v>3.064993477176742</v>
      </c>
      <c r="EC52" s="58"/>
      <c r="ED52" s="76">
        <f>+'Infla Interanual PondENGHO'!CI53</f>
        <v>3.0649934771767473E-2</v>
      </c>
      <c r="EE52" s="50">
        <f t="shared" si="78"/>
        <v>3.0649934771767473</v>
      </c>
    </row>
    <row r="53" spans="1:148" x14ac:dyDescent="0.2">
      <c r="A53" s="56">
        <f>+'Indice PondENGHO'!A52</f>
        <v>44228</v>
      </c>
      <c r="B53" s="50">
        <f>+'Indice PondENGHO'!B52</f>
        <v>2</v>
      </c>
      <c r="C53" s="50">
        <f>+'Indice PondENGHO'!C52</f>
        <v>2021</v>
      </c>
      <c r="D53" s="57">
        <f>+'Indice PondENGHO'!BL52</f>
        <v>421.91168212890625</v>
      </c>
      <c r="E53" s="57">
        <f>+'Indice PondENGHO'!BM52</f>
        <v>418.26004028320312</v>
      </c>
      <c r="F53" s="57">
        <f>+'Indice PondENGHO'!BN52</f>
        <v>417.55154418945312</v>
      </c>
      <c r="G53" s="57">
        <f>+'Indice PondENGHO'!BO52</f>
        <v>415.845703125</v>
      </c>
      <c r="H53" s="57">
        <f>+'Indice PondENGHO'!BP52</f>
        <v>412.1651611328125</v>
      </c>
      <c r="I53" s="57">
        <f>+'Indice PondENGHO'!CD52</f>
        <v>416.074951171875</v>
      </c>
      <c r="K53" s="58">
        <f t="shared" si="33"/>
        <v>5.1790251442127584</v>
      </c>
      <c r="L53" s="58">
        <f t="shared" si="34"/>
        <v>6.4005836998301646</v>
      </c>
      <c r="M53" s="58">
        <f t="shared" si="35"/>
        <v>7.2259168679686816</v>
      </c>
      <c r="N53" s="58">
        <f t="shared" si="36"/>
        <v>9.0074418685693853</v>
      </c>
      <c r="O53" s="58">
        <f t="shared" si="37"/>
        <v>12.77872185481047</v>
      </c>
      <c r="P53" s="58">
        <f t="shared" si="38"/>
        <v>40.591689435391459</v>
      </c>
      <c r="Q53" s="58">
        <f t="shared" si="39"/>
        <v>40.592155886549897</v>
      </c>
      <c r="S53" s="57">
        <f>+'Indice PondENGHO'!D52</f>
        <v>439.9647216796875</v>
      </c>
      <c r="T53" s="57">
        <f>+'Indice PondENGHO'!P52</f>
        <v>436.50411987304688</v>
      </c>
      <c r="U53" s="57">
        <f>+'Indice PondENGHO'!AB52</f>
        <v>434.298095703125</v>
      </c>
      <c r="V53" s="57">
        <f>+'Indice PondENGHO'!AN52</f>
        <v>432.36083984375</v>
      </c>
      <c r="W53" s="57">
        <f>+'Indice PondENGHO'!AZ52</f>
        <v>428.92266845703125</v>
      </c>
      <c r="Y53" s="58">
        <f t="shared" si="40"/>
        <v>16.049491097397812</v>
      </c>
      <c r="Z53" s="58">
        <f t="shared" si="41"/>
        <v>12.62452536379271</v>
      </c>
      <c r="AA53" s="58">
        <f t="shared" si="42"/>
        <v>11.404016495538686</v>
      </c>
      <c r="AB53" s="58">
        <f t="shared" si="43"/>
        <v>9.3687065921467596</v>
      </c>
      <c r="AC53" s="58">
        <f t="shared" si="44"/>
        <v>6.8471253724219636</v>
      </c>
      <c r="AE53" s="57">
        <f>+'Indice PondENGHO'!D52</f>
        <v>439.9647216796875</v>
      </c>
      <c r="AF53" s="57">
        <f>+'Indice PondENGHO'!E52</f>
        <v>340.5728759765625</v>
      </c>
      <c r="AG53" s="57">
        <f>+'Indice PondENGHO'!F52</f>
        <v>408.74154663085938</v>
      </c>
      <c r="AH53" s="57">
        <f>+'Indice PondENGHO'!G52</f>
        <v>391.53494262695312</v>
      </c>
      <c r="AI53" s="57">
        <f>+'Indice PondENGHO'!H52</f>
        <v>430.87744140625</v>
      </c>
      <c r="AJ53" s="57">
        <f>+'Indice PondENGHO'!I52</f>
        <v>464.89013671875</v>
      </c>
      <c r="AK53" s="57">
        <f>+'Indice PondENGHO'!J52</f>
        <v>448.54193115234375</v>
      </c>
      <c r="AL53" s="57">
        <f>+'Indice PondENGHO'!K52</f>
        <v>421.22235107421875</v>
      </c>
      <c r="AM53" s="57">
        <f>+'Indice PondENGHO'!L52</f>
        <v>415.04913330078125</v>
      </c>
      <c r="AN53" s="57">
        <f>+'Indice PondENGHO'!M52</f>
        <v>331.72628784179688</v>
      </c>
      <c r="AO53" s="57">
        <f>+'Indice PondENGHO'!N52</f>
        <v>387.89306640625</v>
      </c>
      <c r="AP53" s="57">
        <f>+'Indice PondENGHO'!O52</f>
        <v>384.60208129882812</v>
      </c>
      <c r="AQ53" s="57">
        <f t="shared" si="0"/>
        <v>421.91168212890625</v>
      </c>
      <c r="AR53" s="57"/>
      <c r="AS53" s="57">
        <f>+'Indice PondENGHO'!AZ52</f>
        <v>428.92266845703125</v>
      </c>
      <c r="AT53" s="57">
        <f>+'Indice PondENGHO'!BA52</f>
        <v>340.04574584960938</v>
      </c>
      <c r="AU53" s="57">
        <f>+'Indice PondENGHO'!BB52</f>
        <v>411.40280151367188</v>
      </c>
      <c r="AV53" s="57">
        <f>+'Indice PondENGHO'!BC52</f>
        <v>379.47457885742188</v>
      </c>
      <c r="AW53" s="57">
        <f>+'Indice PondENGHO'!BD52</f>
        <v>431.318359375</v>
      </c>
      <c r="AX53" s="57">
        <f>+'Indice PondENGHO'!BE52</f>
        <v>445.747314453125</v>
      </c>
      <c r="AY53" s="57">
        <f>+'Indice PondENGHO'!BF52</f>
        <v>444.0452880859375</v>
      </c>
      <c r="AZ53" s="57">
        <f>+'Indice PondENGHO'!BG52</f>
        <v>418.06295776367188</v>
      </c>
      <c r="BA53" s="57">
        <f>+'Indice PondENGHO'!BH52</f>
        <v>414.57147216796875</v>
      </c>
      <c r="BB53" s="57">
        <f>+'Indice PondENGHO'!BI52</f>
        <v>330.05987548828125</v>
      </c>
      <c r="BC53" s="57">
        <f>+'Indice PondENGHO'!BJ52</f>
        <v>383.864013671875</v>
      </c>
      <c r="BD53" s="57">
        <f>+'Indice PondENGHO'!BK52</f>
        <v>382.72610473632812</v>
      </c>
      <c r="BE53" s="57">
        <f t="shared" si="1"/>
        <v>412.1651611328125</v>
      </c>
      <c r="BG53" s="58">
        <f t="shared" ref="BG53:BR53" si="127">+AE$1*(AE53-AE41)/$AQ41</f>
        <v>16.049491097397812</v>
      </c>
      <c r="BH53" s="58">
        <f t="shared" si="127"/>
        <v>0.68585821780126455</v>
      </c>
      <c r="BI53" s="58">
        <f t="shared" si="127"/>
        <v>4.2165191581899322</v>
      </c>
      <c r="BJ53" s="58">
        <f t="shared" si="127"/>
        <v>3.1220451647731853</v>
      </c>
      <c r="BK53" s="58">
        <f t="shared" si="127"/>
        <v>1.9260454109494303</v>
      </c>
      <c r="BL53" s="58">
        <f t="shared" si="127"/>
        <v>1.9332332508657122</v>
      </c>
      <c r="BM53" s="58">
        <f t="shared" si="127"/>
        <v>4.7068007734049448</v>
      </c>
      <c r="BN53" s="58">
        <f t="shared" si="127"/>
        <v>1.3566809513458822</v>
      </c>
      <c r="BO53" s="58">
        <f t="shared" si="127"/>
        <v>3.4583650762285347</v>
      </c>
      <c r="BP53" s="58">
        <f t="shared" si="127"/>
        <v>0.31062466716602771</v>
      </c>
      <c r="BQ53" s="58">
        <f t="shared" si="127"/>
        <v>1.6835090567232476</v>
      </c>
      <c r="BR53" s="58">
        <f t="shared" si="127"/>
        <v>0.976241516488904</v>
      </c>
      <c r="BS53" s="58">
        <f t="shared" si="46"/>
        <v>40.425414341334871</v>
      </c>
      <c r="BT53" s="50">
        <f t="shared" si="47"/>
        <v>42.338325586260609</v>
      </c>
      <c r="BV53" s="58">
        <f t="shared" si="110"/>
        <v>6.8471253724219636</v>
      </c>
      <c r="BW53" s="58">
        <f t="shared" si="111"/>
        <v>0.56144259556084031</v>
      </c>
      <c r="BX53" s="58">
        <f t="shared" si="112"/>
        <v>3.1304536880390472</v>
      </c>
      <c r="BY53" s="58">
        <f t="shared" si="113"/>
        <v>3.0832924642577524</v>
      </c>
      <c r="BZ53" s="58">
        <f t="shared" si="114"/>
        <v>3.2652722505381742</v>
      </c>
      <c r="CA53" s="58">
        <f t="shared" si="115"/>
        <v>3.3389274295526419</v>
      </c>
      <c r="CB53" s="58">
        <f t="shared" si="116"/>
        <v>7.044209495196557</v>
      </c>
      <c r="CC53" s="58">
        <f t="shared" si="117"/>
        <v>1.2155322784501588</v>
      </c>
      <c r="CD53" s="58">
        <f t="shared" si="118"/>
        <v>4.4402884411014156</v>
      </c>
      <c r="CE53" s="58">
        <f t="shared" si="119"/>
        <v>0.64364074582764896</v>
      </c>
      <c r="CF53" s="58">
        <f t="shared" si="120"/>
        <v>3.0722588112542728</v>
      </c>
      <c r="CG53" s="58">
        <f t="shared" si="121"/>
        <v>1.3726225089509101</v>
      </c>
      <c r="CH53" s="58">
        <f t="shared" si="48"/>
        <v>38.015066081151382</v>
      </c>
      <c r="CI53" s="50">
        <f t="shared" si="49"/>
        <v>39.648483766871955</v>
      </c>
      <c r="CK53" s="58">
        <f t="shared" si="50"/>
        <v>16.808945329241165</v>
      </c>
      <c r="CL53" s="58">
        <f t="shared" si="51"/>
        <v>0.71831270017660698</v>
      </c>
      <c r="CM53" s="58">
        <f t="shared" si="52"/>
        <v>4.4160428252584234</v>
      </c>
      <c r="CN53" s="58">
        <f t="shared" si="53"/>
        <v>3.2697788466702713</v>
      </c>
      <c r="CO53" s="58">
        <f t="shared" si="54"/>
        <v>2.0171849573182978</v>
      </c>
      <c r="CP53" s="58">
        <f t="shared" si="55"/>
        <v>2.0247129223768106</v>
      </c>
      <c r="CQ53" s="58">
        <f t="shared" si="56"/>
        <v>4.929524331685589</v>
      </c>
      <c r="CR53" s="58">
        <f t="shared" si="57"/>
        <v>1.4208784441827704</v>
      </c>
      <c r="CS53" s="58">
        <f t="shared" si="58"/>
        <v>3.6220132552556485</v>
      </c>
      <c r="CT53" s="58">
        <f t="shared" si="59"/>
        <v>0.32532327764299307</v>
      </c>
      <c r="CU53" s="58">
        <f t="shared" si="60"/>
        <v>1.7631718989726433</v>
      </c>
      <c r="CV53" s="58">
        <f t="shared" si="61"/>
        <v>1.0224367974793949</v>
      </c>
      <c r="CW53" s="58">
        <f t="shared" si="62"/>
        <v>42.338325586260616</v>
      </c>
      <c r="CX53" s="58"/>
      <c r="CY53" s="58"/>
      <c r="CZ53" s="58">
        <f t="shared" si="63"/>
        <v>7.1413301925789234</v>
      </c>
      <c r="DA53" s="58">
        <f t="shared" si="64"/>
        <v>0.58556645906138649</v>
      </c>
      <c r="DB53" s="58">
        <f t="shared" si="65"/>
        <v>3.2649618961125686</v>
      </c>
      <c r="DC53" s="58">
        <f t="shared" si="66"/>
        <v>3.2157742658312785</v>
      </c>
      <c r="DD53" s="58">
        <f t="shared" si="67"/>
        <v>3.4055732941122154</v>
      </c>
      <c r="DE53" s="58">
        <f t="shared" si="68"/>
        <v>3.4823932623655156</v>
      </c>
      <c r="DF53" s="58">
        <f t="shared" si="69"/>
        <v>7.3468825550516286</v>
      </c>
      <c r="DG53" s="58">
        <f t="shared" si="70"/>
        <v>1.2677608321753133</v>
      </c>
      <c r="DH53" s="58">
        <f t="shared" si="71"/>
        <v>4.6310771577095338</v>
      </c>
      <c r="DI53" s="58">
        <f t="shared" si="72"/>
        <v>0.67129646988297387</v>
      </c>
      <c r="DJ53" s="58">
        <f t="shared" si="73"/>
        <v>3.2042665227942448</v>
      </c>
      <c r="DK53" s="58">
        <f t="shared" si="74"/>
        <v>1.4316008591963729</v>
      </c>
      <c r="DL53" s="58">
        <f t="shared" si="75"/>
        <v>39.648483766871955</v>
      </c>
      <c r="DM53" s="58">
        <f t="shared" si="76"/>
        <v>39.648483766871955</v>
      </c>
      <c r="DN53" s="58"/>
      <c r="DO53" s="56">
        <f t="shared" si="2"/>
        <v>44228</v>
      </c>
      <c r="DP53" s="58">
        <f t="shared" si="77"/>
        <v>9.667615136662242</v>
      </c>
      <c r="DQ53" s="58">
        <f t="shared" si="21"/>
        <v>0.13274624111522049</v>
      </c>
      <c r="DR53" s="58">
        <f t="shared" si="22"/>
        <v>1.1510809291458548</v>
      </c>
      <c r="DS53" s="58">
        <f t="shared" si="23"/>
        <v>5.4004580838992844E-2</v>
      </c>
      <c r="DT53" s="58">
        <f t="shared" si="24"/>
        <v>-1.3883883367939176</v>
      </c>
      <c r="DU53" s="58">
        <f t="shared" si="25"/>
        <v>-1.4576803399887051</v>
      </c>
      <c r="DV53" s="58">
        <f t="shared" si="26"/>
        <v>-2.4173582233660396</v>
      </c>
      <c r="DW53" s="58">
        <f t="shared" si="27"/>
        <v>0.1531176120074571</v>
      </c>
      <c r="DX53" s="58">
        <f t="shared" si="28"/>
        <v>-1.0090639024538852</v>
      </c>
      <c r="DY53" s="58">
        <f t="shared" si="29"/>
        <v>-0.3459731922399808</v>
      </c>
      <c r="DZ53" s="58">
        <f t="shared" si="30"/>
        <v>-1.4410946238216016</v>
      </c>
      <c r="EA53" s="58">
        <f t="shared" si="31"/>
        <v>-0.40916406171697806</v>
      </c>
      <c r="EB53" s="58">
        <f t="shared" si="32"/>
        <v>2.6898418193886613</v>
      </c>
      <c r="EC53" s="58"/>
      <c r="ED53" s="76">
        <f>+'Infla Interanual PondENGHO'!CI54</f>
        <v>2.6898418193886497E-2</v>
      </c>
      <c r="EE53" s="50">
        <f t="shared" si="78"/>
        <v>2.6898418193886497</v>
      </c>
    </row>
    <row r="54" spans="1:148" x14ac:dyDescent="0.2">
      <c r="A54" s="56">
        <f>+'Indice PondENGHO'!A53</f>
        <v>44256</v>
      </c>
      <c r="B54" s="50">
        <f>+'Indice PondENGHO'!B53</f>
        <v>3</v>
      </c>
      <c r="C54" s="50">
        <f>+'Indice PondENGHO'!C53</f>
        <v>2021</v>
      </c>
      <c r="D54" s="57">
        <f>+'Indice PondENGHO'!BL53</f>
        <v>436.9853515625</v>
      </c>
      <c r="E54" s="57">
        <f>+'Indice PondENGHO'!BM53</f>
        <v>433.89605712890625</v>
      </c>
      <c r="F54" s="57">
        <f>+'Indice PondENGHO'!BN53</f>
        <v>433.48001098632812</v>
      </c>
      <c r="G54" s="57">
        <f>+'Indice PondENGHO'!BO53</f>
        <v>431.98980712890625</v>
      </c>
      <c r="H54" s="57">
        <f>+'Indice PondENGHO'!BP53</f>
        <v>428.425537109375</v>
      </c>
      <c r="I54" s="57">
        <f>+'Indice PondENGHO'!CD53</f>
        <v>432.00872802734375</v>
      </c>
      <c r="K54" s="58">
        <f t="shared" si="33"/>
        <v>5.3708649115270637</v>
      </c>
      <c r="L54" s="58">
        <f t="shared" si="34"/>
        <v>6.6848431684854823</v>
      </c>
      <c r="M54" s="58">
        <f t="shared" si="35"/>
        <v>7.5720632996060271</v>
      </c>
      <c r="N54" s="58">
        <f t="shared" si="36"/>
        <v>9.4734883127221803</v>
      </c>
      <c r="O54" s="58">
        <f t="shared" si="37"/>
        <v>13.478646886212115</v>
      </c>
      <c r="P54" s="58">
        <f t="shared" si="38"/>
        <v>42.579906578552865</v>
      </c>
      <c r="Q54" s="58">
        <f t="shared" si="39"/>
        <v>42.580268532382483</v>
      </c>
      <c r="S54" s="57">
        <f>+'Indice PondENGHO'!D53</f>
        <v>452.19573974609375</v>
      </c>
      <c r="T54" s="57">
        <f>+'Indice PondENGHO'!P53</f>
        <v>449.101806640625</v>
      </c>
      <c r="U54" s="57">
        <f>+'Indice PondENGHO'!AB53</f>
        <v>447.21542358398438</v>
      </c>
      <c r="V54" s="57">
        <f>+'Indice PondENGHO'!AN53</f>
        <v>445.47445678710938</v>
      </c>
      <c r="W54" s="57">
        <f>+'Indice PondENGHO'!AZ53</f>
        <v>442.297119140625</v>
      </c>
      <c r="Y54" s="58">
        <f t="shared" si="40"/>
        <v>16.179664628859022</v>
      </c>
      <c r="Z54" s="58">
        <f t="shared" si="41"/>
        <v>12.788313812260979</v>
      </c>
      <c r="AA54" s="58">
        <f t="shared" si="42"/>
        <v>11.59462890647244</v>
      </c>
      <c r="AB54" s="58">
        <f t="shared" si="43"/>
        <v>9.5530998179985005</v>
      </c>
      <c r="AC54" s="58">
        <f t="shared" si="44"/>
        <v>7.0044024667613414</v>
      </c>
      <c r="AE54" s="57">
        <f>+'Indice PondENGHO'!D53</f>
        <v>452.19573974609375</v>
      </c>
      <c r="AF54" s="57">
        <f>+'Indice PondENGHO'!E53</f>
        <v>359.61651611328125</v>
      </c>
      <c r="AG54" s="57">
        <f>+'Indice PondENGHO'!F53</f>
        <v>436.52542114257812</v>
      </c>
      <c r="AH54" s="57">
        <f>+'Indice PondENGHO'!G53</f>
        <v>397.24288940429688</v>
      </c>
      <c r="AI54" s="57">
        <f>+'Indice PondENGHO'!H53</f>
        <v>445.823486328125</v>
      </c>
      <c r="AJ54" s="57">
        <f>+'Indice PondENGHO'!I53</f>
        <v>483.14666748046875</v>
      </c>
      <c r="AK54" s="57">
        <f>+'Indice PondENGHO'!J53</f>
        <v>467.75228881835938</v>
      </c>
      <c r="AL54" s="57">
        <f>+'Indice PondENGHO'!K53</f>
        <v>421.17138671875</v>
      </c>
      <c r="AM54" s="57">
        <f>+'Indice PondENGHO'!L53</f>
        <v>436.64730834960938</v>
      </c>
      <c r="AN54" s="57">
        <f>+'Indice PondENGHO'!M53</f>
        <v>364.64453125</v>
      </c>
      <c r="AO54" s="57">
        <f>+'Indice PondENGHO'!N53</f>
        <v>401.00015258789062</v>
      </c>
      <c r="AP54" s="57">
        <f>+'Indice PondENGHO'!O53</f>
        <v>393.7679443359375</v>
      </c>
      <c r="AQ54" s="57">
        <f t="shared" si="0"/>
        <v>436.9853515625</v>
      </c>
      <c r="AR54" s="57"/>
      <c r="AS54" s="57">
        <f>+'Indice PondENGHO'!AZ53</f>
        <v>442.297119140625</v>
      </c>
      <c r="AT54" s="57">
        <f>+'Indice PondENGHO'!BA53</f>
        <v>358.89947509765625</v>
      </c>
      <c r="AU54" s="57">
        <f>+'Indice PondENGHO'!BB53</f>
        <v>444.11578369140625</v>
      </c>
      <c r="AV54" s="57">
        <f>+'Indice PondENGHO'!BC53</f>
        <v>384.2977294921875</v>
      </c>
      <c r="AW54" s="57">
        <f>+'Indice PondENGHO'!BD53</f>
        <v>445.95901489257812</v>
      </c>
      <c r="AX54" s="57">
        <f>+'Indice PondENGHO'!BE53</f>
        <v>463.81759643554688</v>
      </c>
      <c r="AY54" s="57">
        <f>+'Indice PondENGHO'!BF53</f>
        <v>462.32369995117188</v>
      </c>
      <c r="AZ54" s="57">
        <f>+'Indice PondENGHO'!BG53</f>
        <v>417.43505859375</v>
      </c>
      <c r="BA54" s="57">
        <f>+'Indice PondENGHO'!BH53</f>
        <v>436.67840576171875</v>
      </c>
      <c r="BB54" s="57">
        <f>+'Indice PondENGHO'!BI53</f>
        <v>368.06442260742188</v>
      </c>
      <c r="BC54" s="57">
        <f>+'Indice PondENGHO'!BJ53</f>
        <v>395.37353515625</v>
      </c>
      <c r="BD54" s="57">
        <f>+'Indice PondENGHO'!BK53</f>
        <v>391.1939697265625</v>
      </c>
      <c r="BE54" s="57">
        <f t="shared" si="1"/>
        <v>428.425537109375</v>
      </c>
      <c r="BG54" s="58">
        <f t="shared" ref="BG54:BR54" si="128">+AE$1*(AE54-AE42)/$AQ42</f>
        <v>16.179664628859022</v>
      </c>
      <c r="BH54" s="58">
        <f t="shared" si="128"/>
        <v>0.77182155526158869</v>
      </c>
      <c r="BI54" s="58">
        <f t="shared" si="128"/>
        <v>4.6933872054140791</v>
      </c>
      <c r="BJ54" s="58">
        <f t="shared" si="128"/>
        <v>3.1175391234671728</v>
      </c>
      <c r="BK54" s="58">
        <f t="shared" si="128"/>
        <v>1.9621205145722289</v>
      </c>
      <c r="BL54" s="58">
        <f t="shared" si="128"/>
        <v>2.0150381376815787</v>
      </c>
      <c r="BM54" s="58">
        <f t="shared" si="128"/>
        <v>5.0851236185812025</v>
      </c>
      <c r="BN54" s="58">
        <f t="shared" si="128"/>
        <v>0.87155552652874901</v>
      </c>
      <c r="BO54" s="58">
        <f t="shared" si="128"/>
        <v>3.7417641224481963</v>
      </c>
      <c r="BP54" s="58">
        <f t="shared" si="128"/>
        <v>0.45803477639948953</v>
      </c>
      <c r="BQ54" s="58">
        <f t="shared" si="128"/>
        <v>1.7367453765177794</v>
      </c>
      <c r="BR54" s="58">
        <f t="shared" si="128"/>
        <v>0.9783985276587307</v>
      </c>
      <c r="BS54" s="58">
        <f t="shared" si="46"/>
        <v>41.611193113389817</v>
      </c>
      <c r="BT54" s="50">
        <f t="shared" si="47"/>
        <v>43.868245709237399</v>
      </c>
      <c r="BV54" s="58">
        <f t="shared" si="110"/>
        <v>7.0044024667613414</v>
      </c>
      <c r="BW54" s="58">
        <f t="shared" si="111"/>
        <v>0.6323821298420147</v>
      </c>
      <c r="BX54" s="58">
        <f t="shared" si="112"/>
        <v>3.635971247910267</v>
      </c>
      <c r="BY54" s="58">
        <f t="shared" si="113"/>
        <v>3.0240195742909268</v>
      </c>
      <c r="BZ54" s="58">
        <f t="shared" si="114"/>
        <v>3.3158875061997519</v>
      </c>
      <c r="CA54" s="58">
        <f t="shared" si="115"/>
        <v>3.5153033302973822</v>
      </c>
      <c r="CB54" s="58">
        <f t="shared" si="116"/>
        <v>7.5763203175007838</v>
      </c>
      <c r="CC54" s="58">
        <f t="shared" si="117"/>
        <v>0.76384983974707077</v>
      </c>
      <c r="CD54" s="58">
        <f t="shared" si="118"/>
        <v>4.8325417807215363</v>
      </c>
      <c r="CE54" s="58">
        <f t="shared" si="119"/>
        <v>0.99844107310301411</v>
      </c>
      <c r="CF54" s="58">
        <f t="shared" si="120"/>
        <v>3.1642967977884395</v>
      </c>
      <c r="CG54" s="58">
        <f t="shared" si="121"/>
        <v>1.3696401497228821</v>
      </c>
      <c r="CH54" s="58">
        <f t="shared" si="48"/>
        <v>39.833056213885413</v>
      </c>
      <c r="CI54" s="50">
        <f t="shared" si="49"/>
        <v>41.836560257448042</v>
      </c>
      <c r="CK54" s="58">
        <f t="shared" si="50"/>
        <v>17.057273544109247</v>
      </c>
      <c r="CL54" s="58">
        <f t="shared" si="51"/>
        <v>0.81368629680089644</v>
      </c>
      <c r="CM54" s="58">
        <f t="shared" si="52"/>
        <v>4.9479634620100228</v>
      </c>
      <c r="CN54" s="58">
        <f t="shared" si="53"/>
        <v>3.2866390517509827</v>
      </c>
      <c r="CO54" s="58">
        <f t="shared" si="54"/>
        <v>2.0685488303552719</v>
      </c>
      <c r="CP54" s="58">
        <f t="shared" si="55"/>
        <v>2.1243367835289289</v>
      </c>
      <c r="CQ54" s="58">
        <f t="shared" si="56"/>
        <v>5.3609482370257844</v>
      </c>
      <c r="CR54" s="58">
        <f t="shared" si="57"/>
        <v>0.91882998602854227</v>
      </c>
      <c r="CS54" s="58">
        <f t="shared" si="58"/>
        <v>3.9447229369817665</v>
      </c>
      <c r="CT54" s="58">
        <f t="shared" si="59"/>
        <v>0.4828792594270207</v>
      </c>
      <c r="CU54" s="58">
        <f t="shared" si="60"/>
        <v>1.830949011816436</v>
      </c>
      <c r="CV54" s="58">
        <f t="shared" si="61"/>
        <v>1.0314683094025039</v>
      </c>
      <c r="CW54" s="58">
        <f t="shared" si="62"/>
        <v>43.868245709237407</v>
      </c>
      <c r="CX54" s="58"/>
      <c r="CY54" s="58"/>
      <c r="CZ54" s="58">
        <f t="shared" si="63"/>
        <v>7.3567065578545199</v>
      </c>
      <c r="DA54" s="58">
        <f t="shared" si="64"/>
        <v>0.66418938428445851</v>
      </c>
      <c r="DB54" s="58">
        <f t="shared" si="65"/>
        <v>3.8188515937805469</v>
      </c>
      <c r="DC54" s="58">
        <f t="shared" si="66"/>
        <v>3.17612026705154</v>
      </c>
      <c r="DD54" s="58">
        <f t="shared" si="67"/>
        <v>3.4826684328501698</v>
      </c>
      <c r="DE54" s="58">
        <f t="shared" si="68"/>
        <v>3.6921143788592268</v>
      </c>
      <c r="DF54" s="58">
        <f t="shared" si="69"/>
        <v>7.9573904595941549</v>
      </c>
      <c r="DG54" s="58">
        <f t="shared" si="70"/>
        <v>0.80226959429441191</v>
      </c>
      <c r="DH54" s="58">
        <f t="shared" si="71"/>
        <v>5.0756066599608527</v>
      </c>
      <c r="DI54" s="58">
        <f t="shared" si="72"/>
        <v>1.0486601855025188</v>
      </c>
      <c r="DJ54" s="58">
        <f t="shared" si="73"/>
        <v>3.3234530873626116</v>
      </c>
      <c r="DK54" s="58">
        <f t="shared" si="74"/>
        <v>1.4385296560530281</v>
      </c>
      <c r="DL54" s="58">
        <f t="shared" si="75"/>
        <v>41.836560257448035</v>
      </c>
      <c r="DM54" s="58">
        <f t="shared" si="76"/>
        <v>41.836560257448042</v>
      </c>
      <c r="DN54" s="58"/>
      <c r="DO54" s="56">
        <f t="shared" si="2"/>
        <v>44256</v>
      </c>
      <c r="DP54" s="58">
        <f t="shared" si="77"/>
        <v>9.7005669862547279</v>
      </c>
      <c r="DQ54" s="58">
        <f t="shared" si="21"/>
        <v>0.14949691251643793</v>
      </c>
      <c r="DR54" s="58">
        <f t="shared" si="22"/>
        <v>1.1291118682294758</v>
      </c>
      <c r="DS54" s="58">
        <f t="shared" si="23"/>
        <v>0.11051878469944265</v>
      </c>
      <c r="DT54" s="58">
        <f t="shared" si="24"/>
        <v>-1.4141196024948979</v>
      </c>
      <c r="DU54" s="58">
        <f t="shared" si="25"/>
        <v>-1.5677775953302979</v>
      </c>
      <c r="DV54" s="58">
        <f t="shared" si="26"/>
        <v>-2.5964422225683705</v>
      </c>
      <c r="DW54" s="58">
        <f t="shared" si="27"/>
        <v>0.11656039173413035</v>
      </c>
      <c r="DX54" s="58">
        <f t="shared" si="28"/>
        <v>-1.1308837229790862</v>
      </c>
      <c r="DY54" s="58">
        <f t="shared" si="29"/>
        <v>-0.56578092607549813</v>
      </c>
      <c r="DZ54" s="58">
        <f t="shared" si="30"/>
        <v>-1.4925040755461756</v>
      </c>
      <c r="EA54" s="58">
        <f t="shared" si="31"/>
        <v>-0.40706134665052418</v>
      </c>
      <c r="EB54" s="58">
        <f t="shared" si="32"/>
        <v>2.0316854517893717</v>
      </c>
      <c r="EC54" s="58"/>
      <c r="ED54" s="76">
        <f>+'Infla Interanual PondENGHO'!CI55</f>
        <v>2.0316854517893557E-2</v>
      </c>
      <c r="EE54" s="50">
        <f t="shared" si="78"/>
        <v>2.0316854517893557</v>
      </c>
    </row>
    <row r="55" spans="1:148" x14ac:dyDescent="0.2">
      <c r="A55" s="56">
        <f>+'Indice PondENGHO'!A54</f>
        <v>44287</v>
      </c>
      <c r="B55" s="50">
        <f>+'Indice PondENGHO'!B54</f>
        <v>4</v>
      </c>
      <c r="C55" s="50">
        <f>+'Indice PondENGHO'!C54</f>
        <v>2021</v>
      </c>
      <c r="D55" s="57">
        <f>+'Indice PondENGHO'!BL54</f>
        <v>454.19046020507812</v>
      </c>
      <c r="E55" s="57">
        <f>+'Indice PondENGHO'!BM54</f>
        <v>451.07421875</v>
      </c>
      <c r="F55" s="57">
        <f>+'Indice PondENGHO'!BN54</f>
        <v>450.54440307617188</v>
      </c>
      <c r="G55" s="57">
        <f>+'Indice PondENGHO'!BO54</f>
        <v>449.11117553710938</v>
      </c>
      <c r="H55" s="57">
        <f>+'Indice PondENGHO'!BP54</f>
        <v>445.33285522460938</v>
      </c>
      <c r="I55" s="57">
        <f>+'Indice PondENGHO'!CD54</f>
        <v>449.0699462890625</v>
      </c>
      <c r="K55" s="58">
        <f t="shared" si="33"/>
        <v>5.7700002704975049</v>
      </c>
      <c r="L55" s="58">
        <f t="shared" si="34"/>
        <v>7.2322367979151618</v>
      </c>
      <c r="M55" s="58">
        <f t="shared" si="35"/>
        <v>8.2088381086098465</v>
      </c>
      <c r="N55" s="58">
        <f t="shared" si="36"/>
        <v>10.30509738111243</v>
      </c>
      <c r="O55" s="58">
        <f t="shared" si="37"/>
        <v>14.705598573716374</v>
      </c>
      <c r="P55" s="58">
        <f t="shared" si="38"/>
        <v>46.22177113185132</v>
      </c>
      <c r="Q55" s="58">
        <f t="shared" si="39"/>
        <v>46.222057314588703</v>
      </c>
      <c r="S55" s="57">
        <f>+'Indice PondENGHO'!D54</f>
        <v>471.17507934570312</v>
      </c>
      <c r="T55" s="57">
        <f>+'Indice PondENGHO'!P54</f>
        <v>468.3721923828125</v>
      </c>
      <c r="U55" s="57">
        <f>+'Indice PondENGHO'!AB54</f>
        <v>466.66763305664062</v>
      </c>
      <c r="V55" s="57">
        <f>+'Indice PondENGHO'!AN54</f>
        <v>465.05633544921875</v>
      </c>
      <c r="W55" s="57">
        <f>+'Indice PondENGHO'!AZ54</f>
        <v>462.08883666992188</v>
      </c>
      <c r="Y55" s="58">
        <f t="shared" si="40"/>
        <v>16.872653897432532</v>
      </c>
      <c r="Z55" s="58">
        <f t="shared" si="41"/>
        <v>13.443306933696219</v>
      </c>
      <c r="AA55" s="58">
        <f t="shared" si="42"/>
        <v>12.247168929318489</v>
      </c>
      <c r="AB55" s="58">
        <f t="shared" si="43"/>
        <v>10.137228349686605</v>
      </c>
      <c r="AC55" s="58">
        <f t="shared" si="44"/>
        <v>7.4790320037561067</v>
      </c>
      <c r="AE55" s="57">
        <f>+'Indice PondENGHO'!D54</f>
        <v>471.17507934570312</v>
      </c>
      <c r="AF55" s="57">
        <f>+'Indice PondENGHO'!E54</f>
        <v>376.25167846679688</v>
      </c>
      <c r="AG55" s="57">
        <f>+'Indice PondENGHO'!F54</f>
        <v>453.28164672851562</v>
      </c>
      <c r="AH55" s="57">
        <f>+'Indice PondENGHO'!G54</f>
        <v>411.35382080078125</v>
      </c>
      <c r="AI55" s="57">
        <f>+'Indice PondENGHO'!H54</f>
        <v>463.93557739257812</v>
      </c>
      <c r="AJ55" s="57">
        <f>+'Indice PondENGHO'!I54</f>
        <v>500.9093017578125</v>
      </c>
      <c r="AK55" s="57">
        <f>+'Indice PondENGHO'!J54</f>
        <v>495.0103759765625</v>
      </c>
      <c r="AL55" s="57">
        <f>+'Indice PondENGHO'!K54</f>
        <v>424.36468505859375</v>
      </c>
      <c r="AM55" s="57">
        <f>+'Indice PondENGHO'!L54</f>
        <v>443.14920043945312</v>
      </c>
      <c r="AN55" s="57">
        <f>+'Indice PondENGHO'!M54</f>
        <v>377.79132080078125</v>
      </c>
      <c r="AO55" s="57">
        <f>+'Indice PondENGHO'!N54</f>
        <v>416.76898193359375</v>
      </c>
      <c r="AP55" s="57">
        <f>+'Indice PondENGHO'!O54</f>
        <v>409.9051513671875</v>
      </c>
      <c r="AQ55" s="57">
        <f t="shared" si="0"/>
        <v>454.19046020507812</v>
      </c>
      <c r="AR55" s="57"/>
      <c r="AS55" s="57">
        <f>+'Indice PondENGHO'!AZ54</f>
        <v>462.08883666992188</v>
      </c>
      <c r="AT55" s="57">
        <f>+'Indice PondENGHO'!BA54</f>
        <v>375.40036010742188</v>
      </c>
      <c r="AU55" s="57">
        <f>+'Indice PondENGHO'!BB54</f>
        <v>460.43423461914062</v>
      </c>
      <c r="AV55" s="57">
        <f>+'Indice PondENGHO'!BC54</f>
        <v>398.06710815429688</v>
      </c>
      <c r="AW55" s="57">
        <f>+'Indice PondENGHO'!BD54</f>
        <v>465.48214721679688</v>
      </c>
      <c r="AX55" s="57">
        <f>+'Indice PondENGHO'!BE54</f>
        <v>481.35443115234375</v>
      </c>
      <c r="AY55" s="57">
        <f>+'Indice PondENGHO'!BF54</f>
        <v>488.23590087890625</v>
      </c>
      <c r="AZ55" s="57">
        <f>+'Indice PondENGHO'!BG54</f>
        <v>420.32705688476562</v>
      </c>
      <c r="BA55" s="57">
        <f>+'Indice PondENGHO'!BH54</f>
        <v>443.5169677734375</v>
      </c>
      <c r="BB55" s="57">
        <f>+'Indice PondENGHO'!BI54</f>
        <v>381.1312255859375</v>
      </c>
      <c r="BC55" s="57">
        <f>+'Indice PondENGHO'!BJ54</f>
        <v>410.13546752929688</v>
      </c>
      <c r="BD55" s="57">
        <f>+'Indice PondENGHO'!BK54</f>
        <v>407.76718139648438</v>
      </c>
      <c r="BE55" s="57">
        <f t="shared" si="1"/>
        <v>445.33285522460938</v>
      </c>
      <c r="BG55" s="58">
        <f t="shared" ref="BG55:BR55" si="129">+AE$1*(AE55-AE43)/$AQ43</f>
        <v>16.872653897432532</v>
      </c>
      <c r="BH55" s="58">
        <f t="shared" si="129"/>
        <v>0.83222243683877273</v>
      </c>
      <c r="BI55" s="58">
        <f t="shared" si="129"/>
        <v>5.0721908222129066</v>
      </c>
      <c r="BJ55" s="58">
        <f t="shared" si="129"/>
        <v>3.7007602263640322</v>
      </c>
      <c r="BK55" s="58">
        <f t="shared" si="129"/>
        <v>2.1130449170967807</v>
      </c>
      <c r="BL55" s="58">
        <f t="shared" si="129"/>
        <v>2.157198256239933</v>
      </c>
      <c r="BM55" s="58">
        <f t="shared" si="129"/>
        <v>5.7756988674455547</v>
      </c>
      <c r="BN55" s="58">
        <f t="shared" si="129"/>
        <v>1.1500958625030322</v>
      </c>
      <c r="BO55" s="58">
        <f t="shared" si="129"/>
        <v>3.6707251569235062</v>
      </c>
      <c r="BP55" s="58">
        <f t="shared" si="129"/>
        <v>0.52429869554745456</v>
      </c>
      <c r="BQ55" s="58">
        <f t="shared" si="129"/>
        <v>1.8638530395767816</v>
      </c>
      <c r="BR55" s="58">
        <f t="shared" si="129"/>
        <v>1.1253488262739628</v>
      </c>
      <c r="BS55" s="58">
        <f t="shared" si="46"/>
        <v>44.858091004455247</v>
      </c>
      <c r="BT55" s="50">
        <f t="shared" si="47"/>
        <v>46.941707845240231</v>
      </c>
      <c r="BV55" s="58">
        <f t="shared" si="110"/>
        <v>7.4790320037561067</v>
      </c>
      <c r="BW55" s="58">
        <f t="shared" si="111"/>
        <v>0.68747595115744842</v>
      </c>
      <c r="BX55" s="58">
        <f t="shared" si="112"/>
        <v>3.9546553310872521</v>
      </c>
      <c r="BY55" s="58">
        <f t="shared" si="113"/>
        <v>3.6464564083028388</v>
      </c>
      <c r="BZ55" s="58">
        <f t="shared" si="114"/>
        <v>3.6456496339046844</v>
      </c>
      <c r="CA55" s="58">
        <f t="shared" si="115"/>
        <v>3.8435054980783927</v>
      </c>
      <c r="CB55" s="58">
        <f t="shared" si="116"/>
        <v>8.5908674999516137</v>
      </c>
      <c r="CC55" s="58">
        <f t="shared" si="117"/>
        <v>1.0028212233906864</v>
      </c>
      <c r="CD55" s="58">
        <f t="shared" si="118"/>
        <v>4.7840620052706742</v>
      </c>
      <c r="CE55" s="58">
        <f t="shared" si="119"/>
        <v>1.1792684491886138</v>
      </c>
      <c r="CF55" s="58">
        <f t="shared" si="120"/>
        <v>3.4168646229614015</v>
      </c>
      <c r="CG55" s="58">
        <f t="shared" si="121"/>
        <v>1.597668784875468</v>
      </c>
      <c r="CH55" s="58">
        <f t="shared" si="48"/>
        <v>43.82832741192518</v>
      </c>
      <c r="CI55" s="50">
        <f t="shared" si="49"/>
        <v>45.731622796049763</v>
      </c>
      <c r="CK55" s="58">
        <f t="shared" si="50"/>
        <v>17.656373066532598</v>
      </c>
      <c r="CL55" s="58">
        <f t="shared" si="51"/>
        <v>0.87087839936076594</v>
      </c>
      <c r="CM55" s="58">
        <f t="shared" si="52"/>
        <v>5.3077893949606452</v>
      </c>
      <c r="CN55" s="58">
        <f t="shared" si="53"/>
        <v>3.8726571162828094</v>
      </c>
      <c r="CO55" s="58">
        <f t="shared" si="54"/>
        <v>2.2111938992761759</v>
      </c>
      <c r="CP55" s="58">
        <f t="shared" si="55"/>
        <v>2.2573981201879354</v>
      </c>
      <c r="CQ55" s="58">
        <f t="shared" si="56"/>
        <v>6.0439747382648701</v>
      </c>
      <c r="CR55" s="58">
        <f t="shared" si="57"/>
        <v>1.2035167516663818</v>
      </c>
      <c r="CS55" s="58">
        <f t="shared" si="58"/>
        <v>3.8412269456442809</v>
      </c>
      <c r="CT55" s="58">
        <f t="shared" si="59"/>
        <v>0.54865188506538964</v>
      </c>
      <c r="CU55" s="58">
        <f t="shared" si="60"/>
        <v>1.9504272895069616</v>
      </c>
      <c r="CV55" s="58">
        <f t="shared" si="61"/>
        <v>1.1776202384914189</v>
      </c>
      <c r="CW55" s="58">
        <f t="shared" si="62"/>
        <v>46.941707845240238</v>
      </c>
      <c r="CX55" s="58"/>
      <c r="CY55" s="58"/>
      <c r="CZ55" s="58">
        <f t="shared" si="63"/>
        <v>7.8038175461447468</v>
      </c>
      <c r="DA55" s="58">
        <f t="shared" si="64"/>
        <v>0.717330382795618</v>
      </c>
      <c r="DB55" s="58">
        <f t="shared" si="65"/>
        <v>4.1263907743935837</v>
      </c>
      <c r="DC55" s="58">
        <f t="shared" si="66"/>
        <v>3.8048079599170559</v>
      </c>
      <c r="DD55" s="58">
        <f t="shared" si="67"/>
        <v>3.803966150415381</v>
      </c>
      <c r="DE55" s="58">
        <f t="shared" si="68"/>
        <v>4.0104141324097053</v>
      </c>
      <c r="DF55" s="58">
        <f t="shared" si="69"/>
        <v>8.9639357739153347</v>
      </c>
      <c r="DG55" s="58">
        <f t="shared" si="70"/>
        <v>1.0463698851418608</v>
      </c>
      <c r="DH55" s="58">
        <f t="shared" si="71"/>
        <v>4.9918153846414777</v>
      </c>
      <c r="DI55" s="58">
        <f t="shared" si="72"/>
        <v>1.2304795340855872</v>
      </c>
      <c r="DJ55" s="58">
        <f t="shared" si="73"/>
        <v>3.5652458879806899</v>
      </c>
      <c r="DK55" s="58">
        <f t="shared" si="74"/>
        <v>1.6670493842087211</v>
      </c>
      <c r="DL55" s="58">
        <f t="shared" si="75"/>
        <v>45.73162279604977</v>
      </c>
      <c r="DM55" s="58">
        <f t="shared" si="76"/>
        <v>45.731622796049763</v>
      </c>
      <c r="DN55" s="58"/>
      <c r="DO55" s="56">
        <f t="shared" si="2"/>
        <v>44287</v>
      </c>
      <c r="DP55" s="58">
        <f t="shared" si="77"/>
        <v>9.8525555203878525</v>
      </c>
      <c r="DQ55" s="58">
        <f t="shared" si="21"/>
        <v>0.15354801656514794</v>
      </c>
      <c r="DR55" s="58">
        <f t="shared" si="22"/>
        <v>1.1813986205670615</v>
      </c>
      <c r="DS55" s="58">
        <f t="shared" si="23"/>
        <v>6.7849156365753505E-2</v>
      </c>
      <c r="DT55" s="58">
        <f t="shared" si="24"/>
        <v>-1.5927722511392051</v>
      </c>
      <c r="DU55" s="58">
        <f t="shared" si="25"/>
        <v>-1.7530160122217699</v>
      </c>
      <c r="DV55" s="58">
        <f t="shared" si="26"/>
        <v>-2.9199610356504646</v>
      </c>
      <c r="DW55" s="58">
        <f t="shared" si="27"/>
        <v>0.15714686652452103</v>
      </c>
      <c r="DX55" s="58">
        <f t="shared" si="28"/>
        <v>-1.1505884389971968</v>
      </c>
      <c r="DY55" s="58">
        <f t="shared" si="29"/>
        <v>-0.68182764902019755</v>
      </c>
      <c r="DZ55" s="58">
        <f t="shared" si="30"/>
        <v>-1.6148185984737282</v>
      </c>
      <c r="EA55" s="58">
        <f t="shared" si="31"/>
        <v>-0.48942914571730212</v>
      </c>
      <c r="EB55" s="58">
        <f t="shared" si="32"/>
        <v>1.210085049190468</v>
      </c>
      <c r="EC55" s="58"/>
      <c r="ED55" s="76">
        <f>+'Infla Interanual PondENGHO'!CI56</f>
        <v>1.210085049190468E-2</v>
      </c>
      <c r="EE55" s="50">
        <f t="shared" si="78"/>
        <v>1.210085049190468</v>
      </c>
    </row>
    <row r="56" spans="1:148" x14ac:dyDescent="0.2">
      <c r="A56" s="56">
        <f>+'Indice PondENGHO'!A55</f>
        <v>44317</v>
      </c>
      <c r="B56" s="50">
        <f>+'Indice PondENGHO'!B55</f>
        <v>5</v>
      </c>
      <c r="C56" s="50">
        <f>+'Indice PondENGHO'!C55</f>
        <v>2021</v>
      </c>
      <c r="D56" s="57">
        <f>+'Indice PondENGHO'!BL55</f>
        <v>471.47900390625</v>
      </c>
      <c r="E56" s="57">
        <f>+'Indice PondENGHO'!BM55</f>
        <v>468.27035522460938</v>
      </c>
      <c r="F56" s="57">
        <f>+'Indice PondENGHO'!BN55</f>
        <v>467.76058959960938</v>
      </c>
      <c r="G56" s="57">
        <f>+'Indice PondENGHO'!BO55</f>
        <v>466.56118774414062</v>
      </c>
      <c r="H56" s="57">
        <f>+'Indice PondENGHO'!BP55</f>
        <v>462.54873657226562</v>
      </c>
      <c r="I56" s="57">
        <f>+'Indice PondENGHO'!CD55</f>
        <v>466.3438720703125</v>
      </c>
      <c r="K56" s="58">
        <f t="shared" si="33"/>
        <v>6.0700932283964155</v>
      </c>
      <c r="L56" s="58">
        <f t="shared" si="34"/>
        <v>7.6199891062634695</v>
      </c>
      <c r="M56" s="58">
        <f t="shared" si="35"/>
        <v>8.6532394245425941</v>
      </c>
      <c r="N56" s="58">
        <f t="shared" si="36"/>
        <v>10.886976924623587</v>
      </c>
      <c r="O56" s="58">
        <f t="shared" si="37"/>
        <v>15.547701137046209</v>
      </c>
      <c r="P56" s="58">
        <f t="shared" si="38"/>
        <v>48.777999820872274</v>
      </c>
      <c r="Q56" s="58">
        <f t="shared" si="39"/>
        <v>48.778255872426456</v>
      </c>
      <c r="S56" s="57">
        <f>+'Indice PondENGHO'!D55</f>
        <v>491.45431518554688</v>
      </c>
      <c r="T56" s="57">
        <f>+'Indice PondENGHO'!P55</f>
        <v>488.69744873046875</v>
      </c>
      <c r="U56" s="57">
        <f>+'Indice PondENGHO'!AB55</f>
        <v>487.0264892578125</v>
      </c>
      <c r="V56" s="57">
        <f>+'Indice PondENGHO'!AN55</f>
        <v>485.3856201171875</v>
      </c>
      <c r="W56" s="57">
        <f>+'Indice PondENGHO'!AZ55</f>
        <v>482.37997436523438</v>
      </c>
      <c r="Y56" s="58">
        <f t="shared" si="40"/>
        <v>18.067429542701639</v>
      </c>
      <c r="Z56" s="58">
        <f t="shared" si="41"/>
        <v>14.410360459081652</v>
      </c>
      <c r="AA56" s="58">
        <f t="shared" si="42"/>
        <v>13.127873285994887</v>
      </c>
      <c r="AB56" s="58">
        <f t="shared" si="43"/>
        <v>10.867577193947085</v>
      </c>
      <c r="AC56" s="58">
        <f t="shared" si="44"/>
        <v>8.0285075731748634</v>
      </c>
      <c r="AE56" s="57">
        <f>+'Indice PondENGHO'!D55</f>
        <v>491.45431518554688</v>
      </c>
      <c r="AF56" s="57">
        <f>+'Indice PondENGHO'!E55</f>
        <v>385.06576538085938</v>
      </c>
      <c r="AG56" s="57">
        <f>+'Indice PondENGHO'!F55</f>
        <v>468.02505493164062</v>
      </c>
      <c r="AH56" s="57">
        <f>+'Indice PondENGHO'!G55</f>
        <v>419.28738403320312</v>
      </c>
      <c r="AI56" s="57">
        <f>+'Indice PondENGHO'!H55</f>
        <v>476.62002563476562</v>
      </c>
      <c r="AJ56" s="57">
        <f>+'Indice PondENGHO'!I55</f>
        <v>524.261962890625</v>
      </c>
      <c r="AK56" s="57">
        <f>+'Indice PondENGHO'!J55</f>
        <v>524.01800537109375</v>
      </c>
      <c r="AL56" s="57">
        <f>+'Indice PondENGHO'!K55</f>
        <v>430.36886596679688</v>
      </c>
      <c r="AM56" s="57">
        <f>+'Indice PondENGHO'!L55</f>
        <v>456.45071411132812</v>
      </c>
      <c r="AN56" s="57">
        <f>+'Indice PondENGHO'!M55</f>
        <v>391.57171630859375</v>
      </c>
      <c r="AO56" s="57">
        <f>+'Indice PondENGHO'!N55</f>
        <v>432.6826171875</v>
      </c>
      <c r="AP56" s="57">
        <f>+'Indice PondENGHO'!O55</f>
        <v>424.4171142578125</v>
      </c>
      <c r="AQ56" s="57">
        <f t="shared" si="0"/>
        <v>471.47900390625</v>
      </c>
      <c r="AR56" s="57"/>
      <c r="AS56" s="57">
        <f>+'Indice PondENGHO'!AZ55</f>
        <v>482.37997436523438</v>
      </c>
      <c r="AT56" s="57">
        <f>+'Indice PondENGHO'!BA55</f>
        <v>384.15731811523438</v>
      </c>
      <c r="AU56" s="57">
        <f>+'Indice PondENGHO'!BB55</f>
        <v>472.94711303710938</v>
      </c>
      <c r="AV56" s="57">
        <f>+'Indice PondENGHO'!BC55</f>
        <v>406.40194702148438</v>
      </c>
      <c r="AW56" s="57">
        <f>+'Indice PondENGHO'!BD55</f>
        <v>478.43997192382812</v>
      </c>
      <c r="AX56" s="57">
        <f>+'Indice PondENGHO'!BE55</f>
        <v>504.830078125</v>
      </c>
      <c r="AY56" s="57">
        <f>+'Indice PondENGHO'!BF55</f>
        <v>517.63507080078125</v>
      </c>
      <c r="AZ56" s="57">
        <f>+'Indice PondENGHO'!BG55</f>
        <v>426.43716430664062</v>
      </c>
      <c r="BA56" s="57">
        <f>+'Indice PondENGHO'!BH55</f>
        <v>457.40097045898438</v>
      </c>
      <c r="BB56" s="57">
        <f>+'Indice PondENGHO'!BI55</f>
        <v>396.74005126953125</v>
      </c>
      <c r="BC56" s="57">
        <f>+'Indice PondENGHO'!BJ55</f>
        <v>426.4761962890625</v>
      </c>
      <c r="BD56" s="57">
        <f>+'Indice PondENGHO'!BK55</f>
        <v>422.42666625976562</v>
      </c>
      <c r="BE56" s="57">
        <f t="shared" si="1"/>
        <v>462.54873657226562</v>
      </c>
      <c r="BG56" s="58">
        <f t="shared" ref="BG56:BR56" si="130">+AE$1*(AE56-AE44)/$AQ44</f>
        <v>18.067429542701639</v>
      </c>
      <c r="BH56" s="58">
        <f t="shared" si="130"/>
        <v>0.86358359520969818</v>
      </c>
      <c r="BI56" s="58">
        <f t="shared" si="130"/>
        <v>4.8884840635613074</v>
      </c>
      <c r="BJ56" s="58">
        <f t="shared" si="130"/>
        <v>3.9592883726512413</v>
      </c>
      <c r="BK56" s="58">
        <f t="shared" si="130"/>
        <v>2.1041365647348229</v>
      </c>
      <c r="BL56" s="58">
        <f t="shared" si="130"/>
        <v>2.3684632175358766</v>
      </c>
      <c r="BM56" s="58">
        <f t="shared" si="130"/>
        <v>6.4804801144817494</v>
      </c>
      <c r="BN56" s="58">
        <f t="shared" si="130"/>
        <v>1.1686465622867281</v>
      </c>
      <c r="BO56" s="58">
        <f t="shared" si="130"/>
        <v>3.7310870570823731</v>
      </c>
      <c r="BP56" s="58">
        <f t="shared" si="130"/>
        <v>0.57088813673283867</v>
      </c>
      <c r="BQ56" s="58">
        <f t="shared" si="130"/>
        <v>1.9803387863805508</v>
      </c>
      <c r="BR56" s="58">
        <f t="shared" si="130"/>
        <v>1.1799898711998713</v>
      </c>
      <c r="BS56" s="58">
        <f t="shared" si="46"/>
        <v>47.362815884558707</v>
      </c>
      <c r="BT56" s="50">
        <f t="shared" si="47"/>
        <v>49.348771577472796</v>
      </c>
      <c r="BV56" s="58">
        <f t="shared" si="110"/>
        <v>8.0285075731748634</v>
      </c>
      <c r="BW56" s="58">
        <f t="shared" si="111"/>
        <v>0.71346555222804409</v>
      </c>
      <c r="BX56" s="58">
        <f t="shared" si="112"/>
        <v>3.7214677997285213</v>
      </c>
      <c r="BY56" s="58">
        <f t="shared" si="113"/>
        <v>3.9502063830197258</v>
      </c>
      <c r="BZ56" s="58">
        <f t="shared" si="114"/>
        <v>3.6497192448774265</v>
      </c>
      <c r="CA56" s="58">
        <f t="shared" si="115"/>
        <v>4.2865909353688636</v>
      </c>
      <c r="CB56" s="58">
        <f t="shared" si="116"/>
        <v>9.7387539897857955</v>
      </c>
      <c r="CC56" s="58">
        <f t="shared" si="117"/>
        <v>1.0298171181613602</v>
      </c>
      <c r="CD56" s="58">
        <f t="shared" si="118"/>
        <v>4.891037297577606</v>
      </c>
      <c r="CE56" s="58">
        <f t="shared" si="119"/>
        <v>1.3345147622653133</v>
      </c>
      <c r="CF56" s="58">
        <f t="shared" si="120"/>
        <v>3.6570748271299016</v>
      </c>
      <c r="CG56" s="58">
        <f t="shared" si="121"/>
        <v>1.6647166127188744</v>
      </c>
      <c r="CH56" s="58">
        <f t="shared" si="48"/>
        <v>46.665872096036303</v>
      </c>
      <c r="CI56" s="50">
        <f t="shared" si="49"/>
        <v>48.371527986816034</v>
      </c>
      <c r="CK56" s="58">
        <f t="shared" si="50"/>
        <v>18.825009384324833</v>
      </c>
      <c r="CL56" s="58">
        <f t="shared" si="51"/>
        <v>0.89979425382835221</v>
      </c>
      <c r="CM56" s="58">
        <f t="shared" si="52"/>
        <v>5.0934615881116265</v>
      </c>
      <c r="CN56" s="58">
        <f t="shared" si="53"/>
        <v>4.1253040779403936</v>
      </c>
      <c r="CO56" s="58">
        <f t="shared" si="54"/>
        <v>2.1923644690804802</v>
      </c>
      <c r="CP56" s="58">
        <f t="shared" si="55"/>
        <v>2.4677745216143254</v>
      </c>
      <c r="CQ56" s="58">
        <f t="shared" si="56"/>
        <v>6.7522111367153208</v>
      </c>
      <c r="CR56" s="58">
        <f t="shared" si="57"/>
        <v>1.2176487225264125</v>
      </c>
      <c r="CS56" s="58">
        <f t="shared" si="58"/>
        <v>3.8875341230640763</v>
      </c>
      <c r="CT56" s="58">
        <f t="shared" si="59"/>
        <v>0.59482587193686665</v>
      </c>
      <c r="CU56" s="58">
        <f t="shared" si="60"/>
        <v>2.0633757640867949</v>
      </c>
      <c r="CV56" s="58">
        <f t="shared" si="61"/>
        <v>1.2294676642433029</v>
      </c>
      <c r="CW56" s="58">
        <f t="shared" si="62"/>
        <v>49.348771577472789</v>
      </c>
      <c r="CX56" s="58"/>
      <c r="CY56" s="58"/>
      <c r="CZ56" s="58">
        <f t="shared" si="63"/>
        <v>8.3219526674436253</v>
      </c>
      <c r="DA56" s="58">
        <f t="shared" si="64"/>
        <v>0.73954299742229213</v>
      </c>
      <c r="DB56" s="58">
        <f t="shared" si="65"/>
        <v>3.8574889044427128</v>
      </c>
      <c r="DC56" s="58">
        <f t="shared" si="66"/>
        <v>4.094587972484665</v>
      </c>
      <c r="DD56" s="58">
        <f t="shared" si="67"/>
        <v>3.7831179118284313</v>
      </c>
      <c r="DE56" s="58">
        <f t="shared" si="68"/>
        <v>4.4432675118877443</v>
      </c>
      <c r="DF56" s="58">
        <f t="shared" si="69"/>
        <v>10.094709259995856</v>
      </c>
      <c r="DG56" s="58">
        <f t="shared" si="70"/>
        <v>1.0674573369148619</v>
      </c>
      <c r="DH56" s="58">
        <f t="shared" si="71"/>
        <v>5.0698066252239053</v>
      </c>
      <c r="DI56" s="58">
        <f t="shared" si="72"/>
        <v>1.3832917991736984</v>
      </c>
      <c r="DJ56" s="58">
        <f t="shared" si="73"/>
        <v>3.7907423434913112</v>
      </c>
      <c r="DK56" s="58">
        <f t="shared" si="74"/>
        <v>1.7255626565069213</v>
      </c>
      <c r="DL56" s="58">
        <f t="shared" si="75"/>
        <v>48.371527986816027</v>
      </c>
      <c r="DM56" s="58">
        <f t="shared" si="76"/>
        <v>48.371527986816034</v>
      </c>
      <c r="DN56" s="58"/>
      <c r="DO56" s="56">
        <f t="shared" si="2"/>
        <v>44317</v>
      </c>
      <c r="DP56" s="58">
        <f t="shared" si="77"/>
        <v>10.503056716881208</v>
      </c>
      <c r="DQ56" s="58">
        <f t="shared" si="21"/>
        <v>0.16025125640606008</v>
      </c>
      <c r="DR56" s="58">
        <f t="shared" si="22"/>
        <v>1.2359726836689138</v>
      </c>
      <c r="DS56" s="58">
        <f t="shared" si="23"/>
        <v>3.071610545572856E-2</v>
      </c>
      <c r="DT56" s="58">
        <f t="shared" si="24"/>
        <v>-1.5907534427479511</v>
      </c>
      <c r="DU56" s="58">
        <f t="shared" si="25"/>
        <v>-1.9754929902734188</v>
      </c>
      <c r="DV56" s="58">
        <f t="shared" si="26"/>
        <v>-3.3424981232805351</v>
      </c>
      <c r="DW56" s="58">
        <f t="shared" si="27"/>
        <v>0.15019138561155065</v>
      </c>
      <c r="DX56" s="58">
        <f t="shared" si="28"/>
        <v>-1.182272502159829</v>
      </c>
      <c r="DY56" s="58">
        <f t="shared" si="29"/>
        <v>-0.78846592723683173</v>
      </c>
      <c r="DZ56" s="58">
        <f t="shared" si="30"/>
        <v>-1.7273665794045163</v>
      </c>
      <c r="EA56" s="58">
        <f t="shared" si="31"/>
        <v>-0.49609499226361842</v>
      </c>
      <c r="EB56" s="58">
        <f t="shared" si="32"/>
        <v>0.97724359065676225</v>
      </c>
      <c r="EC56" s="58"/>
      <c r="ED56" s="76">
        <f>+'Infla Interanual PondENGHO'!CI57</f>
        <v>9.7724359065676225E-3</v>
      </c>
      <c r="EE56" s="50">
        <f t="shared" si="78"/>
        <v>0.97724359065676225</v>
      </c>
    </row>
    <row r="57" spans="1:148" x14ac:dyDescent="0.2">
      <c r="A57" s="56">
        <f>+'Indice PondENGHO'!A56</f>
        <v>44348</v>
      </c>
      <c r="B57" s="50">
        <f>+'Indice PondENGHO'!B56</f>
        <v>6</v>
      </c>
      <c r="C57" s="50">
        <f>+'Indice PondENGHO'!C56</f>
        <v>2021</v>
      </c>
      <c r="D57" s="57">
        <f>+'Indice PondENGHO'!BL56</f>
        <v>489.70382690429688</v>
      </c>
      <c r="E57" s="57">
        <f>+'Indice PondENGHO'!BM56</f>
        <v>486.097900390625</v>
      </c>
      <c r="F57" s="57">
        <f>+'Indice PondENGHO'!BN56</f>
        <v>485.34033203125</v>
      </c>
      <c r="G57" s="57">
        <f>+'Indice PondENGHO'!BO56</f>
        <v>483.63339233398438</v>
      </c>
      <c r="H57" s="57">
        <f>+'Indice PondENGHO'!BP56</f>
        <v>478.7801513671875</v>
      </c>
      <c r="I57" s="57">
        <f>+'Indice PondENGHO'!CD56</f>
        <v>483.492431640625</v>
      </c>
      <c r="K57" s="58">
        <f t="shared" si="33"/>
        <v>6.2732962573882718</v>
      </c>
      <c r="L57" s="58">
        <f t="shared" si="34"/>
        <v>7.8715442650137097</v>
      </c>
      <c r="M57" s="58">
        <f t="shared" si="35"/>
        <v>8.9285623948580195</v>
      </c>
      <c r="N57" s="58">
        <f t="shared" si="36"/>
        <v>11.20864863489072</v>
      </c>
      <c r="O57" s="58">
        <f t="shared" si="37"/>
        <v>15.951231723068533</v>
      </c>
      <c r="P57" s="58">
        <f t="shared" si="38"/>
        <v>50.23328327521925</v>
      </c>
      <c r="Q57" s="58">
        <f t="shared" si="39"/>
        <v>50.23363236404699</v>
      </c>
      <c r="S57" s="57">
        <f>+'Indice PondENGHO'!D56</f>
        <v>513.36248779296875</v>
      </c>
      <c r="T57" s="57">
        <f>+'Indice PondENGHO'!P56</f>
        <v>510.80294799804688</v>
      </c>
      <c r="U57" s="57">
        <f>+'Indice PondENGHO'!AB56</f>
        <v>509.22100830078125</v>
      </c>
      <c r="V57" s="57">
        <f>+'Indice PondENGHO'!AN56</f>
        <v>507.59829711914062</v>
      </c>
      <c r="W57" s="57">
        <f>+'Indice PondENGHO'!AZ56</f>
        <v>504.71417236328125</v>
      </c>
      <c r="Y57" s="58">
        <f t="shared" si="40"/>
        <v>19.102886378951936</v>
      </c>
      <c r="Z57" s="58">
        <f t="shared" si="41"/>
        <v>15.278590642462884</v>
      </c>
      <c r="AA57" s="58">
        <f t="shared" si="42"/>
        <v>13.935326518918366</v>
      </c>
      <c r="AB57" s="58">
        <f t="shared" si="43"/>
        <v>11.545525555864723</v>
      </c>
      <c r="AC57" s="58">
        <f t="shared" si="44"/>
        <v>8.5427107532878477</v>
      </c>
      <c r="AE57" s="57">
        <f>+'Indice PondENGHO'!D56</f>
        <v>513.36248779296875</v>
      </c>
      <c r="AF57" s="57">
        <f>+'Indice PondENGHO'!E56</f>
        <v>409.08090209960938</v>
      </c>
      <c r="AG57" s="57">
        <f>+'Indice PondENGHO'!F56</f>
        <v>485.23110961914062</v>
      </c>
      <c r="AH57" s="57">
        <f>+'Indice PondENGHO'!G56</f>
        <v>430.29922485351562</v>
      </c>
      <c r="AI57" s="57">
        <f>+'Indice PondENGHO'!H56</f>
        <v>490.96450805664062</v>
      </c>
      <c r="AJ57" s="57">
        <f>+'Indice PondENGHO'!I56</f>
        <v>542.91217041015625</v>
      </c>
      <c r="AK57" s="57">
        <f>+'Indice PondENGHO'!J56</f>
        <v>541.3836669921875</v>
      </c>
      <c r="AL57" s="57">
        <f>+'Indice PondENGHO'!K56</f>
        <v>460.94049072265625</v>
      </c>
      <c r="AM57" s="57">
        <f>+'Indice PondENGHO'!L56</f>
        <v>467.05502319335938</v>
      </c>
      <c r="AN57" s="57">
        <f>+'Indice PondENGHO'!M56</f>
        <v>400.5562744140625</v>
      </c>
      <c r="AO57" s="57">
        <f>+'Indice PondENGHO'!N56</f>
        <v>446.19964599609375</v>
      </c>
      <c r="AP57" s="57">
        <f>+'Indice PondENGHO'!O56</f>
        <v>436.0604248046875</v>
      </c>
      <c r="AQ57" s="57">
        <f t="shared" si="0"/>
        <v>489.70382690429688</v>
      </c>
      <c r="AR57" s="57"/>
      <c r="AS57" s="57">
        <f>+'Indice PondENGHO'!AZ56</f>
        <v>504.71417236328125</v>
      </c>
      <c r="AT57" s="57">
        <f>+'Indice PondENGHO'!BA56</f>
        <v>407.38156127929688</v>
      </c>
      <c r="AU57" s="57">
        <f>+'Indice PondENGHO'!BB56</f>
        <v>492.14938354492188</v>
      </c>
      <c r="AV57" s="57">
        <f>+'Indice PondENGHO'!BC56</f>
        <v>415.86187744140625</v>
      </c>
      <c r="AW57" s="57">
        <f>+'Indice PondENGHO'!BD56</f>
        <v>492.69775390625</v>
      </c>
      <c r="AX57" s="57">
        <f>+'Indice PondENGHO'!BE56</f>
        <v>519.4569091796875</v>
      </c>
      <c r="AY57" s="57">
        <f>+'Indice PondENGHO'!BF56</f>
        <v>535.16253662109375</v>
      </c>
      <c r="AZ57" s="57">
        <f>+'Indice PondENGHO'!BG56</f>
        <v>457.0576171875</v>
      </c>
      <c r="BA57" s="57">
        <f>+'Indice PondENGHO'!BH56</f>
        <v>467.55816650390625</v>
      </c>
      <c r="BB57" s="57">
        <f>+'Indice PondENGHO'!BI56</f>
        <v>406.55563354492188</v>
      </c>
      <c r="BC57" s="57">
        <f>+'Indice PondENGHO'!BJ56</f>
        <v>439.78173828125</v>
      </c>
      <c r="BD57" s="57">
        <f>+'Indice PondENGHO'!BK56</f>
        <v>434.03857421875</v>
      </c>
      <c r="BE57" s="57">
        <f t="shared" si="1"/>
        <v>478.7801513671875</v>
      </c>
      <c r="BG57" s="58">
        <f t="shared" ref="BG57:BR57" si="131">+AE$1*(AE57-AE45)/$AQ45</f>
        <v>19.102886378951936</v>
      </c>
      <c r="BH57" s="58">
        <f t="shared" si="131"/>
        <v>0.92251501023693405</v>
      </c>
      <c r="BI57" s="58">
        <f t="shared" si="131"/>
        <v>4.7017867151896509</v>
      </c>
      <c r="BJ57" s="58">
        <f t="shared" si="131"/>
        <v>4.1979989300826563</v>
      </c>
      <c r="BK57" s="58">
        <f t="shared" si="131"/>
        <v>2.0681176637173548</v>
      </c>
      <c r="BL57" s="58">
        <f t="shared" si="131"/>
        <v>2.4380041197876285</v>
      </c>
      <c r="BM57" s="58">
        <f t="shared" si="131"/>
        <v>6.6827239902885944</v>
      </c>
      <c r="BN57" s="58">
        <f t="shared" si="131"/>
        <v>1.5862955273126871</v>
      </c>
      <c r="BO57" s="58">
        <f t="shared" si="131"/>
        <v>3.6056927941689501</v>
      </c>
      <c r="BP57" s="58">
        <f t="shared" si="131"/>
        <v>0.57341434152770099</v>
      </c>
      <c r="BQ57" s="58">
        <f t="shared" si="131"/>
        <v>2.0192721004971919</v>
      </c>
      <c r="BR57" s="58">
        <f t="shared" si="131"/>
        <v>1.239276151638665</v>
      </c>
      <c r="BS57" s="58">
        <f t="shared" si="46"/>
        <v>49.137983723399955</v>
      </c>
      <c r="BT57" s="50">
        <f t="shared" si="47"/>
        <v>50.958610646981398</v>
      </c>
      <c r="BV57" s="58">
        <f t="shared" si="110"/>
        <v>8.5427107532878477</v>
      </c>
      <c r="BW57" s="58">
        <f t="shared" si="111"/>
        <v>0.76340742607805834</v>
      </c>
      <c r="BX57" s="58">
        <f t="shared" si="112"/>
        <v>3.627720465728824</v>
      </c>
      <c r="BY57" s="58">
        <f t="shared" si="113"/>
        <v>4.1411510214372527</v>
      </c>
      <c r="BZ57" s="58">
        <f t="shared" si="114"/>
        <v>3.6165008184908989</v>
      </c>
      <c r="CA57" s="58">
        <f t="shared" si="115"/>
        <v>4.3697600264481302</v>
      </c>
      <c r="CB57" s="58">
        <f t="shared" si="116"/>
        <v>10.044007327791521</v>
      </c>
      <c r="CC57" s="58">
        <f t="shared" si="117"/>
        <v>1.4206434302936564</v>
      </c>
      <c r="CD57" s="58">
        <f t="shared" si="118"/>
        <v>4.6972378530292902</v>
      </c>
      <c r="CE57" s="58">
        <f t="shared" si="119"/>
        <v>1.372148309708199</v>
      </c>
      <c r="CF57" s="58">
        <f t="shared" si="120"/>
        <v>3.7385853442313359</v>
      </c>
      <c r="CG57" s="58">
        <f t="shared" si="121"/>
        <v>1.7603686667196456</v>
      </c>
      <c r="CH57" s="58">
        <f t="shared" si="48"/>
        <v>48.09424144324467</v>
      </c>
      <c r="CI57" s="50">
        <f t="shared" si="49"/>
        <v>49.650309360796797</v>
      </c>
      <c r="CK57" s="58">
        <f t="shared" si="50"/>
        <v>19.810673443545614</v>
      </c>
      <c r="CL57" s="58">
        <f t="shared" si="51"/>
        <v>0.95669540466458647</v>
      </c>
      <c r="CM57" s="58">
        <f t="shared" si="52"/>
        <v>4.8759940968111195</v>
      </c>
      <c r="CN57" s="58">
        <f t="shared" si="53"/>
        <v>4.3535403116805931</v>
      </c>
      <c r="CO57" s="58">
        <f t="shared" si="54"/>
        <v>2.144744143161303</v>
      </c>
      <c r="CP57" s="58">
        <f t="shared" si="55"/>
        <v>2.528335378906307</v>
      </c>
      <c r="CQ57" s="58">
        <f t="shared" si="56"/>
        <v>6.9303277032954256</v>
      </c>
      <c r="CR57" s="58">
        <f t="shared" si="57"/>
        <v>1.6450698629069045</v>
      </c>
      <c r="CS57" s="58">
        <f t="shared" si="58"/>
        <v>3.7392884544259961</v>
      </c>
      <c r="CT57" s="58">
        <f t="shared" si="59"/>
        <v>0.59466009703996692</v>
      </c>
      <c r="CU57" s="58">
        <f t="shared" si="60"/>
        <v>2.0940887875817973</v>
      </c>
      <c r="CV57" s="58">
        <f t="shared" si="61"/>
        <v>1.2851929629617822</v>
      </c>
      <c r="CW57" s="58">
        <f t="shared" si="62"/>
        <v>50.958610646981391</v>
      </c>
      <c r="CX57" s="58"/>
      <c r="CY57" s="58"/>
      <c r="CZ57" s="58">
        <f t="shared" si="63"/>
        <v>8.8191063826441347</v>
      </c>
      <c r="DA57" s="58">
        <f t="shared" si="64"/>
        <v>0.78810713581655067</v>
      </c>
      <c r="DB57" s="58">
        <f t="shared" si="65"/>
        <v>3.7450937574404617</v>
      </c>
      <c r="DC57" s="58">
        <f t="shared" si="66"/>
        <v>4.2751361317711192</v>
      </c>
      <c r="DD57" s="58">
        <f t="shared" si="67"/>
        <v>3.7335111034767978</v>
      </c>
      <c r="DE57" s="58">
        <f t="shared" si="68"/>
        <v>4.5111416800621464</v>
      </c>
      <c r="DF57" s="58">
        <f t="shared" si="69"/>
        <v>10.368976744033974</v>
      </c>
      <c r="DG57" s="58">
        <f t="shared" si="70"/>
        <v>1.4666077203588168</v>
      </c>
      <c r="DH57" s="58">
        <f t="shared" si="71"/>
        <v>4.849214906931592</v>
      </c>
      <c r="DI57" s="58">
        <f t="shared" si="72"/>
        <v>1.4165435615884054</v>
      </c>
      <c r="DJ57" s="58">
        <f t="shared" si="73"/>
        <v>3.859545620069226</v>
      </c>
      <c r="DK57" s="58">
        <f t="shared" si="74"/>
        <v>1.8173246166035628</v>
      </c>
      <c r="DL57" s="58">
        <f t="shared" si="75"/>
        <v>49.65030936079679</v>
      </c>
      <c r="DM57" s="58">
        <f t="shared" si="76"/>
        <v>49.650309360796797</v>
      </c>
      <c r="DN57" s="58"/>
      <c r="DO57" s="56">
        <f t="shared" si="2"/>
        <v>44348</v>
      </c>
      <c r="DP57" s="58">
        <f t="shared" si="77"/>
        <v>10.991567060901479</v>
      </c>
      <c r="DQ57" s="58">
        <f t="shared" si="21"/>
        <v>0.16858826884803579</v>
      </c>
      <c r="DR57" s="58">
        <f t="shared" si="22"/>
        <v>1.1309003393706578</v>
      </c>
      <c r="DS57" s="58">
        <f t="shared" si="23"/>
        <v>7.8404179909473903E-2</v>
      </c>
      <c r="DT57" s="58">
        <f t="shared" si="24"/>
        <v>-1.5887669603154948</v>
      </c>
      <c r="DU57" s="58">
        <f t="shared" si="25"/>
        <v>-1.9828063011558394</v>
      </c>
      <c r="DV57" s="58">
        <f t="shared" si="26"/>
        <v>-3.4386490407385484</v>
      </c>
      <c r="DW57" s="58">
        <f t="shared" si="27"/>
        <v>0.17846214254808768</v>
      </c>
      <c r="DX57" s="58">
        <f t="shared" si="28"/>
        <v>-1.1099264525055959</v>
      </c>
      <c r="DY57" s="58">
        <f t="shared" si="29"/>
        <v>-0.82188346454843852</v>
      </c>
      <c r="DZ57" s="58">
        <f t="shared" si="30"/>
        <v>-1.7654568324874287</v>
      </c>
      <c r="EA57" s="58">
        <f t="shared" si="31"/>
        <v>-0.53213165364178061</v>
      </c>
      <c r="EB57" s="58">
        <f t="shared" si="32"/>
        <v>1.3083012861846015</v>
      </c>
      <c r="EC57" s="58"/>
      <c r="ED57" s="76">
        <f>+'Infla Interanual PondENGHO'!CI58</f>
        <v>1.3083012861845988E-2</v>
      </c>
      <c r="EE57" s="50">
        <f t="shared" si="78"/>
        <v>1.3083012861845988</v>
      </c>
    </row>
    <row r="58" spans="1:148" x14ac:dyDescent="0.2">
      <c r="A58" s="56">
        <f>+'Indice PondENGHO'!A57</f>
        <v>44378</v>
      </c>
      <c r="B58" s="50">
        <f>+'Indice PondENGHO'!B57</f>
        <v>7</v>
      </c>
      <c r="C58" s="50">
        <f>+'Indice PondENGHO'!C57</f>
        <v>2021</v>
      </c>
      <c r="D58" s="57">
        <f>+'Indice PondENGHO'!BL57</f>
        <v>506.9853515625</v>
      </c>
      <c r="E58" s="57">
        <f>+'Indice PondENGHO'!BM57</f>
        <v>503.03466796875</v>
      </c>
      <c r="F58" s="57">
        <f>+'Indice PondENGHO'!BN57</f>
        <v>502.3511962890625</v>
      </c>
      <c r="G58" s="57">
        <f>+'Indice PondENGHO'!BO57</f>
        <v>500.27401733398438</v>
      </c>
      <c r="H58" s="57">
        <f>+'Indice PondENGHO'!BP57</f>
        <v>495.15451049804688</v>
      </c>
      <c r="I58" s="57">
        <f>+'Indice PondENGHO'!CD57</f>
        <v>500.23684692382812</v>
      </c>
      <c r="K58" s="58">
        <f t="shared" si="33"/>
        <v>6.4744117766066518</v>
      </c>
      <c r="L58" s="58">
        <f t="shared" si="34"/>
        <v>8.1187322534754145</v>
      </c>
      <c r="M58" s="58">
        <f t="shared" si="35"/>
        <v>9.212487671254614</v>
      </c>
      <c r="N58" s="58">
        <f t="shared" si="36"/>
        <v>11.550322591791653</v>
      </c>
      <c r="O58" s="58">
        <f t="shared" si="37"/>
        <v>16.44151439554755</v>
      </c>
      <c r="P58" s="58">
        <f t="shared" si="38"/>
        <v>51.797468688675885</v>
      </c>
      <c r="Q58" s="58">
        <f t="shared" si="39"/>
        <v>51.797842553745156</v>
      </c>
      <c r="S58" s="57">
        <f>+'Indice PondENGHO'!D57</f>
        <v>534.32354736328125</v>
      </c>
      <c r="T58" s="57">
        <f>+'Indice PondENGHO'!P57</f>
        <v>531.96185302734375</v>
      </c>
      <c r="U58" s="57">
        <f>+'Indice PondENGHO'!AB57</f>
        <v>530.54595947265625</v>
      </c>
      <c r="V58" s="57">
        <f>+'Indice PondENGHO'!AN57</f>
        <v>529.034423828125</v>
      </c>
      <c r="W58" s="57">
        <f>+'Indice PondENGHO'!AZ57</f>
        <v>526.2916259765625</v>
      </c>
      <c r="Y58" s="58">
        <f t="shared" si="40"/>
        <v>20.131339321687566</v>
      </c>
      <c r="Z58" s="58">
        <f t="shared" si="41"/>
        <v>16.127870742812792</v>
      </c>
      <c r="AA58" s="58">
        <f t="shared" si="42"/>
        <v>14.719560881071983</v>
      </c>
      <c r="AB58" s="58">
        <f t="shared" si="43"/>
        <v>12.205491129775162</v>
      </c>
      <c r="AC58" s="58">
        <f t="shared" si="44"/>
        <v>9.0444360682706133</v>
      </c>
      <c r="AE58" s="57">
        <f>+'Indice PondENGHO'!D57</f>
        <v>534.32354736328125</v>
      </c>
      <c r="AF58" s="57">
        <f>+'Indice PondENGHO'!E57</f>
        <v>423.84933471679688</v>
      </c>
      <c r="AG58" s="57">
        <f>+'Indice PondENGHO'!F57</f>
        <v>501.99343872070312</v>
      </c>
      <c r="AH58" s="57">
        <f>+'Indice PondENGHO'!G57</f>
        <v>441.49053955078125</v>
      </c>
      <c r="AI58" s="57">
        <f>+'Indice PondENGHO'!H57</f>
        <v>501.7984619140625</v>
      </c>
      <c r="AJ58" s="57">
        <f>+'Indice PondENGHO'!I57</f>
        <v>564.96484375</v>
      </c>
      <c r="AK58" s="57">
        <f>+'Indice PondENGHO'!J57</f>
        <v>554.9168701171875</v>
      </c>
      <c r="AL58" s="57">
        <f>+'Indice PondENGHO'!K57</f>
        <v>468.64175415039062</v>
      </c>
      <c r="AM58" s="57">
        <f>+'Indice PondENGHO'!L57</f>
        <v>481.19461059570312</v>
      </c>
      <c r="AN58" s="57">
        <f>+'Indice PondENGHO'!M57</f>
        <v>413.3624267578125</v>
      </c>
      <c r="AO58" s="57">
        <f>+'Indice PondENGHO'!N57</f>
        <v>466.76995849609375</v>
      </c>
      <c r="AP58" s="57">
        <f>+'Indice PondENGHO'!O57</f>
        <v>449.43939208984375</v>
      </c>
      <c r="AQ58" s="57">
        <f t="shared" si="0"/>
        <v>506.9853515625</v>
      </c>
      <c r="AR58" s="57"/>
      <c r="AS58" s="57">
        <f>+'Indice PondENGHO'!AZ57</f>
        <v>526.2916259765625</v>
      </c>
      <c r="AT58" s="57">
        <f>+'Indice PondENGHO'!BA57</f>
        <v>422.42083740234375</v>
      </c>
      <c r="AU58" s="57">
        <f>+'Indice PondENGHO'!BB57</f>
        <v>508.69683837890625</v>
      </c>
      <c r="AV58" s="57">
        <f>+'Indice PondENGHO'!BC57</f>
        <v>428.55105590820312</v>
      </c>
      <c r="AW58" s="57">
        <f>+'Indice PondENGHO'!BD57</f>
        <v>503.4964599609375</v>
      </c>
      <c r="AX58" s="57">
        <f>+'Indice PondENGHO'!BE57</f>
        <v>538.142333984375</v>
      </c>
      <c r="AY58" s="57">
        <f>+'Indice PondENGHO'!BF57</f>
        <v>547.2001953125</v>
      </c>
      <c r="AZ58" s="57">
        <f>+'Indice PondENGHO'!BG57</f>
        <v>463.83596801757812</v>
      </c>
      <c r="BA58" s="57">
        <f>+'Indice PondENGHO'!BH57</f>
        <v>482.32452392578125</v>
      </c>
      <c r="BB58" s="57">
        <f>+'Indice PondENGHO'!BI57</f>
        <v>423.52557373046875</v>
      </c>
      <c r="BC58" s="57">
        <f>+'Indice PondENGHO'!BJ57</f>
        <v>461.27297973632812</v>
      </c>
      <c r="BD58" s="57">
        <f>+'Indice PondENGHO'!BK57</f>
        <v>448.68878173828125</v>
      </c>
      <c r="BE58" s="57">
        <f t="shared" si="1"/>
        <v>495.15451049804688</v>
      </c>
      <c r="BG58" s="58">
        <f t="shared" ref="BG58:BR58" si="132">+AE$1*(AE58-AE46)/$AQ46</f>
        <v>20.131339321687566</v>
      </c>
      <c r="BH58" s="58">
        <f t="shared" si="132"/>
        <v>0.9635375092130124</v>
      </c>
      <c r="BI58" s="58">
        <f t="shared" si="132"/>
        <v>4.5794589042309379</v>
      </c>
      <c r="BJ58" s="58">
        <f t="shared" si="132"/>
        <v>4.4223505530007854</v>
      </c>
      <c r="BK58" s="58">
        <f t="shared" si="132"/>
        <v>2.0271466900789057</v>
      </c>
      <c r="BL58" s="58">
        <f t="shared" si="132"/>
        <v>2.5539942832839397</v>
      </c>
      <c r="BM58" s="58">
        <f t="shared" si="132"/>
        <v>6.7449666989643227</v>
      </c>
      <c r="BN58" s="58">
        <f t="shared" si="132"/>
        <v>1.5700143941317213</v>
      </c>
      <c r="BO58" s="58">
        <f t="shared" si="132"/>
        <v>3.5966388791725183</v>
      </c>
      <c r="BP58" s="58">
        <f t="shared" si="132"/>
        <v>0.61081901054951637</v>
      </c>
      <c r="BQ58" s="58">
        <f t="shared" si="132"/>
        <v>2.1690943105032776</v>
      </c>
      <c r="BR58" s="58">
        <f t="shared" si="132"/>
        <v>1.2773198193807223</v>
      </c>
      <c r="BS58" s="58">
        <f t="shared" si="46"/>
        <v>50.646680374197224</v>
      </c>
      <c r="BT58" s="50">
        <f t="shared" si="47"/>
        <v>52.573884179964651</v>
      </c>
      <c r="BV58" s="58">
        <f t="shared" si="110"/>
        <v>9.0444360682706133</v>
      </c>
      <c r="BW58" s="58">
        <f t="shared" si="111"/>
        <v>0.80021457277212193</v>
      </c>
      <c r="BX58" s="58">
        <f t="shared" si="112"/>
        <v>3.5476624243702886</v>
      </c>
      <c r="BY58" s="58">
        <f t="shared" si="113"/>
        <v>4.4711789051411577</v>
      </c>
      <c r="BZ58" s="58">
        <f t="shared" si="114"/>
        <v>3.5253143126621245</v>
      </c>
      <c r="CA58" s="58">
        <f t="shared" si="115"/>
        <v>4.5537263238003343</v>
      </c>
      <c r="CB58" s="58">
        <f t="shared" si="116"/>
        <v>10.105422407637249</v>
      </c>
      <c r="CC58" s="58">
        <f t="shared" si="117"/>
        <v>1.3808042156825804</v>
      </c>
      <c r="CD58" s="58">
        <f t="shared" si="118"/>
        <v>4.7179496089330355</v>
      </c>
      <c r="CE58" s="58">
        <f t="shared" si="119"/>
        <v>1.5172904178123678</v>
      </c>
      <c r="CF58" s="58">
        <f t="shared" si="120"/>
        <v>4.0545514797092332</v>
      </c>
      <c r="CG58" s="58">
        <f t="shared" si="121"/>
        <v>1.8242245293109773</v>
      </c>
      <c r="CH58" s="58">
        <f t="shared" si="48"/>
        <v>49.542775266102083</v>
      </c>
      <c r="CI58" s="50">
        <f t="shared" si="49"/>
        <v>51.192287389059231</v>
      </c>
      <c r="CK58" s="58">
        <f t="shared" si="50"/>
        <v>20.897375584465365</v>
      </c>
      <c r="CL58" s="58">
        <f t="shared" si="51"/>
        <v>1.0002019685820223</v>
      </c>
      <c r="CM58" s="58">
        <f t="shared" si="52"/>
        <v>4.7537161420870584</v>
      </c>
      <c r="CN58" s="58">
        <f t="shared" si="53"/>
        <v>4.5906295152784962</v>
      </c>
      <c r="CO58" s="58">
        <f t="shared" si="54"/>
        <v>2.1042835288036654</v>
      </c>
      <c r="CP58" s="58">
        <f t="shared" si="55"/>
        <v>2.6511786883878266</v>
      </c>
      <c r="CQ58" s="58">
        <f t="shared" si="56"/>
        <v>7.0016256822575516</v>
      </c>
      <c r="CR58" s="58">
        <f t="shared" si="57"/>
        <v>1.6297564679088175</v>
      </c>
      <c r="CS58" s="58">
        <f t="shared" si="58"/>
        <v>3.7334979207661649</v>
      </c>
      <c r="CT58" s="58">
        <f t="shared" si="59"/>
        <v>0.63406185120696346</v>
      </c>
      <c r="CU58" s="58">
        <f t="shared" si="60"/>
        <v>2.2516325297781603</v>
      </c>
      <c r="CV58" s="58">
        <f t="shared" si="61"/>
        <v>1.3259243004425614</v>
      </c>
      <c r="CW58" s="58">
        <f t="shared" si="62"/>
        <v>52.573884179964651</v>
      </c>
      <c r="CX58" s="58"/>
      <c r="CY58" s="58"/>
      <c r="CZ58" s="58">
        <f t="shared" si="63"/>
        <v>9.3455679055524676</v>
      </c>
      <c r="DA58" s="58">
        <f t="shared" si="64"/>
        <v>0.82685748148413618</v>
      </c>
      <c r="DB58" s="58">
        <f t="shared" si="65"/>
        <v>3.6657808007778834</v>
      </c>
      <c r="DC58" s="58">
        <f t="shared" si="66"/>
        <v>4.6200454910021005</v>
      </c>
      <c r="DD58" s="58">
        <f t="shared" si="67"/>
        <v>3.6426886152670344</v>
      </c>
      <c r="DE58" s="58">
        <f t="shared" si="68"/>
        <v>4.7053413016733474</v>
      </c>
      <c r="DF58" s="58">
        <f t="shared" si="69"/>
        <v>10.441879472859545</v>
      </c>
      <c r="DG58" s="58">
        <f t="shared" si="70"/>
        <v>1.4267776856984427</v>
      </c>
      <c r="DH58" s="58">
        <f t="shared" si="71"/>
        <v>4.8750323527566488</v>
      </c>
      <c r="DI58" s="58">
        <f t="shared" si="72"/>
        <v>1.5678081557627621</v>
      </c>
      <c r="DJ58" s="58">
        <f t="shared" si="73"/>
        <v>4.1895465780462109</v>
      </c>
      <c r="DK58" s="58">
        <f t="shared" si="74"/>
        <v>1.8849615481786528</v>
      </c>
      <c r="DL58" s="58">
        <f t="shared" si="75"/>
        <v>51.192287389059224</v>
      </c>
      <c r="DM58" s="58">
        <f t="shared" si="76"/>
        <v>51.192287389059231</v>
      </c>
      <c r="DN58" s="58"/>
      <c r="DO58" s="56">
        <f t="shared" si="2"/>
        <v>44378</v>
      </c>
      <c r="DP58" s="58">
        <f t="shared" si="77"/>
        <v>11.551807678912898</v>
      </c>
      <c r="DQ58" s="58">
        <f t="shared" si="21"/>
        <v>0.17334448709788608</v>
      </c>
      <c r="DR58" s="58">
        <f t="shared" si="22"/>
        <v>1.087935341309175</v>
      </c>
      <c r="DS58" s="58">
        <f t="shared" si="23"/>
        <v>-2.9415975723604326E-2</v>
      </c>
      <c r="DT58" s="58">
        <f t="shared" si="24"/>
        <v>-1.5384050864633689</v>
      </c>
      <c r="DU58" s="58">
        <f t="shared" si="25"/>
        <v>-2.0541626132855209</v>
      </c>
      <c r="DV58" s="58">
        <f t="shared" si="26"/>
        <v>-3.4402537906019939</v>
      </c>
      <c r="DW58" s="58">
        <f t="shared" si="27"/>
        <v>0.2029787822103748</v>
      </c>
      <c r="DX58" s="58">
        <f t="shared" si="28"/>
        <v>-1.1415344319904839</v>
      </c>
      <c r="DY58" s="58">
        <f t="shared" si="29"/>
        <v>-0.93374630455579866</v>
      </c>
      <c r="DZ58" s="58">
        <f t="shared" si="30"/>
        <v>-1.9379140482680506</v>
      </c>
      <c r="EA58" s="58">
        <f t="shared" si="31"/>
        <v>-0.55903724773609142</v>
      </c>
      <c r="EB58" s="58">
        <f t="shared" si="32"/>
        <v>1.3815967909054265</v>
      </c>
      <c r="EC58" s="58"/>
      <c r="ED58" s="76">
        <f>+'Infla Interanual PondENGHO'!CI59</f>
        <v>1.381596790905415E-2</v>
      </c>
      <c r="EE58" s="50">
        <f t="shared" si="78"/>
        <v>1.381596790905415</v>
      </c>
    </row>
    <row r="59" spans="1:148" x14ac:dyDescent="0.2">
      <c r="A59" s="56">
        <f>+'Indice PondENGHO'!A58</f>
        <v>44409</v>
      </c>
      <c r="B59" s="50">
        <f>+'Indice PondENGHO'!B58</f>
        <v>8</v>
      </c>
      <c r="C59" s="50">
        <f>+'Indice PondENGHO'!C58</f>
        <v>2021</v>
      </c>
      <c r="D59" s="57">
        <f>+'Indice PondENGHO'!BL58</f>
        <v>518.2650146484375</v>
      </c>
      <c r="E59" s="57">
        <f>+'Indice PondENGHO'!BM58</f>
        <v>514.72161865234375</v>
      </c>
      <c r="F59" s="57">
        <f>+'Indice PondENGHO'!BN58</f>
        <v>514.37713623046875</v>
      </c>
      <c r="G59" s="57">
        <f>+'Indice PondENGHO'!BO58</f>
        <v>512.88916015625</v>
      </c>
      <c r="H59" s="57">
        <f>+'Indice PondENGHO'!BP58</f>
        <v>508.48480224609375</v>
      </c>
      <c r="I59" s="57">
        <f>+'Indice PondENGHO'!CD58</f>
        <v>512.67144775390625</v>
      </c>
      <c r="K59" s="58">
        <f t="shared" si="33"/>
        <v>6.38042872511026</v>
      </c>
      <c r="L59" s="58">
        <f t="shared" si="34"/>
        <v>8.0221444387599767</v>
      </c>
      <c r="M59" s="58">
        <f t="shared" si="35"/>
        <v>9.1211669698513607</v>
      </c>
      <c r="N59" s="58">
        <f t="shared" si="36"/>
        <v>11.480207089203493</v>
      </c>
      <c r="O59" s="58">
        <f t="shared" si="37"/>
        <v>16.427413933922967</v>
      </c>
      <c r="P59" s="58">
        <f t="shared" si="38"/>
        <v>51.431361156848055</v>
      </c>
      <c r="Q59" s="58">
        <f t="shared" si="39"/>
        <v>51.431604579973623</v>
      </c>
      <c r="S59" s="57">
        <f>+'Indice PondENGHO'!D58</f>
        <v>541.90374755859375</v>
      </c>
      <c r="T59" s="57">
        <f>+'Indice PondENGHO'!P58</f>
        <v>539.5277099609375</v>
      </c>
      <c r="U59" s="57">
        <f>+'Indice PondENGHO'!AB58</f>
        <v>538.11480712890625</v>
      </c>
      <c r="V59" s="57">
        <f>+'Indice PondENGHO'!AN58</f>
        <v>536.81219482421875</v>
      </c>
      <c r="W59" s="57">
        <f>+'Indice PondENGHO'!AZ58</f>
        <v>534.3260498046875</v>
      </c>
      <c r="Y59" s="58">
        <f t="shared" si="40"/>
        <v>19.253868364866666</v>
      </c>
      <c r="Z59" s="58">
        <f t="shared" si="41"/>
        <v>15.396208102846364</v>
      </c>
      <c r="AA59" s="58">
        <f t="shared" si="42"/>
        <v>14.035641312575702</v>
      </c>
      <c r="AB59" s="58">
        <f t="shared" si="43"/>
        <v>11.642532109338049</v>
      </c>
      <c r="AC59" s="58">
        <f t="shared" si="44"/>
        <v>8.6272933777695133</v>
      </c>
      <c r="AE59" s="57">
        <f>+'Indice PondENGHO'!D58</f>
        <v>541.90374755859375</v>
      </c>
      <c r="AF59" s="57">
        <f>+'Indice PondENGHO'!E58</f>
        <v>435.08685302734375</v>
      </c>
      <c r="AG59" s="57">
        <f>+'Indice PondENGHO'!F58</f>
        <v>520.06024169921875</v>
      </c>
      <c r="AH59" s="57">
        <f>+'Indice PondENGHO'!G58</f>
        <v>445.94015502929688</v>
      </c>
      <c r="AI59" s="57">
        <f>+'Indice PondENGHO'!H58</f>
        <v>517.48992919921875</v>
      </c>
      <c r="AJ59" s="57">
        <f>+'Indice PondENGHO'!I58</f>
        <v>587.6649169921875</v>
      </c>
      <c r="AK59" s="57">
        <f>+'Indice PondENGHO'!J58</f>
        <v>568.16021728515625</v>
      </c>
      <c r="AL59" s="57">
        <f>+'Indice PondENGHO'!K58</f>
        <v>472.63528442382812</v>
      </c>
      <c r="AM59" s="57">
        <f>+'Indice PondENGHO'!L58</f>
        <v>498.97601318359375</v>
      </c>
      <c r="AN59" s="57">
        <f>+'Indice PondENGHO'!M58</f>
        <v>429.62802124023438</v>
      </c>
      <c r="AO59" s="57">
        <f>+'Indice PondENGHO'!N58</f>
        <v>480.62179565429688</v>
      </c>
      <c r="AP59" s="57">
        <f>+'Indice PondENGHO'!O58</f>
        <v>460.57550048828125</v>
      </c>
      <c r="AQ59" s="57">
        <f t="shared" si="0"/>
        <v>518.2650146484375</v>
      </c>
      <c r="AR59" s="57"/>
      <c r="AS59" s="57">
        <f>+'Indice PondENGHO'!AZ58</f>
        <v>534.3260498046875</v>
      </c>
      <c r="AT59" s="57">
        <f>+'Indice PondENGHO'!BA58</f>
        <v>433.0013427734375</v>
      </c>
      <c r="AU59" s="57">
        <f>+'Indice PondENGHO'!BB58</f>
        <v>527.7926025390625</v>
      </c>
      <c r="AV59" s="57">
        <f>+'Indice PondENGHO'!BC58</f>
        <v>434.92718505859375</v>
      </c>
      <c r="AW59" s="57">
        <f>+'Indice PondENGHO'!BD58</f>
        <v>518.72515869140625</v>
      </c>
      <c r="AX59" s="57">
        <f>+'Indice PondENGHO'!BE58</f>
        <v>561.570556640625</v>
      </c>
      <c r="AY59" s="57">
        <f>+'Indice PondENGHO'!BF58</f>
        <v>560.9710693359375</v>
      </c>
      <c r="AZ59" s="57">
        <f>+'Indice PondENGHO'!BG58</f>
        <v>466.94119262695312</v>
      </c>
      <c r="BA59" s="57">
        <f>+'Indice PondENGHO'!BH58</f>
        <v>500.09423828125</v>
      </c>
      <c r="BB59" s="57">
        <f>+'Indice PondENGHO'!BI58</f>
        <v>440.3140869140625</v>
      </c>
      <c r="BC59" s="57">
        <f>+'Indice PondENGHO'!BJ58</f>
        <v>474.2618408203125</v>
      </c>
      <c r="BD59" s="57">
        <f>+'Indice PondENGHO'!BK58</f>
        <v>459.11126708984375</v>
      </c>
      <c r="BE59" s="57">
        <f t="shared" si="1"/>
        <v>508.48480224609375</v>
      </c>
      <c r="BG59" s="58">
        <f t="shared" ref="BG59:BR59" si="133">+AE$1*(AE59-AE47)/$AQ47</f>
        <v>19.253868364866666</v>
      </c>
      <c r="BH59" s="58">
        <f t="shared" si="133"/>
        <v>0.97841017428821841</v>
      </c>
      <c r="BI59" s="58">
        <f t="shared" si="133"/>
        <v>4.7133295118321659</v>
      </c>
      <c r="BJ59" s="58">
        <f t="shared" si="133"/>
        <v>4.1691178093380614</v>
      </c>
      <c r="BK59" s="58">
        <f t="shared" si="133"/>
        <v>2.0315266823821414</v>
      </c>
      <c r="BL59" s="58">
        <f t="shared" si="133"/>
        <v>2.6546293779351178</v>
      </c>
      <c r="BM59" s="58">
        <f t="shared" si="133"/>
        <v>6.672518003473491</v>
      </c>
      <c r="BN59" s="58">
        <f t="shared" si="133"/>
        <v>1.4959971800184557</v>
      </c>
      <c r="BO59" s="58">
        <f t="shared" si="133"/>
        <v>3.6724240301472162</v>
      </c>
      <c r="BP59" s="58">
        <f t="shared" si="133"/>
        <v>0.66220787344277032</v>
      </c>
      <c r="BQ59" s="58">
        <f t="shared" si="133"/>
        <v>2.2165824502085187</v>
      </c>
      <c r="BR59" s="58">
        <f t="shared" si="133"/>
        <v>1.2871113740871583</v>
      </c>
      <c r="BS59" s="58">
        <f t="shared" si="46"/>
        <v>49.807722832019984</v>
      </c>
      <c r="BT59" s="50">
        <f t="shared" si="47"/>
        <v>51.806783688419067</v>
      </c>
      <c r="BV59" s="58">
        <f t="shared" si="110"/>
        <v>8.6272933777695133</v>
      </c>
      <c r="BW59" s="58">
        <f t="shared" si="111"/>
        <v>0.80855433887641293</v>
      </c>
      <c r="BX59" s="58">
        <f t="shared" si="112"/>
        <v>3.6456890221455494</v>
      </c>
      <c r="BY59" s="58">
        <f t="shared" si="113"/>
        <v>4.3011550153225047</v>
      </c>
      <c r="BZ59" s="58">
        <f t="shared" si="114"/>
        <v>3.5150566655551363</v>
      </c>
      <c r="CA59" s="58">
        <f t="shared" si="115"/>
        <v>4.793743103626694</v>
      </c>
      <c r="CB59" s="58">
        <f t="shared" si="116"/>
        <v>10.034103922193566</v>
      </c>
      <c r="CC59" s="58">
        <f t="shared" si="117"/>
        <v>1.31190000719057</v>
      </c>
      <c r="CD59" s="58">
        <f t="shared" si="118"/>
        <v>4.7800826989405447</v>
      </c>
      <c r="CE59" s="58">
        <f t="shared" si="119"/>
        <v>1.6363541824154182</v>
      </c>
      <c r="CF59" s="58">
        <f t="shared" si="120"/>
        <v>4.1295374515865397</v>
      </c>
      <c r="CG59" s="58">
        <f t="shared" si="121"/>
        <v>1.8049942506084113</v>
      </c>
      <c r="CH59" s="58">
        <f t="shared" si="48"/>
        <v>49.388464036230864</v>
      </c>
      <c r="CI59" s="50">
        <f t="shared" si="49"/>
        <v>51.157136550840221</v>
      </c>
      <c r="CK59" s="58">
        <f t="shared" si="50"/>
        <v>20.026633157031018</v>
      </c>
      <c r="CL59" s="58">
        <f t="shared" si="51"/>
        <v>1.0176792147042719</v>
      </c>
      <c r="CM59" s="58">
        <f t="shared" si="52"/>
        <v>4.9025016320311039</v>
      </c>
      <c r="CN59" s="58">
        <f t="shared" si="53"/>
        <v>4.3364476880091285</v>
      </c>
      <c r="CO59" s="58">
        <f t="shared" si="54"/>
        <v>2.1130631437694034</v>
      </c>
      <c r="CP59" s="58">
        <f t="shared" si="55"/>
        <v>2.7611744150486306</v>
      </c>
      <c r="CQ59" s="58">
        <f t="shared" si="56"/>
        <v>6.9403232512529955</v>
      </c>
      <c r="CR59" s="58">
        <f t="shared" si="57"/>
        <v>1.5560398648435434</v>
      </c>
      <c r="CS59" s="58">
        <f t="shared" si="58"/>
        <v>3.8198188257600578</v>
      </c>
      <c r="CT59" s="58">
        <f t="shared" si="59"/>
        <v>0.68878595738897497</v>
      </c>
      <c r="CU59" s="58">
        <f t="shared" si="60"/>
        <v>2.3055462284992299</v>
      </c>
      <c r="CV59" s="58">
        <f t="shared" si="61"/>
        <v>1.3387703100807058</v>
      </c>
      <c r="CW59" s="58">
        <f t="shared" si="62"/>
        <v>51.80678368841906</v>
      </c>
      <c r="CX59" s="58"/>
      <c r="CY59" s="58"/>
      <c r="CZ59" s="58">
        <f t="shared" si="63"/>
        <v>8.9362492639363431</v>
      </c>
      <c r="DA59" s="58">
        <f t="shared" si="64"/>
        <v>0.83750984222411307</v>
      </c>
      <c r="DB59" s="58">
        <f t="shared" si="65"/>
        <v>3.7762464325876248</v>
      </c>
      <c r="DC59" s="58">
        <f t="shared" si="66"/>
        <v>4.4551856134616656</v>
      </c>
      <c r="DD59" s="58">
        <f t="shared" si="67"/>
        <v>3.6409359418796861</v>
      </c>
      <c r="DE59" s="58">
        <f t="shared" si="68"/>
        <v>4.9654139955026366</v>
      </c>
      <c r="DF59" s="58">
        <f t="shared" si="69"/>
        <v>10.393439733951119</v>
      </c>
      <c r="DG59" s="58">
        <f t="shared" si="70"/>
        <v>1.3588810488146144</v>
      </c>
      <c r="DH59" s="58">
        <f t="shared" si="71"/>
        <v>4.9512643919159283</v>
      </c>
      <c r="DI59" s="58">
        <f t="shared" si="72"/>
        <v>1.6949543985404039</v>
      </c>
      <c r="DJ59" s="58">
        <f t="shared" si="73"/>
        <v>4.2774221759082574</v>
      </c>
      <c r="DK59" s="58">
        <f t="shared" si="74"/>
        <v>1.869633712117825</v>
      </c>
      <c r="DL59" s="58">
        <f t="shared" si="75"/>
        <v>51.157136550840221</v>
      </c>
      <c r="DM59" s="58">
        <f t="shared" si="76"/>
        <v>51.157136550840221</v>
      </c>
      <c r="DN59" s="58"/>
      <c r="DO59" s="56">
        <f t="shared" si="2"/>
        <v>44409</v>
      </c>
      <c r="DP59" s="58">
        <f t="shared" si="77"/>
        <v>11.090383893094675</v>
      </c>
      <c r="DQ59" s="58">
        <f t="shared" si="21"/>
        <v>0.18016937248015885</v>
      </c>
      <c r="DR59" s="58">
        <f t="shared" si="22"/>
        <v>1.1262551994434791</v>
      </c>
      <c r="DS59" s="58">
        <f t="shared" si="23"/>
        <v>-0.11873792545253714</v>
      </c>
      <c r="DT59" s="58">
        <f t="shared" si="24"/>
        <v>-1.5278727981102826</v>
      </c>
      <c r="DU59" s="58">
        <f t="shared" si="25"/>
        <v>-2.204239580454006</v>
      </c>
      <c r="DV59" s="58">
        <f t="shared" si="26"/>
        <v>-3.4531164826981238</v>
      </c>
      <c r="DW59" s="58">
        <f t="shared" si="27"/>
        <v>0.19715881602892904</v>
      </c>
      <c r="DX59" s="58">
        <f t="shared" si="28"/>
        <v>-1.1314455661558704</v>
      </c>
      <c r="DY59" s="58">
        <f t="shared" si="29"/>
        <v>-1.0061684411514289</v>
      </c>
      <c r="DZ59" s="58">
        <f t="shared" si="30"/>
        <v>-1.9718759474090275</v>
      </c>
      <c r="EA59" s="58">
        <f t="shared" si="31"/>
        <v>-0.53086340203711924</v>
      </c>
      <c r="EB59" s="58">
        <f t="shared" si="32"/>
        <v>0.64964713757883885</v>
      </c>
      <c r="EC59" s="58"/>
      <c r="ED59" s="76">
        <f>+'Infla Interanual PondENGHO'!CI60</f>
        <v>6.4964713757884596E-3</v>
      </c>
      <c r="EE59" s="50">
        <f t="shared" si="78"/>
        <v>0.64964713757884596</v>
      </c>
    </row>
    <row r="60" spans="1:148" x14ac:dyDescent="0.2">
      <c r="A60" s="56">
        <f>+'Indice PondENGHO'!A59</f>
        <v>44440</v>
      </c>
      <c r="B60" s="50">
        <f>+'Indice PondENGHO'!B59</f>
        <v>9</v>
      </c>
      <c r="C60" s="50">
        <f>+'Indice PondENGHO'!C59</f>
        <v>2021</v>
      </c>
      <c r="D60" s="57">
        <f>+'Indice PondENGHO'!BL59</f>
        <v>532.936767578125</v>
      </c>
      <c r="E60" s="57">
        <f>+'Indice PondENGHO'!BM59</f>
        <v>529.8685302734375</v>
      </c>
      <c r="F60" s="57">
        <f>+'Indice PondENGHO'!BN59</f>
        <v>529.8814697265625</v>
      </c>
      <c r="G60" s="57">
        <f>+'Indice PondENGHO'!BO59</f>
        <v>528.74688720703125</v>
      </c>
      <c r="H60" s="57">
        <f>+'Indice PondENGHO'!BP59</f>
        <v>524.869384765625</v>
      </c>
      <c r="I60" s="57">
        <f>+'Indice PondENGHO'!CD59</f>
        <v>528.3814697265625</v>
      </c>
      <c r="K60" s="58">
        <f t="shared" si="33"/>
        <v>6.4583443553516089</v>
      </c>
      <c r="L60" s="58">
        <f t="shared" si="34"/>
        <v>8.1489658793284878</v>
      </c>
      <c r="M60" s="58">
        <f t="shared" si="35"/>
        <v>9.285483256802646</v>
      </c>
      <c r="N60" s="58">
        <f t="shared" si="36"/>
        <v>11.714266370071273</v>
      </c>
      <c r="O60" s="58">
        <f t="shared" si="37"/>
        <v>16.846305701033792</v>
      </c>
      <c r="P60" s="58">
        <f t="shared" si="38"/>
        <v>52.453365562587805</v>
      </c>
      <c r="Q60" s="58">
        <f t="shared" si="39"/>
        <v>52.453475461194984</v>
      </c>
      <c r="S60" s="57">
        <f>+'Indice PondENGHO'!D59</f>
        <v>554.84429931640625</v>
      </c>
      <c r="T60" s="57">
        <f>+'Indice PondENGHO'!P59</f>
        <v>552.8494873046875</v>
      </c>
      <c r="U60" s="57">
        <f>+'Indice PondENGHO'!AB59</f>
        <v>551.61724853515625</v>
      </c>
      <c r="V60" s="57">
        <f>+'Indice PondENGHO'!AN59</f>
        <v>550.46343994140625</v>
      </c>
      <c r="W60" s="57">
        <f>+'Indice PondENGHO'!AZ59</f>
        <v>548.282470703125</v>
      </c>
      <c r="Y60" s="58">
        <f t="shared" si="40"/>
        <v>19.169495509418564</v>
      </c>
      <c r="Z60" s="58">
        <f t="shared" si="41"/>
        <v>15.371825495809446</v>
      </c>
      <c r="AA60" s="58">
        <f t="shared" si="42"/>
        <v>14.036967540086716</v>
      </c>
      <c r="AB60" s="58">
        <f t="shared" si="43"/>
        <v>11.661158549410331</v>
      </c>
      <c r="AC60" s="58">
        <f t="shared" si="44"/>
        <v>8.6695266789995671</v>
      </c>
      <c r="AE60" s="57">
        <f>+'Indice PondENGHO'!D59</f>
        <v>554.84429931640625</v>
      </c>
      <c r="AF60" s="57">
        <f>+'Indice PondENGHO'!E59</f>
        <v>457.54214477539062</v>
      </c>
      <c r="AG60" s="57">
        <f>+'Indice PondENGHO'!F59</f>
        <v>534.4385986328125</v>
      </c>
      <c r="AH60" s="57">
        <f>+'Indice PondENGHO'!G59</f>
        <v>455.03472900390625</v>
      </c>
      <c r="AI60" s="57">
        <f>+'Indice PondENGHO'!H59</f>
        <v>531.4864501953125</v>
      </c>
      <c r="AJ60" s="57">
        <f>+'Indice PondENGHO'!I59</f>
        <v>611.887451171875</v>
      </c>
      <c r="AK60" s="57">
        <f>+'Indice PondENGHO'!J59</f>
        <v>583.94512939453125</v>
      </c>
      <c r="AL60" s="57">
        <f>+'Indice PondENGHO'!K59</f>
        <v>487.50088500976562</v>
      </c>
      <c r="AM60" s="57">
        <f>+'Indice PondENGHO'!L59</f>
        <v>517.6314697265625</v>
      </c>
      <c r="AN60" s="57">
        <f>+'Indice PondENGHO'!M59</f>
        <v>447.0899658203125</v>
      </c>
      <c r="AO60" s="57">
        <f>+'Indice PondENGHO'!N59</f>
        <v>499.78695678710938</v>
      </c>
      <c r="AP60" s="57">
        <f>+'Indice PondENGHO'!O59</f>
        <v>469.73782348632812</v>
      </c>
      <c r="AQ60" s="57">
        <f t="shared" si="0"/>
        <v>532.936767578125</v>
      </c>
      <c r="AR60" s="57"/>
      <c r="AS60" s="57">
        <f>+'Indice PondENGHO'!AZ59</f>
        <v>548.282470703125</v>
      </c>
      <c r="AT60" s="57">
        <f>+'Indice PondENGHO'!BA59</f>
        <v>455.66278076171875</v>
      </c>
      <c r="AU60" s="57">
        <f>+'Indice PondENGHO'!BB59</f>
        <v>541.27105712890625</v>
      </c>
      <c r="AV60" s="57">
        <f>+'Indice PondENGHO'!BC59</f>
        <v>443.20697021484375</v>
      </c>
      <c r="AW60" s="57">
        <f>+'Indice PondENGHO'!BD59</f>
        <v>533.97674560546875</v>
      </c>
      <c r="AX60" s="57">
        <f>+'Indice PondENGHO'!BE59</f>
        <v>586.541748046875</v>
      </c>
      <c r="AY60" s="57">
        <f>+'Indice PondENGHO'!BF59</f>
        <v>578.32012939453125</v>
      </c>
      <c r="AZ60" s="57">
        <f>+'Indice PondENGHO'!BG59</f>
        <v>482.63516235351562</v>
      </c>
      <c r="BA60" s="57">
        <f>+'Indice PondENGHO'!BH59</f>
        <v>519.395263671875</v>
      </c>
      <c r="BB60" s="57">
        <f>+'Indice PondENGHO'!BI59</f>
        <v>458.99063110351562</v>
      </c>
      <c r="BC60" s="57">
        <f>+'Indice PondENGHO'!BJ59</f>
        <v>494.56744384765625</v>
      </c>
      <c r="BD60" s="57">
        <f>+'Indice PondENGHO'!BK59</f>
        <v>467.31414794921875</v>
      </c>
      <c r="BE60" s="57">
        <f t="shared" si="1"/>
        <v>524.869384765625</v>
      </c>
      <c r="BG60" s="58">
        <f t="shared" ref="BG60:BR60" si="134">+AE$1*(AE60-AE48)/$AQ48</f>
        <v>19.169495509418564</v>
      </c>
      <c r="BH60" s="58">
        <f t="shared" si="134"/>
        <v>1.0324779949706031</v>
      </c>
      <c r="BI60" s="58">
        <f t="shared" si="134"/>
        <v>4.7514281851968416</v>
      </c>
      <c r="BJ60" s="58">
        <f t="shared" si="134"/>
        <v>4.2255107530031264</v>
      </c>
      <c r="BK60" s="58">
        <f t="shared" si="134"/>
        <v>2.0672263826428066</v>
      </c>
      <c r="BL60" s="58">
        <f t="shared" si="134"/>
        <v>2.7209516338491562</v>
      </c>
      <c r="BM60" s="58">
        <f t="shared" si="134"/>
        <v>6.6311358995567451</v>
      </c>
      <c r="BN60" s="58">
        <f t="shared" si="134"/>
        <v>1.6411354116640215</v>
      </c>
      <c r="BO60" s="58">
        <f t="shared" si="134"/>
        <v>3.8499878471681579</v>
      </c>
      <c r="BP60" s="58">
        <f t="shared" si="134"/>
        <v>0.71086195547258846</v>
      </c>
      <c r="BQ60" s="58">
        <f t="shared" si="134"/>
        <v>2.339273250033723</v>
      </c>
      <c r="BR60" s="58">
        <f t="shared" si="134"/>
        <v>1.3099046266755665</v>
      </c>
      <c r="BS60" s="58">
        <f t="shared" si="46"/>
        <v>50.449389449651903</v>
      </c>
      <c r="BT60" s="50">
        <f t="shared" si="47"/>
        <v>52.415507719978763</v>
      </c>
      <c r="BV60" s="58">
        <f t="shared" si="110"/>
        <v>8.6695266789995671</v>
      </c>
      <c r="BW60" s="58">
        <f t="shared" si="111"/>
        <v>0.85622561042402179</v>
      </c>
      <c r="BX60" s="58">
        <f t="shared" si="112"/>
        <v>3.6699762107107481</v>
      </c>
      <c r="BY60" s="58">
        <f t="shared" si="113"/>
        <v>4.3429785710757693</v>
      </c>
      <c r="BZ60" s="58">
        <f t="shared" si="114"/>
        <v>3.605249296147444</v>
      </c>
      <c r="CA60" s="58">
        <f t="shared" si="115"/>
        <v>4.9873172137923456</v>
      </c>
      <c r="CB60" s="58">
        <f t="shared" si="116"/>
        <v>10.024922400685799</v>
      </c>
      <c r="CC60" s="58">
        <f t="shared" si="117"/>
        <v>1.4725559640946726</v>
      </c>
      <c r="CD60" s="58">
        <f t="shared" si="118"/>
        <v>5.0550997013171051</v>
      </c>
      <c r="CE60" s="58">
        <f t="shared" si="119"/>
        <v>1.7680498206903501</v>
      </c>
      <c r="CF60" s="58">
        <f t="shared" si="120"/>
        <v>4.395741985706981</v>
      </c>
      <c r="CG60" s="58">
        <f t="shared" si="121"/>
        <v>1.8045397369320928</v>
      </c>
      <c r="CH60" s="58">
        <f t="shared" si="48"/>
        <v>50.652183190576899</v>
      </c>
      <c r="CI60" s="50">
        <f t="shared" si="49"/>
        <v>52.488565742569307</v>
      </c>
      <c r="CK60" s="58">
        <f t="shared" si="50"/>
        <v>19.916570860878075</v>
      </c>
      <c r="CL60" s="58">
        <f t="shared" si="51"/>
        <v>1.0727158228564697</v>
      </c>
      <c r="CM60" s="58">
        <f t="shared" si="52"/>
        <v>4.9366012837609903</v>
      </c>
      <c r="CN60" s="58">
        <f t="shared" si="53"/>
        <v>4.3901877487719894</v>
      </c>
      <c r="CO60" s="58">
        <f t="shared" si="54"/>
        <v>2.1477905203688334</v>
      </c>
      <c r="CP60" s="58">
        <f t="shared" si="55"/>
        <v>2.8269928125105057</v>
      </c>
      <c r="CQ60" s="58">
        <f t="shared" si="56"/>
        <v>6.8895651409680863</v>
      </c>
      <c r="CR60" s="58">
        <f t="shared" si="57"/>
        <v>1.7050938926714718</v>
      </c>
      <c r="CS60" s="58">
        <f t="shared" si="58"/>
        <v>4.0000299295288979</v>
      </c>
      <c r="CT60" s="58">
        <f t="shared" si="59"/>
        <v>0.73856573332959841</v>
      </c>
      <c r="CU60" s="58">
        <f t="shared" si="60"/>
        <v>2.4304396234299412</v>
      </c>
      <c r="CV60" s="58">
        <f t="shared" si="61"/>
        <v>1.3609543509038997</v>
      </c>
      <c r="CW60" s="58">
        <f t="shared" si="62"/>
        <v>52.415507719978763</v>
      </c>
      <c r="CX60" s="58"/>
      <c r="CY60" s="58"/>
      <c r="CZ60" s="58">
        <f t="shared" si="63"/>
        <v>8.9838382550168721</v>
      </c>
      <c r="DA60" s="58">
        <f t="shared" si="64"/>
        <v>0.88726786117234169</v>
      </c>
      <c r="DB60" s="58">
        <f t="shared" si="65"/>
        <v>3.8030303034478643</v>
      </c>
      <c r="DC60" s="58">
        <f t="shared" si="66"/>
        <v>4.5004322003022414</v>
      </c>
      <c r="DD60" s="58">
        <f t="shared" si="67"/>
        <v>3.7359567303782306</v>
      </c>
      <c r="DE60" s="58">
        <f t="shared" si="68"/>
        <v>5.1681311834133723</v>
      </c>
      <c r="DF60" s="58">
        <f t="shared" si="69"/>
        <v>10.38837351813185</v>
      </c>
      <c r="DG60" s="58">
        <f t="shared" si="70"/>
        <v>1.5259431215469281</v>
      </c>
      <c r="DH60" s="58">
        <f t="shared" si="71"/>
        <v>5.2383711084971951</v>
      </c>
      <c r="DI60" s="58">
        <f t="shared" si="72"/>
        <v>1.832150035868698</v>
      </c>
      <c r="DJ60" s="58">
        <f t="shared" si="73"/>
        <v>4.555108539666584</v>
      </c>
      <c r="DK60" s="58">
        <f t="shared" si="74"/>
        <v>1.8699628851271257</v>
      </c>
      <c r="DL60" s="58">
        <f t="shared" si="75"/>
        <v>52.488565742569307</v>
      </c>
      <c r="DM60" s="58">
        <f t="shared" si="76"/>
        <v>52.488565742569307</v>
      </c>
      <c r="DN60" s="58"/>
      <c r="DO60" s="56">
        <f t="shared" si="2"/>
        <v>44440</v>
      </c>
      <c r="DP60" s="58">
        <f t="shared" si="77"/>
        <v>10.932732605861203</v>
      </c>
      <c r="DQ60" s="58">
        <f t="shared" si="21"/>
        <v>0.18544796168412803</v>
      </c>
      <c r="DR60" s="58">
        <f t="shared" si="22"/>
        <v>1.133570980313126</v>
      </c>
      <c r="DS60" s="58">
        <f t="shared" si="23"/>
        <v>-0.11024445153025209</v>
      </c>
      <c r="DT60" s="58">
        <f t="shared" si="24"/>
        <v>-1.5881662100093972</v>
      </c>
      <c r="DU60" s="58">
        <f t="shared" si="25"/>
        <v>-2.3411383709028666</v>
      </c>
      <c r="DV60" s="58">
        <f t="shared" si="26"/>
        <v>-3.4988083771637637</v>
      </c>
      <c r="DW60" s="58">
        <f t="shared" si="27"/>
        <v>0.1791507711245437</v>
      </c>
      <c r="DX60" s="58">
        <f t="shared" si="28"/>
        <v>-1.2383411789682972</v>
      </c>
      <c r="DY60" s="58">
        <f t="shared" si="29"/>
        <v>-1.0935843025390994</v>
      </c>
      <c r="DZ60" s="58">
        <f t="shared" si="30"/>
        <v>-2.1246689162366428</v>
      </c>
      <c r="EA60" s="58">
        <f t="shared" si="31"/>
        <v>-0.50900853422322601</v>
      </c>
      <c r="EB60" s="58">
        <f t="shared" si="32"/>
        <v>-7.3058022590544169E-2</v>
      </c>
      <c r="EC60" s="58"/>
      <c r="ED60" s="76">
        <f>+'Infla Interanual PondENGHO'!CI61</f>
        <v>-7.3058022590544169E-4</v>
      </c>
      <c r="EE60" s="50">
        <f t="shared" si="78"/>
        <v>-7.3058022590544169E-2</v>
      </c>
    </row>
    <row r="61" spans="1:148" x14ac:dyDescent="0.2">
      <c r="A61" s="56">
        <f>+'Indice PondENGHO'!A60</f>
        <v>44470</v>
      </c>
      <c r="B61" s="50">
        <f>+'Indice PondENGHO'!B60</f>
        <v>10</v>
      </c>
      <c r="C61" s="50">
        <f>+'Indice PondENGHO'!C60</f>
        <v>2021</v>
      </c>
      <c r="D61" s="57">
        <f>+'Indice PondENGHO'!BL60</f>
        <v>550.2083740234375</v>
      </c>
      <c r="E61" s="57">
        <f>+'Indice PondENGHO'!BM60</f>
        <v>547.12762451171875</v>
      </c>
      <c r="F61" s="57">
        <f>+'Indice PondENGHO'!BN60</f>
        <v>547.35968017578125</v>
      </c>
      <c r="G61" s="57">
        <f>+'Indice PondENGHO'!BO60</f>
        <v>546.45654296875</v>
      </c>
      <c r="H61" s="57">
        <f>+'Indice PondENGHO'!BP60</f>
        <v>542.78704833984375</v>
      </c>
      <c r="I61" s="57">
        <f>+'Indice PondENGHO'!CD60</f>
        <v>545.993896484375</v>
      </c>
      <c r="K61" s="58">
        <f t="shared" si="33"/>
        <v>6.3726687709546095</v>
      </c>
      <c r="L61" s="58">
        <f t="shared" si="34"/>
        <v>8.0609535255339217</v>
      </c>
      <c r="M61" s="58">
        <f t="shared" si="35"/>
        <v>9.2025822227340317</v>
      </c>
      <c r="N61" s="58">
        <f t="shared" si="36"/>
        <v>11.639371273550488</v>
      </c>
      <c r="O61" s="58">
        <f t="shared" si="37"/>
        <v>16.807067632510346</v>
      </c>
      <c r="P61" s="58">
        <f t="shared" si="38"/>
        <v>52.082643425283401</v>
      </c>
      <c r="Q61" s="58">
        <f t="shared" si="39"/>
        <v>52.082652943085563</v>
      </c>
      <c r="S61" s="57">
        <f>+'Indice PondENGHO'!D60</f>
        <v>572.254150390625</v>
      </c>
      <c r="T61" s="57">
        <f>+'Indice PondENGHO'!P60</f>
        <v>570.10882568359375</v>
      </c>
      <c r="U61" s="57">
        <f>+'Indice PondENGHO'!AB60</f>
        <v>568.7679443359375</v>
      </c>
      <c r="V61" s="57">
        <f>+'Indice PondENGHO'!AN60</f>
        <v>567.46722412109375</v>
      </c>
      <c r="W61" s="57">
        <f>+'Indice PondENGHO'!AZ60</f>
        <v>565.148681640625</v>
      </c>
      <c r="Y61" s="58">
        <f t="shared" si="40"/>
        <v>18.555004340184304</v>
      </c>
      <c r="Z61" s="58">
        <f t="shared" si="41"/>
        <v>14.897677593532235</v>
      </c>
      <c r="AA61" s="58">
        <f t="shared" si="42"/>
        <v>13.61575802224124</v>
      </c>
      <c r="AB61" s="58">
        <f t="shared" si="43"/>
        <v>11.319001035954571</v>
      </c>
      <c r="AC61" s="58">
        <f t="shared" si="44"/>
        <v>8.4275795761163774</v>
      </c>
      <c r="AE61" s="57">
        <f>+'Indice PondENGHO'!D60</f>
        <v>572.254150390625</v>
      </c>
      <c r="AF61" s="57">
        <f>+'Indice PondENGHO'!E60</f>
        <v>468.61178588867188</v>
      </c>
      <c r="AG61" s="57">
        <f>+'Indice PondENGHO'!F60</f>
        <v>555.55609130859375</v>
      </c>
      <c r="AH61" s="57">
        <f>+'Indice PondENGHO'!G60</f>
        <v>465.93460083007812</v>
      </c>
      <c r="AI61" s="57">
        <f>+'Indice PondENGHO'!H60</f>
        <v>544.61639404296875</v>
      </c>
      <c r="AJ61" s="57">
        <f>+'Indice PondENGHO'!I60</f>
        <v>638.573974609375</v>
      </c>
      <c r="AK61" s="57">
        <f>+'Indice PondENGHO'!J60</f>
        <v>601.78167724609375</v>
      </c>
      <c r="AL61" s="57">
        <f>+'Indice PondENGHO'!K60</f>
        <v>496.70620727539062</v>
      </c>
      <c r="AM61" s="57">
        <f>+'Indice PondENGHO'!L60</f>
        <v>538.0487060546875</v>
      </c>
      <c r="AN61" s="57">
        <f>+'Indice PondENGHO'!M60</f>
        <v>460.79913330078125</v>
      </c>
      <c r="AO61" s="57">
        <f>+'Indice PondENGHO'!N60</f>
        <v>520.16925048828125</v>
      </c>
      <c r="AP61" s="57">
        <f>+'Indice PondENGHO'!O60</f>
        <v>482.94256591796875</v>
      </c>
      <c r="AQ61" s="57">
        <f t="shared" si="0"/>
        <v>550.2083740234375</v>
      </c>
      <c r="AR61" s="57"/>
      <c r="AS61" s="57">
        <f>+'Indice PondENGHO'!AZ60</f>
        <v>565.148681640625</v>
      </c>
      <c r="AT61" s="57">
        <f>+'Indice PondENGHO'!BA60</f>
        <v>465.55902099609375</v>
      </c>
      <c r="AU61" s="57">
        <f>+'Indice PondENGHO'!BB60</f>
        <v>563.36956787109375</v>
      </c>
      <c r="AV61" s="57">
        <f>+'Indice PondENGHO'!BC60</f>
        <v>454.55526733398438</v>
      </c>
      <c r="AW61" s="57">
        <f>+'Indice PondENGHO'!BD60</f>
        <v>547.1461181640625</v>
      </c>
      <c r="AX61" s="57">
        <f>+'Indice PondENGHO'!BE60</f>
        <v>616.01165771484375</v>
      </c>
      <c r="AY61" s="57">
        <f>+'Indice PondENGHO'!BF60</f>
        <v>596.0885009765625</v>
      </c>
      <c r="AZ61" s="57">
        <f>+'Indice PondENGHO'!BG60</f>
        <v>491.42816162109375</v>
      </c>
      <c r="BA61" s="57">
        <f>+'Indice PondENGHO'!BH60</f>
        <v>539.75030517578125</v>
      </c>
      <c r="BB61" s="57">
        <f>+'Indice PondENGHO'!BI60</f>
        <v>472.75469970703125</v>
      </c>
      <c r="BC61" s="57">
        <f>+'Indice PondENGHO'!BJ60</f>
        <v>514.9866943359375</v>
      </c>
      <c r="BD61" s="57">
        <f>+'Indice PondENGHO'!BK60</f>
        <v>481.75485229492188</v>
      </c>
      <c r="BE61" s="57">
        <f t="shared" si="1"/>
        <v>542.78704833984375</v>
      </c>
      <c r="BG61" s="58">
        <f t="shared" ref="BG61:BR61" si="135">+AE$1*(AE61-AE49)/$AQ49</f>
        <v>18.555004340184304</v>
      </c>
      <c r="BH61" s="58">
        <f t="shared" si="135"/>
        <v>1.0284361822447112</v>
      </c>
      <c r="BI61" s="58">
        <f t="shared" si="135"/>
        <v>4.6915827903707417</v>
      </c>
      <c r="BJ61" s="58">
        <f t="shared" si="135"/>
        <v>4.18016682123287</v>
      </c>
      <c r="BK61" s="58">
        <f t="shared" si="135"/>
        <v>1.9700964731864006</v>
      </c>
      <c r="BL61" s="58">
        <f t="shared" si="135"/>
        <v>2.7891299968525969</v>
      </c>
      <c r="BM61" s="58">
        <f t="shared" si="135"/>
        <v>6.4798937913171741</v>
      </c>
      <c r="BN61" s="58">
        <f t="shared" si="135"/>
        <v>1.6819833464585805</v>
      </c>
      <c r="BO61" s="58">
        <f t="shared" si="135"/>
        <v>3.9627668049074041</v>
      </c>
      <c r="BP61" s="58">
        <f t="shared" si="135"/>
        <v>0.72462737094718177</v>
      </c>
      <c r="BQ61" s="58">
        <f t="shared" si="135"/>
        <v>2.3695505625988305</v>
      </c>
      <c r="BR61" s="58">
        <f t="shared" si="135"/>
        <v>1.3309191466031558</v>
      </c>
      <c r="BS61" s="58">
        <f t="shared" si="46"/>
        <v>49.764157626903952</v>
      </c>
      <c r="BT61" s="50">
        <f t="shared" si="47"/>
        <v>51.622816249918735</v>
      </c>
      <c r="BV61" s="58">
        <f t="shared" si="110"/>
        <v>8.4275795761163774</v>
      </c>
      <c r="BW61" s="58">
        <f t="shared" si="111"/>
        <v>0.84950908064287844</v>
      </c>
      <c r="BX61" s="58">
        <f t="shared" si="112"/>
        <v>3.6345891277883253</v>
      </c>
      <c r="BY61" s="58">
        <f t="shared" si="113"/>
        <v>4.3361870286740212</v>
      </c>
      <c r="BZ61" s="58">
        <f t="shared" si="114"/>
        <v>3.4520068676645597</v>
      </c>
      <c r="CA61" s="58">
        <f t="shared" si="115"/>
        <v>5.2362002690788216</v>
      </c>
      <c r="CB61" s="58">
        <f t="shared" si="116"/>
        <v>9.8238448287798121</v>
      </c>
      <c r="CC61" s="58">
        <f t="shared" si="117"/>
        <v>1.5104278791658947</v>
      </c>
      <c r="CD61" s="58">
        <f t="shared" si="118"/>
        <v>5.1960231139502016</v>
      </c>
      <c r="CE61" s="58">
        <f t="shared" si="119"/>
        <v>1.8062909171594155</v>
      </c>
      <c r="CF61" s="58">
        <f t="shared" si="120"/>
        <v>4.4778083234093033</v>
      </c>
      <c r="CG61" s="58">
        <f t="shared" si="121"/>
        <v>1.8663693091540705</v>
      </c>
      <c r="CH61" s="58">
        <f t="shared" si="48"/>
        <v>50.616836321583691</v>
      </c>
      <c r="CI61" s="50">
        <f t="shared" si="49"/>
        <v>52.434584683252105</v>
      </c>
      <c r="CK61" s="58">
        <f t="shared" si="50"/>
        <v>19.248021573099653</v>
      </c>
      <c r="CL61" s="58">
        <f t="shared" si="51"/>
        <v>1.0668475986034625</v>
      </c>
      <c r="CM61" s="58">
        <f t="shared" si="52"/>
        <v>4.8668103281156192</v>
      </c>
      <c r="CN61" s="58">
        <f t="shared" si="53"/>
        <v>4.3362933082152271</v>
      </c>
      <c r="CO61" s="58">
        <f t="shared" si="54"/>
        <v>2.0436782833219604</v>
      </c>
      <c r="CP61" s="58">
        <f t="shared" si="55"/>
        <v>2.8933021714973584</v>
      </c>
      <c r="CQ61" s="58">
        <f t="shared" si="56"/>
        <v>6.7219135711303526</v>
      </c>
      <c r="CR61" s="58">
        <f t="shared" si="57"/>
        <v>1.7448043204234323</v>
      </c>
      <c r="CS61" s="58">
        <f t="shared" si="58"/>
        <v>4.1107735439776922</v>
      </c>
      <c r="CT61" s="58">
        <f t="shared" si="59"/>
        <v>0.75169172761892766</v>
      </c>
      <c r="CU61" s="58">
        <f t="shared" si="60"/>
        <v>2.4580517207790469</v>
      </c>
      <c r="CV61" s="58">
        <f t="shared" si="61"/>
        <v>1.380628103136001</v>
      </c>
      <c r="CW61" s="58">
        <f t="shared" si="62"/>
        <v>51.622816249918735</v>
      </c>
      <c r="CX61" s="58"/>
      <c r="CY61" s="58"/>
      <c r="CZ61" s="58">
        <f t="shared" si="63"/>
        <v>8.7302302370543359</v>
      </c>
      <c r="DA61" s="58">
        <f t="shared" si="64"/>
        <v>0.8800165926049125</v>
      </c>
      <c r="DB61" s="58">
        <f t="shared" si="65"/>
        <v>3.7651142437872851</v>
      </c>
      <c r="DC61" s="58">
        <f t="shared" si="66"/>
        <v>4.4919078804708965</v>
      </c>
      <c r="DD61" s="58">
        <f t="shared" si="67"/>
        <v>3.5759751020342305</v>
      </c>
      <c r="DE61" s="58">
        <f t="shared" si="68"/>
        <v>5.4242423347665012</v>
      </c>
      <c r="DF61" s="58">
        <f t="shared" si="69"/>
        <v>10.176638071908377</v>
      </c>
      <c r="DG61" s="58">
        <f t="shared" si="70"/>
        <v>1.5646702617859509</v>
      </c>
      <c r="DH61" s="58">
        <f t="shared" si="71"/>
        <v>5.382622340392702</v>
      </c>
      <c r="DI61" s="58">
        <f t="shared" si="72"/>
        <v>1.8711583129504676</v>
      </c>
      <c r="DJ61" s="58">
        <f t="shared" si="73"/>
        <v>4.638615069449882</v>
      </c>
      <c r="DK61" s="58">
        <f t="shared" si="74"/>
        <v>1.9333942360465555</v>
      </c>
      <c r="DL61" s="58">
        <f t="shared" si="75"/>
        <v>52.434584683252098</v>
      </c>
      <c r="DM61" s="58">
        <f t="shared" si="76"/>
        <v>52.434584683252105</v>
      </c>
      <c r="DN61" s="58"/>
      <c r="DO61" s="56">
        <f t="shared" si="2"/>
        <v>44470</v>
      </c>
      <c r="DP61" s="58">
        <f t="shared" si="77"/>
        <v>10.517791336045317</v>
      </c>
      <c r="DQ61" s="58">
        <f t="shared" si="21"/>
        <v>0.18683100599854996</v>
      </c>
      <c r="DR61" s="58">
        <f t="shared" si="22"/>
        <v>1.1016960843283341</v>
      </c>
      <c r="DS61" s="58">
        <f t="shared" si="23"/>
        <v>-0.15561457225566944</v>
      </c>
      <c r="DT61" s="58">
        <f t="shared" si="24"/>
        <v>-1.5322968187122701</v>
      </c>
      <c r="DU61" s="58">
        <f t="shared" si="25"/>
        <v>-2.5309401632691428</v>
      </c>
      <c r="DV61" s="58">
        <f t="shared" si="26"/>
        <v>-3.4547245007780241</v>
      </c>
      <c r="DW61" s="58">
        <f t="shared" si="27"/>
        <v>0.18013405863748133</v>
      </c>
      <c r="DX61" s="58">
        <f t="shared" si="28"/>
        <v>-1.2718487964150098</v>
      </c>
      <c r="DY61" s="58">
        <f t="shared" si="29"/>
        <v>-1.11946658533154</v>
      </c>
      <c r="DZ61" s="58">
        <f t="shared" si="30"/>
        <v>-2.1805633486708351</v>
      </c>
      <c r="EA61" s="58">
        <f t="shared" si="31"/>
        <v>-0.55276613291055443</v>
      </c>
      <c r="EB61" s="58">
        <f t="shared" si="32"/>
        <v>-0.81176843333336279</v>
      </c>
      <c r="EC61" s="58"/>
      <c r="ED61" s="76">
        <f>+'Infla Interanual PondENGHO'!CI62</f>
        <v>-8.1176843333337079E-3</v>
      </c>
      <c r="EE61" s="50">
        <f t="shared" si="78"/>
        <v>-0.81176843333337079</v>
      </c>
    </row>
    <row r="62" spans="1:148" x14ac:dyDescent="0.2">
      <c r="A62" s="56">
        <f>+'Indice PondENGHO'!A61</f>
        <v>44501</v>
      </c>
      <c r="B62" s="50">
        <f>+'Indice PondENGHO'!B61</f>
        <v>11</v>
      </c>
      <c r="C62" s="50">
        <f>+'Indice PondENGHO'!C61</f>
        <v>2021</v>
      </c>
      <c r="D62" s="57">
        <f>+'Indice PondENGHO'!BL61</f>
        <v>565.83917236328125</v>
      </c>
      <c r="E62" s="57">
        <f>+'Indice PondENGHO'!BM61</f>
        <v>562.40447998046875</v>
      </c>
      <c r="F62" s="57">
        <f>+'Indice PondENGHO'!BN61</f>
        <v>562.664794921875</v>
      </c>
      <c r="G62" s="57">
        <f>+'Indice PondENGHO'!BO61</f>
        <v>561.5799560546875</v>
      </c>
      <c r="H62" s="57">
        <f>+'Indice PondENGHO'!BP61</f>
        <v>557.664794921875</v>
      </c>
      <c r="I62" s="57">
        <f>+'Indice PondENGHO'!CD61</f>
        <v>561.15594482421875</v>
      </c>
      <c r="K62" s="58">
        <f t="shared" si="33"/>
        <v>6.2703063965053332</v>
      </c>
      <c r="L62" s="58">
        <f t="shared" si="34"/>
        <v>7.928622280695234</v>
      </c>
      <c r="M62" s="58">
        <f t="shared" si="35"/>
        <v>9.0539015768676983</v>
      </c>
      <c r="N62" s="58">
        <f t="shared" si="36"/>
        <v>11.439192717251013</v>
      </c>
      <c r="O62" s="58">
        <f t="shared" si="37"/>
        <v>16.504084420153688</v>
      </c>
      <c r="P62" s="58">
        <f t="shared" si="38"/>
        <v>51.196107391472964</v>
      </c>
      <c r="Q62" s="58">
        <f t="shared" si="39"/>
        <v>51.196144473064443</v>
      </c>
      <c r="S62" s="57">
        <f>+'Indice PondENGHO'!D61</f>
        <v>588.8704833984375</v>
      </c>
      <c r="T62" s="57">
        <f>+'Indice PondENGHO'!P61</f>
        <v>586.3690185546875</v>
      </c>
      <c r="U62" s="57">
        <f>+'Indice PondENGHO'!AB61</f>
        <v>584.7130126953125</v>
      </c>
      <c r="V62" s="57">
        <f>+'Indice PondENGHO'!AN61</f>
        <v>583.08746337890625</v>
      </c>
      <c r="W62" s="57">
        <f>+'Indice PondENGHO'!AZ61</f>
        <v>580.35662841796875</v>
      </c>
      <c r="Y62" s="58">
        <f t="shared" si="40"/>
        <v>18.285864533955824</v>
      </c>
      <c r="Z62" s="58">
        <f t="shared" si="41"/>
        <v>14.672828124558684</v>
      </c>
      <c r="AA62" s="58">
        <f t="shared" si="42"/>
        <v>13.390379651478359</v>
      </c>
      <c r="AB62" s="58">
        <f t="shared" si="43"/>
        <v>11.116733596477403</v>
      </c>
      <c r="AC62" s="58">
        <f t="shared" si="44"/>
        <v>8.2698532582580775</v>
      </c>
      <c r="AE62" s="57">
        <f>+'Indice PondENGHO'!D61</f>
        <v>588.8704833984375</v>
      </c>
      <c r="AF62" s="57">
        <f>+'Indice PondENGHO'!E61</f>
        <v>472.05096435546875</v>
      </c>
      <c r="AG62" s="57">
        <f>+'Indice PondENGHO'!F61</f>
        <v>580.41229248046875</v>
      </c>
      <c r="AH62" s="57">
        <f>+'Indice PondENGHO'!G61</f>
        <v>476.62203979492188</v>
      </c>
      <c r="AI62" s="57">
        <f>+'Indice PondENGHO'!H61</f>
        <v>560.19061279296875</v>
      </c>
      <c r="AJ62" s="57">
        <f>+'Indice PondENGHO'!I61</f>
        <v>654.6038818359375</v>
      </c>
      <c r="AK62" s="57">
        <f>+'Indice PondENGHO'!J61</f>
        <v>615.75244140625</v>
      </c>
      <c r="AL62" s="57">
        <f>+'Indice PondENGHO'!K61</f>
        <v>501.94717407226562</v>
      </c>
      <c r="AM62" s="57">
        <f>+'Indice PondENGHO'!L61</f>
        <v>546.77935791015625</v>
      </c>
      <c r="AN62" s="57">
        <f>+'Indice PondENGHO'!M61</f>
        <v>472.00186157226562</v>
      </c>
      <c r="AO62" s="57">
        <f>+'Indice PondENGHO'!N61</f>
        <v>545.42144775390625</v>
      </c>
      <c r="AP62" s="57">
        <f>+'Indice PondENGHO'!O61</f>
        <v>491.9837646484375</v>
      </c>
      <c r="AQ62" s="57">
        <f t="shared" si="0"/>
        <v>565.83917236328125</v>
      </c>
      <c r="AR62" s="57"/>
      <c r="AS62" s="57">
        <f>+'Indice PondENGHO'!AZ61</f>
        <v>580.35662841796875</v>
      </c>
      <c r="AT62" s="57">
        <f>+'Indice PondENGHO'!BA61</f>
        <v>468.12689208984375</v>
      </c>
      <c r="AU62" s="57">
        <f>+'Indice PondENGHO'!BB61</f>
        <v>589.923583984375</v>
      </c>
      <c r="AV62" s="57">
        <f>+'Indice PondENGHO'!BC61</f>
        <v>464.051513671875</v>
      </c>
      <c r="AW62" s="57">
        <f>+'Indice PondENGHO'!BD61</f>
        <v>563.2886962890625</v>
      </c>
      <c r="AX62" s="57">
        <f>+'Indice PondENGHO'!BE61</f>
        <v>630.3023681640625</v>
      </c>
      <c r="AY62" s="57">
        <f>+'Indice PondENGHO'!BF61</f>
        <v>609.01495361328125</v>
      </c>
      <c r="AZ62" s="57">
        <f>+'Indice PondENGHO'!BG61</f>
        <v>496.16964721679688</v>
      </c>
      <c r="BA62" s="57">
        <f>+'Indice PondENGHO'!BH61</f>
        <v>547.08154296875</v>
      </c>
      <c r="BB62" s="57">
        <f>+'Indice PondENGHO'!BI61</f>
        <v>482.50869750976562</v>
      </c>
      <c r="BC62" s="57">
        <f>+'Indice PondENGHO'!BJ61</f>
        <v>541.9158935546875</v>
      </c>
      <c r="BD62" s="57">
        <f>+'Indice PondENGHO'!BK61</f>
        <v>489.9090576171875</v>
      </c>
      <c r="BE62" s="57">
        <f t="shared" si="1"/>
        <v>557.664794921875</v>
      </c>
      <c r="BG62" s="58">
        <f t="shared" ref="BG62:BR62" si="136">+AE$1*(AE62-AE50)/$AQ50</f>
        <v>18.285864533955824</v>
      </c>
      <c r="BH62" s="58">
        <f t="shared" si="136"/>
        <v>0.96925460484078507</v>
      </c>
      <c r="BI62" s="58">
        <f t="shared" si="136"/>
        <v>4.7439496297567203</v>
      </c>
      <c r="BJ62" s="58">
        <f t="shared" si="136"/>
        <v>4.1177038988025911</v>
      </c>
      <c r="BK62" s="58">
        <f t="shared" si="136"/>
        <v>1.9012074641970693</v>
      </c>
      <c r="BL62" s="58">
        <f t="shared" si="136"/>
        <v>2.7084561889278738</v>
      </c>
      <c r="BM62" s="58">
        <f t="shared" si="136"/>
        <v>6.2879024592108825</v>
      </c>
      <c r="BN62" s="58">
        <f t="shared" si="136"/>
        <v>1.700427630419526</v>
      </c>
      <c r="BO62" s="58">
        <f t="shared" si="136"/>
        <v>3.6496860213676303</v>
      </c>
      <c r="BP62" s="58">
        <f t="shared" si="136"/>
        <v>0.72206369816489213</v>
      </c>
      <c r="BQ62" s="58">
        <f t="shared" si="136"/>
        <v>2.4603794398557204</v>
      </c>
      <c r="BR62" s="58">
        <f t="shared" si="136"/>
        <v>1.3002571708738839</v>
      </c>
      <c r="BS62" s="58">
        <f t="shared" si="46"/>
        <v>48.847152740373403</v>
      </c>
      <c r="BT62" s="50">
        <f t="shared" si="47"/>
        <v>50.773746004374388</v>
      </c>
      <c r="BV62" s="58">
        <f t="shared" si="110"/>
        <v>8.2698532582580775</v>
      </c>
      <c r="BW62" s="58">
        <f t="shared" si="111"/>
        <v>0.79702274067082191</v>
      </c>
      <c r="BX62" s="58">
        <f t="shared" si="112"/>
        <v>3.7123110934341867</v>
      </c>
      <c r="BY62" s="58">
        <f t="shared" si="113"/>
        <v>4.2175848817603248</v>
      </c>
      <c r="BZ62" s="58">
        <f t="shared" si="114"/>
        <v>3.3584467647019314</v>
      </c>
      <c r="CA62" s="58">
        <f t="shared" si="115"/>
        <v>5.0798490349557079</v>
      </c>
      <c r="CB62" s="58">
        <f t="shared" si="116"/>
        <v>9.4832659022200367</v>
      </c>
      <c r="CC62" s="58">
        <f t="shared" si="117"/>
        <v>1.5433583653396061</v>
      </c>
      <c r="CD62" s="58">
        <f t="shared" si="118"/>
        <v>4.7603987980774995</v>
      </c>
      <c r="CE62" s="58">
        <f t="shared" si="119"/>
        <v>1.7861025730340536</v>
      </c>
      <c r="CF62" s="58">
        <f t="shared" si="120"/>
        <v>4.6938043237991014</v>
      </c>
      <c r="CG62" s="58">
        <f t="shared" si="121"/>
        <v>1.7995056449114939</v>
      </c>
      <c r="CH62" s="58">
        <f t="shared" si="48"/>
        <v>49.501503381162834</v>
      </c>
      <c r="CI62" s="50">
        <f t="shared" si="49"/>
        <v>51.487462979017891</v>
      </c>
      <c r="CK62" s="58">
        <f t="shared" si="50"/>
        <v>19.007082076046782</v>
      </c>
      <c r="CL62" s="58">
        <f t="shared" si="51"/>
        <v>1.0074832279647032</v>
      </c>
      <c r="CM62" s="58">
        <f t="shared" si="52"/>
        <v>4.931056981745634</v>
      </c>
      <c r="CN62" s="58">
        <f t="shared" si="53"/>
        <v>4.2801113299326907</v>
      </c>
      <c r="CO62" s="58">
        <f t="shared" si="54"/>
        <v>1.9761934825932457</v>
      </c>
      <c r="CP62" s="58">
        <f t="shared" si="55"/>
        <v>2.8152811143675369</v>
      </c>
      <c r="CQ62" s="58">
        <f t="shared" si="56"/>
        <v>6.5359052565693903</v>
      </c>
      <c r="CR62" s="58">
        <f t="shared" si="57"/>
        <v>1.7674946391375121</v>
      </c>
      <c r="CS62" s="58">
        <f t="shared" si="58"/>
        <v>3.7936342375893255</v>
      </c>
      <c r="CT62" s="58">
        <f t="shared" si="59"/>
        <v>0.75054280040567278</v>
      </c>
      <c r="CU62" s="58">
        <f t="shared" si="60"/>
        <v>2.557419905671749</v>
      </c>
      <c r="CV62" s="58">
        <f t="shared" si="61"/>
        <v>1.3515409523501398</v>
      </c>
      <c r="CW62" s="58">
        <f t="shared" si="62"/>
        <v>50.773746004374388</v>
      </c>
      <c r="CX62" s="58"/>
      <c r="CY62" s="58"/>
      <c r="CZ62" s="58">
        <f t="shared" si="63"/>
        <v>8.6016329685555295</v>
      </c>
      <c r="DA62" s="58">
        <f t="shared" si="64"/>
        <v>0.82899863743007651</v>
      </c>
      <c r="DB62" s="58">
        <f t="shared" si="65"/>
        <v>3.8612459609161096</v>
      </c>
      <c r="DC62" s="58">
        <f t="shared" si="66"/>
        <v>4.3867909180135118</v>
      </c>
      <c r="DD62" s="58">
        <f t="shared" si="67"/>
        <v>3.4931848863886183</v>
      </c>
      <c r="DE62" s="58">
        <f t="shared" si="68"/>
        <v>5.2836483997738695</v>
      </c>
      <c r="DF62" s="58">
        <f t="shared" si="69"/>
        <v>9.8637267296924467</v>
      </c>
      <c r="DG62" s="58">
        <f t="shared" si="70"/>
        <v>1.6052766334571447</v>
      </c>
      <c r="DH62" s="58">
        <f t="shared" si="71"/>
        <v>4.951382082158065</v>
      </c>
      <c r="DI62" s="58">
        <f t="shared" si="72"/>
        <v>1.8577595390933996</v>
      </c>
      <c r="DJ62" s="58">
        <f t="shared" si="73"/>
        <v>4.8821158923493533</v>
      </c>
      <c r="DK62" s="58">
        <f t="shared" si="74"/>
        <v>1.8717003311897753</v>
      </c>
      <c r="DL62" s="58">
        <f t="shared" si="75"/>
        <v>51.487462979017906</v>
      </c>
      <c r="DM62" s="58">
        <f t="shared" si="76"/>
        <v>51.487462979017891</v>
      </c>
      <c r="DN62" s="58"/>
      <c r="DO62" s="56">
        <f t="shared" si="2"/>
        <v>44501</v>
      </c>
      <c r="DP62" s="58">
        <f t="shared" si="77"/>
        <v>10.405449107491252</v>
      </c>
      <c r="DQ62" s="58">
        <f t="shared" si="21"/>
        <v>0.17848459053462673</v>
      </c>
      <c r="DR62" s="58">
        <f t="shared" si="22"/>
        <v>1.0698110208295244</v>
      </c>
      <c r="DS62" s="58">
        <f t="shared" si="23"/>
        <v>-0.10667958808082112</v>
      </c>
      <c r="DT62" s="58">
        <f t="shared" si="24"/>
        <v>-1.5169914037953727</v>
      </c>
      <c r="DU62" s="58">
        <f t="shared" si="25"/>
        <v>-2.4683672854063325</v>
      </c>
      <c r="DV62" s="58">
        <f t="shared" si="26"/>
        <v>-3.3278214731230564</v>
      </c>
      <c r="DW62" s="58">
        <f t="shared" si="27"/>
        <v>0.16221800568036748</v>
      </c>
      <c r="DX62" s="58">
        <f t="shared" si="28"/>
        <v>-1.1577478445687395</v>
      </c>
      <c r="DY62" s="58">
        <f t="shared" si="29"/>
        <v>-1.1072167386877267</v>
      </c>
      <c r="DZ62" s="58">
        <f t="shared" si="30"/>
        <v>-2.3246959866776042</v>
      </c>
      <c r="EA62" s="58">
        <f t="shared" si="31"/>
        <v>-0.52015937883963548</v>
      </c>
      <c r="EB62" s="58">
        <f t="shared" si="32"/>
        <v>-0.71371697464351769</v>
      </c>
      <c r="EC62" s="58"/>
      <c r="ED62" s="76">
        <f>+'Infla Interanual PondENGHO'!CI63</f>
        <v>-7.1371697464350792E-3</v>
      </c>
      <c r="EE62" s="50">
        <f t="shared" si="78"/>
        <v>-0.71371697464350792</v>
      </c>
    </row>
    <row r="63" spans="1:148" x14ac:dyDescent="0.2">
      <c r="A63" s="56">
        <f>+'Indice PondENGHO'!A62</f>
        <v>44531</v>
      </c>
      <c r="B63" s="50">
        <f>+'Indice PondENGHO'!B62</f>
        <v>12</v>
      </c>
      <c r="C63" s="50">
        <f>+'Indice PondENGHO'!C62</f>
        <v>2021</v>
      </c>
      <c r="D63" s="57">
        <f>+'Indice PondENGHO'!BL62</f>
        <v>589.1796875</v>
      </c>
      <c r="E63" s="57">
        <f>+'Indice PondENGHO'!BM62</f>
        <v>585.1177978515625</v>
      </c>
      <c r="F63" s="57">
        <f>+'Indice PondENGHO'!BN62</f>
        <v>584.7412109375</v>
      </c>
      <c r="G63" s="57">
        <f>+'Indice PondENGHO'!BO62</f>
        <v>583.548583984375</v>
      </c>
      <c r="H63" s="57">
        <f>+'Indice PondENGHO'!BP62</f>
        <v>579.1016845703125</v>
      </c>
      <c r="I63" s="57">
        <f>+'Indice PondENGHO'!CD62</f>
        <v>583.25518798828125</v>
      </c>
      <c r="K63" s="58">
        <f t="shared" si="33"/>
        <v>6.2405413748043115</v>
      </c>
      <c r="L63" s="58">
        <f t="shared" si="34"/>
        <v>7.9039268377693146</v>
      </c>
      <c r="M63" s="58">
        <f t="shared" si="35"/>
        <v>9.0078974053424794</v>
      </c>
      <c r="N63" s="58">
        <f t="shared" si="36"/>
        <v>11.382341255965542</v>
      </c>
      <c r="O63" s="58">
        <f t="shared" si="37"/>
        <v>16.409242495060941</v>
      </c>
      <c r="P63" s="58">
        <f t="shared" si="38"/>
        <v>50.943949368942583</v>
      </c>
      <c r="Q63" s="58">
        <f t="shared" si="39"/>
        <v>50.943994970667482</v>
      </c>
      <c r="S63" s="57">
        <f>+'Indice PondENGHO'!D62</f>
        <v>616.09771728515625</v>
      </c>
      <c r="T63" s="57">
        <f>+'Indice PondENGHO'!P62</f>
        <v>612.90313720703125</v>
      </c>
      <c r="U63" s="57">
        <f>+'Indice PondENGHO'!AB62</f>
        <v>610.7801513671875</v>
      </c>
      <c r="V63" s="57">
        <f>+'Indice PondENGHO'!AN62</f>
        <v>608.69354248046875</v>
      </c>
      <c r="W63" s="57">
        <f>+'Indice PondENGHO'!AZ62</f>
        <v>605.1993408203125</v>
      </c>
      <c r="Y63" s="58">
        <f t="shared" si="40"/>
        <v>18.088134786082058</v>
      </c>
      <c r="Z63" s="58">
        <f t="shared" si="41"/>
        <v>14.609030965584411</v>
      </c>
      <c r="AA63" s="58">
        <f t="shared" si="42"/>
        <v>13.379932695119539</v>
      </c>
      <c r="AB63" s="58">
        <f t="shared" si="43"/>
        <v>11.131102662813971</v>
      </c>
      <c r="AC63" s="58">
        <f t="shared" si="44"/>
        <v>8.315917637821471</v>
      </c>
      <c r="AE63" s="57">
        <f>+'Indice PondENGHO'!D62</f>
        <v>616.09771728515625</v>
      </c>
      <c r="AF63" s="57">
        <f>+'Indice PondENGHO'!E62</f>
        <v>494.38702392578125</v>
      </c>
      <c r="AG63" s="57">
        <f>+'Indice PondENGHO'!F62</f>
        <v>612.11474609375</v>
      </c>
      <c r="AH63" s="57">
        <f>+'Indice PondENGHO'!G62</f>
        <v>486.0628662109375</v>
      </c>
      <c r="AI63" s="57">
        <f>+'Indice PondENGHO'!H62</f>
        <v>579.7672119140625</v>
      </c>
      <c r="AJ63" s="57">
        <f>+'Indice PondENGHO'!I62</f>
        <v>658.36236572265625</v>
      </c>
      <c r="AK63" s="57">
        <f>+'Indice PondENGHO'!J62</f>
        <v>643.14068603515625</v>
      </c>
      <c r="AL63" s="57">
        <f>+'Indice PondENGHO'!K62</f>
        <v>506.43667602539062</v>
      </c>
      <c r="AM63" s="57">
        <f>+'Indice PondENGHO'!L62</f>
        <v>567.4266357421875</v>
      </c>
      <c r="AN63" s="57">
        <f>+'Indice PondENGHO'!M62</f>
        <v>487.71783447265625</v>
      </c>
      <c r="AO63" s="57">
        <f>+'Indice PondENGHO'!N62</f>
        <v>579.56903076171875</v>
      </c>
      <c r="AP63" s="57">
        <f>+'Indice PondENGHO'!O62</f>
        <v>507.61199951171875</v>
      </c>
      <c r="AQ63" s="57">
        <f t="shared" si="0"/>
        <v>589.1796875</v>
      </c>
      <c r="AR63" s="57"/>
      <c r="AS63" s="57">
        <f>+'Indice PondENGHO'!AZ62</f>
        <v>605.1993408203125</v>
      </c>
      <c r="AT63" s="57">
        <f>+'Indice PondENGHO'!BA62</f>
        <v>490.23989868164062</v>
      </c>
      <c r="AU63" s="57">
        <f>+'Indice PondENGHO'!BB62</f>
        <v>622.77978515625</v>
      </c>
      <c r="AV63" s="57">
        <f>+'Indice PondENGHO'!BC62</f>
        <v>474.13580322265625</v>
      </c>
      <c r="AW63" s="57">
        <f>+'Indice PondENGHO'!BD62</f>
        <v>583.8961181640625</v>
      </c>
      <c r="AX63" s="57">
        <f>+'Indice PondENGHO'!BE62</f>
        <v>633.12152099609375</v>
      </c>
      <c r="AY63" s="57">
        <f>+'Indice PondENGHO'!BF62</f>
        <v>639.53509521484375</v>
      </c>
      <c r="AZ63" s="57">
        <f>+'Indice PondENGHO'!BG62</f>
        <v>500.35238647460938</v>
      </c>
      <c r="BA63" s="57">
        <f>+'Indice PondENGHO'!BH62</f>
        <v>569.0875244140625</v>
      </c>
      <c r="BB63" s="57">
        <f>+'Indice PondENGHO'!BI62</f>
        <v>497.83718872070312</v>
      </c>
      <c r="BC63" s="57">
        <f>+'Indice PondENGHO'!BJ62</f>
        <v>573.0072021484375</v>
      </c>
      <c r="BD63" s="57">
        <f>+'Indice PondENGHO'!BK62</f>
        <v>504.98135375976562</v>
      </c>
      <c r="BE63" s="57">
        <f t="shared" si="1"/>
        <v>579.1016845703125</v>
      </c>
      <c r="BG63" s="58">
        <f t="shared" ref="BG63:BR63" si="137">+AE$1*(AE63-AE51)/$AQ51</f>
        <v>18.088134786082058</v>
      </c>
      <c r="BH63" s="58">
        <f t="shared" si="137"/>
        <v>1.0040023577548209</v>
      </c>
      <c r="BI63" s="58">
        <f t="shared" si="137"/>
        <v>4.8635922649845895</v>
      </c>
      <c r="BJ63" s="58">
        <f t="shared" si="137"/>
        <v>3.9390251119600359</v>
      </c>
      <c r="BK63" s="58">
        <f t="shared" si="137"/>
        <v>1.9169645046295913</v>
      </c>
      <c r="BL63" s="58">
        <f t="shared" si="137"/>
        <v>2.4099042150999068</v>
      </c>
      <c r="BM63" s="58">
        <f t="shared" si="137"/>
        <v>6.2584290685818509</v>
      </c>
      <c r="BN63" s="58">
        <f t="shared" si="137"/>
        <v>1.7353577703749967</v>
      </c>
      <c r="BO63" s="58">
        <f t="shared" si="137"/>
        <v>3.5420596054979061</v>
      </c>
      <c r="BP63" s="58">
        <f t="shared" si="137"/>
        <v>0.72926677417154573</v>
      </c>
      <c r="BQ63" s="58">
        <f t="shared" si="137"/>
        <v>2.5721129467628576</v>
      </c>
      <c r="BR63" s="58">
        <f t="shared" si="137"/>
        <v>1.3304121974807563</v>
      </c>
      <c r="BS63" s="58">
        <f t="shared" si="46"/>
        <v>48.389261603380916</v>
      </c>
      <c r="BT63" s="50">
        <f t="shared" si="47"/>
        <v>50.401649053418573</v>
      </c>
      <c r="BV63" s="58">
        <f t="shared" si="110"/>
        <v>8.315917637821471</v>
      </c>
      <c r="BW63" s="58">
        <f t="shared" si="111"/>
        <v>0.83203725695753905</v>
      </c>
      <c r="BX63" s="58">
        <f t="shared" si="112"/>
        <v>3.8273495849296713</v>
      </c>
      <c r="BY63" s="58">
        <f t="shared" si="113"/>
        <v>4.011782565139562</v>
      </c>
      <c r="BZ63" s="58">
        <f t="shared" si="114"/>
        <v>3.4094389228901165</v>
      </c>
      <c r="CA63" s="58">
        <f t="shared" si="115"/>
        <v>4.4971296126501361</v>
      </c>
      <c r="CB63" s="58">
        <f t="shared" si="116"/>
        <v>9.5808964470701508</v>
      </c>
      <c r="CC63" s="58">
        <f t="shared" si="117"/>
        <v>1.5775495594398565</v>
      </c>
      <c r="CD63" s="58">
        <f t="shared" si="118"/>
        <v>4.6525857214119162</v>
      </c>
      <c r="CE63" s="58">
        <f t="shared" si="119"/>
        <v>1.8161769751049675</v>
      </c>
      <c r="CF63" s="58">
        <f t="shared" si="120"/>
        <v>4.8456861668642555</v>
      </c>
      <c r="CG63" s="58">
        <f t="shared" si="121"/>
        <v>1.844521024531903</v>
      </c>
      <c r="CH63" s="58">
        <f t="shared" si="48"/>
        <v>49.211071474811547</v>
      </c>
      <c r="CI63" s="50">
        <f t="shared" si="49"/>
        <v>51.239600984491808</v>
      </c>
      <c r="CK63" s="58">
        <f t="shared" si="50"/>
        <v>18.84037473006909</v>
      </c>
      <c r="CL63" s="58">
        <f t="shared" si="51"/>
        <v>1.045756285746416</v>
      </c>
      <c r="CM63" s="58">
        <f t="shared" si="52"/>
        <v>5.0658568111224742</v>
      </c>
      <c r="CN63" s="58">
        <f t="shared" si="53"/>
        <v>4.1028392400958067</v>
      </c>
      <c r="CO63" s="58">
        <f t="shared" si="54"/>
        <v>1.9966862276619326</v>
      </c>
      <c r="CP63" s="58">
        <f t="shared" si="55"/>
        <v>2.510126058491728</v>
      </c>
      <c r="CQ63" s="58">
        <f t="shared" si="56"/>
        <v>6.5187013624183212</v>
      </c>
      <c r="CR63" s="58">
        <f t="shared" si="57"/>
        <v>1.8075269269753109</v>
      </c>
      <c r="CS63" s="58">
        <f t="shared" si="58"/>
        <v>3.689364938565673</v>
      </c>
      <c r="CT63" s="58">
        <f t="shared" si="59"/>
        <v>0.75959514157051689</v>
      </c>
      <c r="CU63" s="58">
        <f t="shared" si="60"/>
        <v>2.6790806425415279</v>
      </c>
      <c r="CV63" s="58">
        <f t="shared" si="61"/>
        <v>1.3857406881597758</v>
      </c>
      <c r="CW63" s="58">
        <f t="shared" si="62"/>
        <v>50.401649053418573</v>
      </c>
      <c r="CX63" s="58"/>
      <c r="CY63" s="58"/>
      <c r="CZ63" s="58">
        <f t="shared" si="63"/>
        <v>8.6587080673496271</v>
      </c>
      <c r="DA63" s="58">
        <f t="shared" si="64"/>
        <v>0.86633466358392563</v>
      </c>
      <c r="DB63" s="58">
        <f t="shared" si="65"/>
        <v>3.9851167569138508</v>
      </c>
      <c r="DC63" s="58">
        <f t="shared" si="66"/>
        <v>4.1771522487476869</v>
      </c>
      <c r="DD63" s="58">
        <f t="shared" si="67"/>
        <v>3.5499794000482914</v>
      </c>
      <c r="DE63" s="58">
        <f t="shared" si="68"/>
        <v>4.6825057862371535</v>
      </c>
      <c r="DF63" s="58">
        <f t="shared" si="69"/>
        <v>9.9758305663571143</v>
      </c>
      <c r="DG63" s="58">
        <f t="shared" si="70"/>
        <v>1.6425777276630338</v>
      </c>
      <c r="DH63" s="58">
        <f t="shared" si="71"/>
        <v>4.84436995104471</v>
      </c>
      <c r="DI63" s="58">
        <f t="shared" si="72"/>
        <v>1.8910416037015627</v>
      </c>
      <c r="DJ63" s="58">
        <f t="shared" si="73"/>
        <v>5.0454301896938505</v>
      </c>
      <c r="DK63" s="58">
        <f t="shared" si="74"/>
        <v>1.9205540231509999</v>
      </c>
      <c r="DL63" s="58">
        <f t="shared" si="75"/>
        <v>51.239600984491808</v>
      </c>
      <c r="DM63" s="58">
        <f t="shared" si="76"/>
        <v>51.239600984491808</v>
      </c>
      <c r="DN63" s="58"/>
      <c r="DO63" s="56">
        <f t="shared" si="2"/>
        <v>44531</v>
      </c>
      <c r="DP63" s="58">
        <f t="shared" si="77"/>
        <v>10.181666662719463</v>
      </c>
      <c r="DQ63" s="58">
        <f t="shared" si="21"/>
        <v>0.17942162216249036</v>
      </c>
      <c r="DR63" s="58">
        <f t="shared" si="22"/>
        <v>1.0807400542086234</v>
      </c>
      <c r="DS63" s="58">
        <f t="shared" si="23"/>
        <v>-7.4313008651880175E-2</v>
      </c>
      <c r="DT63" s="58">
        <f t="shared" si="24"/>
        <v>-1.5532931723863588</v>
      </c>
      <c r="DU63" s="58">
        <f t="shared" si="25"/>
        <v>-2.1723797277454255</v>
      </c>
      <c r="DV63" s="58">
        <f t="shared" si="26"/>
        <v>-3.4571292039387931</v>
      </c>
      <c r="DW63" s="58">
        <f t="shared" si="27"/>
        <v>0.16494919931227714</v>
      </c>
      <c r="DX63" s="58">
        <f t="shared" si="28"/>
        <v>-1.155005012479037</v>
      </c>
      <c r="DY63" s="58">
        <f t="shared" si="29"/>
        <v>-1.1314464621310458</v>
      </c>
      <c r="DZ63" s="58">
        <f t="shared" si="30"/>
        <v>-2.3663495471523226</v>
      </c>
      <c r="EA63" s="58">
        <f t="shared" si="31"/>
        <v>-0.53481333499122408</v>
      </c>
      <c r="EB63" s="58">
        <f t="shared" si="32"/>
        <v>-0.83795193107323485</v>
      </c>
      <c r="EC63" s="58"/>
      <c r="ED63" s="76">
        <f>+'Infla Interanual PondENGHO'!CI64</f>
        <v>-8.3795193107323307E-3</v>
      </c>
      <c r="EE63" s="50">
        <f t="shared" si="78"/>
        <v>-0.83795193107323307</v>
      </c>
      <c r="EQ63" s="50" t="s">
        <v>132</v>
      </c>
      <c r="ER63" s="50" t="s">
        <v>133</v>
      </c>
    </row>
    <row r="64" spans="1:148" x14ac:dyDescent="0.2">
      <c r="A64" s="56">
        <f>+'Indice PondENGHO'!A63</f>
        <v>44562</v>
      </c>
      <c r="B64" s="50">
        <f>+'Indice PondENGHO'!B63</f>
        <v>1</v>
      </c>
      <c r="C64" s="50">
        <f>+'Indice PondENGHO'!C63</f>
        <v>2022</v>
      </c>
      <c r="D64" s="57">
        <f>+'Indice PondENGHO'!BL63</f>
        <v>612.542236328125</v>
      </c>
      <c r="E64" s="57">
        <f>+'Indice PondENGHO'!BM63</f>
        <v>608.138671875</v>
      </c>
      <c r="F64" s="57">
        <f>+'Indice PondENGHO'!BN63</f>
        <v>607.93658447265625</v>
      </c>
      <c r="G64" s="57">
        <f>+'Indice PondENGHO'!BO63</f>
        <v>606.69488525390625</v>
      </c>
      <c r="H64" s="57">
        <f>+'Indice PondENGHO'!BP63</f>
        <v>602.10137939453125</v>
      </c>
      <c r="I64" s="57">
        <f>+'Indice PondENGHO'!CD63</f>
        <v>606.3697509765625</v>
      </c>
      <c r="K64" s="58">
        <f t="shared" si="33"/>
        <v>6.1819910706576859</v>
      </c>
      <c r="L64" s="58">
        <f t="shared" si="34"/>
        <v>7.8365728295482224</v>
      </c>
      <c r="M64" s="58">
        <f t="shared" si="35"/>
        <v>8.946706993032187</v>
      </c>
      <c r="N64" s="58">
        <f t="shared" si="36"/>
        <v>11.324228766348316</v>
      </c>
      <c r="O64" s="58">
        <f t="shared" si="37"/>
        <v>16.377381580884364</v>
      </c>
      <c r="P64" s="58">
        <f t="shared" si="38"/>
        <v>50.666881240470772</v>
      </c>
      <c r="Q64" s="58">
        <f t="shared" si="39"/>
        <v>50.666851383950259</v>
      </c>
      <c r="S64" s="57">
        <f>+'Indice PondENGHO'!D63</f>
        <v>642.215576171875</v>
      </c>
      <c r="T64" s="57">
        <f>+'Indice PondENGHO'!P63</f>
        <v>638.98297119140625</v>
      </c>
      <c r="U64" s="57">
        <f>+'Indice PondENGHO'!AB63</f>
        <v>636.8568115234375</v>
      </c>
      <c r="V64" s="57">
        <f>+'Indice PondENGHO'!AN63</f>
        <v>634.582275390625</v>
      </c>
      <c r="W64" s="57">
        <f>+'Indice PondENGHO'!AZ63</f>
        <v>630.8033447265625</v>
      </c>
      <c r="Y64" s="58">
        <f t="shared" si="40"/>
        <v>17.991196554542956</v>
      </c>
      <c r="Z64" s="58">
        <f t="shared" si="41"/>
        <v>14.58889993404738</v>
      </c>
      <c r="AA64" s="58">
        <f t="shared" si="42"/>
        <v>13.390293241357794</v>
      </c>
      <c r="AB64" s="58">
        <f t="shared" si="43"/>
        <v>11.164066624981208</v>
      </c>
      <c r="AC64" s="58">
        <f t="shared" si="44"/>
        <v>8.3804881523442702</v>
      </c>
      <c r="AE64" s="57">
        <f>+'Indice PondENGHO'!D63</f>
        <v>642.215576171875</v>
      </c>
      <c r="AF64" s="57">
        <f>+'Indice PondENGHO'!E63</f>
        <v>498.88919067382812</v>
      </c>
      <c r="AG64" s="57">
        <f>+'Indice PondENGHO'!F63</f>
        <v>642.92340087890625</v>
      </c>
      <c r="AH64" s="57">
        <f>+'Indice PondENGHO'!G63</f>
        <v>495.68148803710938</v>
      </c>
      <c r="AI64" s="57">
        <f>+'Indice PondENGHO'!H63</f>
        <v>601.04425048828125</v>
      </c>
      <c r="AJ64" s="57">
        <f>+'Indice PondENGHO'!I63</f>
        <v>684.2301025390625</v>
      </c>
      <c r="AK64" s="57">
        <f>+'Indice PondENGHO'!J63</f>
        <v>661.20355224609375</v>
      </c>
      <c r="AL64" s="57">
        <f>+'Indice PondENGHO'!K63</f>
        <v>533.01776123046875</v>
      </c>
      <c r="AM64" s="57">
        <f>+'Indice PondENGHO'!L63</f>
        <v>590.1754150390625</v>
      </c>
      <c r="AN64" s="57">
        <f>+'Indice PondENGHO'!M63</f>
        <v>507.17190551757812</v>
      </c>
      <c r="AO64" s="57">
        <f>+'Indice PondENGHO'!N63</f>
        <v>611.51263427734375</v>
      </c>
      <c r="AP64" s="57">
        <f>+'Indice PondENGHO'!O63</f>
        <v>527.76593017578125</v>
      </c>
      <c r="AQ64" s="57">
        <f t="shared" si="0"/>
        <v>612.542236328125</v>
      </c>
      <c r="AR64" s="57"/>
      <c r="AS64" s="57">
        <f>+'Indice PondENGHO'!AZ63</f>
        <v>630.8033447265625</v>
      </c>
      <c r="AT64" s="57">
        <f>+'Indice PondENGHO'!BA63</f>
        <v>494.377685546875</v>
      </c>
      <c r="AU64" s="57">
        <f>+'Indice PondENGHO'!BB63</f>
        <v>655.5308837890625</v>
      </c>
      <c r="AV64" s="57">
        <f>+'Indice PondENGHO'!BC63</f>
        <v>482.56527709960938</v>
      </c>
      <c r="AW64" s="57">
        <f>+'Indice PondENGHO'!BD63</f>
        <v>605.55340576171875</v>
      </c>
      <c r="AX64" s="57">
        <f>+'Indice PondENGHO'!BE63</f>
        <v>660.44000244140625</v>
      </c>
      <c r="AY64" s="57">
        <f>+'Indice PondENGHO'!BF63</f>
        <v>657.10845947265625</v>
      </c>
      <c r="AZ64" s="57">
        <f>+'Indice PondENGHO'!BG63</f>
        <v>528.99163818359375</v>
      </c>
      <c r="BA64" s="57">
        <f>+'Indice PondENGHO'!BH63</f>
        <v>593.42431640625</v>
      </c>
      <c r="BB64" s="57">
        <f>+'Indice PondENGHO'!BI63</f>
        <v>516.280517578125</v>
      </c>
      <c r="BC64" s="57">
        <f>+'Indice PondENGHO'!BJ63</f>
        <v>605.01202392578125</v>
      </c>
      <c r="BD64" s="57">
        <f>+'Indice PondENGHO'!BK63</f>
        <v>525.4515380859375</v>
      </c>
      <c r="BE64" s="57">
        <f t="shared" si="1"/>
        <v>602.10137939453125</v>
      </c>
      <c r="BG64" s="58">
        <f t="shared" ref="BG64:BR64" si="138">+AE$1*(AE64-AE52)/$AQ52</f>
        <v>17.991196554542956</v>
      </c>
      <c r="BH64" s="58">
        <f t="shared" si="138"/>
        <v>0.92413216649786345</v>
      </c>
      <c r="BI64" s="58">
        <f t="shared" si="138"/>
        <v>4.9360755537424472</v>
      </c>
      <c r="BJ64" s="58">
        <f t="shared" si="138"/>
        <v>3.8795242789937356</v>
      </c>
      <c r="BK64" s="58">
        <f t="shared" si="138"/>
        <v>1.9098341299081731</v>
      </c>
      <c r="BL64" s="58">
        <f t="shared" si="138"/>
        <v>2.4157667746317735</v>
      </c>
      <c r="BM64" s="58">
        <f t="shared" si="138"/>
        <v>5.9274779352832416</v>
      </c>
      <c r="BN64" s="58">
        <f t="shared" si="138"/>
        <v>1.4059187979329228</v>
      </c>
      <c r="BO64" s="58">
        <f t="shared" si="138"/>
        <v>3.4727399078575005</v>
      </c>
      <c r="BP64" s="58">
        <f t="shared" si="138"/>
        <v>0.7331090942260674</v>
      </c>
      <c r="BQ64" s="58">
        <f t="shared" si="138"/>
        <v>2.6048116609765795</v>
      </c>
      <c r="BR64" s="58">
        <f t="shared" si="138"/>
        <v>1.3942928041223541</v>
      </c>
      <c r="BS64" s="58">
        <f t="shared" si="46"/>
        <v>47.594879658715605</v>
      </c>
      <c r="BT64" s="50">
        <f t="shared" si="47"/>
        <v>49.829126373031649</v>
      </c>
      <c r="BV64" s="58">
        <f t="shared" si="110"/>
        <v>8.3804881523442702</v>
      </c>
      <c r="BW64" s="58">
        <f t="shared" si="111"/>
        <v>0.76811513812278009</v>
      </c>
      <c r="BX64" s="58">
        <f t="shared" si="112"/>
        <v>3.931072081452982</v>
      </c>
      <c r="BY64" s="58">
        <f t="shared" si="113"/>
        <v>4.0656762722275728</v>
      </c>
      <c r="BZ64" s="58">
        <f t="shared" si="114"/>
        <v>3.4145964706808383</v>
      </c>
      <c r="CA64" s="58">
        <f t="shared" si="115"/>
        <v>4.5983931929183717</v>
      </c>
      <c r="CB64" s="58">
        <f t="shared" si="116"/>
        <v>9.1729962172520469</v>
      </c>
      <c r="CC64" s="58">
        <f t="shared" si="117"/>
        <v>1.2782919667550943</v>
      </c>
      <c r="CD64" s="58">
        <f t="shared" si="118"/>
        <v>4.6151451481538235</v>
      </c>
      <c r="CE64" s="58">
        <f t="shared" si="119"/>
        <v>1.8228846472205513</v>
      </c>
      <c r="CF64" s="58">
        <f t="shared" si="120"/>
        <v>4.9406063784178817</v>
      </c>
      <c r="CG64" s="58">
        <f t="shared" si="121"/>
        <v>1.9510446236499046</v>
      </c>
      <c r="CH64" s="58">
        <f t="shared" si="48"/>
        <v>48.939310289196122</v>
      </c>
      <c r="CI64" s="50">
        <f t="shared" si="49"/>
        <v>51.225005093297412</v>
      </c>
      <c r="CK64" s="58">
        <f t="shared" si="50"/>
        <v>18.835757399676659</v>
      </c>
      <c r="CL64" s="58">
        <f t="shared" si="51"/>
        <v>0.96751370819724503</v>
      </c>
      <c r="CM64" s="58">
        <f t="shared" si="52"/>
        <v>5.1677897773447601</v>
      </c>
      <c r="CN64" s="58">
        <f t="shared" si="53"/>
        <v>4.06164080992321</v>
      </c>
      <c r="CO64" s="58">
        <f t="shared" si="54"/>
        <v>1.9994874846436672</v>
      </c>
      <c r="CP64" s="58">
        <f t="shared" si="55"/>
        <v>2.5291701284689445</v>
      </c>
      <c r="CQ64" s="58">
        <f t="shared" si="56"/>
        <v>6.2057315666833217</v>
      </c>
      <c r="CR64" s="58">
        <f t="shared" si="57"/>
        <v>1.4719168522908894</v>
      </c>
      <c r="CS64" s="58">
        <f t="shared" si="58"/>
        <v>3.6357607576724655</v>
      </c>
      <c r="CT64" s="58">
        <f t="shared" si="59"/>
        <v>0.76752343872604045</v>
      </c>
      <c r="CU64" s="58">
        <f t="shared" si="60"/>
        <v>2.7270893500196132</v>
      </c>
      <c r="CV64" s="58">
        <f t="shared" si="61"/>
        <v>1.4597450993848429</v>
      </c>
      <c r="CW64" s="58">
        <f t="shared" si="62"/>
        <v>49.829126373031642</v>
      </c>
      <c r="CX64" s="58"/>
      <c r="CY64" s="58"/>
      <c r="CZ64" s="58">
        <f t="shared" si="63"/>
        <v>8.7718961659115244</v>
      </c>
      <c r="DA64" s="58">
        <f t="shared" si="64"/>
        <v>0.8039897095007581</v>
      </c>
      <c r="DB64" s="58">
        <f t="shared" si="65"/>
        <v>4.1146715432767893</v>
      </c>
      <c r="DC64" s="58">
        <f t="shared" si="66"/>
        <v>4.2555623796466211</v>
      </c>
      <c r="DD64" s="58">
        <f t="shared" si="67"/>
        <v>3.5740741046118742</v>
      </c>
      <c r="DE64" s="58">
        <f t="shared" si="68"/>
        <v>4.8131596734052984</v>
      </c>
      <c r="DF64" s="58">
        <f t="shared" si="69"/>
        <v>9.6014180660258823</v>
      </c>
      <c r="DG64" s="58">
        <f t="shared" si="70"/>
        <v>1.3379941834244935</v>
      </c>
      <c r="DH64" s="58">
        <f t="shared" si="71"/>
        <v>4.8306940233417359</v>
      </c>
      <c r="DI64" s="58">
        <f t="shared" si="72"/>
        <v>1.90802189051243</v>
      </c>
      <c r="DJ64" s="58">
        <f t="shared" si="73"/>
        <v>5.1713558160688748</v>
      </c>
      <c r="DK64" s="58">
        <f t="shared" si="74"/>
        <v>2.0421675375711255</v>
      </c>
      <c r="DL64" s="58">
        <f t="shared" si="75"/>
        <v>51.225005093297405</v>
      </c>
      <c r="DM64" s="58">
        <f t="shared" si="76"/>
        <v>51.225005093297412</v>
      </c>
      <c r="DN64" s="58"/>
      <c r="DO64" s="56">
        <f t="shared" si="2"/>
        <v>44562</v>
      </c>
      <c r="DP64" s="58">
        <f t="shared" si="77"/>
        <v>10.063861233765135</v>
      </c>
      <c r="DQ64" s="58">
        <f t="shared" si="21"/>
        <v>0.16352399869648693</v>
      </c>
      <c r="DR64" s="58">
        <f t="shared" si="22"/>
        <v>1.0531182340679708</v>
      </c>
      <c r="DS64" s="58">
        <f t="shared" si="23"/>
        <v>-0.19392156972341112</v>
      </c>
      <c r="DT64" s="58">
        <f t="shared" si="24"/>
        <v>-1.574586619968207</v>
      </c>
      <c r="DU64" s="58">
        <f t="shared" si="25"/>
        <v>-2.2839895449363539</v>
      </c>
      <c r="DV64" s="58">
        <f t="shared" si="26"/>
        <v>-3.3956864993425606</v>
      </c>
      <c r="DW64" s="58">
        <f t="shared" si="27"/>
        <v>0.13392266886639592</v>
      </c>
      <c r="DX64" s="58">
        <f t="shared" si="28"/>
        <v>-1.1949332656692704</v>
      </c>
      <c r="DY64" s="58">
        <f t="shared" si="29"/>
        <v>-1.1404984517863896</v>
      </c>
      <c r="DZ64" s="58">
        <f t="shared" si="30"/>
        <v>-2.4442664660492617</v>
      </c>
      <c r="EA64" s="58">
        <f t="shared" si="31"/>
        <v>-0.58242243818628259</v>
      </c>
      <c r="EB64" s="58">
        <f t="shared" si="32"/>
        <v>-1.3958787202657632</v>
      </c>
      <c r="EC64" s="58"/>
      <c r="ED64" s="76">
        <f>+'Infla Interanual PondENGHO'!CI65</f>
        <v>-1.3958787202657641E-2</v>
      </c>
      <c r="EE64" s="50">
        <f t="shared" si="78"/>
        <v>-1.3958787202657641</v>
      </c>
      <c r="EQ64" s="51">
        <v>0.58369448752115716</v>
      </c>
      <c r="ER64" s="51" t="s">
        <v>113</v>
      </c>
    </row>
    <row r="65" spans="1:148" x14ac:dyDescent="0.2">
      <c r="A65" s="56">
        <f>+'Indice PondENGHO'!A64</f>
        <v>44593</v>
      </c>
      <c r="B65" s="50">
        <f>+'Indice PondENGHO'!B64</f>
        <v>2</v>
      </c>
      <c r="C65" s="50">
        <f>+'Indice PondENGHO'!C64</f>
        <v>2022</v>
      </c>
      <c r="D65" s="57">
        <f>+'Indice PondENGHO'!BL64</f>
        <v>641.84051513671875</v>
      </c>
      <c r="E65" s="57">
        <f>+'Indice PondENGHO'!BM64</f>
        <v>636.497314453125</v>
      </c>
      <c r="F65" s="57">
        <f>+'Indice PondENGHO'!BN64</f>
        <v>635.9951171875</v>
      </c>
      <c r="G65" s="57">
        <f>+'Indice PondENGHO'!BO64</f>
        <v>634.14520263671875</v>
      </c>
      <c r="H65" s="57">
        <f>+'Indice PondENGHO'!BP64</f>
        <v>628.234375</v>
      </c>
      <c r="I65" s="57">
        <f>+'Indice PondENGHO'!CD64</f>
        <v>633.86907958984375</v>
      </c>
      <c r="K65" s="58">
        <f t="shared" si="33"/>
        <v>6.4555867634129092</v>
      </c>
      <c r="L65" s="58">
        <f t="shared" si="34"/>
        <v>8.1416646413822686</v>
      </c>
      <c r="M65" s="58">
        <f t="shared" si="35"/>
        <v>9.2777980964235844</v>
      </c>
      <c r="N65" s="58">
        <f t="shared" si="36"/>
        <v>11.687195932962533</v>
      </c>
      <c r="O65" s="58">
        <f t="shared" si="37"/>
        <v>16.782535706648162</v>
      </c>
      <c r="P65" s="58">
        <f t="shared" si="38"/>
        <v>52.344781140829454</v>
      </c>
      <c r="Q65" s="58">
        <f t="shared" si="39"/>
        <v>52.34492675046927</v>
      </c>
      <c r="S65" s="57">
        <f>+'Indice PondENGHO'!D64</f>
        <v>680.06878662109375</v>
      </c>
      <c r="T65" s="57">
        <f>+'Indice PondENGHO'!P64</f>
        <v>677.30194091796875</v>
      </c>
      <c r="U65" s="57">
        <f>+'Indice PondENGHO'!AB64</f>
        <v>675.430908203125</v>
      </c>
      <c r="V65" s="57">
        <f>+'Indice PondENGHO'!AN64</f>
        <v>673.32037353515625</v>
      </c>
      <c r="W65" s="57">
        <f>+'Indice PondENGHO'!AZ64</f>
        <v>669.9921875</v>
      </c>
      <c r="Y65" s="58">
        <f t="shared" si="40"/>
        <v>19.619250394810088</v>
      </c>
      <c r="Z65" s="58">
        <f t="shared" si="41"/>
        <v>15.943809943150242</v>
      </c>
      <c r="AA65" s="58">
        <f t="shared" si="42"/>
        <v>14.654316075568564</v>
      </c>
      <c r="AB65" s="58">
        <f t="shared" si="43"/>
        <v>12.215074949002652</v>
      </c>
      <c r="AC65" s="58">
        <f t="shared" si="44"/>
        <v>9.1818289225357024</v>
      </c>
      <c r="AE65" s="57">
        <f>+'Indice PondENGHO'!D64</f>
        <v>680.06878662109375</v>
      </c>
      <c r="AF65" s="57">
        <f>+'Indice PondENGHO'!E64</f>
        <v>512.38507080078125</v>
      </c>
      <c r="AG65" s="57">
        <f>+'Indice PondENGHO'!F64</f>
        <v>675.63885498046875</v>
      </c>
      <c r="AH65" s="57">
        <f>+'Indice PondENGHO'!G64</f>
        <v>509.02865600585938</v>
      </c>
      <c r="AI65" s="57">
        <f>+'Indice PondENGHO'!H64</f>
        <v>628.748779296875</v>
      </c>
      <c r="AJ65" s="57">
        <f>+'Indice PondENGHO'!I64</f>
        <v>710.51177978515625</v>
      </c>
      <c r="AK65" s="57">
        <f>+'Indice PondENGHO'!J64</f>
        <v>695.52374267578125</v>
      </c>
      <c r="AL65" s="57">
        <f>+'Indice PondENGHO'!K64</f>
        <v>534.0384521484375</v>
      </c>
      <c r="AM65" s="57">
        <f>+'Indice PondENGHO'!L64</f>
        <v>605.83551025390625</v>
      </c>
      <c r="AN65" s="57">
        <f>+'Indice PondENGHO'!M64</f>
        <v>531.27471923828125</v>
      </c>
      <c r="AO65" s="57">
        <f>+'Indice PondENGHO'!N64</f>
        <v>639.37109375</v>
      </c>
      <c r="AP65" s="57">
        <f>+'Indice PondENGHO'!O64</f>
        <v>550.68280029296875</v>
      </c>
      <c r="AQ65" s="57">
        <f t="shared" si="0"/>
        <v>641.84051513671875</v>
      </c>
      <c r="AR65" s="57"/>
      <c r="AS65" s="57">
        <f>+'Indice PondENGHO'!AZ64</f>
        <v>669.9921875</v>
      </c>
      <c r="AT65" s="57">
        <f>+'Indice PondENGHO'!BA64</f>
        <v>507.27896118164062</v>
      </c>
      <c r="AU65" s="57">
        <f>+'Indice PondENGHO'!BB64</f>
        <v>689.38720703125</v>
      </c>
      <c r="AV65" s="57">
        <f>+'Indice PondENGHO'!BC64</f>
        <v>496.42657470703125</v>
      </c>
      <c r="AW65" s="57">
        <f>+'Indice PondENGHO'!BD64</f>
        <v>633.4775390625</v>
      </c>
      <c r="AX65" s="57">
        <f>+'Indice PondENGHO'!BE64</f>
        <v>683.40106201171875</v>
      </c>
      <c r="AY65" s="57">
        <f>+'Indice PondENGHO'!BF64</f>
        <v>689.2271728515625</v>
      </c>
      <c r="AZ65" s="57">
        <f>+'Indice PondENGHO'!BG64</f>
        <v>528.26654052734375</v>
      </c>
      <c r="BA65" s="57">
        <f>+'Indice PondENGHO'!BH64</f>
        <v>606.26171875</v>
      </c>
      <c r="BB65" s="57">
        <f>+'Indice PondENGHO'!BI64</f>
        <v>538.37255859375</v>
      </c>
      <c r="BC65" s="57">
        <f>+'Indice PondENGHO'!BJ64</f>
        <v>630.656494140625</v>
      </c>
      <c r="BD65" s="57">
        <f>+'Indice PondENGHO'!BK64</f>
        <v>548.10650634765625</v>
      </c>
      <c r="BE65" s="57">
        <f t="shared" si="1"/>
        <v>628.234375</v>
      </c>
      <c r="BG65" s="58">
        <f t="shared" ref="BG65:BR65" si="139">+AE$1*(AE65-AE53)/$AQ53</f>
        <v>19.619250394810088</v>
      </c>
      <c r="BH65" s="58">
        <f t="shared" si="139"/>
        <v>0.90550830092818313</v>
      </c>
      <c r="BI65" s="58">
        <f t="shared" si="139"/>
        <v>5.0558494986121838</v>
      </c>
      <c r="BJ65" s="58">
        <f t="shared" si="139"/>
        <v>3.9519636154112447</v>
      </c>
      <c r="BK65" s="58">
        <f t="shared" si="139"/>
        <v>1.9319201569177229</v>
      </c>
      <c r="BL65" s="58">
        <f t="shared" si="139"/>
        <v>2.4367104263763322</v>
      </c>
      <c r="BM65" s="58">
        <f t="shared" si="139"/>
        <v>6.0815278481787134</v>
      </c>
      <c r="BN65" s="58">
        <f t="shared" si="139"/>
        <v>1.3411687635803056</v>
      </c>
      <c r="BO65" s="58">
        <f t="shared" si="139"/>
        <v>3.4828861699184399</v>
      </c>
      <c r="BP65" s="58">
        <f t="shared" si="139"/>
        <v>0.77953945345271647</v>
      </c>
      <c r="BQ65" s="58">
        <f t="shared" si="139"/>
        <v>2.6158971558124091</v>
      </c>
      <c r="BR65" s="58">
        <f t="shared" si="139"/>
        <v>1.4443112820131283</v>
      </c>
      <c r="BS65" s="58">
        <f t="shared" si="46"/>
        <v>49.646533066011472</v>
      </c>
      <c r="BT65" s="50">
        <f t="shared" si="47"/>
        <v>52.126746502510414</v>
      </c>
      <c r="BV65" s="58">
        <f t="shared" si="110"/>
        <v>9.1818289225357024</v>
      </c>
      <c r="BW65" s="58">
        <f t="shared" si="111"/>
        <v>0.74671958919046844</v>
      </c>
      <c r="BX65" s="58">
        <f t="shared" si="112"/>
        <v>4.0262005707633195</v>
      </c>
      <c r="BY65" s="58">
        <f t="shared" si="113"/>
        <v>4.1483024431372124</v>
      </c>
      <c r="BZ65" s="58">
        <f t="shared" si="114"/>
        <v>3.431100694951871</v>
      </c>
      <c r="CA65" s="58">
        <f t="shared" si="115"/>
        <v>4.6107961259248551</v>
      </c>
      <c r="CB65" s="58">
        <f t="shared" si="116"/>
        <v>9.3064466181320995</v>
      </c>
      <c r="CC65" s="58">
        <f t="shared" si="117"/>
        <v>1.2180718263153736</v>
      </c>
      <c r="CD65" s="58">
        <f t="shared" si="118"/>
        <v>4.5328016515650349</v>
      </c>
      <c r="CE65" s="58">
        <f t="shared" si="119"/>
        <v>1.902314636330998</v>
      </c>
      <c r="CF65" s="58">
        <f t="shared" si="120"/>
        <v>4.8868784897657447</v>
      </c>
      <c r="CG65" s="58">
        <f t="shared" si="121"/>
        <v>2.0094664247139926</v>
      </c>
      <c r="CH65" s="58">
        <f t="shared" si="48"/>
        <v>50.00092799332667</v>
      </c>
      <c r="CI65" s="50">
        <f t="shared" si="49"/>
        <v>52.422968810205496</v>
      </c>
      <c r="CK65" s="58">
        <f t="shared" si="50"/>
        <v>20.599377816367312</v>
      </c>
      <c r="CL65" s="58">
        <f t="shared" si="51"/>
        <v>0.95074517279267479</v>
      </c>
      <c r="CM65" s="58">
        <f t="shared" si="52"/>
        <v>5.3084267700744503</v>
      </c>
      <c r="CN65" s="58">
        <f t="shared" si="53"/>
        <v>4.149393579885607</v>
      </c>
      <c r="CO65" s="58">
        <f t="shared" si="54"/>
        <v>2.028433932110433</v>
      </c>
      <c r="CP65" s="58">
        <f t="shared" si="55"/>
        <v>2.5584422285209039</v>
      </c>
      <c r="CQ65" s="58">
        <f t="shared" si="56"/>
        <v>6.3853453788699284</v>
      </c>
      <c r="CR65" s="58">
        <f t="shared" si="57"/>
        <v>1.4081701145834398</v>
      </c>
      <c r="CS65" s="58">
        <f t="shared" si="58"/>
        <v>3.6568822285141596</v>
      </c>
      <c r="CT65" s="58">
        <f t="shared" si="59"/>
        <v>0.81848324483818402</v>
      </c>
      <c r="CU65" s="58">
        <f t="shared" si="60"/>
        <v>2.7465806673018958</v>
      </c>
      <c r="CV65" s="58">
        <f t="shared" si="61"/>
        <v>1.5164653686514236</v>
      </c>
      <c r="CW65" s="58">
        <f t="shared" si="62"/>
        <v>52.126746502510414</v>
      </c>
      <c r="CX65" s="58"/>
      <c r="CY65" s="58"/>
      <c r="CZ65" s="58">
        <f t="shared" si="63"/>
        <v>9.6265959561985195</v>
      </c>
      <c r="DA65" s="58">
        <f t="shared" si="64"/>
        <v>0.78289062433652978</v>
      </c>
      <c r="DB65" s="58">
        <f t="shared" si="65"/>
        <v>4.2212293934409919</v>
      </c>
      <c r="DC65" s="58">
        <f t="shared" si="66"/>
        <v>4.3492458704147507</v>
      </c>
      <c r="DD65" s="58">
        <f t="shared" si="67"/>
        <v>3.5973029288604872</v>
      </c>
      <c r="DE65" s="58">
        <f t="shared" si="68"/>
        <v>4.8341427089480193</v>
      </c>
      <c r="DF65" s="58">
        <f t="shared" si="69"/>
        <v>9.7572501226636188</v>
      </c>
      <c r="DG65" s="58">
        <f t="shared" si="70"/>
        <v>1.2770751248465471</v>
      </c>
      <c r="DH65" s="58">
        <f t="shared" si="71"/>
        <v>4.7523701887004162</v>
      </c>
      <c r="DI65" s="58">
        <f t="shared" si="72"/>
        <v>1.9944625999918846</v>
      </c>
      <c r="DJ65" s="58">
        <f t="shared" si="73"/>
        <v>5.1235984796611227</v>
      </c>
      <c r="DK65" s="58">
        <f t="shared" si="74"/>
        <v>2.1068048121426104</v>
      </c>
      <c r="DL65" s="58">
        <f t="shared" si="75"/>
        <v>52.422968810205504</v>
      </c>
      <c r="DM65" s="58">
        <f t="shared" si="76"/>
        <v>52.422968810205496</v>
      </c>
      <c r="DN65" s="58"/>
      <c r="DO65" s="56">
        <f t="shared" si="2"/>
        <v>44593</v>
      </c>
      <c r="DP65" s="58">
        <f t="shared" si="77"/>
        <v>10.972781860168793</v>
      </c>
      <c r="DQ65" s="58">
        <f t="shared" si="21"/>
        <v>0.167854548456145</v>
      </c>
      <c r="DR65" s="58">
        <f t="shared" si="22"/>
        <v>1.0871973766334584</v>
      </c>
      <c r="DS65" s="58">
        <f t="shared" si="23"/>
        <v>-0.19985229052914377</v>
      </c>
      <c r="DT65" s="58">
        <f t="shared" si="24"/>
        <v>-1.5688689967500542</v>
      </c>
      <c r="DU65" s="58">
        <f t="shared" si="25"/>
        <v>-2.2757004804271155</v>
      </c>
      <c r="DV65" s="58">
        <f t="shared" si="26"/>
        <v>-3.3719047437936904</v>
      </c>
      <c r="DW65" s="58">
        <f t="shared" si="27"/>
        <v>0.13109498973689271</v>
      </c>
      <c r="DX65" s="58">
        <f t="shared" si="28"/>
        <v>-1.0954879601862566</v>
      </c>
      <c r="DY65" s="58">
        <f t="shared" si="29"/>
        <v>-1.1759793551537006</v>
      </c>
      <c r="DZ65" s="58">
        <f t="shared" si="30"/>
        <v>-2.3770178123592269</v>
      </c>
      <c r="EA65" s="58">
        <f t="shared" si="31"/>
        <v>-0.59033944349118683</v>
      </c>
      <c r="EB65" s="58">
        <f t="shared" si="32"/>
        <v>-0.29622230769508917</v>
      </c>
      <c r="EC65" s="58"/>
      <c r="ED65" s="76">
        <f>+'Infla Interanual PondENGHO'!CI66</f>
        <v>-2.9622230769508207E-3</v>
      </c>
      <c r="EE65" s="50">
        <f t="shared" si="78"/>
        <v>-0.29622230769508207</v>
      </c>
      <c r="EQ65" s="50">
        <v>-5.3928709893183271</v>
      </c>
      <c r="ER65" s="50" t="s">
        <v>95</v>
      </c>
    </row>
    <row r="66" spans="1:148" x14ac:dyDescent="0.2">
      <c r="A66" s="56">
        <f>+'Indice PondENGHO'!A65</f>
        <v>44621</v>
      </c>
      <c r="B66" s="50">
        <f>+'Indice PondENGHO'!B65</f>
        <v>3</v>
      </c>
      <c r="C66" s="50">
        <f>+'Indice PondENGHO'!C65</f>
        <v>2022</v>
      </c>
      <c r="D66" s="57">
        <f>+'Indice PondENGHO'!BL65</f>
        <v>679.69610595703125</v>
      </c>
      <c r="E66" s="57">
        <f>+'Indice PondENGHO'!BM65</f>
        <v>673.256591796875</v>
      </c>
      <c r="F66" s="57">
        <f>+'Indice PondENGHO'!BN65</f>
        <v>672.158447265625</v>
      </c>
      <c r="G66" s="57">
        <f>+'Indice PondENGHO'!BO65</f>
        <v>669.96112060546875</v>
      </c>
      <c r="H66" s="57">
        <f>+'Indice PondENGHO'!BP65</f>
        <v>663.1990966796875</v>
      </c>
      <c r="I66" s="57">
        <f>+'Indice PondENGHO'!CD65</f>
        <v>669.8673095703125</v>
      </c>
      <c r="K66" s="58">
        <f t="shared" si="33"/>
        <v>6.8615403655710487</v>
      </c>
      <c r="L66" s="58">
        <f t="shared" si="34"/>
        <v>8.6003450781467823</v>
      </c>
      <c r="M66" s="58">
        <f t="shared" si="35"/>
        <v>9.7633279903742807</v>
      </c>
      <c r="N66" s="58">
        <f t="shared" si="36"/>
        <v>12.27047125483557</v>
      </c>
      <c r="O66" s="58">
        <f t="shared" si="37"/>
        <v>17.562766302933699</v>
      </c>
      <c r="P66" s="58">
        <f t="shared" si="38"/>
        <v>55.058450991861378</v>
      </c>
      <c r="Q66" s="58">
        <f t="shared" si="39"/>
        <v>55.058744444606148</v>
      </c>
      <c r="S66" s="57">
        <f>+'Indice PondENGHO'!D65</f>
        <v>721.39129638671875</v>
      </c>
      <c r="T66" s="57">
        <f>+'Indice PondENGHO'!P65</f>
        <v>717.52081298828125</v>
      </c>
      <c r="U66" s="57">
        <f>+'Indice PondENGHO'!AB65</f>
        <v>714.8599853515625</v>
      </c>
      <c r="V66" s="57">
        <f>+'Indice PondENGHO'!AN65</f>
        <v>712.28668212890625</v>
      </c>
      <c r="W66" s="57">
        <f>+'Indice PondENGHO'!AZ65</f>
        <v>707.810302734375</v>
      </c>
      <c r="Y66" s="58">
        <f t="shared" si="40"/>
        <v>21.237600937514699</v>
      </c>
      <c r="Z66" s="58">
        <f t="shared" si="41"/>
        <v>17.132214042831286</v>
      </c>
      <c r="AA66" s="58">
        <f t="shared" si="42"/>
        <v>15.667824012080024</v>
      </c>
      <c r="AB66" s="58">
        <f t="shared" si="43"/>
        <v>13.020164334190804</v>
      </c>
      <c r="AC66" s="58">
        <f t="shared" si="44"/>
        <v>9.7290159426604728</v>
      </c>
      <c r="AE66" s="57">
        <f>+'Indice PondENGHO'!D65</f>
        <v>721.39129638671875</v>
      </c>
      <c r="AF66" s="57">
        <f>+'Indice PondENGHO'!E65</f>
        <v>536.97430419921875</v>
      </c>
      <c r="AG66" s="57">
        <f>+'Indice PondENGHO'!F65</f>
        <v>725.88812255859375</v>
      </c>
      <c r="AH66" s="57">
        <f>+'Indice PondENGHO'!G65</f>
        <v>549.9173583984375</v>
      </c>
      <c r="AI66" s="57">
        <f>+'Indice PondENGHO'!H65</f>
        <v>658.7744140625</v>
      </c>
      <c r="AJ66" s="57">
        <f>+'Indice PondENGHO'!I65</f>
        <v>745.1971435546875</v>
      </c>
      <c r="AK66" s="57">
        <f>+'Indice PondENGHO'!J65</f>
        <v>735.7147216796875</v>
      </c>
      <c r="AL66" s="57">
        <f>+'Indice PondENGHO'!K65</f>
        <v>551.74237060546875</v>
      </c>
      <c r="AM66" s="57">
        <f>+'Indice PondENGHO'!L65</f>
        <v>626.5660400390625</v>
      </c>
      <c r="AN66" s="57">
        <f>+'Indice PondENGHO'!M65</f>
        <v>558.05279541015625</v>
      </c>
      <c r="AO66" s="57">
        <f>+'Indice PondENGHO'!N65</f>
        <v>673.40911865234375</v>
      </c>
      <c r="AP66" s="57">
        <f>+'Indice PondENGHO'!O65</f>
        <v>580.84765625</v>
      </c>
      <c r="AQ66" s="57">
        <f t="shared" si="0"/>
        <v>679.69610595703125</v>
      </c>
      <c r="AR66" s="57"/>
      <c r="AS66" s="57">
        <f>+'Indice PondENGHO'!AZ65</f>
        <v>707.810302734375</v>
      </c>
      <c r="AT66" s="57">
        <f>+'Indice PondENGHO'!BA65</f>
        <v>532.64544677734375</v>
      </c>
      <c r="AU66" s="57">
        <f>+'Indice PondENGHO'!BB65</f>
        <v>742.9000244140625</v>
      </c>
      <c r="AV66" s="57">
        <f>+'Indice PondENGHO'!BC65</f>
        <v>534.538330078125</v>
      </c>
      <c r="AW66" s="57">
        <f>+'Indice PondENGHO'!BD65</f>
        <v>663.58673095703125</v>
      </c>
      <c r="AX66" s="57">
        <f>+'Indice PondENGHO'!BE65</f>
        <v>718.061767578125</v>
      </c>
      <c r="AY66" s="57">
        <f>+'Indice PondENGHO'!BF65</f>
        <v>726.09429931640625</v>
      </c>
      <c r="AZ66" s="57">
        <f>+'Indice PondENGHO'!BG65</f>
        <v>543.99224853515625</v>
      </c>
      <c r="BA66" s="57">
        <f>+'Indice PondENGHO'!BH65</f>
        <v>626.34844970703125</v>
      </c>
      <c r="BB66" s="57">
        <f>+'Indice PondENGHO'!BI65</f>
        <v>571.2149658203125</v>
      </c>
      <c r="BC66" s="57">
        <f>+'Indice PondENGHO'!BJ65</f>
        <v>665.72393798828125</v>
      </c>
      <c r="BD66" s="57">
        <f>+'Indice PondENGHO'!BK65</f>
        <v>578.97344970703125</v>
      </c>
      <c r="BE66" s="57">
        <f t="shared" si="1"/>
        <v>663.1990966796875</v>
      </c>
      <c r="BG66" s="58">
        <f t="shared" ref="BG66:BR66" si="140">+AE$1*(AE66-AE54)/$AQ54</f>
        <v>21.237600937514699</v>
      </c>
      <c r="BH66" s="58">
        <f t="shared" si="140"/>
        <v>0.902492051265123</v>
      </c>
      <c r="BI66" s="58">
        <f t="shared" si="140"/>
        <v>5.2923330317684441</v>
      </c>
      <c r="BJ66" s="58">
        <f t="shared" si="140"/>
        <v>4.958146985530024</v>
      </c>
      <c r="BK66" s="58">
        <f t="shared" si="140"/>
        <v>2.0074303761801513</v>
      </c>
      <c r="BL66" s="58">
        <f t="shared" si="140"/>
        <v>2.5100184510235484</v>
      </c>
      <c r="BM66" s="58">
        <f t="shared" si="140"/>
        <v>6.3705409511132602</v>
      </c>
      <c r="BN66" s="58">
        <f t="shared" si="140"/>
        <v>1.498696495408478</v>
      </c>
      <c r="BO66" s="58">
        <f t="shared" si="140"/>
        <v>3.3474522666759863</v>
      </c>
      <c r="BP66" s="58">
        <f t="shared" si="140"/>
        <v>0.72949023155907855</v>
      </c>
      <c r="BQ66" s="58">
        <f t="shared" si="140"/>
        <v>2.735877766556241</v>
      </c>
      <c r="BR66" s="58">
        <f t="shared" si="140"/>
        <v>1.5708074464765003</v>
      </c>
      <c r="BS66" s="58">
        <f t="shared" si="46"/>
        <v>53.160886991071543</v>
      </c>
      <c r="BT66" s="50">
        <f t="shared" si="47"/>
        <v>55.542080192547935</v>
      </c>
      <c r="BV66" s="58">
        <f t="shared" si="110"/>
        <v>9.7290159426604728</v>
      </c>
      <c r="BW66" s="58">
        <f t="shared" si="111"/>
        <v>0.74635539887810765</v>
      </c>
      <c r="BX66" s="58">
        <f t="shared" si="112"/>
        <v>4.1632126018342692</v>
      </c>
      <c r="BY66" s="58">
        <f t="shared" si="113"/>
        <v>5.1267957468394849</v>
      </c>
      <c r="BZ66" s="58">
        <f t="shared" si="114"/>
        <v>3.5534493637574371</v>
      </c>
      <c r="CA66" s="58">
        <f t="shared" si="115"/>
        <v>4.7454585817765</v>
      </c>
      <c r="CB66" s="58">
        <f t="shared" si="116"/>
        <v>9.6320300153968237</v>
      </c>
      <c r="CC66" s="58">
        <f t="shared" si="117"/>
        <v>1.3457362072950709</v>
      </c>
      <c r="CD66" s="58">
        <f t="shared" si="118"/>
        <v>4.3148069931833142</v>
      </c>
      <c r="CE66" s="58">
        <f t="shared" si="119"/>
        <v>1.7847630012812417</v>
      </c>
      <c r="CF66" s="58">
        <f t="shared" si="120"/>
        <v>5.1501819015861638</v>
      </c>
      <c r="CG66" s="58">
        <f t="shared" si="121"/>
        <v>2.1950315843152133</v>
      </c>
      <c r="CH66" s="58">
        <f t="shared" si="48"/>
        <v>52.486837338804094</v>
      </c>
      <c r="CI66" s="50">
        <f t="shared" si="49"/>
        <v>54.799151599213822</v>
      </c>
      <c r="CK66" s="58">
        <f t="shared" si="50"/>
        <v>22.188879853846029</v>
      </c>
      <c r="CL66" s="58">
        <f t="shared" si="51"/>
        <v>0.94291665774732725</v>
      </c>
      <c r="CM66" s="58">
        <f t="shared" si="52"/>
        <v>5.5293882832602499</v>
      </c>
      <c r="CN66" s="58">
        <f t="shared" si="53"/>
        <v>5.1802333080522134</v>
      </c>
      <c r="CO66" s="58">
        <f t="shared" si="54"/>
        <v>2.0973476035770569</v>
      </c>
      <c r="CP66" s="58">
        <f t="shared" si="55"/>
        <v>2.6224477051133341</v>
      </c>
      <c r="CQ66" s="58">
        <f t="shared" si="56"/>
        <v>6.6558915097874527</v>
      </c>
      <c r="CR66" s="58">
        <f t="shared" si="57"/>
        <v>1.5658264119304226</v>
      </c>
      <c r="CS66" s="58">
        <f t="shared" si="58"/>
        <v>3.4973920256008952</v>
      </c>
      <c r="CT66" s="58">
        <f t="shared" si="59"/>
        <v>0.76216570554474883</v>
      </c>
      <c r="CU66" s="58">
        <f t="shared" si="60"/>
        <v>2.8584237567856419</v>
      </c>
      <c r="CV66" s="58">
        <f t="shared" si="61"/>
        <v>1.6411673713025579</v>
      </c>
      <c r="CW66" s="58">
        <f t="shared" si="62"/>
        <v>55.542080192547928</v>
      </c>
      <c r="CX66" s="58"/>
      <c r="CY66" s="58"/>
      <c r="CZ66" s="58">
        <f t="shared" si="63"/>
        <v>10.157628971080371</v>
      </c>
      <c r="DA66" s="58">
        <f t="shared" si="64"/>
        <v>0.77923618041614351</v>
      </c>
      <c r="DB66" s="58">
        <f t="shared" si="65"/>
        <v>4.3466234598023066</v>
      </c>
      <c r="DC66" s="58">
        <f t="shared" si="66"/>
        <v>5.3526573821882115</v>
      </c>
      <c r="DD66" s="58">
        <f t="shared" si="67"/>
        <v>3.7099970251152974</v>
      </c>
      <c r="DE66" s="58">
        <f t="shared" si="68"/>
        <v>4.9545203600656835</v>
      </c>
      <c r="DF66" s="58">
        <f t="shared" si="69"/>
        <v>10.056370316518958</v>
      </c>
      <c r="DG66" s="58">
        <f t="shared" si="70"/>
        <v>1.4050227861908722</v>
      </c>
      <c r="DH66" s="58">
        <f t="shared" si="71"/>
        <v>4.5048963612443069</v>
      </c>
      <c r="DI66" s="58">
        <f t="shared" si="72"/>
        <v>1.8633909611385826</v>
      </c>
      <c r="DJ66" s="58">
        <f t="shared" si="73"/>
        <v>5.3770738169414338</v>
      </c>
      <c r="DK66" s="58">
        <f t="shared" si="74"/>
        <v>2.2917339785116604</v>
      </c>
      <c r="DL66" s="58">
        <f t="shared" si="75"/>
        <v>54.799151599213822</v>
      </c>
      <c r="DM66" s="58">
        <f t="shared" si="76"/>
        <v>54.799151599213822</v>
      </c>
      <c r="DN66" s="58"/>
      <c r="DO66" s="56">
        <f t="shared" si="2"/>
        <v>44621</v>
      </c>
      <c r="DP66" s="58">
        <f t="shared" si="77"/>
        <v>12.031250882765658</v>
      </c>
      <c r="DQ66" s="58">
        <f t="shared" si="21"/>
        <v>0.16368047733118374</v>
      </c>
      <c r="DR66" s="58">
        <f t="shared" si="22"/>
        <v>1.1827648234579433</v>
      </c>
      <c r="DS66" s="58">
        <f t="shared" si="23"/>
        <v>-0.17242407413599814</v>
      </c>
      <c r="DT66" s="58">
        <f t="shared" si="24"/>
        <v>-1.6126494215382405</v>
      </c>
      <c r="DU66" s="58">
        <f t="shared" si="25"/>
        <v>-2.3320726549523494</v>
      </c>
      <c r="DV66" s="58">
        <f t="shared" si="26"/>
        <v>-3.4004788067315053</v>
      </c>
      <c r="DW66" s="58">
        <f t="shared" si="27"/>
        <v>0.16080362573955043</v>
      </c>
      <c r="DX66" s="58">
        <f t="shared" si="28"/>
        <v>-1.0075043356434117</v>
      </c>
      <c r="DY66" s="58">
        <f t="shared" si="29"/>
        <v>-1.1012252555938338</v>
      </c>
      <c r="DZ66" s="58">
        <f t="shared" si="30"/>
        <v>-2.518650060155792</v>
      </c>
      <c r="EA66" s="58">
        <f t="shared" si="31"/>
        <v>-0.65056660720910253</v>
      </c>
      <c r="EB66" s="58">
        <f t="shared" si="32"/>
        <v>0.74292859333410632</v>
      </c>
      <c r="EC66" s="58"/>
      <c r="ED66" s="76">
        <f>+'Infla Interanual PondENGHO'!CI67</f>
        <v>7.4292859333411343E-3</v>
      </c>
      <c r="EE66" s="50">
        <f t="shared" si="78"/>
        <v>0.74292859333411343</v>
      </c>
      <c r="EQ66" s="50">
        <v>-4.3903034221888921</v>
      </c>
      <c r="ER66" s="50" t="s">
        <v>99</v>
      </c>
    </row>
    <row r="67" spans="1:148" x14ac:dyDescent="0.2">
      <c r="A67" s="56">
        <f>+'Indice PondENGHO'!A66</f>
        <v>44652</v>
      </c>
      <c r="B67" s="50">
        <f>+'Indice PondENGHO'!B66</f>
        <v>4</v>
      </c>
      <c r="C67" s="50">
        <f>+'Indice PondENGHO'!C66</f>
        <v>2022</v>
      </c>
      <c r="D67" s="57">
        <f>+'Indice PondENGHO'!BL66</f>
        <v>719.32269287109375</v>
      </c>
      <c r="E67" s="57">
        <f>+'Indice PondENGHO'!BM66</f>
        <v>712.16168212890625</v>
      </c>
      <c r="F67" s="57">
        <f>+'Indice PondENGHO'!BN66</f>
        <v>711.07073974609375</v>
      </c>
      <c r="G67" s="57">
        <f>+'Indice PondENGHO'!BO66</f>
        <v>708.82464599609375</v>
      </c>
      <c r="H67" s="57">
        <f>+'Indice PondENGHO'!BP66</f>
        <v>701.71343994140625</v>
      </c>
      <c r="I67" s="57">
        <f>+'Indice PondENGHO'!CD66</f>
        <v>708.72637939453125</v>
      </c>
      <c r="K67" s="58">
        <f t="shared" si="33"/>
        <v>7.2106374760876779</v>
      </c>
      <c r="L67" s="58">
        <f t="shared" si="34"/>
        <v>9.0245982954712254</v>
      </c>
      <c r="M67" s="58">
        <f t="shared" si="35"/>
        <v>10.252147790679651</v>
      </c>
      <c r="N67" s="58">
        <f t="shared" si="36"/>
        <v>12.882781479171161</v>
      </c>
      <c r="O67" s="58">
        <f t="shared" si="37"/>
        <v>18.450468630451585</v>
      </c>
      <c r="P67" s="58">
        <f t="shared" si="38"/>
        <v>57.820633671861302</v>
      </c>
      <c r="Q67" s="58">
        <f t="shared" si="39"/>
        <v>57.820933075385561</v>
      </c>
      <c r="S67" s="57">
        <f>+'Indice PondENGHO'!D66</f>
        <v>763.677734375</v>
      </c>
      <c r="T67" s="57">
        <f>+'Indice PondENGHO'!P66</f>
        <v>759.14996337890625</v>
      </c>
      <c r="U67" s="57">
        <f>+'Indice PondENGHO'!AB66</f>
        <v>756.11395263671875</v>
      </c>
      <c r="V67" s="57">
        <f>+'Indice PondENGHO'!AN66</f>
        <v>753.44964599609375</v>
      </c>
      <c r="W67" s="57">
        <f>+'Indice PondENGHO'!AZ66</f>
        <v>748.7086181640625</v>
      </c>
      <c r="Y67" s="58">
        <f t="shared" si="40"/>
        <v>22.202212359313982</v>
      </c>
      <c r="Z67" s="58">
        <f t="shared" si="41"/>
        <v>17.852503564022765</v>
      </c>
      <c r="AA67" s="58">
        <f t="shared" si="42"/>
        <v>16.302333363232936</v>
      </c>
      <c r="AB67" s="58">
        <f t="shared" si="43"/>
        <v>13.536785919789841</v>
      </c>
      <c r="AC67" s="58">
        <f t="shared" si="44"/>
        <v>10.103680356158367</v>
      </c>
      <c r="AE67" s="57">
        <f>+'Indice PondENGHO'!D66</f>
        <v>763.677734375</v>
      </c>
      <c r="AF67" s="57">
        <f>+'Indice PondENGHO'!E66</f>
        <v>560.3187255859375</v>
      </c>
      <c r="AG67" s="57">
        <f>+'Indice PondENGHO'!F66</f>
        <v>778.43548583984375</v>
      </c>
      <c r="AH67" s="57">
        <f>+'Indice PondENGHO'!G66</f>
        <v>575.5535888671875</v>
      </c>
      <c r="AI67" s="57">
        <f>+'Indice PondENGHO'!H66</f>
        <v>695.00311279296875</v>
      </c>
      <c r="AJ67" s="57">
        <f>+'Indice PondENGHO'!I66</f>
        <v>792.902587890625</v>
      </c>
      <c r="AK67" s="57">
        <f>+'Indice PondENGHO'!J66</f>
        <v>774.45849609375</v>
      </c>
      <c r="AL67" s="57">
        <f>+'Indice PondENGHO'!K66</f>
        <v>571.85498046875</v>
      </c>
      <c r="AM67" s="57">
        <f>+'Indice PondENGHO'!L66</f>
        <v>658.70257568359375</v>
      </c>
      <c r="AN67" s="57">
        <f>+'Indice PondENGHO'!M66</f>
        <v>584.82122802734375</v>
      </c>
      <c r="AO67" s="57">
        <f>+'Indice PondENGHO'!N66</f>
        <v>722.09320068359375</v>
      </c>
      <c r="AP67" s="57">
        <f>+'Indice PondENGHO'!O66</f>
        <v>614.3748779296875</v>
      </c>
      <c r="AQ67" s="57">
        <f t="shared" ref="AQ67:AQ76" si="141">+D67</f>
        <v>719.32269287109375</v>
      </c>
      <c r="AR67" s="57"/>
      <c r="AS67" s="57">
        <f>+'Indice PondENGHO'!AZ66</f>
        <v>748.7086181640625</v>
      </c>
      <c r="AT67" s="57">
        <f>+'Indice PondENGHO'!BA66</f>
        <v>555.79681396484375</v>
      </c>
      <c r="AU67" s="57">
        <f>+'Indice PondENGHO'!BB66</f>
        <v>795.9337158203125</v>
      </c>
      <c r="AV67" s="57">
        <f>+'Indice PondENGHO'!BC66</f>
        <v>559.22210693359375</v>
      </c>
      <c r="AW67" s="57">
        <f>+'Indice PondENGHO'!BD66</f>
        <v>699.3131103515625</v>
      </c>
      <c r="AX67" s="57">
        <f>+'Indice PondENGHO'!BE66</f>
        <v>763.9608154296875</v>
      </c>
      <c r="AY67" s="57">
        <f>+'Indice PondENGHO'!BF66</f>
        <v>765.1243896484375</v>
      </c>
      <c r="AZ67" s="57">
        <f>+'Indice PondENGHO'!BG66</f>
        <v>564.97772216796875</v>
      </c>
      <c r="BA67" s="57">
        <f>+'Indice PondENGHO'!BH66</f>
        <v>659.0809326171875</v>
      </c>
      <c r="BB67" s="57">
        <f>+'Indice PondENGHO'!BI66</f>
        <v>596.79473876953125</v>
      </c>
      <c r="BC67" s="57">
        <f>+'Indice PondENGHO'!BJ66</f>
        <v>713.9874267578125</v>
      </c>
      <c r="BD67" s="57">
        <f>+'Indice PondENGHO'!BK66</f>
        <v>611.75799560546875</v>
      </c>
      <c r="BE67" s="57">
        <f t="shared" ref="BE67:BE76" si="142">+H67</f>
        <v>701.71343994140625</v>
      </c>
      <c r="BG67" s="58">
        <f t="shared" ref="BG67:BR67" si="143">+AE$1*(AE67-AE55)/$AQ55</f>
        <v>22.202212359313982</v>
      </c>
      <c r="BH67" s="58">
        <f t="shared" si="143"/>
        <v>0.90115197285087212</v>
      </c>
      <c r="BI67" s="58">
        <f t="shared" si="143"/>
        <v>5.721664282802239</v>
      </c>
      <c r="BJ67" s="58">
        <f t="shared" si="143"/>
        <v>5.1304373598063</v>
      </c>
      <c r="BK67" s="58">
        <f t="shared" si="143"/>
        <v>2.0956982856625359</v>
      </c>
      <c r="BL67" s="58">
        <f t="shared" si="143"/>
        <v>2.6908760765201234</v>
      </c>
      <c r="BM67" s="58">
        <f t="shared" si="143"/>
        <v>6.3919366629828014</v>
      </c>
      <c r="BN67" s="58">
        <f t="shared" si="143"/>
        <v>1.6287683870708158</v>
      </c>
      <c r="BO67" s="58">
        <f t="shared" si="143"/>
        <v>3.6553611360145015</v>
      </c>
      <c r="BP67" s="58">
        <f t="shared" si="143"/>
        <v>0.75128793061279553</v>
      </c>
      <c r="BQ67" s="58">
        <f t="shared" si="143"/>
        <v>2.9502948261980868</v>
      </c>
      <c r="BR67" s="58">
        <f t="shared" si="143"/>
        <v>1.6517873889316752</v>
      </c>
      <c r="BS67" s="58">
        <f t="shared" si="46"/>
        <v>55.771476668766731</v>
      </c>
      <c r="BT67" s="50">
        <f t="shared" si="47"/>
        <v>58.374681085618121</v>
      </c>
      <c r="BV67" s="58">
        <f t="shared" si="110"/>
        <v>10.103680356158367</v>
      </c>
      <c r="BW67" s="58">
        <f t="shared" si="111"/>
        <v>0.74550325387796201</v>
      </c>
      <c r="BX67" s="58">
        <f t="shared" si="112"/>
        <v>4.4973156284804903</v>
      </c>
      <c r="BY67" s="58">
        <f t="shared" si="113"/>
        <v>5.2904558962130901</v>
      </c>
      <c r="BZ67" s="58">
        <f t="shared" si="114"/>
        <v>3.6730645282824503</v>
      </c>
      <c r="CA67" s="58">
        <f t="shared" si="115"/>
        <v>5.0745760286847243</v>
      </c>
      <c r="CB67" s="58">
        <f t="shared" si="116"/>
        <v>9.7271800504497463</v>
      </c>
      <c r="CC67" s="58">
        <f t="shared" si="117"/>
        <v>1.4797357358764347</v>
      </c>
      <c r="CD67" s="58">
        <f t="shared" si="118"/>
        <v>4.7176900522405427</v>
      </c>
      <c r="CE67" s="58">
        <f t="shared" si="119"/>
        <v>1.8227615326529658</v>
      </c>
      <c r="CF67" s="58">
        <f t="shared" si="120"/>
        <v>5.5686279266386398</v>
      </c>
      <c r="CG67" s="58">
        <f t="shared" si="121"/>
        <v>2.2940023886145702</v>
      </c>
      <c r="CH67" s="58">
        <f t="shared" si="48"/>
        <v>54.994593378169988</v>
      </c>
      <c r="CI67" s="50">
        <f t="shared" si="49"/>
        <v>57.570552387716376</v>
      </c>
      <c r="CK67" s="58">
        <f t="shared" si="50"/>
        <v>23.238528783584066</v>
      </c>
      <c r="CL67" s="58">
        <f t="shared" si="51"/>
        <v>0.94321438425002158</v>
      </c>
      <c r="CM67" s="58">
        <f t="shared" si="52"/>
        <v>5.9887302208478239</v>
      </c>
      <c r="CN67" s="58">
        <f t="shared" si="53"/>
        <v>5.3699070312791832</v>
      </c>
      <c r="CO67" s="58">
        <f t="shared" si="54"/>
        <v>2.1935176614345928</v>
      </c>
      <c r="CP67" s="58">
        <f t="shared" si="55"/>
        <v>2.8164761306338031</v>
      </c>
      <c r="CQ67" s="58">
        <f t="shared" si="56"/>
        <v>6.6902884145804</v>
      </c>
      <c r="CR67" s="58">
        <f t="shared" si="57"/>
        <v>1.7047932175488147</v>
      </c>
      <c r="CS67" s="58">
        <f t="shared" si="58"/>
        <v>3.8259797536812781</v>
      </c>
      <c r="CT67" s="58">
        <f t="shared" si="59"/>
        <v>0.78635524774541932</v>
      </c>
      <c r="CU67" s="58">
        <f t="shared" si="60"/>
        <v>3.0880035795127316</v>
      </c>
      <c r="CV67" s="58">
        <f t="shared" si="61"/>
        <v>1.7288866605199855</v>
      </c>
      <c r="CW67" s="58">
        <f t="shared" si="62"/>
        <v>58.374681085618114</v>
      </c>
      <c r="CX67" s="58"/>
      <c r="CY67" s="58"/>
      <c r="CZ67" s="58">
        <f t="shared" si="63"/>
        <v>10.576938995676816</v>
      </c>
      <c r="DA67" s="58">
        <f t="shared" si="64"/>
        <v>0.78042279242728019</v>
      </c>
      <c r="DB67" s="58">
        <f t="shared" si="65"/>
        <v>4.7079708947590246</v>
      </c>
      <c r="DC67" s="58">
        <f t="shared" si="66"/>
        <v>5.5382620293859475</v>
      </c>
      <c r="DD67" s="58">
        <f t="shared" si="67"/>
        <v>3.8451116893408361</v>
      </c>
      <c r="DE67" s="58">
        <f t="shared" si="68"/>
        <v>5.3122703007530658</v>
      </c>
      <c r="DF67" s="58">
        <f t="shared" si="69"/>
        <v>10.182803331744561</v>
      </c>
      <c r="DG67" s="58">
        <f t="shared" si="70"/>
        <v>1.5490468875085097</v>
      </c>
      <c r="DH67" s="58">
        <f t="shared" si="71"/>
        <v>4.9386677056391095</v>
      </c>
      <c r="DI67" s="58">
        <f t="shared" si="72"/>
        <v>1.908140089050399</v>
      </c>
      <c r="DJ67" s="58">
        <f t="shared" si="73"/>
        <v>5.8294636997081151</v>
      </c>
      <c r="DK67" s="58">
        <f t="shared" si="74"/>
        <v>2.4014539717227072</v>
      </c>
      <c r="DL67" s="58">
        <f t="shared" si="75"/>
        <v>57.570552387716376</v>
      </c>
      <c r="DM67" s="58">
        <f t="shared" si="76"/>
        <v>57.570552387716376</v>
      </c>
      <c r="DN67" s="58"/>
      <c r="DO67" s="56">
        <f t="shared" ref="DO67:DO75" si="144">+A67</f>
        <v>44652</v>
      </c>
      <c r="DP67" s="58">
        <f t="shared" si="77"/>
        <v>12.66158978790725</v>
      </c>
      <c r="DQ67" s="58">
        <f t="shared" si="21"/>
        <v>0.16279159182274139</v>
      </c>
      <c r="DR67" s="58">
        <f t="shared" si="22"/>
        <v>1.2807593260887993</v>
      </c>
      <c r="DS67" s="58">
        <f t="shared" si="23"/>
        <v>-0.16835499810676424</v>
      </c>
      <c r="DT67" s="58">
        <f t="shared" si="24"/>
        <v>-1.6515940279062433</v>
      </c>
      <c r="DU67" s="58">
        <f t="shared" si="25"/>
        <v>-2.4957941701192627</v>
      </c>
      <c r="DV67" s="58">
        <f t="shared" si="26"/>
        <v>-3.4925149171641605</v>
      </c>
      <c r="DW67" s="58">
        <f t="shared" si="27"/>
        <v>0.15574633004030503</v>
      </c>
      <c r="DX67" s="58">
        <f t="shared" si="28"/>
        <v>-1.1126879519578314</v>
      </c>
      <c r="DY67" s="58">
        <f t="shared" si="29"/>
        <v>-1.1217848413049798</v>
      </c>
      <c r="DZ67" s="58">
        <f t="shared" si="30"/>
        <v>-2.7414601201953834</v>
      </c>
      <c r="EA67" s="58">
        <f t="shared" si="31"/>
        <v>-0.67256731120272173</v>
      </c>
      <c r="EB67" s="58">
        <f t="shared" si="32"/>
        <v>0.80412869790173858</v>
      </c>
      <c r="EC67" s="58"/>
      <c r="ED67" s="76">
        <f>+'Infla Interanual PondENGHO'!CI68</f>
        <v>8.0412869790174035E-3</v>
      </c>
      <c r="EE67" s="50">
        <f t="shared" si="78"/>
        <v>0.80412869790174035</v>
      </c>
      <c r="EQ67" s="50">
        <v>-3.9699137643876803</v>
      </c>
      <c r="ER67" s="50" t="s">
        <v>94</v>
      </c>
    </row>
    <row r="68" spans="1:148" x14ac:dyDescent="0.2">
      <c r="A68" s="56">
        <f>+'Indice PondENGHO'!A67</f>
        <v>44682</v>
      </c>
      <c r="B68" s="50">
        <f>+'Indice PondENGHO'!B67</f>
        <v>5</v>
      </c>
      <c r="C68" s="50">
        <f>+'Indice PondENGHO'!C67</f>
        <v>2022</v>
      </c>
      <c r="D68" s="57">
        <f>+'Indice PondENGHO'!BL67</f>
        <v>760.5611572265625</v>
      </c>
      <c r="E68" s="57">
        <f>+'Indice PondENGHO'!BM67</f>
        <v>752.6259765625</v>
      </c>
      <c r="F68" s="57">
        <f>+'Indice PondENGHO'!BN67</f>
        <v>751.33905029296875</v>
      </c>
      <c r="G68" s="57">
        <f>+'Indice PondENGHO'!BO67</f>
        <v>748.81378173828125</v>
      </c>
      <c r="H68" s="57">
        <f>+'Indice PondENGHO'!BP67</f>
        <v>740.94073486328125</v>
      </c>
      <c r="I68" s="57">
        <f>+'Indice PondENGHO'!CD67</f>
        <v>748.745361328125</v>
      </c>
      <c r="K68" s="58">
        <f t="shared" si="33"/>
        <v>7.5707713550743936</v>
      </c>
      <c r="L68" s="58">
        <f t="shared" si="34"/>
        <v>9.4647990051729654</v>
      </c>
      <c r="M68" s="58">
        <f t="shared" si="35"/>
        <v>10.745934348691261</v>
      </c>
      <c r="N68" s="58">
        <f t="shared" si="36"/>
        <v>13.482201802121557</v>
      </c>
      <c r="O68" s="58">
        <f t="shared" si="37"/>
        <v>19.292421106715683</v>
      </c>
      <c r="P68" s="58">
        <f t="shared" si="38"/>
        <v>60.556127617775857</v>
      </c>
      <c r="Q68" s="58">
        <f t="shared" si="39"/>
        <v>60.556491930322551</v>
      </c>
      <c r="S68" s="57">
        <f>+'Indice PondENGHO'!D67</f>
        <v>807.7950439453125</v>
      </c>
      <c r="T68" s="57">
        <f>+'Indice PondENGHO'!P67</f>
        <v>802.83978271484375</v>
      </c>
      <c r="U68" s="57">
        <f>+'Indice PondENGHO'!AB67</f>
        <v>799.59979248046875</v>
      </c>
      <c r="V68" s="57">
        <f>+'Indice PondENGHO'!AN67</f>
        <v>796.8721923828125</v>
      </c>
      <c r="W68" s="57">
        <f>+'Indice PondENGHO'!AZ67</f>
        <v>792.11041259765625</v>
      </c>
      <c r="Y68" s="58">
        <f t="shared" si="40"/>
        <v>23.131148742395052</v>
      </c>
      <c r="Z68" s="58">
        <f t="shared" si="41"/>
        <v>18.578717551566644</v>
      </c>
      <c r="AA68" s="58">
        <f t="shared" si="42"/>
        <v>16.956944200607332</v>
      </c>
      <c r="AB68" s="58">
        <f t="shared" si="43"/>
        <v>14.073916239633778</v>
      </c>
      <c r="AC68" s="58">
        <f t="shared" si="44"/>
        <v>10.511980892559727</v>
      </c>
      <c r="AE68" s="57">
        <f>+'Indice PondENGHO'!D67</f>
        <v>807.7950439453125</v>
      </c>
      <c r="AF68" s="57">
        <f>+'Indice PondENGHO'!E67</f>
        <v>597.16973876953125</v>
      </c>
      <c r="AG68" s="57">
        <f>+'Indice PondENGHO'!F67</f>
        <v>828.52557373046875</v>
      </c>
      <c r="AH68" s="57">
        <f>+'Indice PondENGHO'!G67</f>
        <v>599.37371826171875</v>
      </c>
      <c r="AI68" s="57">
        <f>+'Indice PondENGHO'!H67</f>
        <v>734.94677734375</v>
      </c>
      <c r="AJ68" s="57">
        <f>+'Indice PondENGHO'!I67</f>
        <v>842.25225830078125</v>
      </c>
      <c r="AK68" s="57">
        <f>+'Indice PondENGHO'!J67</f>
        <v>822.1959228515625</v>
      </c>
      <c r="AL68" s="57">
        <f>+'Indice PondENGHO'!K67</f>
        <v>591.962646484375</v>
      </c>
      <c r="AM68" s="57">
        <f>+'Indice PondENGHO'!L67</f>
        <v>693.829345703125</v>
      </c>
      <c r="AN68" s="57">
        <f>+'Indice PondENGHO'!M67</f>
        <v>611.4188232421875</v>
      </c>
      <c r="AO68" s="57">
        <f>+'Indice PondENGHO'!N67</f>
        <v>765.4248046875</v>
      </c>
      <c r="AP68" s="57">
        <f>+'Indice PondENGHO'!O67</f>
        <v>646.819580078125</v>
      </c>
      <c r="AQ68" s="57">
        <f t="shared" si="141"/>
        <v>760.5611572265625</v>
      </c>
      <c r="AR68" s="57"/>
      <c r="AS68" s="57">
        <f>+'Indice PondENGHO'!AZ67</f>
        <v>792.11041259765625</v>
      </c>
      <c r="AT68" s="57">
        <f>+'Indice PondENGHO'!BA67</f>
        <v>590.67913818359375</v>
      </c>
      <c r="AU68" s="57">
        <f>+'Indice PondENGHO'!BB67</f>
        <v>847.74981689453125</v>
      </c>
      <c r="AV68" s="57">
        <f>+'Indice PondENGHO'!BC67</f>
        <v>577.08660888671875</v>
      </c>
      <c r="AW68" s="57">
        <f>+'Indice PondENGHO'!BD67</f>
        <v>739.53985595703125</v>
      </c>
      <c r="AX68" s="57">
        <f>+'Indice PondENGHO'!BE67</f>
        <v>811.35992431640625</v>
      </c>
      <c r="AY68" s="57">
        <f>+'Indice PondENGHO'!BF67</f>
        <v>811.5914306640625</v>
      </c>
      <c r="AZ68" s="57">
        <f>+'Indice PondENGHO'!BG67</f>
        <v>584.3868408203125</v>
      </c>
      <c r="BA68" s="57">
        <f>+'Indice PondENGHO'!BH67</f>
        <v>692.78533935546875</v>
      </c>
      <c r="BB68" s="57">
        <f>+'Indice PondENGHO'!BI67</f>
        <v>625.4608154296875</v>
      </c>
      <c r="BC68" s="57">
        <f>+'Indice PondENGHO'!BJ67</f>
        <v>754.00335693359375</v>
      </c>
      <c r="BD68" s="57">
        <f>+'Indice PondENGHO'!BK67</f>
        <v>643.9539794921875</v>
      </c>
      <c r="BE68" s="57">
        <f t="shared" si="142"/>
        <v>740.94073486328125</v>
      </c>
      <c r="BG68" s="58">
        <f t="shared" ref="BG68:BR68" si="145">+AE$1*(AE68-AE56)/$AQ56</f>
        <v>23.131148742395052</v>
      </c>
      <c r="BH68" s="58">
        <f t="shared" si="145"/>
        <v>1.0003372650579665</v>
      </c>
      <c r="BI68" s="58">
        <f t="shared" si="145"/>
        <v>6.1110386543746813</v>
      </c>
      <c r="BJ68" s="58">
        <f t="shared" si="145"/>
        <v>5.4204863947014355</v>
      </c>
      <c r="BK68" s="58">
        <f t="shared" si="145"/>
        <v>2.2570171535644925</v>
      </c>
      <c r="BL68" s="58">
        <f t="shared" si="145"/>
        <v>2.8229965588538941</v>
      </c>
      <c r="BM68" s="58">
        <f t="shared" si="145"/>
        <v>6.570257619114666</v>
      </c>
      <c r="BN68" s="58">
        <f t="shared" si="145"/>
        <v>1.7190803582598682</v>
      </c>
      <c r="BO68" s="58">
        <f t="shared" si="145"/>
        <v>3.8778654394552223</v>
      </c>
      <c r="BP68" s="58">
        <f t="shared" si="145"/>
        <v>0.76854575858772722</v>
      </c>
      <c r="BQ68" s="58">
        <f t="shared" si="145"/>
        <v>3.0973314426843679</v>
      </c>
      <c r="BR68" s="58">
        <f t="shared" si="145"/>
        <v>1.7307740641806637</v>
      </c>
      <c r="BS68" s="58">
        <f t="shared" si="46"/>
        <v>58.506879451230034</v>
      </c>
      <c r="BT68" s="50">
        <f t="shared" si="47"/>
        <v>61.313897527830164</v>
      </c>
      <c r="BV68" s="58">
        <f t="shared" si="110"/>
        <v>10.511980892559727</v>
      </c>
      <c r="BW68" s="58">
        <f t="shared" si="111"/>
        <v>0.82170272861647187</v>
      </c>
      <c r="BX68" s="58">
        <f t="shared" si="112"/>
        <v>4.8371713121712299</v>
      </c>
      <c r="BY68" s="58">
        <f t="shared" si="113"/>
        <v>5.3947466162515321</v>
      </c>
      <c r="BZ68" s="58">
        <f t="shared" si="114"/>
        <v>3.9487574350757022</v>
      </c>
      <c r="CA68" s="58">
        <f t="shared" si="115"/>
        <v>5.2992913879594479</v>
      </c>
      <c r="CB68" s="58">
        <f t="shared" si="116"/>
        <v>9.9424210868636571</v>
      </c>
      <c r="CC68" s="58">
        <f t="shared" si="117"/>
        <v>1.5556421640098865</v>
      </c>
      <c r="CD68" s="58">
        <f t="shared" si="118"/>
        <v>4.9597307368626184</v>
      </c>
      <c r="CE68" s="58">
        <f t="shared" si="119"/>
        <v>1.8611698583906759</v>
      </c>
      <c r="CF68" s="58">
        <f t="shared" si="120"/>
        <v>5.7791067732438783</v>
      </c>
      <c r="CG68" s="58">
        <f t="shared" si="121"/>
        <v>2.3984892302618608</v>
      </c>
      <c r="CH68" s="58">
        <f t="shared" si="48"/>
        <v>57.310210222266676</v>
      </c>
      <c r="CI68" s="50">
        <f t="shared" si="49"/>
        <v>60.186522257967837</v>
      </c>
      <c r="CK68" s="58">
        <f t="shared" si="50"/>
        <v>24.240925118462982</v>
      </c>
      <c r="CL68" s="58">
        <f t="shared" si="51"/>
        <v>1.0483310191609365</v>
      </c>
      <c r="CM68" s="58">
        <f t="shared" si="52"/>
        <v>6.4042314571788523</v>
      </c>
      <c r="CN68" s="58">
        <f t="shared" si="53"/>
        <v>5.6805481760954546</v>
      </c>
      <c r="CO68" s="58">
        <f t="shared" si="54"/>
        <v>2.3653033586856052</v>
      </c>
      <c r="CP68" s="58">
        <f t="shared" si="55"/>
        <v>2.9584370821771091</v>
      </c>
      <c r="CQ68" s="58">
        <f t="shared" si="56"/>
        <v>6.8854826332969399</v>
      </c>
      <c r="CR68" s="58">
        <f t="shared" si="57"/>
        <v>1.8015576615449647</v>
      </c>
      <c r="CS68" s="58">
        <f t="shared" si="58"/>
        <v>4.0639160114438955</v>
      </c>
      <c r="CT68" s="58">
        <f t="shared" si="59"/>
        <v>0.80541871878121019</v>
      </c>
      <c r="CU68" s="58">
        <f t="shared" si="60"/>
        <v>3.2459338879076567</v>
      </c>
      <c r="CV68" s="58">
        <f t="shared" si="61"/>
        <v>1.8138124030945615</v>
      </c>
      <c r="CW68" s="58">
        <f t="shared" si="62"/>
        <v>61.313897527830157</v>
      </c>
      <c r="CX68" s="58"/>
      <c r="CY68" s="58"/>
      <c r="CZ68" s="58">
        <f t="shared" si="63"/>
        <v>11.039561179616198</v>
      </c>
      <c r="DA68" s="58">
        <f t="shared" si="64"/>
        <v>0.86294273522125953</v>
      </c>
      <c r="DB68" s="58">
        <f t="shared" si="65"/>
        <v>5.0799415621840414</v>
      </c>
      <c r="DC68" s="58">
        <f t="shared" si="66"/>
        <v>5.6655007203056407</v>
      </c>
      <c r="DD68" s="58">
        <f t="shared" si="67"/>
        <v>4.1469395476961823</v>
      </c>
      <c r="DE68" s="58">
        <f t="shared" si="68"/>
        <v>5.5652547397035868</v>
      </c>
      <c r="DF68" s="58">
        <f t="shared" si="69"/>
        <v>10.441416036022716</v>
      </c>
      <c r="DG68" s="58">
        <f t="shared" si="70"/>
        <v>1.6337174713980867</v>
      </c>
      <c r="DH68" s="58">
        <f t="shared" si="71"/>
        <v>5.2086520574606068</v>
      </c>
      <c r="DI68" s="58">
        <f t="shared" si="72"/>
        <v>1.9545791347379717</v>
      </c>
      <c r="DJ68" s="58">
        <f t="shared" si="73"/>
        <v>6.0691513273122757</v>
      </c>
      <c r="DK68" s="58">
        <f t="shared" si="74"/>
        <v>2.5188657463092827</v>
      </c>
      <c r="DL68" s="58">
        <f t="shared" si="75"/>
        <v>60.186522257967844</v>
      </c>
      <c r="DM68" s="58">
        <f t="shared" si="76"/>
        <v>60.186522257967837</v>
      </c>
      <c r="DN68" s="58"/>
      <c r="DO68" s="56">
        <f t="shared" si="144"/>
        <v>44682</v>
      </c>
      <c r="DP68" s="58">
        <f t="shared" si="77"/>
        <v>13.201363938846784</v>
      </c>
      <c r="DQ68" s="58">
        <f t="shared" si="21"/>
        <v>0.18538828393967699</v>
      </c>
      <c r="DR68" s="58">
        <f t="shared" si="22"/>
        <v>1.324289894994811</v>
      </c>
      <c r="DS68" s="58">
        <f t="shared" si="23"/>
        <v>1.5047455789813924E-2</v>
      </c>
      <c r="DT68" s="58">
        <f t="shared" si="24"/>
        <v>-1.7816361890105772</v>
      </c>
      <c r="DU68" s="58">
        <f t="shared" si="25"/>
        <v>-2.6068176575264776</v>
      </c>
      <c r="DV68" s="58">
        <f t="shared" si="26"/>
        <v>-3.5559334027257758</v>
      </c>
      <c r="DW68" s="58">
        <f t="shared" si="27"/>
        <v>0.16784019014687801</v>
      </c>
      <c r="DX68" s="58">
        <f t="shared" si="28"/>
        <v>-1.1447360460167113</v>
      </c>
      <c r="DY68" s="58">
        <f t="shared" si="29"/>
        <v>-1.1491604159567617</v>
      </c>
      <c r="DZ68" s="58">
        <f t="shared" si="30"/>
        <v>-2.823217439404619</v>
      </c>
      <c r="EA68" s="58">
        <f t="shared" si="31"/>
        <v>-0.70505334321472124</v>
      </c>
      <c r="EB68" s="58">
        <f t="shared" si="32"/>
        <v>1.1273752698623127</v>
      </c>
      <c r="EC68" s="58"/>
      <c r="ED68" s="76">
        <f>+'Infla Interanual PondENGHO'!CI69</f>
        <v>1.1273752698623296E-2</v>
      </c>
      <c r="EE68" s="50">
        <f t="shared" si="78"/>
        <v>1.1273752698623296</v>
      </c>
      <c r="EQ68" s="50">
        <v>-3.1533359260869904</v>
      </c>
      <c r="ER68" s="50" t="s">
        <v>93</v>
      </c>
    </row>
    <row r="69" spans="1:148" x14ac:dyDescent="0.2">
      <c r="A69" s="56">
        <f>+'Indice PondENGHO'!A68</f>
        <v>44713</v>
      </c>
      <c r="B69" s="50">
        <f>+'Indice PondENGHO'!B68</f>
        <v>6</v>
      </c>
      <c r="C69" s="50">
        <f>+'Indice PondENGHO'!C68</f>
        <v>2022</v>
      </c>
      <c r="D69" s="57">
        <f>+'Indice PondENGHO'!BL68</f>
        <v>805.0262451171875</v>
      </c>
      <c r="E69" s="57">
        <f>+'Indice PondENGHO'!BM68</f>
        <v>796.6888427734375</v>
      </c>
      <c r="F69" s="57">
        <f>+'Indice PondENGHO'!BN68</f>
        <v>795.453125</v>
      </c>
      <c r="G69" s="57">
        <f>+'Indice PondENGHO'!BO68</f>
        <v>792.74102783203125</v>
      </c>
      <c r="H69" s="57">
        <f>+'Indice PondENGHO'!BP68</f>
        <v>784.7647705078125</v>
      </c>
      <c r="I69" s="57">
        <f>+'Indice PondENGHO'!CD68</f>
        <v>792.759033203125</v>
      </c>
      <c r="K69" s="58">
        <f t="shared" si="33"/>
        <v>7.9650827454919995</v>
      </c>
      <c r="L69" s="58">
        <f t="shared" si="34"/>
        <v>9.9713729061670602</v>
      </c>
      <c r="M69" s="58">
        <f t="shared" si="35"/>
        <v>11.334626628645143</v>
      </c>
      <c r="N69" s="58">
        <f t="shared" si="36"/>
        <v>14.241286012431379</v>
      </c>
      <c r="O69" s="58">
        <f t="shared" si="37"/>
        <v>20.452489347848918</v>
      </c>
      <c r="P69" s="58">
        <f t="shared" si="38"/>
        <v>63.964857640584498</v>
      </c>
      <c r="Q69" s="58">
        <f t="shared" si="39"/>
        <v>63.965138091835684</v>
      </c>
      <c r="S69" s="57">
        <f>+'Indice PondENGHO'!D68</f>
        <v>854.6395263671875</v>
      </c>
      <c r="T69" s="57">
        <f>+'Indice PondENGHO'!P68</f>
        <v>849.945068359375</v>
      </c>
      <c r="U69" s="57">
        <f>+'Indice PondENGHO'!AB68</f>
        <v>846.93194580078125</v>
      </c>
      <c r="V69" s="57">
        <f>+'Indice PondENGHO'!AN68</f>
        <v>844.37078857421875</v>
      </c>
      <c r="W69" s="57">
        <f>+'Indice PondENGHO'!AZ68</f>
        <v>840.03076171875</v>
      </c>
      <c r="Y69" s="58">
        <f t="shared" si="40"/>
        <v>24.025808958753441</v>
      </c>
      <c r="Z69" s="58">
        <f t="shared" si="41"/>
        <v>19.321636920125663</v>
      </c>
      <c r="AA69" s="58">
        <f t="shared" si="42"/>
        <v>17.657047303532465</v>
      </c>
      <c r="AB69" s="58">
        <f t="shared" si="43"/>
        <v>14.679273804448028</v>
      </c>
      <c r="AC69" s="58">
        <f t="shared" si="44"/>
        <v>10.994540344458766</v>
      </c>
      <c r="AE69" s="57">
        <f>+'Indice PondENGHO'!D68</f>
        <v>854.6395263671875</v>
      </c>
      <c r="AF69" s="57">
        <f>+'Indice PondENGHO'!E68</f>
        <v>640.52984619140625</v>
      </c>
      <c r="AG69" s="57">
        <f>+'Indice PondENGHO'!F68</f>
        <v>883.60955810546875</v>
      </c>
      <c r="AH69" s="57">
        <f>+'Indice PondENGHO'!G68</f>
        <v>639.25225830078125</v>
      </c>
      <c r="AI69" s="57">
        <f>+'Indice PondENGHO'!H68</f>
        <v>777.5738525390625</v>
      </c>
      <c r="AJ69" s="57">
        <f>+'Indice PondENGHO'!I68</f>
        <v>904.1204833984375</v>
      </c>
      <c r="AK69" s="57">
        <f>+'Indice PondENGHO'!J68</f>
        <v>865.0330810546875</v>
      </c>
      <c r="AL69" s="57">
        <f>+'Indice PondENGHO'!K68</f>
        <v>596.42144775390625</v>
      </c>
      <c r="AM69" s="57">
        <f>+'Indice PondENGHO'!L68</f>
        <v>722.02447509765625</v>
      </c>
      <c r="AN69" s="57">
        <f>+'Indice PondENGHO'!M68</f>
        <v>630.08929443359375</v>
      </c>
      <c r="AO69" s="57">
        <f>+'Indice PondENGHO'!N68</f>
        <v>814.039794921875</v>
      </c>
      <c r="AP69" s="57">
        <f>+'Indice PondENGHO'!O68</f>
        <v>685.37872314453125</v>
      </c>
      <c r="AQ69" s="57">
        <f t="shared" si="141"/>
        <v>805.0262451171875</v>
      </c>
      <c r="AR69" s="57"/>
      <c r="AS69" s="57">
        <f>+'Indice PondENGHO'!AZ68</f>
        <v>840.03076171875</v>
      </c>
      <c r="AT69" s="57">
        <f>+'Indice PondENGHO'!BA68</f>
        <v>634.6927490234375</v>
      </c>
      <c r="AU69" s="57">
        <f>+'Indice PondENGHO'!BB68</f>
        <v>905.86181640625</v>
      </c>
      <c r="AV69" s="57">
        <f>+'Indice PondENGHO'!BC68</f>
        <v>616.3248291015625</v>
      </c>
      <c r="AW69" s="57">
        <f>+'Indice PondENGHO'!BD68</f>
        <v>783.20025634765625</v>
      </c>
      <c r="AX69" s="57">
        <f>+'Indice PondENGHO'!BE68</f>
        <v>872.3414306640625</v>
      </c>
      <c r="AY69" s="57">
        <f>+'Indice PondENGHO'!BF68</f>
        <v>849.296142578125</v>
      </c>
      <c r="AZ69" s="57">
        <f>+'Indice PondENGHO'!BG68</f>
        <v>586.4796142578125</v>
      </c>
      <c r="BA69" s="57">
        <f>+'Indice PondENGHO'!BH68</f>
        <v>723.8262939453125</v>
      </c>
      <c r="BB69" s="57">
        <f>+'Indice PondENGHO'!BI68</f>
        <v>646.42724609375</v>
      </c>
      <c r="BC69" s="57">
        <f>+'Indice PondENGHO'!BJ68</f>
        <v>801.77471923828125</v>
      </c>
      <c r="BD69" s="57">
        <f>+'Indice PondENGHO'!BK68</f>
        <v>683.03948974609375</v>
      </c>
      <c r="BE69" s="57">
        <f t="shared" si="142"/>
        <v>784.7647705078125</v>
      </c>
      <c r="BG69" s="58">
        <f t="shared" ref="BG69:BR69" si="146">+AE$1*(AE69-AE57)/$AQ57</f>
        <v>24.025808958753441</v>
      </c>
      <c r="BH69" s="58">
        <f t="shared" si="146"/>
        <v>1.0509491579029528</v>
      </c>
      <c r="BI69" s="58">
        <f t="shared" si="146"/>
        <v>6.5018033813623903</v>
      </c>
      <c r="BJ69" s="58">
        <f t="shared" si="146"/>
        <v>6.055291302082269</v>
      </c>
      <c r="BK69" s="58">
        <f t="shared" si="146"/>
        <v>2.4109304492707375</v>
      </c>
      <c r="BL69" s="58">
        <f t="shared" si="146"/>
        <v>3.0873301828998869</v>
      </c>
      <c r="BM69" s="58">
        <f t="shared" si="146"/>
        <v>6.8661076118391291</v>
      </c>
      <c r="BN69" s="58">
        <f t="shared" si="146"/>
        <v>1.3876458844715893</v>
      </c>
      <c r="BO69" s="58">
        <f t="shared" si="146"/>
        <v>4.010219301664403</v>
      </c>
      <c r="BP69" s="58">
        <f t="shared" si="146"/>
        <v>0.77254361141986316</v>
      </c>
      <c r="BQ69" s="58">
        <f t="shared" si="146"/>
        <v>3.2966117562592192</v>
      </c>
      <c r="BR69" s="58">
        <f t="shared" si="146"/>
        <v>1.8680297739924003</v>
      </c>
      <c r="BS69" s="58">
        <f t="shared" si="46"/>
        <v>61.333271371918272</v>
      </c>
      <c r="BT69" s="50">
        <f t="shared" si="47"/>
        <v>64.390433745684049</v>
      </c>
      <c r="BV69" s="58">
        <f t="shared" si="110"/>
        <v>10.994540344458766</v>
      </c>
      <c r="BW69" s="58">
        <f t="shared" si="111"/>
        <v>0.87375758312599228</v>
      </c>
      <c r="BX69" s="58">
        <f t="shared" si="112"/>
        <v>5.1583248305085805</v>
      </c>
      <c r="BY69" s="58">
        <f t="shared" si="113"/>
        <v>6.1211361186724984</v>
      </c>
      <c r="BZ69" s="58">
        <f t="shared" si="114"/>
        <v>4.2444851344607288</v>
      </c>
      <c r="CA69" s="58">
        <f t="shared" si="115"/>
        <v>5.8938489831327354</v>
      </c>
      <c r="CB69" s="58">
        <f t="shared" si="116"/>
        <v>10.264671444755047</v>
      </c>
      <c r="CC69" s="58">
        <f t="shared" si="117"/>
        <v>1.2314603218787121</v>
      </c>
      <c r="CD69" s="58">
        <f t="shared" si="118"/>
        <v>5.2167069019263117</v>
      </c>
      <c r="CE69" s="58">
        <f t="shared" si="119"/>
        <v>1.8857348758698464</v>
      </c>
      <c r="CF69" s="58">
        <f t="shared" si="120"/>
        <v>6.1707067667285109</v>
      </c>
      <c r="CG69" s="58">
        <f t="shared" si="121"/>
        <v>2.6045505917086182</v>
      </c>
      <c r="CH69" s="58">
        <f t="shared" si="48"/>
        <v>60.659923897226349</v>
      </c>
      <c r="CI69" s="50">
        <f t="shared" si="49"/>
        <v>63.909211412976539</v>
      </c>
      <c r="CK69" s="58">
        <f t="shared" si="50"/>
        <v>25.223377545998495</v>
      </c>
      <c r="CL69" s="58">
        <f t="shared" si="51"/>
        <v>1.1033338122742959</v>
      </c>
      <c r="CM69" s="58">
        <f t="shared" si="52"/>
        <v>6.8258863499454918</v>
      </c>
      <c r="CN69" s="58">
        <f t="shared" si="53"/>
        <v>6.3571178363080776</v>
      </c>
      <c r="CO69" s="58">
        <f t="shared" si="54"/>
        <v>2.5311034922278326</v>
      </c>
      <c r="CP69" s="58">
        <f t="shared" si="55"/>
        <v>3.2412184308186895</v>
      </c>
      <c r="CQ69" s="58">
        <f t="shared" si="56"/>
        <v>7.2083493572346322</v>
      </c>
      <c r="CR69" s="58">
        <f t="shared" si="57"/>
        <v>1.4568132171643602</v>
      </c>
      <c r="CS69" s="58">
        <f t="shared" si="58"/>
        <v>4.2101090398988932</v>
      </c>
      <c r="CT69" s="58">
        <f t="shared" si="59"/>
        <v>0.81105111653245199</v>
      </c>
      <c r="CU69" s="58">
        <f t="shared" si="60"/>
        <v>3.4609316628403639</v>
      </c>
      <c r="CV69" s="58">
        <f t="shared" si="61"/>
        <v>1.9611418844404744</v>
      </c>
      <c r="CW69" s="58">
        <f t="shared" si="62"/>
        <v>64.390433745684064</v>
      </c>
      <c r="CX69" s="58"/>
      <c r="CY69" s="58"/>
      <c r="CZ69" s="58">
        <f t="shared" si="63"/>
        <v>11.58346991092489</v>
      </c>
      <c r="DA69" s="58">
        <f t="shared" si="64"/>
        <v>0.92056096539619592</v>
      </c>
      <c r="DB69" s="58">
        <f t="shared" si="65"/>
        <v>5.4346337903146136</v>
      </c>
      <c r="DC69" s="58">
        <f t="shared" si="66"/>
        <v>6.4490186792623838</v>
      </c>
      <c r="DD69" s="58">
        <f t="shared" si="67"/>
        <v>4.4718436880513499</v>
      </c>
      <c r="DE69" s="58">
        <f t="shared" si="68"/>
        <v>6.2095567633313484</v>
      </c>
      <c r="DF69" s="58">
        <f t="shared" si="69"/>
        <v>10.814505118058504</v>
      </c>
      <c r="DG69" s="58">
        <f t="shared" si="70"/>
        <v>1.2974242795124469</v>
      </c>
      <c r="DH69" s="58">
        <f t="shared" si="71"/>
        <v>5.4961431346270926</v>
      </c>
      <c r="DI69" s="58">
        <f t="shared" si="72"/>
        <v>1.9867454673199751</v>
      </c>
      <c r="DJ69" s="58">
        <f t="shared" si="73"/>
        <v>6.5012446107003692</v>
      </c>
      <c r="DK69" s="58">
        <f t="shared" si="74"/>
        <v>2.7440650054773696</v>
      </c>
      <c r="DL69" s="58">
        <f t="shared" si="75"/>
        <v>63.909211412976539</v>
      </c>
      <c r="DM69" s="58">
        <f t="shared" si="76"/>
        <v>63.909211412976539</v>
      </c>
      <c r="DN69" s="58"/>
      <c r="DO69" s="56">
        <f t="shared" si="144"/>
        <v>44713</v>
      </c>
      <c r="DP69" s="58">
        <f t="shared" si="77"/>
        <v>13.639907635073605</v>
      </c>
      <c r="DQ69" s="58">
        <f t="shared" si="21"/>
        <v>0.18277284687810003</v>
      </c>
      <c r="DR69" s="58">
        <f t="shared" si="22"/>
        <v>1.3912525596308782</v>
      </c>
      <c r="DS69" s="58">
        <f t="shared" si="23"/>
        <v>-9.1900842954306228E-2</v>
      </c>
      <c r="DT69" s="58">
        <f t="shared" si="24"/>
        <v>-1.9407401958235173</v>
      </c>
      <c r="DU69" s="58">
        <f t="shared" si="25"/>
        <v>-2.9683383325126589</v>
      </c>
      <c r="DV69" s="58">
        <f t="shared" si="26"/>
        <v>-3.6061557608238717</v>
      </c>
      <c r="DW69" s="58">
        <f t="shared" si="27"/>
        <v>0.15938893765191331</v>
      </c>
      <c r="DX69" s="58">
        <f t="shared" si="28"/>
        <v>-1.2860340947281994</v>
      </c>
      <c r="DY69" s="58">
        <f t="shared" si="29"/>
        <v>-1.175694350787523</v>
      </c>
      <c r="DZ69" s="58">
        <f t="shared" si="30"/>
        <v>-3.0403129478600053</v>
      </c>
      <c r="EA69" s="58">
        <f t="shared" si="31"/>
        <v>-0.78292312103689521</v>
      </c>
      <c r="EB69" s="58">
        <f t="shared" si="32"/>
        <v>0.48122233270752446</v>
      </c>
      <c r="EC69" s="58"/>
      <c r="ED69" s="76">
        <f>+'Infla Interanual PondENGHO'!CI70</f>
        <v>4.8122233270750936E-3</v>
      </c>
      <c r="EE69" s="50">
        <f t="shared" si="78"/>
        <v>0.48122233270750936</v>
      </c>
      <c r="EQ69" s="50">
        <v>-2.045779755761945</v>
      </c>
      <c r="ER69" s="50" t="s">
        <v>97</v>
      </c>
    </row>
    <row r="70" spans="1:148" x14ac:dyDescent="0.2">
      <c r="A70" s="56">
        <f>+'Indice PondENGHO'!A69</f>
        <v>44743</v>
      </c>
      <c r="B70" s="50">
        <f>+'Indice PondENGHO'!B69</f>
        <v>7</v>
      </c>
      <c r="C70" s="50">
        <f>+'Indice PondENGHO'!C69</f>
        <v>2022</v>
      </c>
      <c r="D70" s="57">
        <f>+'Indice PondENGHO'!BL69</f>
        <v>867.29205322265625</v>
      </c>
      <c r="E70" s="57">
        <f>+'Indice PondENGHO'!BM69</f>
        <v>858.65350341796875</v>
      </c>
      <c r="F70" s="57">
        <f>+'Indice PondENGHO'!BN69</f>
        <v>857.9830322265625</v>
      </c>
      <c r="G70" s="57">
        <f>+'Indice PondENGHO'!BO69</f>
        <v>855.5186767578125</v>
      </c>
      <c r="H70" s="57">
        <f>+'Indice PondENGHO'!BP69</f>
        <v>848.43719482421875</v>
      </c>
      <c r="I70" s="57">
        <f>+'Indice PondENGHO'!CD69</f>
        <v>855.59307861328125</v>
      </c>
      <c r="K70" s="58">
        <f t="shared" si="33"/>
        <v>8.7967405945602675</v>
      </c>
      <c r="L70" s="58">
        <f t="shared" si="34"/>
        <v>11.034811762159267</v>
      </c>
      <c r="M70" s="58">
        <f t="shared" si="35"/>
        <v>12.563254862085934</v>
      </c>
      <c r="N70" s="58">
        <f t="shared" si="36"/>
        <v>15.819073183912833</v>
      </c>
      <c r="O70" s="58">
        <f t="shared" si="37"/>
        <v>22.823536141733431</v>
      </c>
      <c r="P70" s="58">
        <f t="shared" si="38"/>
        <v>71.03741654445173</v>
      </c>
      <c r="Q70" s="58">
        <f t="shared" si="39"/>
        <v>71.037596265587325</v>
      </c>
      <c r="S70" s="57">
        <f>+'Indice PondENGHO'!D69</f>
        <v>913.0010986328125</v>
      </c>
      <c r="T70" s="57">
        <f>+'Indice PondENGHO'!P69</f>
        <v>907.95904541015625</v>
      </c>
      <c r="U70" s="57">
        <f>+'Indice PondENGHO'!AB69</f>
        <v>904.84967041015625</v>
      </c>
      <c r="V70" s="57">
        <f>+'Indice PondENGHO'!AN69</f>
        <v>902.31634521484375</v>
      </c>
      <c r="W70" s="57">
        <f>+'Indice PondENGHO'!AZ69</f>
        <v>897.77423095703125</v>
      </c>
      <c r="Y70" s="58">
        <f t="shared" si="40"/>
        <v>25.750080826058145</v>
      </c>
      <c r="Z70" s="58">
        <f t="shared" si="41"/>
        <v>20.700108238970369</v>
      </c>
      <c r="AA70" s="58">
        <f t="shared" si="42"/>
        <v>18.907583586475255</v>
      </c>
      <c r="AB70" s="58">
        <f t="shared" si="43"/>
        <v>15.729439583767251</v>
      </c>
      <c r="AC70" s="58">
        <f t="shared" si="44"/>
        <v>11.777576061374567</v>
      </c>
      <c r="AE70" s="57">
        <f>+'Indice PondENGHO'!D69</f>
        <v>913.0010986328125</v>
      </c>
      <c r="AF70" s="57">
        <f>+'Indice PondENGHO'!E69</f>
        <v>685.753662109375</v>
      </c>
      <c r="AG70" s="57">
        <f>+'Indice PondENGHO'!F69</f>
        <v>980.37298583984375</v>
      </c>
      <c r="AH70" s="57">
        <f>+'Indice PondENGHO'!G69</f>
        <v>668.99713134765625</v>
      </c>
      <c r="AI70" s="57">
        <f>+'Indice PondENGHO'!H69</f>
        <v>854.427001953125</v>
      </c>
      <c r="AJ70" s="57">
        <f>+'Indice PondENGHO'!I69</f>
        <v>965.56085205078125</v>
      </c>
      <c r="AK70" s="57">
        <f>+'Indice PondENGHO'!J69</f>
        <v>914.43121337890625</v>
      </c>
      <c r="AL70" s="57">
        <f>+'Indice PondENGHO'!K69</f>
        <v>636.9854736328125</v>
      </c>
      <c r="AM70" s="57">
        <f>+'Indice PondENGHO'!L69</f>
        <v>814.9864501953125</v>
      </c>
      <c r="AN70" s="57">
        <f>+'Indice PondENGHO'!M69</f>
        <v>674.7027587890625</v>
      </c>
      <c r="AO70" s="57">
        <f>+'Indice PondENGHO'!N69</f>
        <v>888.5479736328125</v>
      </c>
      <c r="AP70" s="57">
        <f>+'Indice PondENGHO'!O69</f>
        <v>742.035400390625</v>
      </c>
      <c r="AQ70" s="57">
        <f t="shared" si="141"/>
        <v>867.29205322265625</v>
      </c>
      <c r="AR70" s="57"/>
      <c r="AS70" s="57">
        <f>+'Indice PondENGHO'!AZ69</f>
        <v>897.77423095703125</v>
      </c>
      <c r="AT70" s="57">
        <f>+'Indice PondENGHO'!BA69</f>
        <v>679.25323486328125</v>
      </c>
      <c r="AU70" s="57">
        <f>+'Indice PondENGHO'!BB69</f>
        <v>1004.1800537109375</v>
      </c>
      <c r="AV70" s="57">
        <f>+'Indice PondENGHO'!BC69</f>
        <v>644.69268798828125</v>
      </c>
      <c r="AW70" s="57">
        <f>+'Indice PondENGHO'!BD69</f>
        <v>860.9954833984375</v>
      </c>
      <c r="AX70" s="57">
        <f>+'Indice PondENGHO'!BE69</f>
        <v>932.4959716796875</v>
      </c>
      <c r="AY70" s="57">
        <f>+'Indice PondENGHO'!BF69</f>
        <v>896.2728271484375</v>
      </c>
      <c r="AZ70" s="57">
        <f>+'Indice PondENGHO'!BG69</f>
        <v>625.313232421875</v>
      </c>
      <c r="BA70" s="57">
        <f>+'Indice PondENGHO'!BH69</f>
        <v>819.4757080078125</v>
      </c>
      <c r="BB70" s="57">
        <f>+'Indice PondENGHO'!BI69</f>
        <v>699.35430908203125</v>
      </c>
      <c r="BC70" s="57">
        <f>+'Indice PondENGHO'!BJ69</f>
        <v>883.3040771484375</v>
      </c>
      <c r="BD70" s="57">
        <f>+'Indice PondENGHO'!BK69</f>
        <v>739.11700439453125</v>
      </c>
      <c r="BE70" s="57">
        <f t="shared" si="142"/>
        <v>848.43719482421875</v>
      </c>
      <c r="BG70" s="58">
        <f t="shared" ref="BG70:BR70" si="147">+AE$1*(AE70-AE58)/$AQ58</f>
        <v>25.750080826058145</v>
      </c>
      <c r="BH70" s="58">
        <f t="shared" si="147"/>
        <v>1.1487016993734265</v>
      </c>
      <c r="BI70" s="58">
        <f t="shared" si="147"/>
        <v>7.541342860331687</v>
      </c>
      <c r="BJ70" s="58">
        <f t="shared" si="147"/>
        <v>6.3682254685625077</v>
      </c>
      <c r="BK70" s="58">
        <f t="shared" si="147"/>
        <v>2.8651666130184879</v>
      </c>
      <c r="BL70" s="58">
        <f t="shared" si="147"/>
        <v>3.3072730051618411</v>
      </c>
      <c r="BM70" s="58">
        <f t="shared" si="147"/>
        <v>7.366990147579922</v>
      </c>
      <c r="BN70" s="58">
        <f t="shared" si="147"/>
        <v>1.6654645814725513</v>
      </c>
      <c r="BO70" s="58">
        <f t="shared" si="147"/>
        <v>5.0710019107962836</v>
      </c>
      <c r="BP70" s="58">
        <f t="shared" si="147"/>
        <v>0.84961536864322884</v>
      </c>
      <c r="BQ70" s="58">
        <f t="shared" si="147"/>
        <v>3.6511586020177735</v>
      </c>
      <c r="BR70" s="58">
        <f t="shared" si="147"/>
        <v>2.1175619449645291</v>
      </c>
      <c r="BS70" s="58">
        <f t="shared" si="46"/>
        <v>67.702583027980381</v>
      </c>
      <c r="BT70" s="50">
        <f t="shared" si="47"/>
        <v>71.068463921040632</v>
      </c>
      <c r="BV70" s="58">
        <f t="shared" si="110"/>
        <v>11.777576061374567</v>
      </c>
      <c r="BW70" s="58">
        <f t="shared" si="111"/>
        <v>0.95458663734801996</v>
      </c>
      <c r="BX70" s="58">
        <f t="shared" si="112"/>
        <v>5.9735769151545153</v>
      </c>
      <c r="BY70" s="58">
        <f t="shared" si="113"/>
        <v>6.3816317710547157</v>
      </c>
      <c r="BZ70" s="58">
        <f t="shared" si="114"/>
        <v>5.0506281740154</v>
      </c>
      <c r="CA70" s="58">
        <f t="shared" si="115"/>
        <v>6.3686538388246321</v>
      </c>
      <c r="CB70" s="58">
        <f t="shared" si="116"/>
        <v>11.029145137021178</v>
      </c>
      <c r="CC70" s="58">
        <f t="shared" si="117"/>
        <v>1.4856588961170665</v>
      </c>
      <c r="CD70" s="58">
        <f t="shared" si="118"/>
        <v>6.6362376287833422</v>
      </c>
      <c r="CE70" s="58">
        <f t="shared" si="119"/>
        <v>2.0967018816779701</v>
      </c>
      <c r="CF70" s="58">
        <f t="shared" si="120"/>
        <v>6.956240857119127</v>
      </c>
      <c r="CG70" s="58">
        <f t="shared" si="121"/>
        <v>2.9374201459389422</v>
      </c>
      <c r="CH70" s="58">
        <f t="shared" si="48"/>
        <v>67.648057944429482</v>
      </c>
      <c r="CI70" s="50">
        <f t="shared" si="49"/>
        <v>71.347968530232222</v>
      </c>
      <c r="CK70" s="58">
        <f t="shared" si="50"/>
        <v>27.030263961927073</v>
      </c>
      <c r="CL70" s="58">
        <f t="shared" si="51"/>
        <v>1.2058102014249499</v>
      </c>
      <c r="CM70" s="58">
        <f t="shared" si="52"/>
        <v>7.9162659534597033</v>
      </c>
      <c r="CN70" s="58">
        <f t="shared" si="53"/>
        <v>6.6848262165498573</v>
      </c>
      <c r="CO70" s="58">
        <f t="shared" si="54"/>
        <v>3.0076103592815731</v>
      </c>
      <c r="CP70" s="58">
        <f t="shared" si="55"/>
        <v>3.4716963774814404</v>
      </c>
      <c r="CQ70" s="58">
        <f t="shared" si="56"/>
        <v>7.7332451746127076</v>
      </c>
      <c r="CR70" s="58">
        <f t="shared" si="57"/>
        <v>1.748264308781778</v>
      </c>
      <c r="CS70" s="58">
        <f t="shared" si="58"/>
        <v>5.3231102894849842</v>
      </c>
      <c r="CT70" s="58">
        <f t="shared" si="59"/>
        <v>0.89185458623090519</v>
      </c>
      <c r="CU70" s="58">
        <f t="shared" si="60"/>
        <v>3.8326784854022113</v>
      </c>
      <c r="CV70" s="58">
        <f t="shared" si="61"/>
        <v>2.2228380064034545</v>
      </c>
      <c r="CW70" s="58">
        <f t="shared" si="62"/>
        <v>71.068463921040632</v>
      </c>
      <c r="CX70" s="58"/>
      <c r="CY70" s="58"/>
      <c r="CZ70" s="58">
        <f t="shared" si="63"/>
        <v>12.421733183821051</v>
      </c>
      <c r="DA70" s="58">
        <f t="shared" si="64"/>
        <v>1.0067963431682683</v>
      </c>
      <c r="DB70" s="58">
        <f t="shared" si="65"/>
        <v>6.3002928791463102</v>
      </c>
      <c r="DC70" s="58">
        <f t="shared" si="66"/>
        <v>6.7306656925283583</v>
      </c>
      <c r="DD70" s="58">
        <f t="shared" si="67"/>
        <v>5.3268648201781588</v>
      </c>
      <c r="DE70" s="58">
        <f t="shared" si="68"/>
        <v>6.716977951468591</v>
      </c>
      <c r="DF70" s="58">
        <f t="shared" si="69"/>
        <v>11.632367935794512</v>
      </c>
      <c r="DG70" s="58">
        <f t="shared" si="70"/>
        <v>1.5669148145227505</v>
      </c>
      <c r="DH70" s="58">
        <f t="shared" si="71"/>
        <v>6.999196841489904</v>
      </c>
      <c r="DI70" s="58">
        <f t="shared" si="72"/>
        <v>2.2113778934219503</v>
      </c>
      <c r="DJ70" s="58">
        <f t="shared" si="73"/>
        <v>7.3367021736256701</v>
      </c>
      <c r="DK70" s="58">
        <f t="shared" si="74"/>
        <v>3.0980780010666913</v>
      </c>
      <c r="DL70" s="58">
        <f t="shared" si="75"/>
        <v>71.347968530232222</v>
      </c>
      <c r="DM70" s="58">
        <f t="shared" si="76"/>
        <v>71.347968530232222</v>
      </c>
      <c r="DN70" s="58"/>
      <c r="DO70" s="56">
        <f t="shared" si="144"/>
        <v>44743</v>
      </c>
      <c r="DP70" s="58">
        <f t="shared" si="77"/>
        <v>14.608530778106022</v>
      </c>
      <c r="DQ70" s="58">
        <f t="shared" si="21"/>
        <v>0.19901385825668161</v>
      </c>
      <c r="DR70" s="58">
        <f t="shared" si="22"/>
        <v>1.6159730743133931</v>
      </c>
      <c r="DS70" s="58">
        <f t="shared" si="23"/>
        <v>-4.5839475978501021E-2</v>
      </c>
      <c r="DT70" s="58">
        <f t="shared" si="24"/>
        <v>-2.3192544608965857</v>
      </c>
      <c r="DU70" s="58">
        <f t="shared" si="25"/>
        <v>-3.2452815739871506</v>
      </c>
      <c r="DV70" s="58">
        <f t="shared" si="26"/>
        <v>-3.8991227611818049</v>
      </c>
      <c r="DW70" s="58">
        <f t="shared" si="27"/>
        <v>0.18134949425902747</v>
      </c>
      <c r="DX70" s="58">
        <f t="shared" si="28"/>
        <v>-1.6760865520049197</v>
      </c>
      <c r="DY70" s="58">
        <f t="shared" si="29"/>
        <v>-1.3195233071910453</v>
      </c>
      <c r="DZ70" s="58">
        <f t="shared" si="30"/>
        <v>-3.5040236882234588</v>
      </c>
      <c r="EA70" s="58">
        <f t="shared" si="31"/>
        <v>-0.87523999466323676</v>
      </c>
      <c r="EB70" s="58">
        <f t="shared" si="32"/>
        <v>-0.2795046091915907</v>
      </c>
      <c r="EC70" s="58"/>
      <c r="ED70" s="76">
        <f>+'Infla Interanual PondENGHO'!CI71</f>
        <v>-2.7950460919159426E-3</v>
      </c>
      <c r="EE70" s="50">
        <f t="shared" si="78"/>
        <v>-0.27950460919159426</v>
      </c>
      <c r="EQ70" s="50">
        <v>-1.8297957903043487</v>
      </c>
      <c r="ER70" s="50" t="s">
        <v>98</v>
      </c>
    </row>
    <row r="71" spans="1:148" x14ac:dyDescent="0.2">
      <c r="A71" s="56">
        <f>+'Indice PondENGHO'!A70</f>
        <v>44774</v>
      </c>
      <c r="B71" s="50">
        <f>+'Indice PondENGHO'!B70</f>
        <v>8</v>
      </c>
      <c r="C71" s="50">
        <f>+'Indice PondENGHO'!C70</f>
        <v>2022</v>
      </c>
      <c r="D71" s="57">
        <f>+'Indice PondENGHO'!BL70</f>
        <v>929.5477294921875</v>
      </c>
      <c r="E71" s="57">
        <f>+'Indice PondENGHO'!BM70</f>
        <v>919.455810546875</v>
      </c>
      <c r="F71" s="57">
        <f>+'Indice PondENGHO'!BN70</f>
        <v>918.13043212890625</v>
      </c>
      <c r="G71" s="57">
        <f>+'Indice PondENGHO'!BO70</f>
        <v>915.17449951171875</v>
      </c>
      <c r="H71" s="57">
        <f>+'Indice PondENGHO'!BP70</f>
        <v>906.95513916015625</v>
      </c>
      <c r="I71" s="57">
        <f>+'Indice PondENGHO'!CD70</f>
        <v>915.464111328125</v>
      </c>
      <c r="K71" s="58">
        <f t="shared" si="33"/>
        <v>9.7977521764453552</v>
      </c>
      <c r="L71" s="58">
        <f t="shared" si="34"/>
        <v>12.254246612460577</v>
      </c>
      <c r="M71" s="58">
        <f t="shared" si="35"/>
        <v>13.917273633801008</v>
      </c>
      <c r="N71" s="58">
        <f t="shared" si="36"/>
        <v>17.479307819627852</v>
      </c>
      <c r="O71" s="58">
        <f t="shared" si="37"/>
        <v>25.118466680993514</v>
      </c>
      <c r="P71" s="58">
        <f t="shared" si="38"/>
        <v>78.56704692332832</v>
      </c>
      <c r="Q71" s="58">
        <f t="shared" si="39"/>
        <v>78.567407125736437</v>
      </c>
      <c r="S71" s="57">
        <f>+'Indice PondENGHO'!D70</f>
        <v>977.49267578125</v>
      </c>
      <c r="T71" s="57">
        <f>+'Indice PondENGHO'!P70</f>
        <v>972.0615234375</v>
      </c>
      <c r="U71" s="57">
        <f>+'Indice PondENGHO'!AB70</f>
        <v>968.72113037109375</v>
      </c>
      <c r="V71" s="57">
        <f>+'Indice PondENGHO'!AN70</f>
        <v>965.93145751953125</v>
      </c>
      <c r="W71" s="57">
        <f>+'Indice PondENGHO'!AZ70</f>
        <v>960.91705322265625</v>
      </c>
      <c r="Y71" s="58">
        <f t="shared" si="40"/>
        <v>28.975396482369842</v>
      </c>
      <c r="Z71" s="58">
        <f t="shared" si="41"/>
        <v>23.271993446329041</v>
      </c>
      <c r="AA71" s="58">
        <f t="shared" si="42"/>
        <v>21.243109303252691</v>
      </c>
      <c r="AB71" s="58">
        <f t="shared" si="43"/>
        <v>17.637569167372643</v>
      </c>
      <c r="AC71" s="58">
        <f t="shared" si="44"/>
        <v>13.17018543663427</v>
      </c>
      <c r="AE71" s="57">
        <f>+'Indice PondENGHO'!D70</f>
        <v>977.49267578125</v>
      </c>
      <c r="AF71" s="57">
        <f>+'Indice PondENGHO'!E70</f>
        <v>736.92401123046875</v>
      </c>
      <c r="AG71" s="57">
        <f>+'Indice PondENGHO'!F70</f>
        <v>1082.4605712890625</v>
      </c>
      <c r="AH71" s="57">
        <f>+'Indice PondENGHO'!G70</f>
        <v>708.70220947265625</v>
      </c>
      <c r="AI71" s="57">
        <f>+'Indice PondENGHO'!H70</f>
        <v>924.07208251953125</v>
      </c>
      <c r="AJ71" s="57">
        <f>+'Indice PondENGHO'!I70</f>
        <v>1018.8812255859375</v>
      </c>
      <c r="AK71" s="57">
        <f>+'Indice PondENGHO'!J70</f>
        <v>974.12396240234375</v>
      </c>
      <c r="AL71" s="57">
        <f>+'Indice PondENGHO'!K70</f>
        <v>672.66094970703125</v>
      </c>
      <c r="AM71" s="57">
        <f>+'Indice PondENGHO'!L70</f>
        <v>857.51019287109375</v>
      </c>
      <c r="AN71" s="57">
        <f>+'Indice PondENGHO'!M70</f>
        <v>704.316650390625</v>
      </c>
      <c r="AO71" s="57">
        <f>+'Indice PondENGHO'!N70</f>
        <v>948.5374755859375</v>
      </c>
      <c r="AP71" s="57">
        <f>+'Indice PondENGHO'!O70</f>
        <v>801.6612548828125</v>
      </c>
      <c r="AQ71" s="57">
        <f t="shared" si="141"/>
        <v>929.5477294921875</v>
      </c>
      <c r="AR71" s="57"/>
      <c r="AS71" s="57">
        <f>+'Indice PondENGHO'!AZ70</f>
        <v>960.91705322265625</v>
      </c>
      <c r="AT71" s="57">
        <f>+'Indice PondENGHO'!BA70</f>
        <v>731.08099365234375</v>
      </c>
      <c r="AU71" s="57">
        <f>+'Indice PondENGHO'!BB70</f>
        <v>1107.3809814453125</v>
      </c>
      <c r="AV71" s="57">
        <f>+'Indice PondENGHO'!BC70</f>
        <v>678.46710205078125</v>
      </c>
      <c r="AW71" s="57">
        <f>+'Indice PondENGHO'!BD70</f>
        <v>931.3477783203125</v>
      </c>
      <c r="AX71" s="57">
        <f>+'Indice PondENGHO'!BE70</f>
        <v>987.4405517578125</v>
      </c>
      <c r="AY71" s="57">
        <f>+'Indice PondENGHO'!BF70</f>
        <v>957.22760009765625</v>
      </c>
      <c r="AZ71" s="57">
        <f>+'Indice PondENGHO'!BG70</f>
        <v>660.45343017578125</v>
      </c>
      <c r="BA71" s="57">
        <f>+'Indice PondENGHO'!BH70</f>
        <v>860.63641357421875</v>
      </c>
      <c r="BB71" s="57">
        <f>+'Indice PondENGHO'!BI70</f>
        <v>727.3468017578125</v>
      </c>
      <c r="BC71" s="57">
        <f>+'Indice PondENGHO'!BJ70</f>
        <v>941.077880859375</v>
      </c>
      <c r="BD71" s="57">
        <f>+'Indice PondENGHO'!BK70</f>
        <v>796.739501953125</v>
      </c>
      <c r="BE71" s="57">
        <f t="shared" si="142"/>
        <v>906.95513916015625</v>
      </c>
      <c r="BG71" s="58">
        <f t="shared" ref="BG71:BR71" si="148">+AE$1*(AE71-AE59)/$AQ59</f>
        <v>28.975396482369842</v>
      </c>
      <c r="BH71" s="58">
        <f t="shared" si="148"/>
        <v>1.2950329280296997</v>
      </c>
      <c r="BI71" s="58">
        <f t="shared" si="148"/>
        <v>8.6729165506227766</v>
      </c>
      <c r="BJ71" s="58">
        <f t="shared" si="148"/>
        <v>7.1949969488874252</v>
      </c>
      <c r="BK71" s="58">
        <f t="shared" si="148"/>
        <v>3.2316495082844039</v>
      </c>
      <c r="BL71" s="58">
        <f t="shared" si="148"/>
        <v>3.4825882028376562</v>
      </c>
      <c r="BM71" s="58">
        <f t="shared" si="148"/>
        <v>8.137755477280777</v>
      </c>
      <c r="BN71" s="58">
        <f t="shared" si="148"/>
        <v>1.9358322679102105</v>
      </c>
      <c r="BO71" s="58">
        <f t="shared" si="148"/>
        <v>5.3283426058122219</v>
      </c>
      <c r="BP71" s="58">
        <f t="shared" si="148"/>
        <v>0.87357484868563096</v>
      </c>
      <c r="BQ71" s="58">
        <f t="shared" si="148"/>
        <v>3.9623960045624105</v>
      </c>
      <c r="BR71" s="58">
        <f t="shared" si="148"/>
        <v>2.4147647431530221</v>
      </c>
      <c r="BS71" s="58">
        <f t="shared" si="46"/>
        <v>75.505246568436078</v>
      </c>
      <c r="BT71" s="50">
        <f t="shared" si="47"/>
        <v>79.357607250943147</v>
      </c>
      <c r="BV71" s="58">
        <f t="shared" si="110"/>
        <v>13.17018543663427</v>
      </c>
      <c r="BW71" s="58">
        <f t="shared" si="111"/>
        <v>1.0788489323772059</v>
      </c>
      <c r="BX71" s="58">
        <f t="shared" si="112"/>
        <v>6.8043703615932625</v>
      </c>
      <c r="BY71" s="58">
        <f t="shared" si="113"/>
        <v>7.0020664957507872</v>
      </c>
      <c r="BZ71" s="58">
        <f t="shared" si="114"/>
        <v>5.6765743643779789</v>
      </c>
      <c r="CA71" s="58">
        <f t="shared" si="115"/>
        <v>6.6973284441813137</v>
      </c>
      <c r="CB71" s="58">
        <f t="shared" si="116"/>
        <v>12.191727491328566</v>
      </c>
      <c r="CC71" s="58">
        <f t="shared" si="117"/>
        <v>1.7337198494811576</v>
      </c>
      <c r="CD71" s="58">
        <f t="shared" si="118"/>
        <v>6.9106051033181828</v>
      </c>
      <c r="CE71" s="58">
        <f t="shared" si="119"/>
        <v>2.1246692761700445</v>
      </c>
      <c r="CF71" s="58">
        <f t="shared" si="120"/>
        <v>7.4927059701555265</v>
      </c>
      <c r="CG71" s="58">
        <f t="shared" si="121"/>
        <v>3.3252842295187808</v>
      </c>
      <c r="CH71" s="58">
        <f t="shared" si="48"/>
        <v>74.208085954887082</v>
      </c>
      <c r="CI71" s="50">
        <f t="shared" si="49"/>
        <v>78.364256936279659</v>
      </c>
      <c r="CK71" s="58">
        <f t="shared" si="50"/>
        <v>30.453753063426262</v>
      </c>
      <c r="CL71" s="58">
        <f t="shared" si="51"/>
        <v>1.361106931641777</v>
      </c>
      <c r="CM71" s="58">
        <f t="shared" si="52"/>
        <v>9.1154182871345686</v>
      </c>
      <c r="CN71" s="58">
        <f t="shared" si="53"/>
        <v>7.5620936026481615</v>
      </c>
      <c r="CO71" s="58">
        <f t="shared" si="54"/>
        <v>3.396531818735165</v>
      </c>
      <c r="CP71" s="58">
        <f t="shared" si="55"/>
        <v>3.6602736813403274</v>
      </c>
      <c r="CQ71" s="58">
        <f t="shared" si="56"/>
        <v>8.5529527075304461</v>
      </c>
      <c r="CR71" s="58">
        <f t="shared" si="57"/>
        <v>2.0346005582708875</v>
      </c>
      <c r="CS71" s="58">
        <f t="shared" si="58"/>
        <v>5.6002005029843529</v>
      </c>
      <c r="CT71" s="58">
        <f t="shared" si="59"/>
        <v>0.91814559778256077</v>
      </c>
      <c r="CU71" s="58">
        <f t="shared" si="60"/>
        <v>4.1645618045596846</v>
      </c>
      <c r="CV71" s="58">
        <f t="shared" si="61"/>
        <v>2.5379686948889506</v>
      </c>
      <c r="CW71" s="58">
        <f t="shared" si="62"/>
        <v>79.357607250943119</v>
      </c>
      <c r="CX71" s="58"/>
      <c r="CY71" s="58"/>
      <c r="CZ71" s="58">
        <f t="shared" si="63"/>
        <v>13.907807783673038</v>
      </c>
      <c r="DA71" s="58">
        <f t="shared" si="64"/>
        <v>1.1392720057977812</v>
      </c>
      <c r="DB71" s="58">
        <f t="shared" si="65"/>
        <v>7.1854626142716809</v>
      </c>
      <c r="DC71" s="58">
        <f t="shared" si="66"/>
        <v>7.3942311123818154</v>
      </c>
      <c r="DD71" s="58">
        <f t="shared" si="67"/>
        <v>5.9945021662254403</v>
      </c>
      <c r="DE71" s="58">
        <f t="shared" si="68"/>
        <v>7.0724256020501093</v>
      </c>
      <c r="DF71" s="58">
        <f t="shared" si="69"/>
        <v>12.874549361216303</v>
      </c>
      <c r="DG71" s="58">
        <f t="shared" si="70"/>
        <v>1.8308202669836164</v>
      </c>
      <c r="DH71" s="58">
        <f t="shared" si="71"/>
        <v>7.2976472433315376</v>
      </c>
      <c r="DI71" s="58">
        <f t="shared" si="72"/>
        <v>2.2436655914239183</v>
      </c>
      <c r="DJ71" s="58">
        <f t="shared" si="73"/>
        <v>7.9123498233091931</v>
      </c>
      <c r="DK71" s="58">
        <f t="shared" si="74"/>
        <v>3.5115233656152181</v>
      </c>
      <c r="DL71" s="58">
        <f t="shared" si="75"/>
        <v>78.364256936279659</v>
      </c>
      <c r="DM71" s="58">
        <f t="shared" si="76"/>
        <v>78.364256936279659</v>
      </c>
      <c r="DN71" s="58"/>
      <c r="DO71" s="56">
        <f t="shared" si="144"/>
        <v>44774</v>
      </c>
      <c r="DP71" s="58">
        <f t="shared" si="77"/>
        <v>16.545945279753226</v>
      </c>
      <c r="DQ71" s="58">
        <f t="shared" si="21"/>
        <v>0.22183492584399578</v>
      </c>
      <c r="DR71" s="58">
        <f t="shared" si="22"/>
        <v>1.9299556728628877</v>
      </c>
      <c r="DS71" s="58">
        <f t="shared" si="23"/>
        <v>0.16786249026634614</v>
      </c>
      <c r="DT71" s="58">
        <f t="shared" si="24"/>
        <v>-2.5979703474902753</v>
      </c>
      <c r="DU71" s="58">
        <f t="shared" si="25"/>
        <v>-3.4121519207097819</v>
      </c>
      <c r="DV71" s="58">
        <f t="shared" si="26"/>
        <v>-4.321596653685857</v>
      </c>
      <c r="DW71" s="58">
        <f t="shared" si="27"/>
        <v>0.20378029128727104</v>
      </c>
      <c r="DX71" s="58">
        <f t="shared" si="28"/>
        <v>-1.6974467403471847</v>
      </c>
      <c r="DY71" s="58">
        <f t="shared" si="29"/>
        <v>-1.3255199936413575</v>
      </c>
      <c r="DZ71" s="58">
        <f t="shared" si="30"/>
        <v>-3.7477880187495085</v>
      </c>
      <c r="EA71" s="58">
        <f t="shared" si="31"/>
        <v>-0.97355467072626745</v>
      </c>
      <c r="EB71" s="58">
        <f t="shared" si="32"/>
        <v>0.99335031466345924</v>
      </c>
      <c r="EC71" s="58"/>
      <c r="ED71" s="76">
        <f>+'Infla Interanual PondENGHO'!CI72</f>
        <v>9.9335031466347701E-3</v>
      </c>
      <c r="EE71" s="50">
        <f t="shared" si="78"/>
        <v>0.99335031466347701</v>
      </c>
      <c r="EQ71" s="50">
        <v>-1.2898427801445616</v>
      </c>
      <c r="ER71" s="50" t="s">
        <v>100</v>
      </c>
    </row>
    <row r="72" spans="1:148" x14ac:dyDescent="0.2">
      <c r="A72" s="56">
        <f>+'Indice PondENGHO'!A71</f>
        <v>44805</v>
      </c>
      <c r="B72" s="50">
        <f>+'Indice PondENGHO'!B71</f>
        <v>9</v>
      </c>
      <c r="C72" s="50">
        <f>+'Indice PondENGHO'!C71</f>
        <v>2022</v>
      </c>
      <c r="D72" s="57">
        <f>+'Indice PondENGHO'!BL71</f>
        <v>983.97747802734375</v>
      </c>
      <c r="E72" s="57">
        <f>+'Indice PondENGHO'!BM71</f>
        <v>972.361083984375</v>
      </c>
      <c r="F72" s="57">
        <f>+'Indice PondENGHO'!BN71</f>
        <v>970.2987060546875</v>
      </c>
      <c r="G72" s="57">
        <f>+'Indice PondENGHO'!BO71</f>
        <v>966.47467041015625</v>
      </c>
      <c r="H72" s="57">
        <f>+'Indice PondENGHO'!BP71</f>
        <v>956.45611572265625</v>
      </c>
      <c r="I72" s="57">
        <f>+'Indice PondENGHO'!CD71</f>
        <v>966.96844482421875</v>
      </c>
      <c r="K72" s="58">
        <f t="shared" si="33"/>
        <v>10.425413459850196</v>
      </c>
      <c r="L72" s="58">
        <f t="shared" si="34"/>
        <v>12.999128597493991</v>
      </c>
      <c r="M72" s="58">
        <f t="shared" si="35"/>
        <v>14.72970148117119</v>
      </c>
      <c r="N72" s="58">
        <f t="shared" si="36"/>
        <v>18.453794924806207</v>
      </c>
      <c r="O72" s="58">
        <f t="shared" si="37"/>
        <v>26.397133225556036</v>
      </c>
      <c r="P72" s="58">
        <f t="shared" si="38"/>
        <v>83.00517168887761</v>
      </c>
      <c r="Q72" s="58">
        <f t="shared" si="39"/>
        <v>83.005744944959005</v>
      </c>
      <c r="S72" s="57">
        <f>+'Indice PondENGHO'!D71</f>
        <v>1037.1026611328125</v>
      </c>
      <c r="T72" s="57">
        <f>+'Indice PondENGHO'!P71</f>
        <v>1032.33154296875</v>
      </c>
      <c r="U72" s="57">
        <f>+'Indice PondENGHO'!AB71</f>
        <v>1029.4462890625</v>
      </c>
      <c r="V72" s="57">
        <f>+'Indice PondENGHO'!AN71</f>
        <v>1026.936767578125</v>
      </c>
      <c r="W72" s="57">
        <f>+'Indice PondENGHO'!AZ71</f>
        <v>1022.2449340820312</v>
      </c>
      <c r="Y72" s="58">
        <f t="shared" si="40"/>
        <v>31.19669097327596</v>
      </c>
      <c r="Z72" s="58">
        <f t="shared" si="41"/>
        <v>25.060524874131804</v>
      </c>
      <c r="AA72" s="58">
        <f t="shared" si="42"/>
        <v>22.883009749277058</v>
      </c>
      <c r="AB72" s="58">
        <f t="shared" si="43"/>
        <v>18.996562073673982</v>
      </c>
      <c r="AC72" s="58">
        <f t="shared" si="44"/>
        <v>14.175907849546432</v>
      </c>
      <c r="AE72" s="57">
        <f>+'Indice PondENGHO'!D71</f>
        <v>1037.1026611328125</v>
      </c>
      <c r="AF72" s="57">
        <f>+'Indice PondENGHO'!E71</f>
        <v>801.8851318359375</v>
      </c>
      <c r="AG72" s="57">
        <f>+'Indice PondENGHO'!F71</f>
        <v>1162.014892578125</v>
      </c>
      <c r="AH72" s="57">
        <f>+'Indice PondENGHO'!G71</f>
        <v>735.07537841796875</v>
      </c>
      <c r="AI72" s="57">
        <f>+'Indice PondENGHO'!H71</f>
        <v>973.8062744140625</v>
      </c>
      <c r="AJ72" s="57">
        <f>+'Indice PondENGHO'!I71</f>
        <v>1065.0703125</v>
      </c>
      <c r="AK72" s="57">
        <f>+'Indice PondENGHO'!J71</f>
        <v>1029.3934326171875</v>
      </c>
      <c r="AL72" s="57">
        <f>+'Indice PondENGHO'!K71</f>
        <v>694.6397705078125</v>
      </c>
      <c r="AM72" s="57">
        <f>+'Indice PondENGHO'!L71</f>
        <v>901.83746337890625</v>
      </c>
      <c r="AN72" s="57">
        <f>+'Indice PondENGHO'!M71</f>
        <v>736.37530517578125</v>
      </c>
      <c r="AO72" s="57">
        <f>+'Indice PondENGHO'!N71</f>
        <v>997.09576416015625</v>
      </c>
      <c r="AP72" s="57">
        <f>+'Indice PondENGHO'!O71</f>
        <v>853.6243896484375</v>
      </c>
      <c r="AQ72" s="57">
        <f t="shared" si="141"/>
        <v>983.97747802734375</v>
      </c>
      <c r="AR72" s="57"/>
      <c r="AS72" s="57">
        <f>+'Indice PondENGHO'!AZ71</f>
        <v>1022.2449340820312</v>
      </c>
      <c r="AT72" s="57">
        <f>+'Indice PondENGHO'!BA71</f>
        <v>794.5267333984375</v>
      </c>
      <c r="AU72" s="57">
        <f>+'Indice PondENGHO'!BB71</f>
        <v>1182.91650390625</v>
      </c>
      <c r="AV72" s="57">
        <f>+'Indice PondENGHO'!BC71</f>
        <v>697.51385498046875</v>
      </c>
      <c r="AW72" s="57">
        <f>+'Indice PondENGHO'!BD71</f>
        <v>981.96331787109375</v>
      </c>
      <c r="AX72" s="57">
        <f>+'Indice PondENGHO'!BE71</f>
        <v>1028.4195556640625</v>
      </c>
      <c r="AY72" s="57">
        <f>+'Indice PondENGHO'!BF71</f>
        <v>1013.0765991210938</v>
      </c>
      <c r="AZ72" s="57">
        <f>+'Indice PondENGHO'!BG71</f>
        <v>680.137451171875</v>
      </c>
      <c r="BA72" s="57">
        <f>+'Indice PondENGHO'!BH71</f>
        <v>906.50750732421875</v>
      </c>
      <c r="BB72" s="57">
        <f>+'Indice PondENGHO'!BI71</f>
        <v>759.07635498046875</v>
      </c>
      <c r="BC72" s="57">
        <f>+'Indice PondENGHO'!BJ71</f>
        <v>985.36102294921875</v>
      </c>
      <c r="BD72" s="57">
        <f>+'Indice PondENGHO'!BK71</f>
        <v>849.1102294921875</v>
      </c>
      <c r="BE72" s="57">
        <f t="shared" si="142"/>
        <v>956.45611572265625</v>
      </c>
      <c r="BG72" s="58">
        <f t="shared" ref="BG72:BR72" si="149">+AE$1*(AE72-AE60)/$AQ60</f>
        <v>31.19669097327596</v>
      </c>
      <c r="BH72" s="58">
        <f t="shared" si="149"/>
        <v>1.436731321445774</v>
      </c>
      <c r="BI72" s="58">
        <f t="shared" si="149"/>
        <v>9.4115757225598049</v>
      </c>
      <c r="BJ72" s="58">
        <f t="shared" si="149"/>
        <v>7.4570190202900584</v>
      </c>
      <c r="BK72" s="58">
        <f t="shared" si="149"/>
        <v>3.4189169784500262</v>
      </c>
      <c r="BL72" s="58">
        <f t="shared" si="149"/>
        <v>3.5592347555767847</v>
      </c>
      <c r="BM72" s="58">
        <f t="shared" si="149"/>
        <v>8.6834219320435544</v>
      </c>
      <c r="BN72" s="58">
        <f t="shared" si="149"/>
        <v>1.9494847660864119</v>
      </c>
      <c r="BO72" s="58">
        <f t="shared" si="149"/>
        <v>5.552670753330391</v>
      </c>
      <c r="BP72" s="58">
        <f t="shared" si="149"/>
        <v>0.89466834966647135</v>
      </c>
      <c r="BQ72" s="58">
        <f t="shared" si="149"/>
        <v>4.0953652269245557</v>
      </c>
      <c r="BR72" s="58">
        <f t="shared" si="149"/>
        <v>2.6429586530279545</v>
      </c>
      <c r="BS72" s="58">
        <f t="shared" si="46"/>
        <v>80.298738452677753</v>
      </c>
      <c r="BT72" s="50">
        <f t="shared" si="47"/>
        <v>84.633063036526025</v>
      </c>
      <c r="BV72" s="58">
        <f t="shared" si="110"/>
        <v>14.175907849546432</v>
      </c>
      <c r="BW72" s="58">
        <f t="shared" si="111"/>
        <v>1.1881750135212426</v>
      </c>
      <c r="BX72" s="58">
        <f t="shared" si="112"/>
        <v>7.2977692581401552</v>
      </c>
      <c r="BY72" s="58">
        <f t="shared" si="113"/>
        <v>7.0833863564676847</v>
      </c>
      <c r="BZ72" s="58">
        <f t="shared" si="114"/>
        <v>5.9706969991745362</v>
      </c>
      <c r="CA72" s="58">
        <f t="shared" si="115"/>
        <v>6.7321453075549691</v>
      </c>
      <c r="CB72" s="58">
        <f t="shared" si="116"/>
        <v>12.958704989788524</v>
      </c>
      <c r="CC72" s="58">
        <f t="shared" si="117"/>
        <v>1.7142310430365995</v>
      </c>
      <c r="CD72" s="58">
        <f t="shared" si="118"/>
        <v>7.1882578124462091</v>
      </c>
      <c r="CE72" s="58">
        <f t="shared" si="119"/>
        <v>2.1519491745672688</v>
      </c>
      <c r="CF72" s="58">
        <f t="shared" si="120"/>
        <v>7.6316514658648948</v>
      </c>
      <c r="CG72" s="58">
        <f t="shared" si="121"/>
        <v>3.6429081127544127</v>
      </c>
      <c r="CH72" s="58">
        <f t="shared" si="48"/>
        <v>77.73578338286292</v>
      </c>
      <c r="CI72" s="50">
        <f t="shared" si="49"/>
        <v>82.22745381686758</v>
      </c>
      <c r="CK72" s="58">
        <f t="shared" si="50"/>
        <v>32.880610138455303</v>
      </c>
      <c r="CL72" s="58">
        <f t="shared" si="51"/>
        <v>1.5142824761329317</v>
      </c>
      <c r="CM72" s="58">
        <f t="shared" si="52"/>
        <v>9.9195889842012797</v>
      </c>
      <c r="CN72" s="58">
        <f t="shared" si="53"/>
        <v>7.8595302114330554</v>
      </c>
      <c r="CO72" s="58">
        <f t="shared" si="54"/>
        <v>3.6034615453433809</v>
      </c>
      <c r="CP72" s="58">
        <f t="shared" si="55"/>
        <v>3.7513533242872401</v>
      </c>
      <c r="CQ72" s="58">
        <f t="shared" si="56"/>
        <v>9.1521312776351298</v>
      </c>
      <c r="CR72" s="58">
        <f t="shared" si="57"/>
        <v>2.0547130661856179</v>
      </c>
      <c r="CS72" s="58">
        <f t="shared" si="58"/>
        <v>5.8523899994348438</v>
      </c>
      <c r="CT72" s="58">
        <f t="shared" si="59"/>
        <v>0.942960304148865</v>
      </c>
      <c r="CU72" s="58">
        <f t="shared" si="60"/>
        <v>4.3164227743399168</v>
      </c>
      <c r="CV72" s="58">
        <f t="shared" si="61"/>
        <v>2.785618934928455</v>
      </c>
      <c r="CW72" s="58">
        <f t="shared" si="62"/>
        <v>84.633063036526011</v>
      </c>
      <c r="CX72" s="58"/>
      <c r="CY72" s="58"/>
      <c r="CZ72" s="58">
        <f t="shared" si="63"/>
        <v>14.995009470345423</v>
      </c>
      <c r="DA72" s="58">
        <f t="shared" si="64"/>
        <v>1.2568292464421522</v>
      </c>
      <c r="DB72" s="58">
        <f t="shared" si="65"/>
        <v>7.7194434599621511</v>
      </c>
      <c r="DC72" s="58">
        <f t="shared" si="66"/>
        <v>7.4926732470786295</v>
      </c>
      <c r="DD72" s="58">
        <f t="shared" si="67"/>
        <v>6.3156913121475862</v>
      </c>
      <c r="DE72" s="58">
        <f t="shared" si="68"/>
        <v>7.1211370526620765</v>
      </c>
      <c r="DF72" s="58">
        <f t="shared" si="69"/>
        <v>13.707475112538114</v>
      </c>
      <c r="DG72" s="58">
        <f t="shared" si="70"/>
        <v>1.8132814488855729</v>
      </c>
      <c r="DH72" s="58">
        <f t="shared" si="71"/>
        <v>7.603604306468748</v>
      </c>
      <c r="DI72" s="58">
        <f t="shared" si="72"/>
        <v>2.2762914795168241</v>
      </c>
      <c r="DJ72" s="58">
        <f t="shared" si="73"/>
        <v>8.0726177977152354</v>
      </c>
      <c r="DK72" s="58">
        <f t="shared" si="74"/>
        <v>3.8533998831050789</v>
      </c>
      <c r="DL72" s="58">
        <f t="shared" si="75"/>
        <v>82.227453816867609</v>
      </c>
      <c r="DM72" s="58">
        <f t="shared" si="76"/>
        <v>82.22745381686758</v>
      </c>
      <c r="DN72" s="58"/>
      <c r="DO72" s="56">
        <f t="shared" si="144"/>
        <v>44805</v>
      </c>
      <c r="DP72" s="58">
        <f t="shared" si="77"/>
        <v>17.88560066810988</v>
      </c>
      <c r="DQ72" s="58">
        <f t="shared" si="21"/>
        <v>0.25745322969077944</v>
      </c>
      <c r="DR72" s="58">
        <f t="shared" si="22"/>
        <v>2.2001455242391286</v>
      </c>
      <c r="DS72" s="58">
        <f t="shared" si="23"/>
        <v>0.36685696435442594</v>
      </c>
      <c r="DT72" s="58">
        <f t="shared" si="24"/>
        <v>-2.7122297668042052</v>
      </c>
      <c r="DU72" s="58">
        <f t="shared" si="25"/>
        <v>-3.3697837283748364</v>
      </c>
      <c r="DV72" s="58">
        <f t="shared" si="26"/>
        <v>-4.5553438349029847</v>
      </c>
      <c r="DW72" s="58">
        <f t="shared" si="27"/>
        <v>0.24143161730004503</v>
      </c>
      <c r="DX72" s="58">
        <f t="shared" si="28"/>
        <v>-1.7512143070339041</v>
      </c>
      <c r="DY72" s="58">
        <f t="shared" si="29"/>
        <v>-1.3333311753679591</v>
      </c>
      <c r="DZ72" s="58">
        <f t="shared" si="30"/>
        <v>-3.7561950233753185</v>
      </c>
      <c r="EA72" s="58">
        <f t="shared" si="31"/>
        <v>-1.0677809481766238</v>
      </c>
      <c r="EB72" s="58">
        <f t="shared" si="32"/>
        <v>2.4056092196584018</v>
      </c>
      <c r="EC72" s="58"/>
      <c r="ED72" s="76">
        <f>+'Infla Interanual PondENGHO'!CI73</f>
        <v>2.4056092196584444E-2</v>
      </c>
      <c r="EE72" s="50">
        <f t="shared" si="78"/>
        <v>2.4056092196584444</v>
      </c>
      <c r="EQ72" s="50">
        <v>-1.3687075948263683E-2</v>
      </c>
      <c r="ER72" s="50" t="s">
        <v>92</v>
      </c>
    </row>
    <row r="73" spans="1:148" x14ac:dyDescent="0.2">
      <c r="A73" s="56">
        <f>+'Indice PondENGHO'!A72</f>
        <v>44835</v>
      </c>
      <c r="B73" s="50">
        <f>+'Indice PondENGHO'!B72</f>
        <v>10</v>
      </c>
      <c r="C73" s="50">
        <f>+'Indice PondENGHO'!C72</f>
        <v>2022</v>
      </c>
      <c r="D73" s="57">
        <f>+'Indice PondENGHO'!BL72</f>
        <v>1043.883056640625</v>
      </c>
      <c r="E73" s="57">
        <f>+'Indice PondENGHO'!BM72</f>
        <v>1032.10498046875</v>
      </c>
      <c r="F73" s="57">
        <f>+'Indice PondENGHO'!BN72</f>
        <v>1030.509521484375</v>
      </c>
      <c r="G73" s="57">
        <f>+'Indice PondENGHO'!BO72</f>
        <v>1026.23388671875</v>
      </c>
      <c r="H73" s="57">
        <f>+'Indice PondENGHO'!BP72</f>
        <v>1016.1713256835938</v>
      </c>
      <c r="I73" s="57">
        <f>+'Indice PondENGHO'!CD72</f>
        <v>1026.808837890625</v>
      </c>
      <c r="K73" s="58">
        <f t="shared" si="33"/>
        <v>11.042774185089328</v>
      </c>
      <c r="L73" s="58">
        <f t="shared" si="34"/>
        <v>13.787626990919739</v>
      </c>
      <c r="M73" s="58">
        <f t="shared" si="35"/>
        <v>15.63764212602333</v>
      </c>
      <c r="N73" s="58">
        <f t="shared" si="36"/>
        <v>19.574068491155934</v>
      </c>
      <c r="O73" s="58">
        <f t="shared" si="37"/>
        <v>28.01962383313759</v>
      </c>
      <c r="P73" s="58">
        <f t="shared" si="38"/>
        <v>88.061735626325927</v>
      </c>
      <c r="Q73" s="58">
        <f t="shared" si="39"/>
        <v>88.062328993454187</v>
      </c>
      <c r="S73" s="57">
        <f>+'Indice PondENGHO'!D72</f>
        <v>1096.9630126953125</v>
      </c>
      <c r="T73" s="57">
        <f>+'Indice PondENGHO'!P72</f>
        <v>1092.4052734375</v>
      </c>
      <c r="U73" s="57">
        <f>+'Indice PondENGHO'!AB72</f>
        <v>1089.4346923828125</v>
      </c>
      <c r="V73" s="57">
        <f>+'Indice PondENGHO'!AN72</f>
        <v>1087.1231689453125</v>
      </c>
      <c r="W73" s="57">
        <f>+'Indice PondENGHO'!AZ72</f>
        <v>1082.810546875</v>
      </c>
      <c r="Y73" s="58">
        <f t="shared" si="40"/>
        <v>32.877262665877211</v>
      </c>
      <c r="Z73" s="58">
        <f t="shared" si="41"/>
        <v>26.437133263250129</v>
      </c>
      <c r="AA73" s="58">
        <f t="shared" si="42"/>
        <v>24.138283105364064</v>
      </c>
      <c r="AB73" s="58">
        <f t="shared" si="43"/>
        <v>20.046774720654749</v>
      </c>
      <c r="AC73" s="58">
        <f t="shared" si="44"/>
        <v>14.971829456950898</v>
      </c>
      <c r="AE73" s="57">
        <f>+'Indice PondENGHO'!D72</f>
        <v>1096.9630126953125</v>
      </c>
      <c r="AF73" s="57">
        <f>+'Indice PondENGHO'!E72</f>
        <v>845.94903564453125</v>
      </c>
      <c r="AG73" s="57">
        <f>+'Indice PondENGHO'!F72</f>
        <v>1231.944091796875</v>
      </c>
      <c r="AH73" s="57">
        <f>+'Indice PondENGHO'!G72</f>
        <v>789.531494140625</v>
      </c>
      <c r="AI73" s="57">
        <f>+'Indice PondENGHO'!H72</f>
        <v>1021.0559692382812</v>
      </c>
      <c r="AJ73" s="57">
        <f>+'Indice PondENGHO'!I72</f>
        <v>1138.3514404296875</v>
      </c>
      <c r="AK73" s="57">
        <f>+'Indice PondENGHO'!J72</f>
        <v>1079.02734375</v>
      </c>
      <c r="AL73" s="57">
        <f>+'Indice PondENGHO'!K72</f>
        <v>783.17694091796875</v>
      </c>
      <c r="AM73" s="57">
        <f>+'Indice PondENGHO'!L72</f>
        <v>953.10986328125</v>
      </c>
      <c r="AN73" s="57">
        <f>+'Indice PondENGHO'!M72</f>
        <v>800.3045654296875</v>
      </c>
      <c r="AO73" s="57">
        <f>+'Indice PondENGHO'!N72</f>
        <v>1069.93212890625</v>
      </c>
      <c r="AP73" s="57">
        <f>+'Indice PondENGHO'!O72</f>
        <v>902.454833984375</v>
      </c>
      <c r="AQ73" s="57">
        <f t="shared" si="141"/>
        <v>1043.883056640625</v>
      </c>
      <c r="AR73" s="57"/>
      <c r="AS73" s="57">
        <f>+'Indice PondENGHO'!AZ72</f>
        <v>1082.810546875</v>
      </c>
      <c r="AT73" s="57">
        <f>+'Indice PondENGHO'!BA72</f>
        <v>838.15948486328125</v>
      </c>
      <c r="AU73" s="57">
        <f>+'Indice PondENGHO'!BB72</f>
        <v>1251.51708984375</v>
      </c>
      <c r="AV73" s="57">
        <f>+'Indice PondENGHO'!BC72</f>
        <v>749.8323974609375</v>
      </c>
      <c r="AW73" s="57">
        <f>+'Indice PondENGHO'!BD72</f>
        <v>1026.7884521484375</v>
      </c>
      <c r="AX73" s="57">
        <f>+'Indice PondENGHO'!BE72</f>
        <v>1103.0587158203125</v>
      </c>
      <c r="AY73" s="57">
        <f>+'Indice PondENGHO'!BF72</f>
        <v>1057.5721435546875</v>
      </c>
      <c r="AZ73" s="57">
        <f>+'Indice PondENGHO'!BG72</f>
        <v>769.06072998046875</v>
      </c>
      <c r="BA73" s="57">
        <f>+'Indice PondENGHO'!BH72</f>
        <v>957.691650390625</v>
      </c>
      <c r="BB73" s="57">
        <f>+'Indice PondENGHO'!BI72</f>
        <v>839.505126953125</v>
      </c>
      <c r="BC73" s="57">
        <f>+'Indice PondENGHO'!BJ72</f>
        <v>1060.240234375</v>
      </c>
      <c r="BD73" s="57">
        <f>+'Indice PondENGHO'!BK72</f>
        <v>897.67236328125</v>
      </c>
      <c r="BE73" s="57">
        <f t="shared" si="142"/>
        <v>1016.1713256835938</v>
      </c>
      <c r="BG73" s="58">
        <f t="shared" ref="BG73:BR73" si="150">+AE$1*(AE73-AE61)/$AQ61</f>
        <v>32.877262665877211</v>
      </c>
      <c r="BH73" s="58">
        <f t="shared" si="150"/>
        <v>1.524974158721135</v>
      </c>
      <c r="BI73" s="58">
        <f t="shared" si="150"/>
        <v>9.8251726917225302</v>
      </c>
      <c r="BJ73" s="58">
        <f t="shared" si="150"/>
        <v>8.3463579386697422</v>
      </c>
      <c r="BK73" s="58">
        <f t="shared" si="150"/>
        <v>3.5670440034931858</v>
      </c>
      <c r="BL73" s="58">
        <f t="shared" si="150"/>
        <v>3.8019667509477699</v>
      </c>
      <c r="BM73" s="58">
        <f t="shared" si="150"/>
        <v>9.0112300337915698</v>
      </c>
      <c r="BN73" s="58">
        <f t="shared" si="150"/>
        <v>2.6114815288896795</v>
      </c>
      <c r="BO73" s="58">
        <f t="shared" si="150"/>
        <v>5.8102974647596151</v>
      </c>
      <c r="BP73" s="58">
        <f t="shared" si="150"/>
        <v>1.0170232094197538</v>
      </c>
      <c r="BQ73" s="58">
        <f t="shared" si="150"/>
        <v>4.3852099107164495</v>
      </c>
      <c r="BR73" s="58">
        <f t="shared" si="150"/>
        <v>2.7975677166621211</v>
      </c>
      <c r="BS73" s="58">
        <f t="shared" si="46"/>
        <v>85.575588073670758</v>
      </c>
      <c r="BT73" s="50">
        <f t="shared" si="47"/>
        <v>89.725039807583556</v>
      </c>
      <c r="BV73" s="58">
        <f t="shared" si="110"/>
        <v>14.971829456950898</v>
      </c>
      <c r="BW73" s="58">
        <f t="shared" si="111"/>
        <v>1.2633398613147986</v>
      </c>
      <c r="BX73" s="58">
        <f t="shared" si="112"/>
        <v>7.5682997847984792</v>
      </c>
      <c r="BY73" s="58">
        <f t="shared" si="113"/>
        <v>7.9530623855275095</v>
      </c>
      <c r="BZ73" s="58">
        <f t="shared" si="114"/>
        <v>6.1815773529917877</v>
      </c>
      <c r="CA73" s="58">
        <f t="shared" si="115"/>
        <v>7.1753647101526568</v>
      </c>
      <c r="CB73" s="58">
        <f t="shared" si="116"/>
        <v>13.301285847875514</v>
      </c>
      <c r="CC73" s="58">
        <f t="shared" si="117"/>
        <v>2.3301796141793951</v>
      </c>
      <c r="CD73" s="58">
        <f t="shared" si="118"/>
        <v>7.5045358908819368</v>
      </c>
      <c r="CE73" s="58">
        <f t="shared" si="119"/>
        <v>2.5431915296109757</v>
      </c>
      <c r="CF73" s="58">
        <f t="shared" si="120"/>
        <v>8.1986040898677608</v>
      </c>
      <c r="CG73" s="58">
        <f t="shared" si="121"/>
        <v>3.8374764273952242</v>
      </c>
      <c r="CH73" s="58">
        <f t="shared" si="48"/>
        <v>82.828746951546933</v>
      </c>
      <c r="CI73" s="50">
        <f t="shared" si="49"/>
        <v>87.213628031772771</v>
      </c>
      <c r="CK73" s="58">
        <f t="shared" si="50"/>
        <v>34.471439435749787</v>
      </c>
      <c r="CL73" s="58">
        <f t="shared" si="51"/>
        <v>1.5989182216194244</v>
      </c>
      <c r="CM73" s="58">
        <f t="shared" si="52"/>
        <v>10.301582854706901</v>
      </c>
      <c r="CN73" s="58">
        <f t="shared" si="53"/>
        <v>8.7510622497947228</v>
      </c>
      <c r="CO73" s="58">
        <f t="shared" si="54"/>
        <v>3.7400054432965075</v>
      </c>
      <c r="CP73" s="58">
        <f t="shared" si="55"/>
        <v>3.986319296832908</v>
      </c>
      <c r="CQ73" s="58">
        <f t="shared" si="56"/>
        <v>9.4481731495807786</v>
      </c>
      <c r="CR73" s="58">
        <f t="shared" si="57"/>
        <v>2.7381089561976144</v>
      </c>
      <c r="CS73" s="58">
        <f t="shared" si="58"/>
        <v>6.0920314198793895</v>
      </c>
      <c r="CT73" s="58">
        <f t="shared" si="59"/>
        <v>1.0663373749984155</v>
      </c>
      <c r="CU73" s="58">
        <f t="shared" si="60"/>
        <v>4.5978431777169533</v>
      </c>
      <c r="CV73" s="58">
        <f t="shared" si="61"/>
        <v>2.9332182272101601</v>
      </c>
      <c r="CW73" s="58">
        <f t="shared" si="62"/>
        <v>89.72503980758357</v>
      </c>
      <c r="CX73" s="58"/>
      <c r="CY73" s="58"/>
      <c r="CZ73" s="58">
        <f t="shared" si="63"/>
        <v>15.764424952335558</v>
      </c>
      <c r="DA73" s="58">
        <f t="shared" si="64"/>
        <v>1.3302199634490848</v>
      </c>
      <c r="DB73" s="58">
        <f t="shared" si="65"/>
        <v>7.9689589249790416</v>
      </c>
      <c r="DC73" s="58">
        <f t="shared" si="66"/>
        <v>8.3740905196915509</v>
      </c>
      <c r="DD73" s="58">
        <f t="shared" si="67"/>
        <v>6.508824626175123</v>
      </c>
      <c r="DE73" s="58">
        <f t="shared" si="68"/>
        <v>7.5552222127619109</v>
      </c>
      <c r="DF73" s="58">
        <f t="shared" si="69"/>
        <v>14.005444232538073</v>
      </c>
      <c r="DG73" s="58">
        <f t="shared" si="70"/>
        <v>2.4535372753754556</v>
      </c>
      <c r="DH73" s="58">
        <f t="shared" si="71"/>
        <v>7.9018194265492525</v>
      </c>
      <c r="DI73" s="58">
        <f t="shared" si="72"/>
        <v>2.6778258544318643</v>
      </c>
      <c r="DJ73" s="58">
        <f t="shared" si="73"/>
        <v>8.6326309860968351</v>
      </c>
      <c r="DK73" s="58">
        <f t="shared" si="74"/>
        <v>4.0406290573890269</v>
      </c>
      <c r="DL73" s="58">
        <f t="shared" si="75"/>
        <v>87.213628031772771</v>
      </c>
      <c r="DM73" s="58">
        <f t="shared" si="76"/>
        <v>87.213628031772771</v>
      </c>
      <c r="DN73" s="58"/>
      <c r="DO73" s="56">
        <f t="shared" si="144"/>
        <v>44835</v>
      </c>
      <c r="DP73" s="58">
        <f t="shared" si="77"/>
        <v>18.707014483414227</v>
      </c>
      <c r="DQ73" s="58">
        <f t="shared" si="21"/>
        <v>0.26869825817033965</v>
      </c>
      <c r="DR73" s="58">
        <f t="shared" si="22"/>
        <v>2.332623929727859</v>
      </c>
      <c r="DS73" s="58">
        <f t="shared" si="23"/>
        <v>0.37697173010317186</v>
      </c>
      <c r="DT73" s="58">
        <f t="shared" si="24"/>
        <v>-2.7688191828786155</v>
      </c>
      <c r="DU73" s="58">
        <f t="shared" si="25"/>
        <v>-3.5689029159290029</v>
      </c>
      <c r="DV73" s="58">
        <f t="shared" si="26"/>
        <v>-4.5572710829572944</v>
      </c>
      <c r="DW73" s="58">
        <f t="shared" si="27"/>
        <v>0.28457168082215878</v>
      </c>
      <c r="DX73" s="58">
        <f t="shared" si="28"/>
        <v>-1.8097880066698631</v>
      </c>
      <c r="DY73" s="58">
        <f t="shared" si="29"/>
        <v>-1.6114884794334488</v>
      </c>
      <c r="DZ73" s="58">
        <f t="shared" si="30"/>
        <v>-4.0347878083798818</v>
      </c>
      <c r="EA73" s="58">
        <f t="shared" si="31"/>
        <v>-1.1074108301788668</v>
      </c>
      <c r="EB73" s="58">
        <f t="shared" si="32"/>
        <v>2.5114117758107994</v>
      </c>
      <c r="EC73" s="58"/>
      <c r="ED73" s="76">
        <f>+'Infla Interanual PondENGHO'!CI74</f>
        <v>2.511411775810779E-2</v>
      </c>
      <c r="EE73" s="50">
        <f t="shared" si="78"/>
        <v>2.511411775810779</v>
      </c>
      <c r="EQ73" s="50">
        <v>0.30491696220856301</v>
      </c>
      <c r="ER73" s="50" t="s">
        <v>96</v>
      </c>
    </row>
    <row r="74" spans="1:148" x14ac:dyDescent="0.2">
      <c r="A74" s="56">
        <f>+'Indice PondENGHO'!A73</f>
        <v>44866</v>
      </c>
      <c r="B74" s="50">
        <f>+'Indice PondENGHO'!B73</f>
        <v>11</v>
      </c>
      <c r="C74" s="50">
        <f>+'Indice PondENGHO'!C73</f>
        <v>2022</v>
      </c>
      <c r="D74" s="57">
        <f>+'Indice PondENGHO'!BL73</f>
        <v>1095.8203125</v>
      </c>
      <c r="E74" s="57">
        <f>+'Indice PondENGHO'!BM73</f>
        <v>1084.78564453125</v>
      </c>
      <c r="F74" s="57">
        <f>+'Indice PondENGHO'!BN73</f>
        <v>1083.3399658203125</v>
      </c>
      <c r="G74" s="57">
        <f>+'Indice PondENGHO'!BO73</f>
        <v>1079.4910888671875</v>
      </c>
      <c r="H74" s="57">
        <f>+'Indice PondENGHO'!BP73</f>
        <v>1069.7294921875</v>
      </c>
      <c r="I74" s="57">
        <f>+'Indice PondENGHO'!CD73</f>
        <v>1079.8369140625</v>
      </c>
      <c r="K74" s="58">
        <f t="shared" si="33"/>
        <v>11.534584913946683</v>
      </c>
      <c r="L74" s="58">
        <f t="shared" si="34"/>
        <v>14.449732024956168</v>
      </c>
      <c r="M74" s="58">
        <f t="shared" si="35"/>
        <v>16.396853508362028</v>
      </c>
      <c r="N74" s="58">
        <f t="shared" si="36"/>
        <v>20.558945450018413</v>
      </c>
      <c r="O74" s="58">
        <f t="shared" si="37"/>
        <v>29.490187005558425</v>
      </c>
      <c r="P74" s="58">
        <f t="shared" si="38"/>
        <v>92.430302902841717</v>
      </c>
      <c r="Q74" s="58">
        <f t="shared" si="39"/>
        <v>92.430807161948053</v>
      </c>
      <c r="S74" s="57">
        <f>+'Indice PondENGHO'!D73</f>
        <v>1143.6920166015625</v>
      </c>
      <c r="T74" s="57">
        <f>+'Indice PondENGHO'!P73</f>
        <v>1138.5792236328125</v>
      </c>
      <c r="U74" s="57">
        <f>+'Indice PondENGHO'!AB73</f>
        <v>1135.1964111328125</v>
      </c>
      <c r="V74" s="57">
        <f>+'Indice PondENGHO'!AN73</f>
        <v>1132.4276123046875</v>
      </c>
      <c r="W74" s="57">
        <f>+'Indice PondENGHO'!AZ73</f>
        <v>1127.451416015625</v>
      </c>
      <c r="Y74" s="58">
        <f t="shared" si="40"/>
        <v>33.803739491213129</v>
      </c>
      <c r="Z74" s="58">
        <f t="shared" si="41"/>
        <v>27.192027312514774</v>
      </c>
      <c r="AA74" s="58">
        <f t="shared" si="42"/>
        <v>24.826404098270242</v>
      </c>
      <c r="AB74" s="58">
        <f t="shared" si="43"/>
        <v>20.621202294265242</v>
      </c>
      <c r="AC74" s="58">
        <f t="shared" si="44"/>
        <v>15.400950441469361</v>
      </c>
      <c r="AE74" s="57">
        <f>+'Indice PondENGHO'!D73</f>
        <v>1143.6920166015625</v>
      </c>
      <c r="AF74" s="57">
        <f>+'Indice PondENGHO'!E73</f>
        <v>895.829345703125</v>
      </c>
      <c r="AG74" s="57">
        <f>+'Indice PondENGHO'!F73</f>
        <v>1292.551513671875</v>
      </c>
      <c r="AH74" s="57">
        <f>+'Indice PondENGHO'!G73</f>
        <v>852.5345458984375</v>
      </c>
      <c r="AI74" s="57">
        <f>+'Indice PondENGHO'!H73</f>
        <v>1076.751220703125</v>
      </c>
      <c r="AJ74" s="57">
        <f>+'Indice PondENGHO'!I73</f>
        <v>1188.060302734375</v>
      </c>
      <c r="AK74" s="57">
        <f>+'Indice PondENGHO'!J73</f>
        <v>1140.2664794921875</v>
      </c>
      <c r="AL74" s="57">
        <f>+'Indice PondENGHO'!K73</f>
        <v>832.821533203125</v>
      </c>
      <c r="AM74" s="57">
        <f>+'Indice PondENGHO'!L73</f>
        <v>994.25494384765625</v>
      </c>
      <c r="AN74" s="57">
        <f>+'Indice PondENGHO'!M73</f>
        <v>841.418212890625</v>
      </c>
      <c r="AO74" s="57">
        <f>+'Indice PondENGHO'!N73</f>
        <v>1127.9117431640625</v>
      </c>
      <c r="AP74" s="57">
        <f>+'Indice PondENGHO'!O73</f>
        <v>952.97711181640625</v>
      </c>
      <c r="AQ74" s="57">
        <f t="shared" si="141"/>
        <v>1095.8203125</v>
      </c>
      <c r="AR74" s="57"/>
      <c r="AS74" s="57">
        <f>+'Indice PondENGHO'!AZ73</f>
        <v>1127.451416015625</v>
      </c>
      <c r="AT74" s="57">
        <f>+'Indice PondENGHO'!BA73</f>
        <v>887.23370361328125</v>
      </c>
      <c r="AU74" s="57">
        <f>+'Indice PondENGHO'!BB73</f>
        <v>1315.7803955078125</v>
      </c>
      <c r="AV74" s="57">
        <f>+'Indice PondENGHO'!BC73</f>
        <v>816.743896484375</v>
      </c>
      <c r="AW74" s="57">
        <f>+'Indice PondENGHO'!BD73</f>
        <v>1085.5972900390625</v>
      </c>
      <c r="AX74" s="57">
        <f>+'Indice PondENGHO'!BE73</f>
        <v>1145.08935546875</v>
      </c>
      <c r="AY74" s="57">
        <f>+'Indice PondENGHO'!BF73</f>
        <v>1122.7490234375</v>
      </c>
      <c r="AZ74" s="57">
        <f>+'Indice PondENGHO'!BG73</f>
        <v>820.21539306640625</v>
      </c>
      <c r="BA74" s="57">
        <f>+'Indice PondENGHO'!BH73</f>
        <v>996.7169189453125</v>
      </c>
      <c r="BB74" s="57">
        <f>+'Indice PondENGHO'!BI73</f>
        <v>881.448974609375</v>
      </c>
      <c r="BC74" s="57">
        <f>+'Indice PondENGHO'!BJ73</f>
        <v>1120.027099609375</v>
      </c>
      <c r="BD74" s="57">
        <f>+'Indice PondENGHO'!BK73</f>
        <v>947.63433837890625</v>
      </c>
      <c r="BE74" s="57">
        <f t="shared" si="142"/>
        <v>1069.7294921875</v>
      </c>
      <c r="BG74" s="58">
        <f t="shared" ref="BG74:BR74" si="151">+AE$1*(AE74-AE62)/$AQ62</f>
        <v>33.803739491213129</v>
      </c>
      <c r="BH74" s="58">
        <f t="shared" si="151"/>
        <v>1.6653510248130829</v>
      </c>
      <c r="BI74" s="58">
        <f t="shared" si="151"/>
        <v>10.058735527877344</v>
      </c>
      <c r="BJ74" s="58">
        <f t="shared" si="151"/>
        <v>9.4278708085061478</v>
      </c>
      <c r="BK74" s="58">
        <f t="shared" si="151"/>
        <v>3.7605910553761128</v>
      </c>
      <c r="BL74" s="58">
        <f t="shared" si="151"/>
        <v>3.9460699264448791</v>
      </c>
      <c r="BM74" s="58">
        <f t="shared" si="151"/>
        <v>9.6301573868750836</v>
      </c>
      <c r="BN74" s="58">
        <f t="shared" si="151"/>
        <v>2.9329455294634608</v>
      </c>
      <c r="BO74" s="58">
        <f t="shared" si="151"/>
        <v>6.0910169221041119</v>
      </c>
      <c r="BP74" s="58">
        <f t="shared" si="151"/>
        <v>1.0760549192244524</v>
      </c>
      <c r="BQ74" s="58">
        <f t="shared" si="151"/>
        <v>4.5179129165433833</v>
      </c>
      <c r="BR74" s="58">
        <f t="shared" si="151"/>
        <v>2.989267538334397</v>
      </c>
      <c r="BS74" s="58">
        <f t="shared" si="46"/>
        <v>89.899713046775602</v>
      </c>
      <c r="BT74" s="50">
        <f t="shared" si="47"/>
        <v>93.662857932440758</v>
      </c>
      <c r="BV74" s="58">
        <f t="shared" si="110"/>
        <v>15.400950441469361</v>
      </c>
      <c r="BW74" s="58">
        <f t="shared" si="111"/>
        <v>1.3831133557953184</v>
      </c>
      <c r="BX74" s="58">
        <f t="shared" si="112"/>
        <v>7.7700529861710725</v>
      </c>
      <c r="BY74" s="58">
        <f t="shared" si="113"/>
        <v>9.2460642254728143</v>
      </c>
      <c r="BZ74" s="58">
        <f t="shared" si="114"/>
        <v>6.551869215110659</v>
      </c>
      <c r="CA74" s="58">
        <f t="shared" si="115"/>
        <v>7.3817080372987611</v>
      </c>
      <c r="CB74" s="58">
        <f t="shared" si="116"/>
        <v>14.412254767272312</v>
      </c>
      <c r="CC74" s="58">
        <f t="shared" si="117"/>
        <v>2.6471683378706934</v>
      </c>
      <c r="CD74" s="58">
        <f t="shared" si="118"/>
        <v>7.8582388195968313</v>
      </c>
      <c r="CE74" s="58">
        <f t="shared" si="119"/>
        <v>2.6926045333110045</v>
      </c>
      <c r="CF74" s="58">
        <f t="shared" si="120"/>
        <v>8.4607537751795494</v>
      </c>
      <c r="CG74" s="58">
        <f t="shared" si="121"/>
        <v>4.1105474201740515</v>
      </c>
      <c r="CH74" s="58">
        <f t="shared" si="48"/>
        <v>87.915325914722445</v>
      </c>
      <c r="CI74" s="50">
        <f t="shared" si="49"/>
        <v>91.823027368504</v>
      </c>
      <c r="CK74" s="58">
        <f t="shared" si="50"/>
        <v>35.218742554866161</v>
      </c>
      <c r="CL74" s="58">
        <f t="shared" si="51"/>
        <v>1.7350615609145921</v>
      </c>
      <c r="CM74" s="58">
        <f t="shared" si="52"/>
        <v>10.479787807969663</v>
      </c>
      <c r="CN74" s="58">
        <f t="shared" si="53"/>
        <v>9.8225154921580522</v>
      </c>
      <c r="CO74" s="58">
        <f t="shared" si="54"/>
        <v>3.918007008303054</v>
      </c>
      <c r="CP74" s="58">
        <f t="shared" si="55"/>
        <v>4.1112499071023452</v>
      </c>
      <c r="CQ74" s="58">
        <f t="shared" si="56"/>
        <v>10.033269658209182</v>
      </c>
      <c r="CR74" s="58">
        <f t="shared" si="57"/>
        <v>3.0557167663793359</v>
      </c>
      <c r="CS74" s="58">
        <f t="shared" si="58"/>
        <v>6.3459830215730806</v>
      </c>
      <c r="CT74" s="58">
        <f t="shared" si="59"/>
        <v>1.1210978946549459</v>
      </c>
      <c r="CU74" s="58">
        <f t="shared" si="60"/>
        <v>4.7070298815433134</v>
      </c>
      <c r="CV74" s="58">
        <f t="shared" si="61"/>
        <v>3.114396378767013</v>
      </c>
      <c r="CW74" s="58">
        <f t="shared" si="62"/>
        <v>93.66285793244073</v>
      </c>
      <c r="CX74" s="58"/>
      <c r="CY74" s="58"/>
      <c r="CZ74" s="58">
        <f t="shared" si="63"/>
        <v>16.085499077370731</v>
      </c>
      <c r="DA74" s="58">
        <f t="shared" si="64"/>
        <v>1.4445906240071051</v>
      </c>
      <c r="DB74" s="58">
        <f t="shared" si="65"/>
        <v>8.1154199291256202</v>
      </c>
      <c r="DC74" s="58">
        <f t="shared" si="66"/>
        <v>9.6570376051391147</v>
      </c>
      <c r="DD74" s="58">
        <f t="shared" si="67"/>
        <v>6.8430897570410743</v>
      </c>
      <c r="DE74" s="58">
        <f t="shared" si="68"/>
        <v>7.7098136426482009</v>
      </c>
      <c r="DF74" s="58">
        <f t="shared" si="69"/>
        <v>15.052857396226553</v>
      </c>
      <c r="DG74" s="58">
        <f t="shared" si="70"/>
        <v>2.7648309121110004</v>
      </c>
      <c r="DH74" s="58">
        <f t="shared" si="71"/>
        <v>8.2075254876493116</v>
      </c>
      <c r="DI74" s="58">
        <f t="shared" si="72"/>
        <v>2.812286676780329</v>
      </c>
      <c r="DJ74" s="58">
        <f t="shared" si="73"/>
        <v>8.8368213092910306</v>
      </c>
      <c r="DK74" s="58">
        <f t="shared" si="74"/>
        <v>4.2932549511139131</v>
      </c>
      <c r="DL74" s="58">
        <f t="shared" si="75"/>
        <v>91.823027368503972</v>
      </c>
      <c r="DM74" s="58">
        <f t="shared" si="76"/>
        <v>91.823027368504</v>
      </c>
      <c r="DN74" s="58"/>
      <c r="DO74" s="56">
        <f t="shared" si="144"/>
        <v>44866</v>
      </c>
      <c r="DP74" s="58">
        <f t="shared" si="77"/>
        <v>19.13324347749543</v>
      </c>
      <c r="DQ74" s="58">
        <f t="shared" si="21"/>
        <v>0.29047093690748693</v>
      </c>
      <c r="DR74" s="58">
        <f t="shared" si="22"/>
        <v>2.3643678788440425</v>
      </c>
      <c r="DS74" s="58">
        <f t="shared" si="23"/>
        <v>0.16547788701893751</v>
      </c>
      <c r="DT74" s="58">
        <f t="shared" si="24"/>
        <v>-2.9250827487380202</v>
      </c>
      <c r="DU74" s="58">
        <f t="shared" si="25"/>
        <v>-3.5985637355458557</v>
      </c>
      <c r="DV74" s="58">
        <f t="shared" si="26"/>
        <v>-5.0195877380173712</v>
      </c>
      <c r="DW74" s="58">
        <f t="shared" si="27"/>
        <v>0.29088585426833546</v>
      </c>
      <c r="DX74" s="58">
        <f t="shared" si="28"/>
        <v>-1.861542466076231</v>
      </c>
      <c r="DY74" s="58">
        <f t="shared" si="29"/>
        <v>-1.691188782125383</v>
      </c>
      <c r="DZ74" s="58">
        <f t="shared" si="30"/>
        <v>-4.1297914277477172</v>
      </c>
      <c r="EA74" s="58">
        <f t="shared" si="31"/>
        <v>-1.1788585723469001</v>
      </c>
      <c r="EB74" s="58">
        <f t="shared" si="32"/>
        <v>1.8398305639367578</v>
      </c>
      <c r="EC74" s="58"/>
      <c r="ED74" s="76">
        <f>+'Infla Interanual PondENGHO'!CI75</f>
        <v>1.8398305639367507E-2</v>
      </c>
      <c r="EE74" s="50">
        <f t="shared" si="78"/>
        <v>1.8398305639367507</v>
      </c>
      <c r="EQ74" s="50">
        <v>0.31652231622482541</v>
      </c>
      <c r="ER74" s="50" t="s">
        <v>90</v>
      </c>
    </row>
    <row r="75" spans="1:148" x14ac:dyDescent="0.2">
      <c r="A75" s="56">
        <f>+'Indice PondENGHO'!A74</f>
        <v>44896</v>
      </c>
      <c r="B75" s="50">
        <f>+'Indice PondENGHO'!B74</f>
        <v>12</v>
      </c>
      <c r="C75" s="50">
        <f>+'Indice PondENGHO'!C74</f>
        <v>2022</v>
      </c>
      <c r="D75" s="57">
        <f>+'Indice PondENGHO'!BL74</f>
        <v>1150.0087890625</v>
      </c>
      <c r="E75" s="57">
        <f>+'Indice PondENGHO'!BM74</f>
        <v>1140.2982177734375</v>
      </c>
      <c r="F75" s="57">
        <f>+'Indice PondENGHO'!BN74</f>
        <v>1139.65185546875</v>
      </c>
      <c r="G75" s="57">
        <f>+'Indice PondENGHO'!BO74</f>
        <v>1136.5478515625</v>
      </c>
      <c r="H75" s="57">
        <f>+'Indice PondENGHO'!BP74</f>
        <v>1127.6048583984375</v>
      </c>
      <c r="I75" s="57">
        <f>+'Indice PondENGHO'!CD74</f>
        <v>1136.43603515625</v>
      </c>
      <c r="K75" s="58">
        <f t="shared" si="33"/>
        <v>11.743486537931629</v>
      </c>
      <c r="L75" s="58">
        <f t="shared" si="34"/>
        <v>14.775132441392598</v>
      </c>
      <c r="M75" s="58">
        <f t="shared" si="35"/>
        <v>16.812862521519683</v>
      </c>
      <c r="N75" s="58">
        <f t="shared" si="36"/>
        <v>21.120057752257512</v>
      </c>
      <c r="O75" s="58">
        <f t="shared" si="37"/>
        <v>30.391825945417242</v>
      </c>
      <c r="P75" s="58">
        <f t="shared" si="38"/>
        <v>94.843365198518654</v>
      </c>
      <c r="Q75" s="58">
        <f t="shared" si="39"/>
        <v>94.843707961854136</v>
      </c>
      <c r="S75" s="57">
        <f>+'Indice PondENGHO'!D74</f>
        <v>1194.36328125</v>
      </c>
      <c r="T75" s="57">
        <f>+'Indice PondENGHO'!P74</f>
        <v>1190.935302734375</v>
      </c>
      <c r="U75" s="57">
        <f>+'Indice PondENGHO'!AB74</f>
        <v>1188.8519287109375</v>
      </c>
      <c r="V75" s="57">
        <f>+'Indice PondENGHO'!AN74</f>
        <v>1186.768310546875</v>
      </c>
      <c r="W75" s="57">
        <f>+'Indice PondENGHO'!AZ74</f>
        <v>1183.2060546875</v>
      </c>
      <c r="Y75" s="58">
        <f t="shared" si="40"/>
        <v>33.836389274633682</v>
      </c>
      <c r="Z75" s="58">
        <f t="shared" si="41"/>
        <v>27.358647800638813</v>
      </c>
      <c r="AA75" s="58">
        <f t="shared" si="42"/>
        <v>25.086345596260916</v>
      </c>
      <c r="AB75" s="58">
        <f t="shared" si="43"/>
        <v>20.882920462769327</v>
      </c>
      <c r="AC75" s="58">
        <f t="shared" si="44"/>
        <v>15.668817766250434</v>
      </c>
      <c r="AE75" s="57">
        <f>+'Indice PondENGHO'!D74</f>
        <v>1194.36328125</v>
      </c>
      <c r="AF75" s="57">
        <f>+'Indice PondENGHO'!E74</f>
        <v>954.02850341796875</v>
      </c>
      <c r="AG75" s="57">
        <f>+'Indice PondENGHO'!F74</f>
        <v>1351.40771484375</v>
      </c>
      <c r="AH75" s="57">
        <f>+'Indice PondENGHO'!G74</f>
        <v>887.80291748046875</v>
      </c>
      <c r="AI75" s="57">
        <f>+'Indice PondENGHO'!H74</f>
        <v>1142.685302734375</v>
      </c>
      <c r="AJ75" s="57">
        <f>+'Indice PondENGHO'!I74</f>
        <v>1255.19873046875</v>
      </c>
      <c r="AK75" s="57">
        <f>+'Indice PondENGHO'!J74</f>
        <v>1207.70166015625</v>
      </c>
      <c r="AL75" s="57">
        <f>+'Indice PondENGHO'!K74</f>
        <v>855.70361328125</v>
      </c>
      <c r="AM75" s="57">
        <f>+'Indice PondENGHO'!L74</f>
        <v>1043.274658203125</v>
      </c>
      <c r="AN75" s="57">
        <f>+'Indice PondENGHO'!M74</f>
        <v>894.86395263671875</v>
      </c>
      <c r="AO75" s="57">
        <f>+'Indice PondENGHO'!N74</f>
        <v>1207.0548095703125</v>
      </c>
      <c r="AP75" s="57">
        <f>+'Indice PondENGHO'!O74</f>
        <v>1005.5279541015625</v>
      </c>
      <c r="AQ75" s="57">
        <f t="shared" si="141"/>
        <v>1150.0087890625</v>
      </c>
      <c r="AR75" s="57"/>
      <c r="AS75" s="57">
        <f>+'Indice PondENGHO'!AZ74</f>
        <v>1183.2060546875</v>
      </c>
      <c r="AT75" s="57">
        <f>+'Indice PondENGHO'!BA74</f>
        <v>944.81646728515625</v>
      </c>
      <c r="AU75" s="57">
        <f>+'Indice PondENGHO'!BB74</f>
        <v>1377.286865234375</v>
      </c>
      <c r="AV75" s="57">
        <f>+'Indice PondENGHO'!BC74</f>
        <v>851.20269775390625</v>
      </c>
      <c r="AW75" s="57">
        <f>+'Indice PondENGHO'!BD74</f>
        <v>1150.49365234375</v>
      </c>
      <c r="AX75" s="57">
        <f>+'Indice PondENGHO'!BE74</f>
        <v>1210.1495361328125</v>
      </c>
      <c r="AY75" s="57">
        <f>+'Indice PondENGHO'!BF74</f>
        <v>1186.6083984375</v>
      </c>
      <c r="AZ75" s="57">
        <f>+'Indice PondENGHO'!BG74</f>
        <v>839.67547607421875</v>
      </c>
      <c r="BA75" s="57">
        <f>+'Indice PondENGHO'!BH74</f>
        <v>1041.48095703125</v>
      </c>
      <c r="BB75" s="57">
        <f>+'Indice PondENGHO'!BI74</f>
        <v>942.84112548828125</v>
      </c>
      <c r="BC75" s="57">
        <f>+'Indice PondENGHO'!BJ74</f>
        <v>1199.9781494140625</v>
      </c>
      <c r="BD75" s="57">
        <f>+'Indice PondENGHO'!BK74</f>
        <v>1001.1362915039062</v>
      </c>
      <c r="BE75" s="57">
        <f t="shared" si="142"/>
        <v>1127.6048583984375</v>
      </c>
      <c r="BG75" s="58">
        <f t="shared" ref="BG75:BR75" si="152">+AE$1*(AE75-AE63)/$AQ63</f>
        <v>33.836389274633682</v>
      </c>
      <c r="BH75" s="58">
        <f t="shared" si="152"/>
        <v>1.7347282411842433</v>
      </c>
      <c r="BI75" s="58">
        <f t="shared" si="152"/>
        <v>10.0285998763531</v>
      </c>
      <c r="BJ75" s="58">
        <f t="shared" si="152"/>
        <v>9.6764759847402431</v>
      </c>
      <c r="BK75" s="58">
        <f t="shared" si="152"/>
        <v>3.9357297934617952</v>
      </c>
      <c r="BL75" s="58">
        <f t="shared" si="152"/>
        <v>4.2400048235075776</v>
      </c>
      <c r="BM75" s="58">
        <f t="shared" si="152"/>
        <v>9.9547960469500349</v>
      </c>
      <c r="BN75" s="58">
        <f t="shared" si="152"/>
        <v>2.9733333644042781</v>
      </c>
      <c r="BO75" s="58">
        <f t="shared" si="152"/>
        <v>6.2206243148938869</v>
      </c>
      <c r="BP75" s="58">
        <f t="shared" si="152"/>
        <v>1.1389741441975041</v>
      </c>
      <c r="BQ75" s="58">
        <f t="shared" si="152"/>
        <v>4.674103157126539</v>
      </c>
      <c r="BR75" s="58">
        <f t="shared" si="152"/>
        <v>3.1007832876875079</v>
      </c>
      <c r="BS75" s="58">
        <f t="shared" si="46"/>
        <v>91.514542309140381</v>
      </c>
      <c r="BT75" s="50">
        <f t="shared" si="47"/>
        <v>95.188125704435464</v>
      </c>
      <c r="BV75" s="58">
        <f t="shared" si="110"/>
        <v>15.668817766250434</v>
      </c>
      <c r="BW75" s="58">
        <f t="shared" si="111"/>
        <v>1.4446362292965518</v>
      </c>
      <c r="BX75" s="58">
        <f t="shared" si="112"/>
        <v>7.7777636815266646</v>
      </c>
      <c r="BY75" s="58">
        <f t="shared" si="113"/>
        <v>9.5191381586969381</v>
      </c>
      <c r="BZ75" s="58">
        <f t="shared" si="114"/>
        <v>6.8443329581976586</v>
      </c>
      <c r="CA75" s="58">
        <f t="shared" si="115"/>
        <v>7.9679133555087605</v>
      </c>
      <c r="CB75" s="58">
        <f t="shared" si="116"/>
        <v>14.779423187862871</v>
      </c>
      <c r="CC75" s="58">
        <f t="shared" si="117"/>
        <v>2.6693593856154942</v>
      </c>
      <c r="CD75" s="58">
        <f t="shared" si="118"/>
        <v>7.950363800509046</v>
      </c>
      <c r="CE75" s="58">
        <f t="shared" si="119"/>
        <v>2.8923239979217081</v>
      </c>
      <c r="CF75" s="58">
        <f t="shared" si="120"/>
        <v>8.8361582616092207</v>
      </c>
      <c r="CG75" s="58">
        <f t="shared" si="121"/>
        <v>4.2907230274054218</v>
      </c>
      <c r="CH75" s="58">
        <f t="shared" si="48"/>
        <v>90.640953810400788</v>
      </c>
      <c r="CI75" s="50">
        <f t="shared" si="49"/>
        <v>94.716211063193285</v>
      </c>
      <c r="CK75" s="58">
        <f t="shared" si="50"/>
        <v>35.194652067186816</v>
      </c>
      <c r="CL75" s="58">
        <f t="shared" si="51"/>
        <v>1.8043638280687486</v>
      </c>
      <c r="CM75" s="58">
        <f t="shared" si="52"/>
        <v>10.431168660004762</v>
      </c>
      <c r="CN75" s="58">
        <f t="shared" si="53"/>
        <v>10.064909785593803</v>
      </c>
      <c r="CO75" s="58">
        <f t="shared" si="54"/>
        <v>4.0937181443054111</v>
      </c>
      <c r="CP75" s="58">
        <f t="shared" si="55"/>
        <v>4.4102074046775952</v>
      </c>
      <c r="CQ75" s="58">
        <f t="shared" si="56"/>
        <v>10.354402191928507</v>
      </c>
      <c r="CR75" s="58">
        <f t="shared" si="57"/>
        <v>3.0926891279861439</v>
      </c>
      <c r="CS75" s="58">
        <f t="shared" si="58"/>
        <v>6.4703330673495127</v>
      </c>
      <c r="CT75" s="58">
        <f t="shared" si="59"/>
        <v>1.1846949269083025</v>
      </c>
      <c r="CU75" s="58">
        <f t="shared" si="60"/>
        <v>4.8617313450916049</v>
      </c>
      <c r="CV75" s="58">
        <f t="shared" si="61"/>
        <v>3.2252551553342701</v>
      </c>
      <c r="CW75" s="58">
        <f t="shared" si="62"/>
        <v>95.188125704435478</v>
      </c>
      <c r="CX75" s="58"/>
      <c r="CY75" s="58"/>
      <c r="CZ75" s="58">
        <f t="shared" si="63"/>
        <v>16.373294722419324</v>
      </c>
      <c r="DA75" s="58">
        <f t="shared" si="64"/>
        <v>1.509587711199559</v>
      </c>
      <c r="DB75" s="58">
        <f t="shared" si="65"/>
        <v>8.127455366368693</v>
      </c>
      <c r="DC75" s="58">
        <f t="shared" si="66"/>
        <v>9.9471228079175216</v>
      </c>
      <c r="DD75" s="58">
        <f t="shared" si="67"/>
        <v>7.1520571861086539</v>
      </c>
      <c r="DE75" s="58">
        <f t="shared" si="68"/>
        <v>8.3261542535423523</v>
      </c>
      <c r="DF75" s="58">
        <f t="shared" si="69"/>
        <v>15.443912571595686</v>
      </c>
      <c r="DG75" s="58">
        <f t="shared" si="70"/>
        <v>2.7893749606864948</v>
      </c>
      <c r="DH75" s="58">
        <f t="shared" si="71"/>
        <v>8.3078156628111124</v>
      </c>
      <c r="DI75" s="58">
        <f t="shared" si="72"/>
        <v>3.0223641602815583</v>
      </c>
      <c r="DJ75" s="58">
        <f t="shared" si="73"/>
        <v>9.2334358334865954</v>
      </c>
      <c r="DK75" s="58">
        <f t="shared" si="74"/>
        <v>4.4836358267757133</v>
      </c>
      <c r="DL75" s="58">
        <f t="shared" si="75"/>
        <v>94.716211063193271</v>
      </c>
      <c r="DM75" s="58">
        <f t="shared" si="76"/>
        <v>94.716211063193285</v>
      </c>
      <c r="DN75" s="58"/>
      <c r="DO75" s="56">
        <f t="shared" si="144"/>
        <v>44896</v>
      </c>
      <c r="DP75" s="58">
        <f t="shared" si="77"/>
        <v>18.821357344767492</v>
      </c>
      <c r="DQ75" s="58">
        <f t="shared" si="21"/>
        <v>0.29477611686918959</v>
      </c>
      <c r="DR75" s="58">
        <f t="shared" si="22"/>
        <v>2.3037132936360685</v>
      </c>
      <c r="DS75" s="58">
        <f t="shared" si="23"/>
        <v>0.11778697767628188</v>
      </c>
      <c r="DT75" s="58">
        <f t="shared" si="24"/>
        <v>-3.0583390418032428</v>
      </c>
      <c r="DU75" s="58">
        <f t="shared" si="25"/>
        <v>-3.9159468488647571</v>
      </c>
      <c r="DV75" s="58">
        <f t="shared" si="26"/>
        <v>-5.0895103796671783</v>
      </c>
      <c r="DW75" s="58">
        <f t="shared" si="27"/>
        <v>0.30331416729964911</v>
      </c>
      <c r="DX75" s="58">
        <f t="shared" si="28"/>
        <v>-1.8374825954615996</v>
      </c>
      <c r="DY75" s="58">
        <f t="shared" si="29"/>
        <v>-1.8376692333732558</v>
      </c>
      <c r="DZ75" s="58">
        <f t="shared" si="30"/>
        <v>-4.3717044883949905</v>
      </c>
      <c r="EA75" s="58">
        <f t="shared" si="31"/>
        <v>-1.2583806714414432</v>
      </c>
      <c r="EB75" s="58">
        <f t="shared" si="32"/>
        <v>0.47191464124220772</v>
      </c>
      <c r="EC75" s="58"/>
      <c r="ED75" s="76">
        <f>+'Infla Interanual PondENGHO'!CI76</f>
        <v>4.7191464124218818E-3</v>
      </c>
      <c r="EE75" s="50">
        <f t="shared" si="78"/>
        <v>0.47191464124218818</v>
      </c>
      <c r="EQ75" s="50">
        <v>2.3254045821406457</v>
      </c>
      <c r="ER75" s="50" t="s">
        <v>91</v>
      </c>
    </row>
    <row r="76" spans="1:148" x14ac:dyDescent="0.2">
      <c r="A76" s="56">
        <f>+'Indice PondENGHO'!A75</f>
        <v>44927</v>
      </c>
      <c r="B76" s="50">
        <f>+'Indice PondENGHO'!B75</f>
        <v>1</v>
      </c>
      <c r="C76" s="50">
        <f>+'Indice PondENGHO'!C75</f>
        <v>2023</v>
      </c>
      <c r="D76" s="57">
        <f>+'Indice PondENGHO'!BL75</f>
        <v>1220.806640625</v>
      </c>
      <c r="E76" s="57">
        <f>+'Indice PondENGHO'!BM75</f>
        <v>1210.2122802734375</v>
      </c>
      <c r="F76" s="57">
        <f>+'Indice PondENGHO'!BN75</f>
        <v>1209.0125732421875</v>
      </c>
      <c r="G76" s="57">
        <f>+'Indice PondENGHO'!BO75</f>
        <v>1205.7734375</v>
      </c>
      <c r="H76" s="57">
        <f>+'Indice PondENGHO'!BP75</f>
        <v>1196.4541015625</v>
      </c>
      <c r="I76" s="57">
        <f>+'Indice PondENGHO'!CD75</f>
        <v>1205.863037109375</v>
      </c>
      <c r="K76" s="58">
        <f t="shared" si="33"/>
        <v>12.25123858666092</v>
      </c>
      <c r="L76" s="58">
        <f t="shared" si="34"/>
        <v>15.412316336572236</v>
      </c>
      <c r="M76" s="58">
        <f t="shared" si="35"/>
        <v>17.517376642301731</v>
      </c>
      <c r="N76" s="58">
        <f t="shared" si="36"/>
        <v>22.007737596088429</v>
      </c>
      <c r="O76" s="58">
        <f t="shared" si="37"/>
        <v>31.67692285083703</v>
      </c>
      <c r="P76" s="58">
        <f t="shared" si="38"/>
        <v>98.865592012460354</v>
      </c>
      <c r="Q76" s="58">
        <f t="shared" si="39"/>
        <v>98.86596176133861</v>
      </c>
      <c r="S76" s="57">
        <f>+'Indice PondENGHO'!D75</f>
        <v>1269.8370361328125</v>
      </c>
      <c r="T76" s="57">
        <f>+'Indice PondENGHO'!P75</f>
        <v>1265.052978515625</v>
      </c>
      <c r="U76" s="57">
        <f>+'Indice PondENGHO'!AB75</f>
        <v>1261.91552734375</v>
      </c>
      <c r="V76" s="57">
        <f>+'Indice PondENGHO'!AN75</f>
        <v>1258.7862548828125</v>
      </c>
      <c r="W76" s="57">
        <f>+'Indice PondENGHO'!AZ75</f>
        <v>1253.5982666015625</v>
      </c>
      <c r="Y76" s="58">
        <f t="shared" si="40"/>
        <v>35.323700420932042</v>
      </c>
      <c r="Z76" s="58">
        <f t="shared" si="41"/>
        <v>28.510590249587089</v>
      </c>
      <c r="AA76" s="58">
        <f t="shared" si="42"/>
        <v>26.090468227188701</v>
      </c>
      <c r="AB76" s="58">
        <f t="shared" si="43"/>
        <v>21.689045497645708</v>
      </c>
      <c r="AC76" s="58">
        <f t="shared" si="44"/>
        <v>16.238040320161385</v>
      </c>
      <c r="AE76" s="57">
        <f>+'Indice PondENGHO'!D75</f>
        <v>1269.8370361328125</v>
      </c>
      <c r="AF76" s="57">
        <f>+'Indice PondENGHO'!E75</f>
        <v>1013.7378540039062</v>
      </c>
      <c r="AG76" s="57">
        <f>+'Indice PondENGHO'!F75</f>
        <v>1415.9127197265625</v>
      </c>
      <c r="AH76" s="57">
        <f>+'Indice PondENGHO'!G75</f>
        <v>955.70697021484375</v>
      </c>
      <c r="AI76" s="57">
        <f>+'Indice PondENGHO'!H75</f>
        <v>1209.096435546875</v>
      </c>
      <c r="AJ76" s="57">
        <f>+'Indice PondENGHO'!I75</f>
        <v>1314.727294921875</v>
      </c>
      <c r="AK76" s="57">
        <f>+'Indice PondENGHO'!J75</f>
        <v>1276.559326171875</v>
      </c>
      <c r="AL76" s="57">
        <f>+'Indice PondENGHO'!K75</f>
        <v>905.3436279296875</v>
      </c>
      <c r="AM76" s="57">
        <f>+'Indice PondENGHO'!L75</f>
        <v>1132.524658203125</v>
      </c>
      <c r="AN76" s="57">
        <f>+'Indice PondENGHO'!M75</f>
        <v>934.812255859375</v>
      </c>
      <c r="AO76" s="57">
        <f>+'Indice PondENGHO'!N75</f>
        <v>1284.0960693359375</v>
      </c>
      <c r="AP76" s="57">
        <f>+'Indice PondENGHO'!O75</f>
        <v>1071.0394287109375</v>
      </c>
      <c r="AQ76" s="57">
        <f t="shared" si="141"/>
        <v>1220.806640625</v>
      </c>
      <c r="AR76" s="57"/>
      <c r="AS76" s="57">
        <f>+'Indice PondENGHO'!AZ75</f>
        <v>1253.5982666015625</v>
      </c>
      <c r="AT76" s="57">
        <f>+'Indice PondENGHO'!BA75</f>
        <v>1004.5392456054688</v>
      </c>
      <c r="AU76" s="57">
        <f>+'Indice PondENGHO'!BB75</f>
        <v>1445.806884765625</v>
      </c>
      <c r="AV76" s="57">
        <f>+'Indice PondENGHO'!BC75</f>
        <v>920.60870361328125</v>
      </c>
      <c r="AW76" s="57">
        <f>+'Indice PondENGHO'!BD75</f>
        <v>1214.527099609375</v>
      </c>
      <c r="AX76" s="57">
        <f>+'Indice PondENGHO'!BE75</f>
        <v>1271.3978271484375</v>
      </c>
      <c r="AY76" s="57">
        <f>+'Indice PondENGHO'!BF75</f>
        <v>1257.4920654296875</v>
      </c>
      <c r="AZ76" s="57">
        <f>+'Indice PondENGHO'!BG75</f>
        <v>890.51611328125</v>
      </c>
      <c r="BA76" s="57">
        <f>+'Indice PondENGHO'!BH75</f>
        <v>1136.35791015625</v>
      </c>
      <c r="BB76" s="57">
        <f>+'Indice PondENGHO'!BI75</f>
        <v>982.12213134765625</v>
      </c>
      <c r="BC76" s="57">
        <f>+'Indice PondENGHO'!BJ75</f>
        <v>1271.1510009765625</v>
      </c>
      <c r="BD76" s="57">
        <f>+'Indice PondENGHO'!BK75</f>
        <v>1064.8218994140625</v>
      </c>
      <c r="BE76" s="57">
        <f t="shared" si="142"/>
        <v>1196.4541015625</v>
      </c>
      <c r="BG76" s="58">
        <f t="shared" ref="BG76:BR76" si="153">+AE$1*(AE76-AE64)/$AQ64</f>
        <v>35.323700420932042</v>
      </c>
      <c r="BH76" s="58">
        <f t="shared" si="153"/>
        <v>1.8689752508317539</v>
      </c>
      <c r="BI76" s="58">
        <f t="shared" si="153"/>
        <v>10.085767377476216</v>
      </c>
      <c r="BJ76" s="58">
        <f t="shared" si="153"/>
        <v>10.657754390298441</v>
      </c>
      <c r="BK76" s="58">
        <f t="shared" si="153"/>
        <v>4.0891462898646171</v>
      </c>
      <c r="BL76" s="58">
        <f t="shared" si="153"/>
        <v>4.308300200579283</v>
      </c>
      <c r="BM76" s="58">
        <f t="shared" si="153"/>
        <v>10.436611537174757</v>
      </c>
      <c r="BN76" s="58">
        <f t="shared" si="153"/>
        <v>3.0487447358125603</v>
      </c>
      <c r="BO76" s="58">
        <f t="shared" si="153"/>
        <v>6.8195617970444129</v>
      </c>
      <c r="BP76" s="58">
        <f t="shared" si="153"/>
        <v>1.1506784229414653</v>
      </c>
      <c r="BQ76" s="58">
        <f t="shared" si="153"/>
        <v>4.8189486484714772</v>
      </c>
      <c r="BR76" s="58">
        <f t="shared" si="153"/>
        <v>3.254210322484314</v>
      </c>
      <c r="BS76" s="58">
        <f t="shared" si="46"/>
        <v>95.862399393911346</v>
      </c>
      <c r="BT76" s="50">
        <f t="shared" si="47"/>
        <v>99.30162660180082</v>
      </c>
      <c r="BV76" s="58">
        <f t="shared" si="110"/>
        <v>16.238040320161385</v>
      </c>
      <c r="BW76" s="58">
        <f t="shared" si="111"/>
        <v>1.559352835190994</v>
      </c>
      <c r="BX76" s="58">
        <f t="shared" si="112"/>
        <v>7.835296286650161</v>
      </c>
      <c r="BY76" s="58">
        <f t="shared" si="113"/>
        <v>10.636080105114353</v>
      </c>
      <c r="BZ76" s="58">
        <f t="shared" si="114"/>
        <v>7.07522388764498</v>
      </c>
      <c r="CA76" s="58">
        <f t="shared" si="115"/>
        <v>8.1141707269370826</v>
      </c>
      <c r="CB76" s="58">
        <f t="shared" si="116"/>
        <v>15.600050121286557</v>
      </c>
      <c r="CC76" s="58">
        <f t="shared" si="117"/>
        <v>2.7353729383633292</v>
      </c>
      <c r="CD76" s="58">
        <f t="shared" si="118"/>
        <v>8.7885063543126805</v>
      </c>
      <c r="CE76" s="58">
        <f t="shared" si="119"/>
        <v>2.9121019533427064</v>
      </c>
      <c r="CF76" s="58">
        <f t="shared" si="120"/>
        <v>9.0295502834651451</v>
      </c>
      <c r="CG76" s="58">
        <f t="shared" si="121"/>
        <v>4.4862704130772944</v>
      </c>
      <c r="CH76" s="58">
        <f t="shared" si="48"/>
        <v>95.010016225546678</v>
      </c>
      <c r="CI76" s="50">
        <f t="shared" si="49"/>
        <v>98.713064362291519</v>
      </c>
      <c r="CK76" s="58">
        <f t="shared" si="50"/>
        <v>36.590998468332288</v>
      </c>
      <c r="CL76" s="58">
        <f t="shared" si="51"/>
        <v>1.9360279281502071</v>
      </c>
      <c r="CM76" s="58">
        <f t="shared" si="52"/>
        <v>10.447611497760811</v>
      </c>
      <c r="CN76" s="58">
        <f t="shared" si="53"/>
        <v>11.040119521005217</v>
      </c>
      <c r="CO76" s="58">
        <f t="shared" si="54"/>
        <v>4.2358513928670352</v>
      </c>
      <c r="CP76" s="58">
        <f t="shared" si="55"/>
        <v>4.4628678242072084</v>
      </c>
      <c r="CQ76" s="58">
        <f t="shared" si="56"/>
        <v>10.811042790552131</v>
      </c>
      <c r="CR76" s="58">
        <f t="shared" si="57"/>
        <v>3.1581236571791198</v>
      </c>
      <c r="CS76" s="58">
        <f t="shared" si="58"/>
        <v>7.0642252169730453</v>
      </c>
      <c r="CT76" s="58">
        <f t="shared" si="59"/>
        <v>1.1919609754827383</v>
      </c>
      <c r="CU76" s="58">
        <f t="shared" si="60"/>
        <v>4.9918366568045753</v>
      </c>
      <c r="CV76" s="58">
        <f t="shared" si="61"/>
        <v>3.3709606724864405</v>
      </c>
      <c r="CW76" s="58">
        <f t="shared" si="62"/>
        <v>99.301626601800834</v>
      </c>
      <c r="CX76" s="58"/>
      <c r="CY76" s="58"/>
      <c r="CZ76" s="58">
        <f t="shared" si="63"/>
        <v>16.870923539644441</v>
      </c>
      <c r="DA76" s="58">
        <f t="shared" si="64"/>
        <v>1.620129149523726</v>
      </c>
      <c r="DB76" s="58">
        <f t="shared" si="65"/>
        <v>8.1406796606119691</v>
      </c>
      <c r="DC76" s="58">
        <f t="shared" si="66"/>
        <v>11.050624993960739</v>
      </c>
      <c r="DD76" s="58">
        <f t="shared" si="67"/>
        <v>7.3509831778233945</v>
      </c>
      <c r="DE76" s="58">
        <f t="shared" si="68"/>
        <v>8.4304233283500132</v>
      </c>
      <c r="DF76" s="58">
        <f t="shared" si="69"/>
        <v>16.208067452823688</v>
      </c>
      <c r="DG76" s="58">
        <f t="shared" si="70"/>
        <v>2.8419850416458146</v>
      </c>
      <c r="DH76" s="58">
        <f t="shared" si="71"/>
        <v>9.1310414192773059</v>
      </c>
      <c r="DI76" s="58">
        <f t="shared" si="72"/>
        <v>3.0256021309106917</v>
      </c>
      <c r="DJ76" s="58">
        <f t="shared" si="73"/>
        <v>9.381480118667497</v>
      </c>
      <c r="DK76" s="58">
        <f t="shared" si="74"/>
        <v>4.6611243490522307</v>
      </c>
      <c r="DL76" s="58">
        <f t="shared" si="75"/>
        <v>98.713064362291519</v>
      </c>
      <c r="DM76" s="58">
        <f t="shared" si="76"/>
        <v>98.713064362291519</v>
      </c>
      <c r="DN76" s="58"/>
      <c r="DO76" s="56">
        <f>+A76</f>
        <v>44927</v>
      </c>
      <c r="DP76" s="58">
        <f t="shared" si="77"/>
        <v>19.720074928687847</v>
      </c>
      <c r="DQ76" s="58">
        <f t="shared" si="21"/>
        <v>0.31589877862648108</v>
      </c>
      <c r="DR76" s="58">
        <f t="shared" si="22"/>
        <v>2.3069318371488414</v>
      </c>
      <c r="DS76" s="58">
        <f t="shared" si="23"/>
        <v>-1.0505472955522066E-2</v>
      </c>
      <c r="DT76" s="58">
        <f t="shared" si="24"/>
        <v>-3.1151317849563593</v>
      </c>
      <c r="DU76" s="58">
        <f t="shared" si="25"/>
        <v>-3.9675555041428048</v>
      </c>
      <c r="DV76" s="58">
        <f t="shared" si="26"/>
        <v>-5.3970246622715567</v>
      </c>
      <c r="DW76" s="58">
        <f t="shared" si="27"/>
        <v>0.31613861553330525</v>
      </c>
      <c r="DX76" s="58">
        <f t="shared" si="28"/>
        <v>-2.0668162023042607</v>
      </c>
      <c r="DY76" s="58">
        <f t="shared" si="29"/>
        <v>-1.8336411554279535</v>
      </c>
      <c r="DZ76" s="58">
        <f t="shared" si="30"/>
        <v>-4.3896434618629216</v>
      </c>
      <c r="EA76" s="58">
        <f t="shared" si="31"/>
        <v>-1.2901636765657902</v>
      </c>
      <c r="EB76" s="58">
        <f t="shared" si="32"/>
        <v>0.58856223950931508</v>
      </c>
      <c r="EC76" s="58"/>
      <c r="ED76" s="76">
        <f>+'Infla Interanual PondENGHO'!CI77</f>
        <v>5.8856223950929376E-3</v>
      </c>
      <c r="EE76" s="50">
        <f t="shared" si="78"/>
        <v>0.58856223950929376</v>
      </c>
      <c r="EQ76" s="50">
        <v>19.722380131088141</v>
      </c>
      <c r="ER76" s="50" t="s">
        <v>89</v>
      </c>
    </row>
    <row r="77" spans="1:148" x14ac:dyDescent="0.2">
      <c r="A77" s="56">
        <f>+'Indice PondENGHO'!A76</f>
        <v>44958</v>
      </c>
      <c r="B77" s="50">
        <f>+'Indice PondENGHO'!B76</f>
        <v>2</v>
      </c>
      <c r="C77" s="50">
        <f>+'Indice PondENGHO'!C76</f>
        <v>2023</v>
      </c>
      <c r="D77" s="57">
        <f>+'Indice PondENGHO'!BL76</f>
        <v>1304.9278564453125</v>
      </c>
      <c r="E77" s="57">
        <f>+'Indice PondENGHO'!BM76</f>
        <v>1290.4595947265625</v>
      </c>
      <c r="F77" s="57">
        <f>+'Indice PondENGHO'!BN76</f>
        <v>1287.7628173828125</v>
      </c>
      <c r="G77" s="57">
        <f>+'Indice PondENGHO'!BO76</f>
        <v>1282.3406982421875</v>
      </c>
      <c r="H77" s="57">
        <f>+'Indice PondENGHO'!BP76</f>
        <v>1270.3868408203125</v>
      </c>
      <c r="I77" s="57">
        <f>+'Indice PondENGHO'!CD76</f>
        <v>1283.4600830078125</v>
      </c>
      <c r="K77" s="58">
        <f t="shared" ref="K77" si="154">100*D$1*(D77-D65)/$I65</f>
        <v>12.776040899460778</v>
      </c>
      <c r="L77" s="58">
        <f t="shared" ref="L77" si="155">100*E$1*(E77-E65)/$I65</f>
        <v>16.014337767339757</v>
      </c>
      <c r="M77" s="58">
        <f t="shared" ref="M77" si="156">100*F$1*(F77-F65)/$I65</f>
        <v>18.170650853427539</v>
      </c>
      <c r="N77" s="58">
        <f t="shared" ref="N77" si="157">100*G$1*(G77-G65)/$I65</f>
        <v>22.779049447169918</v>
      </c>
      <c r="O77" s="58">
        <f t="shared" ref="O77" si="158">100*H$1*(H77-H65)/$I65</f>
        <v>32.739711360268132</v>
      </c>
      <c r="P77" s="58">
        <f t="shared" ref="P77" si="159">+SUM(K77:O77)</f>
        <v>102.47979032766612</v>
      </c>
      <c r="Q77" s="58">
        <f t="shared" ref="Q77" si="160">100*(I77/I65-1)</f>
        <v>102.48031089295257</v>
      </c>
      <c r="S77" s="57">
        <f>+'Indice PondENGHO'!D76</f>
        <v>1378.9677734375</v>
      </c>
      <c r="T77" s="57">
        <f>+'Indice PondENGHO'!P76</f>
        <v>1372.737548828125</v>
      </c>
      <c r="U77" s="57">
        <f>+'Indice PondENGHO'!AB76</f>
        <v>1368.3167724609375</v>
      </c>
      <c r="V77" s="57">
        <f>+'Indice PondENGHO'!AN76</f>
        <v>1364.2740478515625</v>
      </c>
      <c r="W77" s="57">
        <f>+'Indice PondENGHO'!AZ76</f>
        <v>1358.1414794921875</v>
      </c>
      <c r="Y77" s="58">
        <f t="shared" ref="Y77" si="161">+S$1*(S77-S65)/D65</f>
        <v>37.539780677884146</v>
      </c>
      <c r="Z77" s="58">
        <f t="shared" ref="Z77" si="162">+T$1*(T77-T65)/E65</f>
        <v>30.258422257917573</v>
      </c>
      <c r="AA77" s="58">
        <f t="shared" ref="AA77" si="163">+U$1*(U77-U65)/F65</f>
        <v>27.645678734582365</v>
      </c>
      <c r="AB77" s="58">
        <f t="shared" ref="AB77" si="164">+V$1*(V77-V65)/G65</f>
        <v>22.969125444746119</v>
      </c>
      <c r="AC77" s="58">
        <f t="shared" ref="AC77" si="165">+W$1*(W77-W65)/H65</f>
        <v>17.195671752445634</v>
      </c>
      <c r="AE77" s="57">
        <f>+'Indice PondENGHO'!D76</f>
        <v>1378.9677734375</v>
      </c>
      <c r="AF77" s="57">
        <f>+'Indice PondENGHO'!E76</f>
        <v>1066.8409423828125</v>
      </c>
      <c r="AG77" s="57">
        <f>+'Indice PondENGHO'!F76</f>
        <v>1491.8433837890625</v>
      </c>
      <c r="AH77" s="57">
        <f>+'Indice PondENGHO'!G76</f>
        <v>1000.5023193359375</v>
      </c>
      <c r="AI77" s="57">
        <f>+'Indice PondENGHO'!H76</f>
        <v>1275.2022705078125</v>
      </c>
      <c r="AJ77" s="57">
        <f>+'Indice PondENGHO'!I76</f>
        <v>1384.009521484375</v>
      </c>
      <c r="AK77" s="57">
        <f>+'Indice PondENGHO'!J76</f>
        <v>1341.9659423828125</v>
      </c>
      <c r="AL77" s="57">
        <f>+'Indice PondENGHO'!K76</f>
        <v>961.35308837890625</v>
      </c>
      <c r="AM77" s="57">
        <f>+'Indice PondENGHO'!L76</f>
        <v>1207.3582763671875</v>
      </c>
      <c r="AN77" s="57">
        <f>+'Indice PondENGHO'!M76</f>
        <v>984.80047607421875</v>
      </c>
      <c r="AO77" s="57">
        <f>+'Indice PondENGHO'!N76</f>
        <v>1382.3934326171875</v>
      </c>
      <c r="AP77" s="57">
        <f>+'Indice PondENGHO'!O76</f>
        <v>1138.9410400390625</v>
      </c>
      <c r="AQ77" s="57">
        <f t="shared" ref="AQ77" si="166">+D77</f>
        <v>1304.9278564453125</v>
      </c>
      <c r="AR77" s="57"/>
      <c r="AS77" s="57">
        <f>+'Indice PondENGHO'!AZ76</f>
        <v>1358.1414794921875</v>
      </c>
      <c r="AT77" s="57">
        <f>+'Indice PondENGHO'!BA76</f>
        <v>1056.752197265625</v>
      </c>
      <c r="AU77" s="57">
        <f>+'Indice PondENGHO'!BB76</f>
        <v>1526.4259033203125</v>
      </c>
      <c r="AV77" s="57">
        <f>+'Indice PondENGHO'!BC76</f>
        <v>964.6436767578125</v>
      </c>
      <c r="AW77" s="57">
        <f>+'Indice PondENGHO'!BD76</f>
        <v>1277.54052734375</v>
      </c>
      <c r="AX77" s="57">
        <f>+'Indice PondENGHO'!BE76</f>
        <v>1339.750732421875</v>
      </c>
      <c r="AY77" s="57">
        <f>+'Indice PondENGHO'!BF76</f>
        <v>1317.554931640625</v>
      </c>
      <c r="AZ77" s="57">
        <f>+'Indice PondENGHO'!BG76</f>
        <v>944.25408935546875</v>
      </c>
      <c r="BA77" s="57">
        <f>+'Indice PondENGHO'!BH76</f>
        <v>1202.3895263671875</v>
      </c>
      <c r="BB77" s="57">
        <f>+'Indice PondENGHO'!BI76</f>
        <v>1035.329833984375</v>
      </c>
      <c r="BC77" s="57">
        <f>+'Indice PondENGHO'!BJ76</f>
        <v>1365.5748291015625</v>
      </c>
      <c r="BD77" s="57">
        <f>+'Indice PondENGHO'!BK76</f>
        <v>1133.7646484375</v>
      </c>
      <c r="BE77" s="57">
        <f t="shared" ref="BE77" si="167">+H77</f>
        <v>1270.3868408203125</v>
      </c>
      <c r="BG77" s="58">
        <f t="shared" ref="BG77" si="168">+AE$1*(AE77-AE65)/$AQ65</f>
        <v>37.539780677884146</v>
      </c>
      <c r="BH77" s="58">
        <f t="shared" ref="BH77" si="169">+AF$1*(AF77-AF65)/$AQ65</f>
        <v>1.9208783418106907</v>
      </c>
      <c r="BI77" s="58">
        <f t="shared" ref="BI77" si="170">+AG$1*(AG77-AG65)/$AQ65</f>
        <v>10.163501754705681</v>
      </c>
      <c r="BJ77" s="58">
        <f t="shared" ref="BJ77" si="171">+AH$1*(AH77-AH65)/$AQ65</f>
        <v>10.866582476797229</v>
      </c>
      <c r="BK77" s="58">
        <f t="shared" ref="BK77" si="172">+AI$1*(AI77-AI65)/$AQ65</f>
        <v>4.1489479984573467</v>
      </c>
      <c r="BL77" s="58">
        <f t="shared" ref="BL77" si="173">+AJ$1*(AJ77-AJ65)/$AQ65</f>
        <v>4.3920558698614398</v>
      </c>
      <c r="BM77" s="58">
        <f t="shared" ref="BM77" si="174">+AK$1*(AK77-AK65)/$AQ65</f>
        <v>10.46337644234556</v>
      </c>
      <c r="BN77" s="58">
        <f t="shared" ref="BN77" si="175">+AL$1*(AL77-AL65)/$AQ65</f>
        <v>3.3392930585243841</v>
      </c>
      <c r="BO77" s="58">
        <f t="shared" ref="BO77" si="176">+AM$1*(AM77-AM65)/$AQ65</f>
        <v>7.2183579047346038</v>
      </c>
      <c r="BP77" s="58">
        <f t="shared" ref="BP77" si="177">+AN$1*(AN77-AN65)/$AQ65</f>
        <v>1.1646251422381726</v>
      </c>
      <c r="BQ77" s="58">
        <f t="shared" ref="BQ77" si="178">+AO$1*(AO77-AO65)/$AQ65</f>
        <v>5.0806223507335835</v>
      </c>
      <c r="BR77" s="58">
        <f t="shared" ref="BR77" si="179">+AP$1*(AP77-AP65)/$AQ65</f>
        <v>3.3628231557031811</v>
      </c>
      <c r="BS77" s="58">
        <f t="shared" ref="BS77" si="180">+SUM(BG77:BR77)</f>
        <v>99.660845173796034</v>
      </c>
      <c r="BT77" s="50">
        <f t="shared" ref="BT77" si="181">+(D77/D65-1)*100</f>
        <v>103.31029682153195</v>
      </c>
      <c r="BV77" s="58">
        <f t="shared" ref="BV77" si="182">+AS$1*(AS77-AS65)/$BE65</f>
        <v>17.195671752445634</v>
      </c>
      <c r="BW77" s="58">
        <f t="shared" ref="BW77" si="183">+AT$1*(AT77-AT65)/$BE65</f>
        <v>1.6096488066427628</v>
      </c>
      <c r="BX77" s="58">
        <f t="shared" ref="BX77" si="184">+AU$1*(AU77-AU65)/$BE65</f>
        <v>7.9537162291143666</v>
      </c>
      <c r="BY77" s="58">
        <f t="shared" ref="BY77" si="185">+AV$1*(AV77-AV65)/$BE65</f>
        <v>10.895812746454068</v>
      </c>
      <c r="BZ77" s="58">
        <f t="shared" ref="BZ77" si="186">+AW$1*(AW77-AW65)/$BE65</f>
        <v>7.1716307968655055</v>
      </c>
      <c r="CA77" s="58">
        <f t="shared" ref="CA77" si="187">+AX$1*(AX77-AX65)/$BE65</f>
        <v>8.3544162107351703</v>
      </c>
      <c r="CB77" s="58">
        <f t="shared" ref="CB77" si="188">+AY$1*(AY77-AY65)/$BE65</f>
        <v>15.647009339190147</v>
      </c>
      <c r="CC77" s="58">
        <f t="shared" ref="CC77" si="189">+AZ$1*(AZ77-AZ65)/$BE65</f>
        <v>3.0165261861116535</v>
      </c>
      <c r="CD77" s="58">
        <f t="shared" ref="CD77" si="190">+BA$1*(BA77-BA65)/$BE65</f>
        <v>9.2481670094360773</v>
      </c>
      <c r="CE77" s="58">
        <f t="shared" ref="CE77" si="191">+BB$1*(BB77-BB65)/$BE65</f>
        <v>2.9773869005548632</v>
      </c>
      <c r="CF77" s="58">
        <f t="shared" ref="CF77" si="192">+BC$1*(BC77-BC65)/$BE65</f>
        <v>9.547469588355586</v>
      </c>
      <c r="CG77" s="58">
        <f t="shared" ref="CG77" si="193">+BD$1*(BD77-BD65)/$BE65</f>
        <v>4.6686410143065116</v>
      </c>
      <c r="CH77" s="58">
        <f t="shared" ref="CH77" si="194">+SUM(BV77:CG77)</f>
        <v>98.286096580212345</v>
      </c>
      <c r="CI77" s="50">
        <f t="shared" ref="CI77" si="195">(H77/H65-1)*100</f>
        <v>102.21542968264234</v>
      </c>
      <c r="CK77" s="58">
        <f t="shared" ref="CK77" si="196">+BG77/$BS77*$BT77</f>
        <v>38.914439042577307</v>
      </c>
      <c r="CL77" s="58">
        <f t="shared" ref="CL77" si="197">+BH77/$BS77*$BT77</f>
        <v>1.9912184299104498</v>
      </c>
      <c r="CM77" s="58">
        <f t="shared" ref="CM77" si="198">+BI77/$BS77*$BT77</f>
        <v>10.535676084160697</v>
      </c>
      <c r="CN77" s="58">
        <f t="shared" ref="CN77" si="199">+BJ77/$BS77*$BT77</f>
        <v>11.264502715744117</v>
      </c>
      <c r="CO77" s="58">
        <f t="shared" ref="CO77" si="200">+BK77/$BS77*$BT77</f>
        <v>4.3008771245141864</v>
      </c>
      <c r="CP77" s="58">
        <f t="shared" ref="CP77" si="201">+BL77/$BS77*$BT77</f>
        <v>4.5528872927062105</v>
      </c>
      <c r="CQ77" s="58">
        <f t="shared" ref="CQ77" si="202">+BM77/$BS77*$BT77</f>
        <v>10.846531796204021</v>
      </c>
      <c r="CR77" s="58">
        <f t="shared" ref="CR77" si="203">+BN77/$BS77*$BT77</f>
        <v>3.4615736646486148</v>
      </c>
      <c r="CS77" s="58">
        <f t="shared" ref="CS77" si="204">+BO77/$BS77*$BT77</f>
        <v>7.4826848638672727</v>
      </c>
      <c r="CT77" s="58">
        <f t="shared" ref="CT77" si="205">+BP77/$BS77*$BT77</f>
        <v>1.2072722132812073</v>
      </c>
      <c r="CU77" s="58">
        <f t="shared" ref="CU77" si="206">+BQ77/$BS77*$BT77</f>
        <v>5.2666681902714139</v>
      </c>
      <c r="CV77" s="58">
        <f t="shared" ref="CV77" si="207">+BR77/$BS77*$BT77</f>
        <v>3.4859654036464316</v>
      </c>
      <c r="CW77" s="58">
        <f t="shared" ref="CW77" si="208">+SUM(CK77:CV77)</f>
        <v>103.31029682153192</v>
      </c>
      <c r="CX77" s="58"/>
      <c r="CY77" s="58"/>
      <c r="CZ77" s="58">
        <f t="shared" ref="CZ77" si="209">+BV77/$CH77*$CI77</f>
        <v>17.883129333796038</v>
      </c>
      <c r="DA77" s="58">
        <f t="shared" ref="DA77" si="210">+BW77/$CH77*$CI77</f>
        <v>1.6740001906054636</v>
      </c>
      <c r="DB77" s="58">
        <f t="shared" ref="DB77" si="211">+BX77/$CH77*$CI77</f>
        <v>8.271694066812783</v>
      </c>
      <c r="DC77" s="58">
        <f t="shared" ref="DC77" si="212">+BY77/$CH77*$CI77</f>
        <v>11.331411261322142</v>
      </c>
      <c r="DD77" s="58">
        <f t="shared" ref="DD77" si="213">+BZ77/$CH77*$CI77</f>
        <v>7.4583420130906024</v>
      </c>
      <c r="DE77" s="58">
        <f t="shared" ref="DE77" si="214">+CA77/$CH77*$CI77</f>
        <v>8.6884134423937578</v>
      </c>
      <c r="DF77" s="58">
        <f t="shared" ref="DF77" si="215">+CB77/$CH77*$CI77</f>
        <v>16.272553682589059</v>
      </c>
      <c r="DG77" s="58">
        <f t="shared" ref="DG77" si="216">+CC77/$CH77*$CI77</f>
        <v>3.1371224516044243</v>
      </c>
      <c r="DH77" s="58">
        <f t="shared" ref="DH77" si="217">+CD77/$CH77*$CI77</f>
        <v>9.6178950791363675</v>
      </c>
      <c r="DI77" s="58">
        <f t="shared" ref="DI77" si="218">+CE77/$CH77*$CI77</f>
        <v>3.0964184351681427</v>
      </c>
      <c r="DJ77" s="58">
        <f t="shared" ref="DJ77" si="219">+CF77/$CH77*$CI77</f>
        <v>9.9291633334861871</v>
      </c>
      <c r="DK77" s="58">
        <f t="shared" ref="DK77" si="220">+CG77/$CH77*$CI77</f>
        <v>4.8552863926373693</v>
      </c>
      <c r="DL77" s="58">
        <f t="shared" ref="DL77" si="221">+SUM(CZ77:DK77)</f>
        <v>102.21542968264235</v>
      </c>
      <c r="DM77" s="58">
        <f t="shared" ref="DM77" si="222">+(H77/H65-1)*100</f>
        <v>102.21542968264234</v>
      </c>
      <c r="DN77" s="58"/>
      <c r="DO77" s="56">
        <f t="shared" ref="DO77" si="223">+A77</f>
        <v>44958</v>
      </c>
      <c r="DP77" s="58">
        <f t="shared" ref="DP77" si="224">+CK77-CZ77</f>
        <v>21.031309708781269</v>
      </c>
      <c r="DQ77" s="58">
        <f t="shared" ref="DQ77" si="225">+CL77-DA77</f>
        <v>0.31721823930498627</v>
      </c>
      <c r="DR77" s="58">
        <f t="shared" ref="DR77" si="226">+CM77-DB77</f>
        <v>2.2639820173479137</v>
      </c>
      <c r="DS77" s="58">
        <f t="shared" ref="DS77" si="227">+CN77-DC77</f>
        <v>-6.6908545578025169E-2</v>
      </c>
      <c r="DT77" s="58">
        <f t="shared" ref="DT77" si="228">+CO77-DD77</f>
        <v>-3.1574648885764161</v>
      </c>
      <c r="DU77" s="58">
        <f t="shared" ref="DU77" si="229">+CP77-DE77</f>
        <v>-4.1355261496875473</v>
      </c>
      <c r="DV77" s="58">
        <f t="shared" ref="DV77" si="230">+CQ77-DF77</f>
        <v>-5.4260218863850387</v>
      </c>
      <c r="DW77" s="58">
        <f t="shared" ref="DW77" si="231">+CR77-DG77</f>
        <v>0.32445121304419056</v>
      </c>
      <c r="DX77" s="58">
        <f t="shared" ref="DX77" si="232">+CS77-DH77</f>
        <v>-2.1352102152690948</v>
      </c>
      <c r="DY77" s="58">
        <f t="shared" ref="DY77" si="233">+CT77-DI77</f>
        <v>-1.8891462218869355</v>
      </c>
      <c r="DZ77" s="58">
        <f t="shared" ref="DZ77" si="234">+CU77-DJ77</f>
        <v>-4.6624951432147732</v>
      </c>
      <c r="EA77" s="58">
        <f t="shared" ref="EA77" si="235">+CV77-DK77</f>
        <v>-1.3693209889909377</v>
      </c>
      <c r="EB77" s="58">
        <f t="shared" ref="EB77" si="236">+CW77-DL77</f>
        <v>1.094867138889569</v>
      </c>
      <c r="EC77" s="58"/>
      <c r="ED77" s="76">
        <f>+'Infla Interanual PondENGHO'!CI78</f>
        <v>1.0948671388895992E-2</v>
      </c>
      <c r="EE77" s="50">
        <f t="shared" ref="EE77" si="237">+ED77*100</f>
        <v>1.0948671388895992</v>
      </c>
    </row>
    <row r="78" spans="1:148" x14ac:dyDescent="0.2">
      <c r="A78" s="56">
        <f>+'Indice PondENGHO'!A77</f>
        <v>44986</v>
      </c>
      <c r="B78" s="50">
        <f>+'Indice PondENGHO'!B77</f>
        <v>3</v>
      </c>
      <c r="C78" s="50">
        <f>+'Indice PondENGHO'!C77</f>
        <v>2023</v>
      </c>
      <c r="D78" s="57">
        <f>+'Indice PondENGHO'!BL77</f>
        <v>1391.62158203125</v>
      </c>
      <c r="E78" s="57">
        <f>+'Indice PondENGHO'!BM77</f>
        <v>1375.93115234375</v>
      </c>
      <c r="F78" s="57">
        <f>+'Indice PondENGHO'!BN77</f>
        <v>1373.11376953125</v>
      </c>
      <c r="G78" s="57">
        <f>+'Indice PondENGHO'!BO77</f>
        <v>1366.23193359375</v>
      </c>
      <c r="H78" s="57">
        <f>+'Indice PondENGHO'!BP77</f>
        <v>1352.309326171875</v>
      </c>
      <c r="I78" s="57">
        <f>+'Indice PondENGHO'!CD77</f>
        <v>1367.5615234375</v>
      </c>
      <c r="K78" s="58">
        <f t="shared" ref="K78" si="238">100*D$1*(D78-D66)/$I66</f>
        <v>12.979885868267907</v>
      </c>
      <c r="L78" s="58">
        <f t="shared" ref="L78" si="239">100*E$1*(E78-E66)/$I66</f>
        <v>16.282507936359924</v>
      </c>
      <c r="M78" s="58">
        <f t="shared" ref="M78" si="240">100*F$1*(F78-F66)/$I66</f>
        <v>18.491782218642552</v>
      </c>
      <c r="N78" s="58">
        <f t="shared" ref="N78" si="241">100*G$1*(G78-G66)/$I66</f>
        <v>23.153601910033114</v>
      </c>
      <c r="O78" s="58">
        <f t="shared" ref="O78" si="242">100*H$1*(H78-H66)/$I66</f>
        <v>33.245752821305416</v>
      </c>
      <c r="P78" s="58">
        <f t="shared" ref="P78" si="243">+SUM(K78:O78)</f>
        <v>104.15353075460891</v>
      </c>
      <c r="Q78" s="58">
        <f t="shared" ref="Q78" si="244">100*(I78/I66-1)</f>
        <v>104.15409199692469</v>
      </c>
      <c r="S78" s="57">
        <f>+'Indice PondENGHO'!D77</f>
        <v>1481.66845703125</v>
      </c>
      <c r="T78" s="57">
        <f>+'Indice PondENGHO'!P77</f>
        <v>1477.3560791015625</v>
      </c>
      <c r="U78" s="57">
        <f>+'Indice PondENGHO'!AB77</f>
        <v>1474.2525634765625</v>
      </c>
      <c r="V78" s="57">
        <f>+'Indice PondENGHO'!AN77</f>
        <v>1470.75732421875</v>
      </c>
      <c r="W78" s="57">
        <f>+'Indice PondENGHO'!AZ77</f>
        <v>1465.5618896484375</v>
      </c>
      <c r="Y78" s="58">
        <f t="shared" ref="Y78" si="245">+S$1*(S78-S66)/D66</f>
        <v>38.56218289956648</v>
      </c>
      <c r="Z78" s="58">
        <f t="shared" ref="Z78" si="246">+T$1*(T78-T66)/E66</f>
        <v>31.25537855225733</v>
      </c>
      <c r="AA78" s="58">
        <f t="shared" ref="AA78" si="247">+U$1*(U78-U66)/F66</f>
        <v>28.669097677574342</v>
      </c>
      <c r="AB78" s="58">
        <f t="shared" ref="AB78" si="248">+V$1*(V78-V66)/G66</f>
        <v>23.865658139554768</v>
      </c>
      <c r="AC78" s="58">
        <f t="shared" ref="AC78" si="249">+W$1*(W78-W66)/H66</f>
        <v>17.936640484831909</v>
      </c>
      <c r="AE78" s="57">
        <f>+'Indice PondENGHO'!D77</f>
        <v>1481.66845703125</v>
      </c>
      <c r="AF78" s="57">
        <f>+'Indice PondENGHO'!E77</f>
        <v>1146.9583740234375</v>
      </c>
      <c r="AG78" s="57">
        <f>+'Indice PondENGHO'!F77</f>
        <v>1584.035888671875</v>
      </c>
      <c r="AH78" s="57">
        <f>+'Indice PondENGHO'!G77</f>
        <v>1063.921142578125</v>
      </c>
      <c r="AI78" s="57">
        <f>+'Indice PondENGHO'!H77</f>
        <v>1354.7593994140625</v>
      </c>
      <c r="AJ78" s="57">
        <f>+'Indice PondENGHO'!I77</f>
        <v>1463.519775390625</v>
      </c>
      <c r="AK78" s="57">
        <f>+'Indice PondENGHO'!J77</f>
        <v>1412.17041015625</v>
      </c>
      <c r="AL78" s="57">
        <f>+'Indice PondENGHO'!K77</f>
        <v>977.45135498046875</v>
      </c>
      <c r="AM78" s="57">
        <f>+'Indice PondENGHO'!L77</f>
        <v>1263.112548828125</v>
      </c>
      <c r="AN78" s="57">
        <f>+'Indice PondENGHO'!M77</f>
        <v>1088.068603515625</v>
      </c>
      <c r="AO78" s="57">
        <f>+'Indice PondENGHO'!N77</f>
        <v>1492.7066650390625</v>
      </c>
      <c r="AP78" s="57">
        <f>+'Indice PondENGHO'!O77</f>
        <v>1209.09619140625</v>
      </c>
      <c r="AQ78" s="57">
        <f t="shared" ref="AQ78" si="250">+D78</f>
        <v>1391.62158203125</v>
      </c>
      <c r="AR78" s="57"/>
      <c r="AS78" s="57">
        <f>+'Indice PondENGHO'!AZ77</f>
        <v>1465.5618896484375</v>
      </c>
      <c r="AT78" s="57">
        <f>+'Indice PondENGHO'!BA77</f>
        <v>1134.8037109375</v>
      </c>
      <c r="AU78" s="57">
        <f>+'Indice PondENGHO'!BB77</f>
        <v>1620.6187744140625</v>
      </c>
      <c r="AV78" s="57">
        <f>+'Indice PondENGHO'!BC77</f>
        <v>1026.74365234375</v>
      </c>
      <c r="AW78" s="57">
        <f>+'Indice PondENGHO'!BD77</f>
        <v>1355.756103515625</v>
      </c>
      <c r="AX78" s="57">
        <f>+'Indice PondENGHO'!BE77</f>
        <v>1416.197509765625</v>
      </c>
      <c r="AY78" s="57">
        <f>+'Indice PondENGHO'!BF77</f>
        <v>1387.3541259765625</v>
      </c>
      <c r="AZ78" s="57">
        <f>+'Indice PondENGHO'!BG77</f>
        <v>958.9620361328125</v>
      </c>
      <c r="BA78" s="57">
        <f>+'Indice PondENGHO'!BH77</f>
        <v>1254.794189453125</v>
      </c>
      <c r="BB78" s="57">
        <f>+'Indice PondENGHO'!BI77</f>
        <v>1131.1241455078125</v>
      </c>
      <c r="BC78" s="57">
        <f>+'Indice PondENGHO'!BJ77</f>
        <v>1471.489501953125</v>
      </c>
      <c r="BD78" s="57">
        <f>+'Indice PondENGHO'!BK77</f>
        <v>1203.190185546875</v>
      </c>
      <c r="BE78" s="57">
        <f t="shared" ref="BE78" si="251">+H78</f>
        <v>1352.309326171875</v>
      </c>
      <c r="BG78" s="58">
        <f t="shared" ref="BG78" si="252">+AE$1*(AE78-AE66)/$AQ66</f>
        <v>38.56218289956648</v>
      </c>
      <c r="BH78" s="58">
        <f t="shared" ref="BH78" si="253">+AF$1*(AF78-AF66)/$AQ66</f>
        <v>1.9955550464310694</v>
      </c>
      <c r="BI78" s="58">
        <f t="shared" ref="BI78" si="254">+AG$1*(AG78-AG66)/$AQ66</f>
        <v>10.090641771580264</v>
      </c>
      <c r="BJ78" s="58">
        <f t="shared" ref="BJ78" si="255">+AH$1*(AH78-AH66)/$AQ66</f>
        <v>10.731770896861317</v>
      </c>
      <c r="BK78" s="58">
        <f t="shared" ref="BK78" si="256">+AI$1*(AI78-AI66)/$AQ66</f>
        <v>4.2180616487259659</v>
      </c>
      <c r="BL78" s="58">
        <f t="shared" ref="BL78" si="257">+AJ$1*(AJ78-AJ66)/$AQ66</f>
        <v>4.423475312928101</v>
      </c>
      <c r="BM78" s="58">
        <f t="shared" ref="BM78" si="258">+AK$1*(AK78-AK66)/$AQ66</f>
        <v>10.339364594619401</v>
      </c>
      <c r="BN78" s="58">
        <f t="shared" ref="BN78" si="259">+AL$1*(AL78-AL66)/$AQ66</f>
        <v>3.1414628489535334</v>
      </c>
      <c r="BO78" s="58">
        <f t="shared" ref="BO78" si="260">+AM$1*(AM78-AM66)/$AQ66</f>
        <v>7.2132142045674321</v>
      </c>
      <c r="BP78" s="58">
        <f t="shared" ref="BP78" si="261">+AN$1*(AN78-AN66)/$AQ66</f>
        <v>1.2852433743412304</v>
      </c>
      <c r="BQ78" s="58">
        <f t="shared" ref="BQ78" si="262">+AO$1*(AO78-AO66)/$AQ66</f>
        <v>5.2901628779404106</v>
      </c>
      <c r="BR78" s="58">
        <f t="shared" ref="BR78" si="263">+AP$1*(AP78-AP66)/$AQ66</f>
        <v>3.3914064417543468</v>
      </c>
      <c r="BS78" s="58">
        <f t="shared" ref="BS78" si="264">+SUM(BG78:BR78)</f>
        <v>100.68254191826956</v>
      </c>
      <c r="BT78" s="50">
        <f t="shared" ref="BT78" si="265">+(D78/D66-1)*100</f>
        <v>104.74173234695931</v>
      </c>
      <c r="BV78" s="58">
        <f t="shared" ref="BV78" si="266">+AS$1*(AS78-AS66)/$BE66</f>
        <v>17.936640484831909</v>
      </c>
      <c r="BW78" s="58">
        <f t="shared" ref="BW78" si="267">+AT$1*(AT78-AT66)/$BE66</f>
        <v>1.6709867625127448</v>
      </c>
      <c r="BX78" s="58">
        <f t="shared" ref="BX78" si="268">+AU$1*(AU78-AU66)/$BE66</f>
        <v>7.9005568458820346</v>
      </c>
      <c r="BY78" s="58">
        <f t="shared" ref="BY78" si="269">+AV$1*(AV78-AV66)/$BE66</f>
        <v>10.850167274866719</v>
      </c>
      <c r="BZ78" s="58">
        <f t="shared" ref="BZ78" si="270">+AW$1*(AW78-AW66)/$BE66</f>
        <v>7.300955968621337</v>
      </c>
      <c r="CA78" s="58">
        <f t="shared" ref="CA78" si="271">+AX$1*(AX78-AX66)/$BE66</f>
        <v>8.417797597600936</v>
      </c>
      <c r="CB78" s="58">
        <f t="shared" ref="CB78" si="272">+AY$1*(AY78-AY66)/$BE66</f>
        <v>15.598936992812337</v>
      </c>
      <c r="CC78" s="58">
        <f t="shared" ref="CC78" si="273">+AZ$1*(AZ78-AZ66)/$BE66</f>
        <v>2.8504998104829133</v>
      </c>
      <c r="CD78" s="58">
        <f t="shared" ref="CD78" si="274">+BA$1*(BA78-BA66)/$BE66</f>
        <v>9.235530342070783</v>
      </c>
      <c r="CE78" s="58">
        <f t="shared" ref="CE78" si="275">+BB$1*(BB78-BB66)/$BE66</f>
        <v>3.1776903712645805</v>
      </c>
      <c r="CF78" s="58">
        <f t="shared" ref="CF78" si="276">+BC$1*(BC78-BC66)/$BE66</f>
        <v>9.9159807313721302</v>
      </c>
      <c r="CG78" s="58">
        <f t="shared" ref="CG78" si="277">+BD$1*(BD78-BD66)/$BE66</f>
        <v>4.7136732472508278</v>
      </c>
      <c r="CH78" s="58">
        <f t="shared" ref="CH78" si="278">+SUM(BV78:CG78)</f>
        <v>99.569416429569259</v>
      </c>
      <c r="CI78" s="50">
        <f t="shared" ref="CI78" si="279">(H78/H66-1)*100</f>
        <v>103.90699157194638</v>
      </c>
      <c r="CK78" s="58">
        <f t="shared" ref="CK78" si="280">+BG78/$BS78*$BT78</f>
        <v>40.116883851220742</v>
      </c>
      <c r="CL78" s="58">
        <f t="shared" ref="CL78" si="281">+BH78/$BS78*$BT78</f>
        <v>2.0760092919245143</v>
      </c>
      <c r="CM78" s="58">
        <f t="shared" ref="CM78" si="282">+BI78/$BS78*$BT78</f>
        <v>10.497463408361993</v>
      </c>
      <c r="CN78" s="58">
        <f t="shared" ref="CN78" si="283">+BJ78/$BS78*$BT78</f>
        <v>11.164440760746883</v>
      </c>
      <c r="CO78" s="58">
        <f t="shared" ref="CO78" si="284">+BK78/$BS78*$BT78</f>
        <v>4.3881200833454521</v>
      </c>
      <c r="CP78" s="58">
        <f t="shared" ref="CP78" si="285">+BL78/$BS78*$BT78</f>
        <v>4.6018153539091777</v>
      </c>
      <c r="CQ78" s="58">
        <f t="shared" ref="CQ78" si="286">+BM78/$BS78*$BT78</f>
        <v>10.756213921241308</v>
      </c>
      <c r="CR78" s="58">
        <f t="shared" ref="CR78" si="287">+BN78/$BS78*$BT78</f>
        <v>3.2681163450373734</v>
      </c>
      <c r="CS78" s="58">
        <f t="shared" ref="CS78" si="288">+BO78/$BS78*$BT78</f>
        <v>7.5040273833113433</v>
      </c>
      <c r="CT78" s="58">
        <f t="shared" ref="CT78" si="289">+BP78/$BS78*$BT78</f>
        <v>1.3370601789655896</v>
      </c>
      <c r="CU78" s="58">
        <f t="shared" ref="CU78" si="290">+BQ78/$BS78*$BT78</f>
        <v>5.5034449237768897</v>
      </c>
      <c r="CV78" s="58">
        <f t="shared" ref="CV78" si="291">+BR78/$BS78*$BT78</f>
        <v>3.5281368451180306</v>
      </c>
      <c r="CW78" s="58">
        <f t="shared" ref="CW78" si="292">+SUM(CK78:CV78)</f>
        <v>104.7417323469593</v>
      </c>
      <c r="CX78" s="58"/>
      <c r="CY78" s="58"/>
      <c r="CZ78" s="58">
        <f t="shared" ref="CZ78" si="293">+BV78/$CH78*$CI78</f>
        <v>18.718020236713805</v>
      </c>
      <c r="DA78" s="58">
        <f t="shared" ref="DA78" si="294">+BW78/$CH78*$CI78</f>
        <v>1.7437805068593677</v>
      </c>
      <c r="DB78" s="58">
        <f t="shared" ref="DB78" si="295">+BX78/$CH78*$CI78</f>
        <v>8.244731394799631</v>
      </c>
      <c r="DC78" s="58">
        <f t="shared" ref="DC78" si="296">+BY78/$CH78*$CI78</f>
        <v>11.322836670246634</v>
      </c>
      <c r="DD78" s="58">
        <f t="shared" ref="DD78" si="297">+BZ78/$CH78*$CI78</f>
        <v>7.6190099078797093</v>
      </c>
      <c r="DE78" s="58">
        <f t="shared" ref="DE78" si="298">+CA78/$CH78*$CI78</f>
        <v>8.7845048750182251</v>
      </c>
      <c r="DF78" s="58">
        <f t="shared" ref="DF78" si="299">+CB78/$CH78*$CI78</f>
        <v>16.278478600805894</v>
      </c>
      <c r="DG78" s="58">
        <f t="shared" ref="DG78" si="300">+CC78/$CH78*$CI78</f>
        <v>2.9746770685674502</v>
      </c>
      <c r="DH78" s="58">
        <f t="shared" ref="DH78" si="301">+CD78/$CH78*$CI78</f>
        <v>9.637860779216334</v>
      </c>
      <c r="DI78" s="58">
        <f t="shared" ref="DI78" si="302">+CE78/$CH78*$CI78</f>
        <v>3.3161211390527812</v>
      </c>
      <c r="DJ78" s="58">
        <f t="shared" ref="DJ78" si="303">+CF78/$CH78*$CI78</f>
        <v>10.34795385198507</v>
      </c>
      <c r="DK78" s="58">
        <f t="shared" ref="DK78" si="304">+CG78/$CH78*$CI78</f>
        <v>4.9190165408014712</v>
      </c>
      <c r="DL78" s="58">
        <f t="shared" ref="DL78" si="305">+SUM(CZ78:DK78)</f>
        <v>103.90699157194636</v>
      </c>
      <c r="DM78" s="58">
        <f t="shared" ref="DM78" si="306">+(H78/H66-1)*100</f>
        <v>103.90699157194638</v>
      </c>
      <c r="DN78" s="58"/>
      <c r="DO78" s="56">
        <f t="shared" ref="DO78" si="307">+A78</f>
        <v>44986</v>
      </c>
      <c r="DP78" s="58">
        <f t="shared" ref="DP78" si="308">+CK78-CZ78</f>
        <v>21.398863614506936</v>
      </c>
      <c r="DQ78" s="58">
        <f t="shared" ref="DQ78" si="309">+CL78-DA78</f>
        <v>0.33222878506514664</v>
      </c>
      <c r="DR78" s="58">
        <f t="shared" ref="DR78" si="310">+CM78-DB78</f>
        <v>2.2527320135623619</v>
      </c>
      <c r="DS78" s="58">
        <f t="shared" ref="DS78" si="311">+CN78-DC78</f>
        <v>-0.15839590949975069</v>
      </c>
      <c r="DT78" s="58">
        <f t="shared" ref="DT78" si="312">+CO78-DD78</f>
        <v>-3.2308898245342572</v>
      </c>
      <c r="DU78" s="58">
        <f t="shared" ref="DU78" si="313">+CP78-DE78</f>
        <v>-4.1826895211090473</v>
      </c>
      <c r="DV78" s="58">
        <f t="shared" ref="DV78" si="314">+CQ78-DF78</f>
        <v>-5.5222646795645858</v>
      </c>
      <c r="DW78" s="58">
        <f t="shared" ref="DW78" si="315">+CR78-DG78</f>
        <v>0.29343927646992318</v>
      </c>
      <c r="DX78" s="58">
        <f t="shared" ref="DX78" si="316">+CS78-DH78</f>
        <v>-2.1338333959049907</v>
      </c>
      <c r="DY78" s="58">
        <f t="shared" ref="DY78" si="317">+CT78-DI78</f>
        <v>-1.9790609600871916</v>
      </c>
      <c r="DZ78" s="58">
        <f t="shared" ref="DZ78" si="318">+CU78-DJ78</f>
        <v>-4.8445089282081799</v>
      </c>
      <c r="EA78" s="58">
        <f t="shared" ref="EA78" si="319">+CV78-DK78</f>
        <v>-1.3908796956834406</v>
      </c>
      <c r="EB78" s="58">
        <f t="shared" ref="EB78" si="320">+CW78-DL78</f>
        <v>0.83474077501293209</v>
      </c>
      <c r="EC78" s="58"/>
      <c r="ED78" s="76">
        <f>+'Infla Interanual PondENGHO'!CI79</f>
        <v>8.3474077501293209E-3</v>
      </c>
      <c r="EE78" s="50">
        <f t="shared" ref="EE78" si="321">+ED78*100</f>
        <v>0.83474077501293209</v>
      </c>
    </row>
    <row r="79" spans="1:148" x14ac:dyDescent="0.2">
      <c r="A79" s="56">
        <f>+'Indice PondENGHO'!A78</f>
        <v>45017</v>
      </c>
      <c r="B79" s="50">
        <f>+'Indice PondENGHO'!B78</f>
        <v>4</v>
      </c>
      <c r="C79" s="50">
        <f>+'Indice PondENGHO'!C78</f>
        <v>2023</v>
      </c>
      <c r="D79" s="57">
        <f>+'Indice PondENGHO'!BL78</f>
        <v>1506.8272705078125</v>
      </c>
      <c r="E79" s="57">
        <f>+'Indice PondENGHO'!BM78</f>
        <v>1488.0390625</v>
      </c>
      <c r="F79" s="57">
        <f>+'Indice PondENGHO'!BN78</f>
        <v>1484.8734130859375</v>
      </c>
      <c r="G79" s="57">
        <f>+'Indice PondENGHO'!BO78</f>
        <v>1476.4453125</v>
      </c>
      <c r="H79" s="57">
        <f>+'Indice PondENGHO'!BP78</f>
        <v>1460.27587890625</v>
      </c>
      <c r="I79" s="57">
        <f>+'Indice PondENGHO'!CD78</f>
        <v>1478.2269287109375</v>
      </c>
      <c r="K79" s="58">
        <f t="shared" ref="K79" si="322">100*D$1*(D79-D67)/$I67</f>
        <v>13.570617592290787</v>
      </c>
      <c r="L79" s="58">
        <f t="shared" ref="L79" si="323">100*E$1*(E79-E67)/$I67</f>
        <v>16.993011247842414</v>
      </c>
      <c r="M79" s="58">
        <f t="shared" ref="M79" si="324">100*F$1*(F79-F67)/$I67</f>
        <v>19.294291893677133</v>
      </c>
      <c r="N79" s="58">
        <f t="shared" ref="N79" si="325">100*G$1*(G79-G67)/$I67</f>
        <v>24.126660696678705</v>
      </c>
      <c r="O79" s="58">
        <f t="shared" ref="O79" si="326">100*H$1*(H79-H67)/$I67</f>
        <v>34.589875224931411</v>
      </c>
      <c r="P79" s="58">
        <f t="shared" ref="P79" si="327">+SUM(K79:O79)</f>
        <v>108.57445665542045</v>
      </c>
      <c r="Q79" s="58">
        <f t="shared" ref="Q79" si="328">100*(I79/I67-1)</f>
        <v>108.57512457399916</v>
      </c>
      <c r="S79" s="57">
        <f>+'Indice PondENGHO'!D78</f>
        <v>1626.46142578125</v>
      </c>
      <c r="T79" s="57">
        <f>+'Indice PondENGHO'!P78</f>
        <v>1622.9866943359375</v>
      </c>
      <c r="U79" s="57">
        <f>+'Indice PondENGHO'!AB78</f>
        <v>1621.5047607421875</v>
      </c>
      <c r="V79" s="57">
        <f>+'Indice PondENGHO'!AN78</f>
        <v>1618.6776123046875</v>
      </c>
      <c r="W79" s="57">
        <f>+'Indice PondENGHO'!AZ78</f>
        <v>1613.68798828125</v>
      </c>
      <c r="Y79" s="58">
        <f t="shared" ref="Y79" si="329">+S$1*(S79-S67)/D67</f>
        <v>41.350675996387267</v>
      </c>
      <c r="Z79" s="58">
        <f t="shared" ref="Z79" si="330">+T$1*(T79-T67)/E67</f>
        <v>33.592242350935521</v>
      </c>
      <c r="AA79" s="58">
        <f t="shared" ref="AA79" si="331">+U$1*(U79-U67)/F67</f>
        <v>30.88295203726333</v>
      </c>
      <c r="AB79" s="58">
        <f t="shared" ref="AB79" si="332">+V$1*(V79-V67)/G67</f>
        <v>25.732144357438717</v>
      </c>
      <c r="AC79" s="58">
        <f t="shared" ref="AC79" si="333">+W$1*(W79-W67)/H67</f>
        <v>19.351031940699091</v>
      </c>
      <c r="AE79" s="57">
        <f>+'Indice PondENGHO'!D78</f>
        <v>1626.46142578125</v>
      </c>
      <c r="AF79" s="57">
        <f>+'Indice PondENGHO'!E78</f>
        <v>1203.606689453125</v>
      </c>
      <c r="AG79" s="57">
        <f>+'Indice PondENGHO'!F78</f>
        <v>1707.5174560546875</v>
      </c>
      <c r="AH79" s="57">
        <f>+'Indice PondENGHO'!G78</f>
        <v>1119.7401123046875</v>
      </c>
      <c r="AI79" s="57">
        <f>+'Indice PondENGHO'!H78</f>
        <v>1471.344970703125</v>
      </c>
      <c r="AJ79" s="57">
        <f>+'Indice PondENGHO'!I78</f>
        <v>1559.6629638671875</v>
      </c>
      <c r="AK79" s="57">
        <f>+'Indice PondENGHO'!J78</f>
        <v>1500.8778076171875</v>
      </c>
      <c r="AL79" s="57">
        <f>+'Indice PondENGHO'!K78</f>
        <v>1038.036865234375</v>
      </c>
      <c r="AM79" s="57">
        <f>+'Indice PondENGHO'!L78</f>
        <v>1354.96923828125</v>
      </c>
      <c r="AN79" s="57">
        <f>+'Indice PondENGHO'!M78</f>
        <v>1150.4075927734375</v>
      </c>
      <c r="AO79" s="57">
        <f>+'Indice PondENGHO'!N78</f>
        <v>1646.25927734375</v>
      </c>
      <c r="AP79" s="57">
        <f>+'Indice PondENGHO'!O78</f>
        <v>1291.752685546875</v>
      </c>
      <c r="AQ79" s="57">
        <f t="shared" ref="AQ79" si="334">+D79</f>
        <v>1506.8272705078125</v>
      </c>
      <c r="AR79" s="57"/>
      <c r="AS79" s="57">
        <f>+'Indice PondENGHO'!AZ78</f>
        <v>1613.68798828125</v>
      </c>
      <c r="AT79" s="57">
        <f>+'Indice PondENGHO'!BA78</f>
        <v>1188.3265380859375</v>
      </c>
      <c r="AU79" s="57">
        <f>+'Indice PondENGHO'!BB78</f>
        <v>1751.185791015625</v>
      </c>
      <c r="AV79" s="57">
        <f>+'Indice PondENGHO'!BC78</f>
        <v>1087.76904296875</v>
      </c>
      <c r="AW79" s="57">
        <f>+'Indice PondENGHO'!BD78</f>
        <v>1473.4200439453125</v>
      </c>
      <c r="AX79" s="57">
        <f>+'Indice PondENGHO'!BE78</f>
        <v>1509.95751953125</v>
      </c>
      <c r="AY79" s="57">
        <f>+'Indice PondENGHO'!BF78</f>
        <v>1478.8795166015625</v>
      </c>
      <c r="AZ79" s="57">
        <f>+'Indice PondENGHO'!BG78</f>
        <v>1019.0033569335938</v>
      </c>
      <c r="BA79" s="57">
        <f>+'Indice PondENGHO'!BH78</f>
        <v>1351.1190185546875</v>
      </c>
      <c r="BB79" s="57">
        <f>+'Indice PondENGHO'!BI78</f>
        <v>1200.1099853515625</v>
      </c>
      <c r="BC79" s="57">
        <f>+'Indice PondENGHO'!BJ78</f>
        <v>1610.7010498046875</v>
      </c>
      <c r="BD79" s="57">
        <f>+'Indice PondENGHO'!BK78</f>
        <v>1290.227783203125</v>
      </c>
      <c r="BE79" s="57">
        <f t="shared" ref="BE79" si="335">+H79</f>
        <v>1460.27587890625</v>
      </c>
      <c r="BG79" s="58">
        <f t="shared" ref="BG79" si="336">+AE$1*(AE79-AE67)/$AQ67</f>
        <v>41.350675996387267</v>
      </c>
      <c r="BH79" s="58">
        <f t="shared" ref="BH79" si="337">+AF$1*(AF79-AF67)/$AQ67</f>
        <v>1.9885735789775514</v>
      </c>
      <c r="BI79" s="58">
        <f t="shared" ref="BI79" si="338">+AG$1*(AG79-AG67)/$AQ67</f>
        <v>10.322901059703641</v>
      </c>
      <c r="BJ79" s="58">
        <f t="shared" ref="BJ79" si="339">+AH$1*(AH79-AH67)/$AQ67</f>
        <v>10.736034024591659</v>
      </c>
      <c r="BK79" s="58">
        <f t="shared" ref="BK79" si="340">+AI$1*(AI79-AI67)/$AQ67</f>
        <v>4.4458732320115031</v>
      </c>
      <c r="BL79" s="58">
        <f t="shared" ref="BL79" si="341">+AJ$1*(AJ79-AJ67)/$AQ67</f>
        <v>4.4616422092720578</v>
      </c>
      <c r="BM79" s="58">
        <f t="shared" ref="BM79" si="342">+AK$1*(AK79-AK67)/$AQ67</f>
        <v>10.491386783593331</v>
      </c>
      <c r="BN79" s="58">
        <f t="shared" ref="BN79" si="343">+AL$1*(AL79-AL67)/$AQ67</f>
        <v>3.2506149321017901</v>
      </c>
      <c r="BO79" s="58">
        <f t="shared" ref="BO79" si="344">+AM$1*(AM79-AM67)/$AQ67</f>
        <v>7.4553032024447763</v>
      </c>
      <c r="BP79" s="58">
        <f t="shared" ref="BP79" si="345">+AN$1*(AN79-AN67)/$AQ67</f>
        <v>1.2959447957144243</v>
      </c>
      <c r="BQ79" s="58">
        <f t="shared" ref="BQ79" si="346">+AO$1*(AO79-AO67)/$AQ67</f>
        <v>5.6385629406602114</v>
      </c>
      <c r="BR79" s="58">
        <f t="shared" ref="BR79" si="347">+AP$1*(AP79-AP67)/$AQ67</f>
        <v>3.4551773220237063</v>
      </c>
      <c r="BS79" s="58">
        <f t="shared" ref="BS79" si="348">+SUM(BG79:BR79)</f>
        <v>104.89269007748192</v>
      </c>
      <c r="BT79" s="50">
        <f t="shared" ref="BT79" si="349">+(D79/D67-1)*100</f>
        <v>109.47862279910629</v>
      </c>
      <c r="BV79" s="58">
        <f t="shared" ref="BV79" si="350">+AS$1*(AS79-AS67)/$BE67</f>
        <v>19.351031940699091</v>
      </c>
      <c r="BW79" s="58">
        <f t="shared" ref="BW79" si="351">+AT$1*(AT79-AT67)/$BE67</f>
        <v>1.6589275843746272</v>
      </c>
      <c r="BX79" s="58">
        <f t="shared" ref="BX79" si="352">+AU$1*(AU79-AU67)/$BE67</f>
        <v>8.1265169863744244</v>
      </c>
      <c r="BY79" s="58">
        <f t="shared" ref="BY79" si="353">+AV$1*(AV79-AV67)/$BE67</f>
        <v>11.011787427104133</v>
      </c>
      <c r="BZ79" s="58">
        <f t="shared" ref="BZ79" si="354">+AW$1*(AW79-AW67)/$BE67</f>
        <v>7.7170699968628673</v>
      </c>
      <c r="CA79" s="58">
        <f t="shared" ref="CA79" si="355">+AX$1*(AX79-AX67)/$BE67</f>
        <v>8.5011885024235951</v>
      </c>
      <c r="CB79" s="58">
        <f t="shared" ref="CB79" si="356">+AY$1*(AY79-AY67)/$BE67</f>
        <v>15.913152952845733</v>
      </c>
      <c r="CC79" s="58">
        <f t="shared" ref="CC79" si="357">+AZ$1*(AZ79-AZ67)/$BE67</f>
        <v>2.9476033645463393</v>
      </c>
      <c r="CD79" s="58">
        <f t="shared" ref="CD79" si="358">+BA$1*(BA79-BA67)/$BE67</f>
        <v>9.6118764677183215</v>
      </c>
      <c r="CE79" s="58">
        <f t="shared" ref="CE79" si="359">+BB$1*(BB79-BB67)/$BE67</f>
        <v>3.2361036420170439</v>
      </c>
      <c r="CF79" s="58">
        <f t="shared" ref="CF79" si="360">+BC$1*(BC79-BC67)/$BE67</f>
        <v>10.4295331833655</v>
      </c>
      <c r="CG79" s="58">
        <f t="shared" ref="CG79" si="361">+BD$1*(BD79-BD67)/$BE67</f>
        <v>4.8421552534855712</v>
      </c>
      <c r="CH79" s="58">
        <f t="shared" ref="CH79" si="362">+SUM(BV79:CG79)</f>
        <v>103.34694730181724</v>
      </c>
      <c r="CI79" s="50">
        <f t="shared" ref="CI79" si="363">(H79/H67-1)*100</f>
        <v>108.10145506521644</v>
      </c>
      <c r="CK79" s="58">
        <f t="shared" ref="CK79" si="364">+BG79/$BS79*$BT79</f>
        <v>43.158537134976079</v>
      </c>
      <c r="CL79" s="58">
        <f t="shared" ref="CL79" si="365">+BH79/$BS79*$BT79</f>
        <v>2.0755144767508327</v>
      </c>
      <c r="CM79" s="58">
        <f t="shared" ref="CM79" si="366">+BI79/$BS79*$BT79</f>
        <v>10.774220686617745</v>
      </c>
      <c r="CN79" s="58">
        <f t="shared" ref="CN79" si="367">+BJ79/$BS79*$BT79</f>
        <v>11.205415920484297</v>
      </c>
      <c r="CO79" s="58">
        <f t="shared" ref="CO79" si="368">+BK79/$BS79*$BT79</f>
        <v>4.6402478401545011</v>
      </c>
      <c r="CP79" s="58">
        <f t="shared" ref="CP79" si="369">+BL79/$BS79*$BT79</f>
        <v>4.6567062407557325</v>
      </c>
      <c r="CQ79" s="58">
        <f t="shared" ref="CQ79" si="370">+BM79/$BS79*$BT79</f>
        <v>10.950072645406562</v>
      </c>
      <c r="CR79" s="58">
        <f t="shared" ref="CR79" si="371">+BN79/$BS79*$BT79</f>
        <v>3.3927325703424995</v>
      </c>
      <c r="CS79" s="58">
        <f t="shared" ref="CS79" si="372">+BO79/$BS79*$BT79</f>
        <v>7.7812507864038443</v>
      </c>
      <c r="CT79" s="58">
        <f t="shared" ref="CT79" si="373">+BP79/$BS79*$BT79</f>
        <v>1.3526038025498439</v>
      </c>
      <c r="CU79" s="58">
        <f t="shared" ref="CU79" si="374">+BQ79/$BS79*$BT79</f>
        <v>5.8850822193002337</v>
      </c>
      <c r="CV79" s="58">
        <f t="shared" ref="CV79" si="375">+BR79/$BS79*$BT79</f>
        <v>3.6062384753641199</v>
      </c>
      <c r="CW79" s="58">
        <f t="shared" ref="CW79" si="376">+SUM(CK79:CV79)</f>
        <v>109.4786227991063</v>
      </c>
      <c r="CX79" s="58"/>
      <c r="CY79" s="58"/>
      <c r="CZ79" s="58">
        <f t="shared" ref="CZ79" si="377">+BV79/$CH79*$CI79</f>
        <v>20.241282054455688</v>
      </c>
      <c r="DA79" s="58">
        <f t="shared" ref="DA79" si="378">+BW79/$CH79*$CI79</f>
        <v>1.7352470527745183</v>
      </c>
      <c r="DB79" s="58">
        <f t="shared" ref="DB79" si="379">+BX79/$CH79*$CI79</f>
        <v>8.5003798735700613</v>
      </c>
      <c r="DC79" s="58">
        <f t="shared" ref="DC79" si="380">+BY79/$CH79*$CI79</f>
        <v>11.518388059033468</v>
      </c>
      <c r="DD79" s="58">
        <f t="shared" ref="DD79" si="381">+BZ79/$CH79*$CI79</f>
        <v>8.0720961506942572</v>
      </c>
      <c r="DE79" s="58">
        <f t="shared" ref="DE79" si="382">+CA79/$CH79*$CI79</f>
        <v>8.8922882667432166</v>
      </c>
      <c r="DF79" s="58">
        <f t="shared" ref="DF79" si="383">+CB79/$CH79*$CI79</f>
        <v>16.645242397476416</v>
      </c>
      <c r="DG79" s="58">
        <f t="shared" ref="DG79" si="384">+CC79/$CH79*$CI79</f>
        <v>3.0832087544107263</v>
      </c>
      <c r="DH79" s="58">
        <f t="shared" ref="DH79" si="385">+CD79/$CH79*$CI79</f>
        <v>10.05407376990992</v>
      </c>
      <c r="DI79" s="58">
        <f t="shared" ref="DI79" si="386">+CE79/$CH79*$CI79</f>
        <v>3.3849815749491174</v>
      </c>
      <c r="DJ79" s="58">
        <f t="shared" ref="DJ79" si="387">+CF79/$CH79*$CI79</f>
        <v>10.90934703160743</v>
      </c>
      <c r="DK79" s="58">
        <f t="shared" ref="DK79" si="388">+CG79/$CH79*$CI79</f>
        <v>5.06492007959163</v>
      </c>
      <c r="DL79" s="58">
        <f t="shared" ref="DL79" si="389">+SUM(CZ79:DK79)</f>
        <v>108.10145506521644</v>
      </c>
      <c r="DM79" s="58">
        <f t="shared" ref="DM79" si="390">+(H79/H67-1)*100</f>
        <v>108.10145506521644</v>
      </c>
      <c r="DN79" s="58"/>
      <c r="DO79" s="56">
        <f t="shared" ref="DO79" si="391">+A79</f>
        <v>45017</v>
      </c>
      <c r="DP79" s="58">
        <f t="shared" ref="DP79" si="392">+CK79-CZ79</f>
        <v>22.917255080520391</v>
      </c>
      <c r="DQ79" s="58">
        <f t="shared" ref="DQ79" si="393">+CL79-DA79</f>
        <v>0.34026742397631438</v>
      </c>
      <c r="DR79" s="58">
        <f t="shared" ref="DR79" si="394">+CM79-DB79</f>
        <v>2.2738408130476842</v>
      </c>
      <c r="DS79" s="58">
        <f t="shared" ref="DS79" si="395">+CN79-DC79</f>
        <v>-0.31297213854917061</v>
      </c>
      <c r="DT79" s="58">
        <f t="shared" ref="DT79" si="396">+CO79-DD79</f>
        <v>-3.4318483105397561</v>
      </c>
      <c r="DU79" s="58">
        <f t="shared" ref="DU79" si="397">+CP79-DE79</f>
        <v>-4.2355820259874841</v>
      </c>
      <c r="DV79" s="58">
        <f t="shared" ref="DV79" si="398">+CQ79-DF79</f>
        <v>-5.6951697520698534</v>
      </c>
      <c r="DW79" s="58">
        <f t="shared" ref="DW79" si="399">+CR79-DG79</f>
        <v>0.30952381593177325</v>
      </c>
      <c r="DX79" s="58">
        <f t="shared" ref="DX79" si="400">+CS79-DH79</f>
        <v>-2.2728229835060754</v>
      </c>
      <c r="DY79" s="58">
        <f t="shared" ref="DY79" si="401">+CT79-DI79</f>
        <v>-2.0323777723992738</v>
      </c>
      <c r="DZ79" s="58">
        <f t="shared" ref="DZ79" si="402">+CU79-DJ79</f>
        <v>-5.0242648123071962</v>
      </c>
      <c r="EA79" s="58">
        <f t="shared" ref="EA79" si="403">+CV79-DK79</f>
        <v>-1.4586816042275101</v>
      </c>
      <c r="EB79" s="58">
        <f t="shared" ref="EB79" si="404">+CW79-DL79</f>
        <v>1.3771677338898627</v>
      </c>
      <c r="EC79" s="58"/>
      <c r="ED79" s="76">
        <f>+'Infla Interanual PondENGHO'!CI80</f>
        <v>1.3771677338898503E-2</v>
      </c>
      <c r="EE79" s="50">
        <f t="shared" ref="EE79" si="405">+ED79*100</f>
        <v>1.3771677338898503</v>
      </c>
    </row>
    <row r="80" spans="1:148" x14ac:dyDescent="0.2">
      <c r="A80" s="56">
        <f>+'Indice PondENGHO'!A79</f>
        <v>45047</v>
      </c>
      <c r="B80" s="50">
        <f>+'Indice PondENGHO'!B79</f>
        <v>5</v>
      </c>
      <c r="C80" s="50">
        <f>+'Indice PondENGHO'!C79</f>
        <v>2023</v>
      </c>
      <c r="D80" s="57">
        <f>+'Indice PondENGHO'!BL79</f>
        <v>1630.1273193359375</v>
      </c>
      <c r="E80" s="57">
        <f>+'Indice PondENGHO'!BM79</f>
        <v>1611.014892578125</v>
      </c>
      <c r="F80" s="57">
        <f>+'Indice PondENGHO'!BN79</f>
        <v>1608.2281494140625</v>
      </c>
      <c r="G80" s="57">
        <f>+'Indice PondENGHO'!BO79</f>
        <v>1600.06201171875</v>
      </c>
      <c r="H80" s="57">
        <f>+'Indice PondENGHO'!BP79</f>
        <v>1584.860595703125</v>
      </c>
      <c r="I80" s="57">
        <f>+'Indice PondENGHO'!CD79</f>
        <v>1601.9718017578125</v>
      </c>
      <c r="K80" s="58">
        <f t="shared" ref="K80" si="406">100*D$1*(D80-D68)/$I68</f>
        <v>14.183833030792345</v>
      </c>
      <c r="L80" s="58">
        <f t="shared" ref="L80" si="407">100*E$1*(E80-E68)/$I68</f>
        <v>17.795320256092094</v>
      </c>
      <c r="M80" s="58">
        <f t="shared" ref="M80" si="408">100*F$1*(F80-F68)/$I68</f>
        <v>20.224029482142974</v>
      </c>
      <c r="N80" s="58">
        <f t="shared" ref="N80" si="409">100*G$1*(G80-G68)/$I68</f>
        <v>25.325103728701162</v>
      </c>
      <c r="O80" s="58">
        <f t="shared" ref="O80" si="410">100*H$1*(H80-H68)/$I68</f>
        <v>36.425315472409238</v>
      </c>
      <c r="P80" s="58">
        <f t="shared" ref="P80" si="411">+SUM(K80:O80)</f>
        <v>113.95360197013781</v>
      </c>
      <c r="Q80" s="58">
        <f t="shared" ref="Q80" si="412">100*(I80/I68-1)</f>
        <v>113.95415377482058</v>
      </c>
      <c r="S80" s="57">
        <f>+'Indice PondENGHO'!D79</f>
        <v>1746.6053466796875</v>
      </c>
      <c r="T80" s="57">
        <f>+'Indice PondENGHO'!P79</f>
        <v>1741.802734375</v>
      </c>
      <c r="U80" s="57">
        <f>+'Indice PondENGHO'!AB79</f>
        <v>1738.7791748046875</v>
      </c>
      <c r="V80" s="57">
        <f>+'Indice PondENGHO'!AN79</f>
        <v>1735.1702880859375</v>
      </c>
      <c r="W80" s="57">
        <f>+'Indice PondENGHO'!AZ79</f>
        <v>1729.64990234375</v>
      </c>
      <c r="Y80" s="58">
        <f t="shared" ref="Y80" si="413">+S$1*(S80-S68)/D68</f>
        <v>42.554760747167379</v>
      </c>
      <c r="Z80" s="58">
        <f t="shared" ref="Z80" si="414">+T$1*(T80-T68)/E68</f>
        <v>34.550567412940701</v>
      </c>
      <c r="AA80" s="58">
        <f t="shared" ref="AA80" si="415">+U$1*(U80-U68)/F68</f>
        <v>31.719908466871278</v>
      </c>
      <c r="AB80" s="58">
        <f t="shared" ref="AB80" si="416">+V$1*(V80-V68)/G68</f>
        <v>26.415038399120245</v>
      </c>
      <c r="AC80" s="58">
        <f t="shared" ref="AC80" si="417">+W$1*(W80-W68)/H68</f>
        <v>19.863888676848205</v>
      </c>
      <c r="AE80" s="57">
        <f>+'Indice PondENGHO'!D79</f>
        <v>1746.6053466796875</v>
      </c>
      <c r="AF80" s="57">
        <f>+'Indice PondENGHO'!E79</f>
        <v>1314.90869140625</v>
      </c>
      <c r="AG80" s="57">
        <f>+'Indice PondENGHO'!F79</f>
        <v>1848.0924072265625</v>
      </c>
      <c r="AH80" s="57">
        <f>+'Indice PondENGHO'!G79</f>
        <v>1251.8009033203125</v>
      </c>
      <c r="AI80" s="57">
        <f>+'Indice PondENGHO'!H79</f>
        <v>1606.7320556640625</v>
      </c>
      <c r="AJ80" s="57">
        <f>+'Indice PondENGHO'!I79</f>
        <v>1706.4237060546875</v>
      </c>
      <c r="AK80" s="57">
        <f>+'Indice PondENGHO'!J79</f>
        <v>1615.3037109375</v>
      </c>
      <c r="AL80" s="57">
        <f>+'Indice PondENGHO'!K79</f>
        <v>1110.7437744140625</v>
      </c>
      <c r="AM80" s="57">
        <f>+'Indice PondENGHO'!L79</f>
        <v>1460.772216796875</v>
      </c>
      <c r="AN80" s="57">
        <f>+'Indice PondENGHO'!M79</f>
        <v>1222.939208984375</v>
      </c>
      <c r="AO80" s="57">
        <f>+'Indice PondENGHO'!N79</f>
        <v>1798.1251220703125</v>
      </c>
      <c r="AP80" s="57">
        <f>+'Indice PondENGHO'!O79</f>
        <v>1394.2374267578125</v>
      </c>
      <c r="AQ80" s="57">
        <f t="shared" ref="AQ80" si="418">+D80</f>
        <v>1630.1273193359375</v>
      </c>
      <c r="AR80" s="57"/>
      <c r="AS80" s="57">
        <f>+'Indice PondENGHO'!AZ79</f>
        <v>1729.64990234375</v>
      </c>
      <c r="AT80" s="57">
        <f>+'Indice PondENGHO'!BA79</f>
        <v>1297.605224609375</v>
      </c>
      <c r="AU80" s="57">
        <f>+'Indice PondENGHO'!BB79</f>
        <v>1897.4658203125</v>
      </c>
      <c r="AV80" s="57">
        <f>+'Indice PondENGHO'!BC79</f>
        <v>1214.3626708984375</v>
      </c>
      <c r="AW80" s="57">
        <f>+'Indice PondENGHO'!BD79</f>
        <v>1607.890869140625</v>
      </c>
      <c r="AX80" s="57">
        <f>+'Indice PondENGHO'!BE79</f>
        <v>1642.105712890625</v>
      </c>
      <c r="AY80" s="57">
        <f>+'Indice PondENGHO'!BF79</f>
        <v>1599.355224609375</v>
      </c>
      <c r="AZ80" s="57">
        <f>+'Indice PondENGHO'!BG79</f>
        <v>1090.9578857421875</v>
      </c>
      <c r="BA80" s="57">
        <f>+'Indice PondENGHO'!BH79</f>
        <v>1469.402099609375</v>
      </c>
      <c r="BB80" s="57">
        <f>+'Indice PondENGHO'!BI79</f>
        <v>1276.984130859375</v>
      </c>
      <c r="BC80" s="57">
        <f>+'Indice PondENGHO'!BJ79</f>
        <v>1764.2926025390625</v>
      </c>
      <c r="BD80" s="57">
        <f>+'Indice PondENGHO'!BK79</f>
        <v>1390.5487060546875</v>
      </c>
      <c r="BE80" s="57">
        <f t="shared" ref="BE80" si="419">+H80</f>
        <v>1584.860595703125</v>
      </c>
      <c r="BG80" s="58">
        <f t="shared" ref="BG80" si="420">+AE$1*(AE80-AE68)/$AQ68</f>
        <v>42.554760747167379</v>
      </c>
      <c r="BH80" s="58">
        <f t="shared" ref="BH80" si="421">+AF$1*(AF80-AF68)/$AQ68</f>
        <v>2.0984198005067003</v>
      </c>
      <c r="BI80" s="58">
        <f t="shared" ref="BI80" si="422">+AG$1*(AG80-AG68)/$AQ68</f>
        <v>10.714034778545425</v>
      </c>
      <c r="BJ80" s="58">
        <f t="shared" ref="BJ80" si="423">+AH$1*(AH80-AH68)/$AQ68</f>
        <v>12.173564614699176</v>
      </c>
      <c r="BK80" s="58">
        <f t="shared" ref="BK80" si="424">+AI$1*(AI80-AI68)/$AQ68</f>
        <v>4.7217525472100235</v>
      </c>
      <c r="BL80" s="58">
        <f t="shared" ref="BL80" si="425">+AJ$1*(AJ80-AJ68)/$AQ68</f>
        <v>4.7558112657951375</v>
      </c>
      <c r="BM80" s="58">
        <f t="shared" ref="BM80" si="426">+AK$1*(AK80-AK68)/$AQ68</f>
        <v>10.833464174021438</v>
      </c>
      <c r="BN80" s="58">
        <f t="shared" ref="BN80" si="427">+AL$1*(AL80-AL68)/$AQ68</f>
        <v>3.4212429968450659</v>
      </c>
      <c r="BO80" s="58">
        <f t="shared" ref="BO80" si="428">+AM$1*(AM80-AM68)/$AQ68</f>
        <v>7.7668039668130389</v>
      </c>
      <c r="BP80" s="58">
        <f t="shared" ref="BP80" si="429">+AN$1*(AN80-AN68)/$AQ68</f>
        <v>1.3252204534979299</v>
      </c>
      <c r="BQ80" s="58">
        <f t="shared" ref="BQ80" si="430">+AO$1*(AO80-AO68)/$AQ68</f>
        <v>5.9591228682603568</v>
      </c>
      <c r="BR80" s="58">
        <f t="shared" ref="BR80" si="431">+AP$1*(AP80-AP68)/$AQ68</f>
        <v>3.6057238275697765</v>
      </c>
      <c r="BS80" s="58">
        <f t="shared" ref="BS80" si="432">+SUM(BG80:BR80)</f>
        <v>109.92992204093144</v>
      </c>
      <c r="BT80" s="50">
        <f t="shared" ref="BT80" si="433">+(D80/D68-1)*100</f>
        <v>114.33218142250476</v>
      </c>
      <c r="BV80" s="58">
        <f t="shared" ref="BV80" si="434">+AS$1*(AS80-AS68)/$BE68</f>
        <v>19.863888676848205</v>
      </c>
      <c r="BW80" s="58">
        <f t="shared" ref="BW80" si="435">+AT$1*(AT80-AT68)/$BE68</f>
        <v>1.7558880394392506</v>
      </c>
      <c r="BX80" s="58">
        <f t="shared" ref="BX80" si="436">+AU$1*(AU80-AU68)/$BE68</f>
        <v>8.4573557445903074</v>
      </c>
      <c r="BY80" s="58">
        <f t="shared" ref="BY80" si="437">+AV$1*(AV80-AV68)/$BE68</f>
        <v>12.574137000455204</v>
      </c>
      <c r="BZ80" s="58">
        <f t="shared" ref="BZ80" si="438">+AW$1*(AW80-AW68)/$BE68</f>
        <v>8.1982870496931888</v>
      </c>
      <c r="CA80" s="58">
        <f t="shared" ref="CA80" si="439">+AX$1*(AX80-AX68)/$BE68</f>
        <v>8.9657620528608195</v>
      </c>
      <c r="CB80" s="58">
        <f t="shared" ref="CB80" si="440">+AY$1*(AY80-AY68)/$BE68</f>
        <v>16.633335050050555</v>
      </c>
      <c r="CC80" s="58">
        <f t="shared" ref="CC80" si="441">+AZ$1*(AZ80-AZ68)/$BE68</f>
        <v>3.1146220550213974</v>
      </c>
      <c r="CD80" s="58">
        <f t="shared" ref="CD80" si="442">+BA$1*(BA80-BA68)/$BE68</f>
        <v>10.215538528757206</v>
      </c>
      <c r="CE80" s="58">
        <f t="shared" ref="CE80" si="443">+BB$1*(BB80-BB68)/$BE68</f>
        <v>3.3096678136844315</v>
      </c>
      <c r="CF80" s="58">
        <f t="shared" ref="CF80" si="444">+BC$1*(BC80-BC68)/$BE68</f>
        <v>11.128410964165861</v>
      </c>
      <c r="CG80" s="58">
        <f t="shared" ref="CG80" si="445">+BD$1*(BD80-BD68)/$BE68</f>
        <v>5.0462578478474667</v>
      </c>
      <c r="CH80" s="58">
        <f t="shared" ref="CH80" si="446">+SUM(BV80:CG80)</f>
        <v>109.26315082341389</v>
      </c>
      <c r="CI80" s="50">
        <f t="shared" ref="CI80" si="447">(H80/H68-1)*100</f>
        <v>113.89842954113792</v>
      </c>
      <c r="CK80" s="58">
        <f t="shared" ref="CK80" si="448">+BG80/$BS80*$BT80</f>
        <v>44.258910911670107</v>
      </c>
      <c r="CL80" s="58">
        <f t="shared" ref="CL80" si="449">+BH80/$BS80*$BT80</f>
        <v>2.182453229092415</v>
      </c>
      <c r="CM80" s="58">
        <f t="shared" ref="CM80" si="450">+BI80/$BS80*$BT80</f>
        <v>11.143089573115301</v>
      </c>
      <c r="CN80" s="58">
        <f t="shared" ref="CN80" si="451">+BJ80/$BS80*$BT80</f>
        <v>12.661067817078363</v>
      </c>
      <c r="CO80" s="58">
        <f t="shared" ref="CO80" si="452">+BK80/$BS80*$BT80</f>
        <v>4.9108400955545353</v>
      </c>
      <c r="CP80" s="58">
        <f t="shared" ref="CP80" si="453">+BL80/$BS80*$BT80</f>
        <v>4.9462627313573826</v>
      </c>
      <c r="CQ80" s="58">
        <f t="shared" ref="CQ80" si="454">+BM80/$BS80*$BT80</f>
        <v>11.267301644380662</v>
      </c>
      <c r="CR80" s="58">
        <f t="shared" ref="CR80" si="455">+BN80/$BS80*$BT80</f>
        <v>3.5582502720243872</v>
      </c>
      <c r="CS80" s="58">
        <f t="shared" ref="CS80" si="456">+BO80/$BS80*$BT80</f>
        <v>8.0778338028481507</v>
      </c>
      <c r="CT80" s="58">
        <f t="shared" ref="CT80" si="457">+BP80/$BS80*$BT80</f>
        <v>1.3782903007765615</v>
      </c>
      <c r="CU80" s="58">
        <f t="shared" ref="CU80" si="458">+BQ80/$BS80*$BT80</f>
        <v>6.1977622129055696</v>
      </c>
      <c r="CV80" s="58">
        <f t="shared" ref="CV80" si="459">+BR80/$BS80*$BT80</f>
        <v>3.7501188317013283</v>
      </c>
      <c r="CW80" s="58">
        <f t="shared" ref="CW80" si="460">+SUM(CK80:CV80)</f>
        <v>114.33218142250475</v>
      </c>
      <c r="CX80" s="58"/>
      <c r="CY80" s="58"/>
      <c r="CZ80" s="58">
        <f t="shared" ref="CZ80" si="461">+BV80/$CH80*$CI80</f>
        <v>20.706575893363134</v>
      </c>
      <c r="DA80" s="58">
        <f t="shared" ref="DA80" si="462">+BW80/$CH80*$CI80</f>
        <v>1.8303782074289403</v>
      </c>
      <c r="DB80" s="58">
        <f t="shared" ref="DB80" si="463">+BX80/$CH80*$CI80</f>
        <v>8.8161427720162067</v>
      </c>
      <c r="DC80" s="58">
        <f t="shared" ref="DC80" si="464">+BY80/$CH80*$CI80</f>
        <v>13.107570543170379</v>
      </c>
      <c r="DD80" s="58">
        <f t="shared" ref="DD80" si="465">+BZ80/$CH80*$CI80</f>
        <v>8.5460835867402611</v>
      </c>
      <c r="DE80" s="58">
        <f t="shared" ref="DE80" si="466">+CA80/$CH80*$CI80</f>
        <v>9.3461172386541413</v>
      </c>
      <c r="DF80" s="58">
        <f t="shared" ref="DF80" si="467">+CB80/$CH80*$CI80</f>
        <v>17.33897225144225</v>
      </c>
      <c r="DG80" s="58">
        <f t="shared" ref="DG80" si="468">+CC80/$CH80*$CI80</f>
        <v>3.2467538965122875</v>
      </c>
      <c r="DH80" s="58">
        <f t="shared" ref="DH80" si="469">+CD80/$CH80*$CI80</f>
        <v>10.648913074297869</v>
      </c>
      <c r="DI80" s="58">
        <f t="shared" ref="DI80" si="470">+CE80/$CH80*$CI80</f>
        <v>3.4500740958014595</v>
      </c>
      <c r="DJ80" s="58">
        <f t="shared" ref="DJ80" si="471">+CF80/$CH80*$CI80</f>
        <v>11.600512364460011</v>
      </c>
      <c r="DK80" s="58">
        <f t="shared" ref="DK80" si="472">+CG80/$CH80*$CI80</f>
        <v>5.2603356172509717</v>
      </c>
      <c r="DL80" s="58">
        <f t="shared" ref="DL80" si="473">+SUM(CZ80:DK80)</f>
        <v>113.89842954113792</v>
      </c>
      <c r="DM80" s="58">
        <f t="shared" ref="DM80" si="474">+(H80/H68-1)*100</f>
        <v>113.89842954113792</v>
      </c>
      <c r="DN80" s="58"/>
      <c r="DO80" s="56">
        <f t="shared" ref="DO80" si="475">+A80</f>
        <v>45047</v>
      </c>
      <c r="DP80" s="58">
        <f t="shared" ref="DP80" si="476">+CK80-CZ80</f>
        <v>23.552335018306973</v>
      </c>
      <c r="DQ80" s="58">
        <f t="shared" ref="DQ80" si="477">+CL80-DA80</f>
        <v>0.35207502166347471</v>
      </c>
      <c r="DR80" s="58">
        <f t="shared" ref="DR80" si="478">+CM80-DB80</f>
        <v>2.3269468010990941</v>
      </c>
      <c r="DS80" s="58">
        <f t="shared" ref="DS80" si="479">+CN80-DC80</f>
        <v>-0.44650272609201558</v>
      </c>
      <c r="DT80" s="58">
        <f t="shared" ref="DT80" si="480">+CO80-DD80</f>
        <v>-3.6352434911857259</v>
      </c>
      <c r="DU80" s="58">
        <f t="shared" ref="DU80" si="481">+CP80-DE80</f>
        <v>-4.3998545072967588</v>
      </c>
      <c r="DV80" s="58">
        <f t="shared" ref="DV80" si="482">+CQ80-DF80</f>
        <v>-6.0716706070615878</v>
      </c>
      <c r="DW80" s="58">
        <f t="shared" ref="DW80" si="483">+CR80-DG80</f>
        <v>0.31149637551209963</v>
      </c>
      <c r="DX80" s="58">
        <f t="shared" ref="DX80" si="484">+CS80-DH80</f>
        <v>-2.5710792714497188</v>
      </c>
      <c r="DY80" s="58">
        <f t="shared" ref="DY80" si="485">+CT80-DI80</f>
        <v>-2.0717837950248983</v>
      </c>
      <c r="DZ80" s="58">
        <f t="shared" ref="DZ80" si="486">+CU80-DJ80</f>
        <v>-5.4027501515544412</v>
      </c>
      <c r="EA80" s="58">
        <f t="shared" ref="EA80" si="487">+CV80-DK80</f>
        <v>-1.5102167855496433</v>
      </c>
      <c r="EB80" s="58">
        <f t="shared" ref="EB80" si="488">+CW80-DL80</f>
        <v>0.43375188136683107</v>
      </c>
      <c r="EC80" s="58"/>
      <c r="ED80" s="76">
        <f>+'Infla Interanual PondENGHO'!CI81</f>
        <v>4.3375188136685061E-3</v>
      </c>
      <c r="EE80" s="50">
        <f t="shared" ref="EE80" si="489">+ED80*100</f>
        <v>0.43375188136685061</v>
      </c>
    </row>
    <row r="81" spans="1:139" x14ac:dyDescent="0.2">
      <c r="A81" s="56">
        <f>+'Indice PondENGHO'!A80</f>
        <v>45078</v>
      </c>
      <c r="B81" s="50">
        <f>+'Indice PondENGHO'!B80</f>
        <v>6</v>
      </c>
      <c r="C81" s="50">
        <f>+'Indice PondENGHO'!C80</f>
        <v>2023</v>
      </c>
      <c r="D81" s="57">
        <f>+'Indice PondENGHO'!BL80</f>
        <v>1735.859375</v>
      </c>
      <c r="E81" s="57">
        <f>+'Indice PondENGHO'!BM80</f>
        <v>1715.6903076171875</v>
      </c>
      <c r="F81" s="57">
        <f>+'Indice PondENGHO'!BN80</f>
        <v>1713.260498046875</v>
      </c>
      <c r="G81" s="57">
        <f>+'Indice PondENGHO'!BO80</f>
        <v>1705.77734375</v>
      </c>
      <c r="H81" s="57">
        <f>+'Indice PondENGHO'!BP80</f>
        <v>1691.8720703125</v>
      </c>
      <c r="I81" s="57">
        <f>+'Indice PondENGHO'!CD80</f>
        <v>1707.825439453125</v>
      </c>
      <c r="K81" s="58">
        <f t="shared" ref="K81" si="490">100*D$1*(D81-D69)/$I69</f>
        <v>14.340218093183644</v>
      </c>
      <c r="L81" s="58">
        <f t="shared" ref="L81" si="491">100*E$1*(E81-E69)/$I69</f>
        <v>17.994130102396781</v>
      </c>
      <c r="M81" s="58">
        <f t="shared" ref="M81" si="492">100*F$1*(F81-F69)/$I69</f>
        <v>20.459148724353089</v>
      </c>
      <c r="N81" s="58">
        <f t="shared" ref="N81" si="493">100*G$1*(G81-G69)/$I69</f>
        <v>25.6552356635991</v>
      </c>
      <c r="O81" s="58">
        <f t="shared" ref="O81" si="494">100*H$1*(H81-H69)/$I69</f>
        <v>36.978877287558923</v>
      </c>
      <c r="P81" s="58">
        <f t="shared" ref="P81" si="495">+SUM(K81:O81)</f>
        <v>115.42760987109153</v>
      </c>
      <c r="Q81" s="58">
        <f t="shared" ref="Q81" si="496">100*(I81/I69-1)</f>
        <v>115.42806425714191</v>
      </c>
      <c r="S81" s="57">
        <f>+'Indice PondENGHO'!D80</f>
        <v>1846.9022216796875</v>
      </c>
      <c r="T81" s="57">
        <f>+'Indice PondENGHO'!P80</f>
        <v>1839.3941650390625</v>
      </c>
      <c r="U81" s="57">
        <f>+'Indice PondENGHO'!AB80</f>
        <v>1834.944091796875</v>
      </c>
      <c r="V81" s="57">
        <f>+'Indice PondENGHO'!AN80</f>
        <v>1830.7840576171875</v>
      </c>
      <c r="W81" s="57">
        <f>+'Indice PondENGHO'!AZ80</f>
        <v>1824.0604248046875</v>
      </c>
      <c r="Y81" s="58">
        <f t="shared" ref="Y81" si="497">+S$1*(S81-S69)/D69</f>
        <v>42.493360005391118</v>
      </c>
      <c r="Z81" s="58">
        <f t="shared" ref="Z81" si="498">+T$1*(T81-T69)/E69</f>
        <v>34.394630816487506</v>
      </c>
      <c r="AA81" s="58">
        <f t="shared" ref="AA81" si="499">+U$1*(U81-U69)/F69</f>
        <v>31.51860795000653</v>
      </c>
      <c r="AB81" s="58">
        <f t="shared" ref="AB81" si="500">+V$1*(V81-V69)/G69</f>
        <v>26.230816576548392</v>
      </c>
      <c r="AC81" s="58">
        <f t="shared" ref="AC81" si="501">+W$1*(W81-W69)/H69</f>
        <v>19.684612344518463</v>
      </c>
      <c r="AE81" s="57">
        <f>+'Indice PondENGHO'!D80</f>
        <v>1846.9022216796875</v>
      </c>
      <c r="AF81" s="57">
        <f>+'Indice PondENGHO'!E80</f>
        <v>1383.3095703125</v>
      </c>
      <c r="AG81" s="57">
        <f>+'Indice PondENGHO'!F80</f>
        <v>1953.14697265625</v>
      </c>
      <c r="AH81" s="57">
        <f>+'Indice PondENGHO'!G80</f>
        <v>1370.620849609375</v>
      </c>
      <c r="AI81" s="57">
        <f>+'Indice PondENGHO'!H80</f>
        <v>1733.7623291015625</v>
      </c>
      <c r="AJ81" s="57">
        <f>+'Indice PondENGHO'!I80</f>
        <v>1855.08837890625</v>
      </c>
      <c r="AK81" s="57">
        <f>+'Indice PondENGHO'!J80</f>
        <v>1720.4151611328125</v>
      </c>
      <c r="AL81" s="57">
        <f>+'Indice PondENGHO'!K80</f>
        <v>1227.201416015625</v>
      </c>
      <c r="AM81" s="57">
        <f>+'Indice PondENGHO'!L80</f>
        <v>1555.780029296875</v>
      </c>
      <c r="AN81" s="57">
        <f>+'Indice PondENGHO'!M80</f>
        <v>1316.9228515625</v>
      </c>
      <c r="AO81" s="57">
        <f>+'Indice PondENGHO'!N80</f>
        <v>1902.481201171875</v>
      </c>
      <c r="AP81" s="57">
        <f>+'Indice PondENGHO'!O80</f>
        <v>1501.4766845703125</v>
      </c>
      <c r="AQ81" s="57">
        <f t="shared" ref="AQ81" si="502">+D81</f>
        <v>1735.859375</v>
      </c>
      <c r="AR81" s="57"/>
      <c r="AS81" s="57">
        <f>+'Indice PondENGHO'!AZ80</f>
        <v>1824.0604248046875</v>
      </c>
      <c r="AT81" s="57">
        <f>+'Indice PondENGHO'!BA80</f>
        <v>1363.3126220703125</v>
      </c>
      <c r="AU81" s="57">
        <f>+'Indice PondENGHO'!BB80</f>
        <v>2005.892333984375</v>
      </c>
      <c r="AV81" s="57">
        <f>+'Indice PondENGHO'!BC80</f>
        <v>1309.0806884765625</v>
      </c>
      <c r="AW81" s="57">
        <f>+'Indice PondENGHO'!BD80</f>
        <v>1738.16259765625</v>
      </c>
      <c r="AX81" s="57">
        <f>+'Indice PondENGHO'!BE80</f>
        <v>1782.375244140625</v>
      </c>
      <c r="AY81" s="57">
        <f>+'Indice PondENGHO'!BF80</f>
        <v>1703.7030029296875</v>
      </c>
      <c r="AZ81" s="57">
        <f>+'Indice PondENGHO'!BG80</f>
        <v>1205.6123046875</v>
      </c>
      <c r="BA81" s="57">
        <f>+'Indice PondENGHO'!BH80</f>
        <v>1564.8314208984375</v>
      </c>
      <c r="BB81" s="57">
        <f>+'Indice PondENGHO'!BI80</f>
        <v>1372.98095703125</v>
      </c>
      <c r="BC81" s="57">
        <f>+'Indice PondENGHO'!BJ80</f>
        <v>1880.80126953125</v>
      </c>
      <c r="BD81" s="57">
        <f>+'Indice PondENGHO'!BK80</f>
        <v>1496.5887451171875</v>
      </c>
      <c r="BE81" s="57">
        <f t="shared" ref="BE81" si="503">+H81</f>
        <v>1691.8720703125</v>
      </c>
      <c r="BG81" s="58">
        <f t="shared" ref="BG81" si="504">+AE$1*(AE81-AE69)/$AQ69</f>
        <v>42.493360005391118</v>
      </c>
      <c r="BH81" s="58">
        <f t="shared" ref="BH81" si="505">+AF$1*(AF81-AF69)/$AQ69</f>
        <v>2.051681779232958</v>
      </c>
      <c r="BI81" s="58">
        <f t="shared" ref="BI81" si="506">+AG$1*(AG81-AG69)/$AQ69</f>
        <v>10.618359781582694</v>
      </c>
      <c r="BJ81" s="58">
        <f t="shared" ref="BJ81" si="507">+AH$1*(AH81-AH69)/$AQ69</f>
        <v>12.892766714876858</v>
      </c>
      <c r="BK81" s="58">
        <f t="shared" ref="BK81" si="508">+AI$1*(AI81-AI69)/$AQ69</f>
        <v>4.8928432236227675</v>
      </c>
      <c r="BL81" s="58">
        <f t="shared" ref="BL81" si="509">+AJ$1*(AJ81-AJ69)/$AQ69</f>
        <v>4.9444120494527377</v>
      </c>
      <c r="BM81" s="58">
        <f t="shared" ref="BM81" si="510">+AK$1*(AK81-AK69)/$AQ69</f>
        <v>11.038737018774544</v>
      </c>
      <c r="BN81" s="58">
        <f t="shared" ref="BN81" si="511">+AL$1*(AL81-AL69)/$AQ69</f>
        <v>3.9300832293091452</v>
      </c>
      <c r="BO81" s="58">
        <f t="shared" ref="BO81" si="512">+AM$1*(AM81-AM69)/$AQ69</f>
        <v>7.9770473749831172</v>
      </c>
      <c r="BP81" s="58">
        <f t="shared" ref="BP81" si="513">+AN$1*(AN81-AN69)/$AQ69</f>
        <v>1.4062184733641332</v>
      </c>
      <c r="BQ81" s="58">
        <f t="shared" ref="BQ81" si="514">+AO$1*(AO81-AO69)/$AQ69</f>
        <v>5.9338585120121135</v>
      </c>
      <c r="BR81" s="58">
        <f t="shared" ref="BR81" si="515">+AP$1*(AP81-AP69)/$AQ69</f>
        <v>3.7195927422976625</v>
      </c>
      <c r="BS81" s="58">
        <f t="shared" ref="BS81" si="516">+SUM(BG81:BR81)</f>
        <v>111.89896090489984</v>
      </c>
      <c r="BT81" s="50">
        <f t="shared" ref="BT81" si="517">+(D81/D69-1)*100</f>
        <v>115.62767493963024</v>
      </c>
      <c r="BV81" s="58">
        <f t="shared" ref="BV81" si="518">+AS$1*(AS81-AS69)/$BE69</f>
        <v>19.684612344518463</v>
      </c>
      <c r="BW81" s="58">
        <f t="shared" ref="BW81" si="519">+AT$1*(AT81-AT69)/$BE69</f>
        <v>1.7087077854172565</v>
      </c>
      <c r="BX81" s="58">
        <f t="shared" ref="BX81" si="520">+AU$1*(AU81-AU69)/$BE69</f>
        <v>8.3678037760754211</v>
      </c>
      <c r="BY81" s="58">
        <f t="shared" ref="BY81" si="521">+AV$1*(AV81-AV69)/$BE69</f>
        <v>12.905497868358841</v>
      </c>
      <c r="BZ81" s="58">
        <f t="shared" ref="BZ81" si="522">+AW$1*(AW81-AW69)/$BE69</f>
        <v>8.5125176192876033</v>
      </c>
      <c r="CA81" s="58">
        <f t="shared" ref="CA81" si="523">+AX$1*(AX81-AX69)/$BE69</f>
        <v>9.2730064735655073</v>
      </c>
      <c r="CB81" s="58">
        <f t="shared" ref="CB81" si="524">+AY$1*(AY81-AY69)/$BE69</f>
        <v>17.033034230722887</v>
      </c>
      <c r="CC81" s="58">
        <f t="shared" ref="CC81" si="525">+AZ$1*(AZ81-AZ69)/$BE69</f>
        <v>3.5941210572892652</v>
      </c>
      <c r="CD81" s="58">
        <f t="shared" ref="CD81" si="526">+BA$1*(BA81-BA69)/$BE69</f>
        <v>10.444727739294445</v>
      </c>
      <c r="CE81" s="58">
        <f t="shared" ref="CE81" si="527">+BB$1*(BB81-BB69)/$BE69</f>
        <v>3.4847059988369602</v>
      </c>
      <c r="CF81" s="58">
        <f t="shared" ref="CF81" si="528">+BC$1*(BC81-BC69)/$BE69</f>
        <v>11.221825977915474</v>
      </c>
      <c r="CG81" s="58">
        <f t="shared" ref="CG81" si="529">+BD$1*(BD81-BD69)/$BE69</f>
        <v>5.1917329447457909</v>
      </c>
      <c r="CH81" s="58">
        <f t="shared" ref="CH81" si="530">+SUM(BV81:CG81)</f>
        <v>111.42229381602793</v>
      </c>
      <c r="CI81" s="50">
        <f t="shared" ref="CI81" si="531">(H81/H69-1)*100</f>
        <v>115.58970711920576</v>
      </c>
      <c r="CK81" s="58">
        <f t="shared" ref="CK81" si="532">+BG81/$BS81*$BT81</f>
        <v>43.909330149828939</v>
      </c>
      <c r="CL81" s="58">
        <f t="shared" ref="CL81" si="533">+BH81/$BS81*$BT81</f>
        <v>2.1200482286008682</v>
      </c>
      <c r="CM81" s="58">
        <f t="shared" ref="CM81" si="534">+BI81/$BS81*$BT81</f>
        <v>10.972186366058784</v>
      </c>
      <c r="CN81" s="58">
        <f t="shared" ref="CN81" si="535">+BJ81/$BS81*$BT81</f>
        <v>13.322381429861769</v>
      </c>
      <c r="CO81" s="58">
        <f t="shared" ref="CO81" si="536">+BK81/$BS81*$BT81</f>
        <v>5.0558832827093116</v>
      </c>
      <c r="CP81" s="58">
        <f t="shared" ref="CP81" si="537">+BL81/$BS81*$BT81</f>
        <v>5.1091704927232975</v>
      </c>
      <c r="CQ81" s="58">
        <f t="shared" ref="CQ81" si="538">+BM81/$BS81*$BT81</f>
        <v>11.40657147688523</v>
      </c>
      <c r="CR81" s="58">
        <f t="shared" ref="CR81" si="539">+BN81/$BS81*$BT81</f>
        <v>4.0610420548092119</v>
      </c>
      <c r="CS81" s="58">
        <f t="shared" ref="CS81" si="540">+BO81/$BS81*$BT81</f>
        <v>8.2428597494884333</v>
      </c>
      <c r="CT81" s="58">
        <f t="shared" ref="CT81" si="541">+BP81/$BS81*$BT81</f>
        <v>1.4530766972039975</v>
      </c>
      <c r="CU81" s="58">
        <f t="shared" ref="CU81" si="542">+BQ81/$BS81*$BT81</f>
        <v>6.1315874393848002</v>
      </c>
      <c r="CV81" s="58">
        <f t="shared" ref="CV81" si="543">+BR81/$BS81*$BT81</f>
        <v>3.8435375720756064</v>
      </c>
      <c r="CW81" s="58">
        <f t="shared" ref="CW81" si="544">+SUM(CK81:CV81)</f>
        <v>115.62767493963024</v>
      </c>
      <c r="CX81" s="58"/>
      <c r="CY81" s="58"/>
      <c r="CZ81" s="58">
        <f t="shared" ref="CZ81" si="545">+BV81/$CH81*$CI81</f>
        <v>20.420855627105094</v>
      </c>
      <c r="DA81" s="58">
        <f t="shared" ref="DA81" si="546">+BW81/$CH81*$CI81</f>
        <v>1.7726168229384986</v>
      </c>
      <c r="DB81" s="58">
        <f t="shared" ref="DB81" si="547">+BX81/$CH81*$CI81</f>
        <v>8.6807761228158018</v>
      </c>
      <c r="DC81" s="58">
        <f t="shared" ref="DC81" si="548">+BY81/$CH81*$CI81</f>
        <v>13.388188913918659</v>
      </c>
      <c r="DD81" s="58">
        <f t="shared" ref="DD81" si="549">+BZ81/$CH81*$CI81</f>
        <v>8.8309025488666766</v>
      </c>
      <c r="DE81" s="58">
        <f t="shared" ref="DE81" si="550">+CA81/$CH81*$CI81</f>
        <v>9.6198351845432022</v>
      </c>
      <c r="DF81" s="58">
        <f t="shared" ref="DF81" si="551">+CB81/$CH81*$CI81</f>
        <v>17.670103267946271</v>
      </c>
      <c r="DG81" s="58">
        <f t="shared" ref="DG81" si="552">+CC81/$CH81*$CI81</f>
        <v>3.7285482656548523</v>
      </c>
      <c r="DH81" s="58">
        <f t="shared" ref="DH81" si="553">+CD81/$CH81*$CI81</f>
        <v>10.835381134033163</v>
      </c>
      <c r="DI81" s="58">
        <f t="shared" ref="DI81" si="554">+CE81/$CH81*$CI81</f>
        <v>3.6150408684564521</v>
      </c>
      <c r="DJ81" s="58">
        <f t="shared" ref="DJ81" si="555">+CF81/$CH81*$CI81</f>
        <v>11.641544377749602</v>
      </c>
      <c r="DK81" s="58">
        <f t="shared" ref="DK81" si="556">+CG81/$CH81*$CI81</f>
        <v>5.3859139851774662</v>
      </c>
      <c r="DL81" s="58">
        <f t="shared" ref="DL81" si="557">+SUM(CZ81:DK81)</f>
        <v>115.58970711920574</v>
      </c>
      <c r="DM81" s="58">
        <f t="shared" ref="DM81" si="558">+(H81/H69-1)*100</f>
        <v>115.58970711920576</v>
      </c>
      <c r="DN81" s="58"/>
      <c r="DO81" s="56">
        <f t="shared" ref="DO81" si="559">+A81</f>
        <v>45078</v>
      </c>
      <c r="DP81" s="58">
        <f t="shared" ref="DP81" si="560">+CK81-CZ81</f>
        <v>23.488474522723845</v>
      </c>
      <c r="DQ81" s="58">
        <f t="shared" ref="DQ81" si="561">+CL81-DA81</f>
        <v>0.34743140566236952</v>
      </c>
      <c r="DR81" s="58">
        <f t="shared" ref="DR81" si="562">+CM81-DB81</f>
        <v>2.2914102432429821</v>
      </c>
      <c r="DS81" s="58">
        <f t="shared" ref="DS81" si="563">+CN81-DC81</f>
        <v>-6.5807484056890075E-2</v>
      </c>
      <c r="DT81" s="58">
        <f t="shared" ref="DT81" si="564">+CO81-DD81</f>
        <v>-3.7750192661573649</v>
      </c>
      <c r="DU81" s="58">
        <f t="shared" ref="DU81" si="565">+CP81-DE81</f>
        <v>-4.5106646918199047</v>
      </c>
      <c r="DV81" s="58">
        <f t="shared" ref="DV81" si="566">+CQ81-DF81</f>
        <v>-6.2635317910610411</v>
      </c>
      <c r="DW81" s="58">
        <f t="shared" ref="DW81" si="567">+CR81-DG81</f>
        <v>0.33249378915435956</v>
      </c>
      <c r="DX81" s="58">
        <f t="shared" ref="DX81" si="568">+CS81-DH81</f>
        <v>-2.5925213845447299</v>
      </c>
      <c r="DY81" s="58">
        <f t="shared" ref="DY81" si="569">+CT81-DI81</f>
        <v>-2.1619641712524547</v>
      </c>
      <c r="DZ81" s="58">
        <f t="shared" ref="DZ81" si="570">+CU81-DJ81</f>
        <v>-5.5099569383648017</v>
      </c>
      <c r="EA81" s="58">
        <f t="shared" ref="EA81" si="571">+CV81-DK81</f>
        <v>-1.5423764131018598</v>
      </c>
      <c r="EB81" s="58">
        <f t="shared" ref="EB81" si="572">+CW81-DL81</f>
        <v>3.79678204244982E-2</v>
      </c>
      <c r="EC81" s="58"/>
      <c r="ED81" s="76">
        <f>+'Infla Interanual PondENGHO'!CI82</f>
        <v>3.7967820424489318E-4</v>
      </c>
      <c r="EE81" s="50">
        <f t="shared" ref="EE81" si="573">+ED81*100</f>
        <v>3.7967820424489318E-2</v>
      </c>
    </row>
    <row r="82" spans="1:139" x14ac:dyDescent="0.2">
      <c r="A82" s="56">
        <f>+'Indice PondENGHO'!A81</f>
        <v>45108</v>
      </c>
      <c r="B82" s="50">
        <f>+'Indice PondENGHO'!B81</f>
        <v>7</v>
      </c>
      <c r="C82" s="50">
        <f>+'Indice PondENGHO'!C81</f>
        <v>2023</v>
      </c>
      <c r="D82" s="57">
        <f>+'Indice PondENGHO'!BL81</f>
        <v>1853.1678466796875</v>
      </c>
      <c r="E82" s="57">
        <f>+'Indice PondENGHO'!BM81</f>
        <v>1832.8857421875</v>
      </c>
      <c r="F82" s="57">
        <f>+'Indice PondENGHO'!BN81</f>
        <v>1831.692626953125</v>
      </c>
      <c r="G82" s="57">
        <f>+'Indice PondENGHO'!BO81</f>
        <v>1823.940185546875</v>
      </c>
      <c r="H82" s="57">
        <f>+'Indice PondENGHO'!BP81</f>
        <v>1810.7393798828125</v>
      </c>
      <c r="I82" s="57">
        <f>+'Indice PondENGHO'!CD81</f>
        <v>1826.0087890625</v>
      </c>
      <c r="K82" s="58">
        <f t="shared" ref="K82" si="574">100*D$1*(D82-D70)/$I70</f>
        <v>14.072785375246974</v>
      </c>
      <c r="L82" s="58">
        <f t="shared" ref="L82" si="575">100*E$1*(E82-E70)/$I70</f>
        <v>17.674660732346258</v>
      </c>
      <c r="M82" s="58">
        <f t="shared" ref="M82" si="576">100*F$1*(F82-F70)/$I70</f>
        <v>20.111265682928863</v>
      </c>
      <c r="N82" s="58">
        <f t="shared" ref="N82" si="577">100*G$1*(G82-G70)/$I70</f>
        <v>25.213104264957892</v>
      </c>
      <c r="O82" s="58">
        <f t="shared" ref="O82" si="578">100*H$1*(H82-H70)/$I70</f>
        <v>36.347995716710528</v>
      </c>
      <c r="P82" s="58">
        <f t="shared" ref="P82" si="579">+SUM(K82:O82)</f>
        <v>113.41981177219051</v>
      </c>
      <c r="Q82" s="58">
        <f t="shared" ref="Q82" si="580">100*(I82/I70-1)</f>
        <v>113.42023851128373</v>
      </c>
      <c r="S82" s="57">
        <f>+'Indice PondENGHO'!D81</f>
        <v>1966.1163330078125</v>
      </c>
      <c r="T82" s="57">
        <f>+'Indice PondENGHO'!P81</f>
        <v>1959.335205078125</v>
      </c>
      <c r="U82" s="57">
        <f>+'Indice PondENGHO'!AB81</f>
        <v>1955.3729248046875</v>
      </c>
      <c r="V82" s="57">
        <f>+'Indice PondENGHO'!AN81</f>
        <v>1951.7462158203125</v>
      </c>
      <c r="W82" s="57">
        <f>+'Indice PondENGHO'!AZ81</f>
        <v>1945.7681884765625</v>
      </c>
      <c r="Y82" s="58">
        <f t="shared" ref="Y82" si="581">+S$1*(S82-S70)/D70</f>
        <v>41.861518311518871</v>
      </c>
      <c r="Z82" s="58">
        <f t="shared" ref="Z82" si="582">+T$1*(T82-T70)/E70</f>
        <v>33.909868822933269</v>
      </c>
      <c r="AA82" s="58">
        <f t="shared" ref="AA82" si="583">+U$1*(U82-U70)/F70</f>
        <v>31.070361639573434</v>
      </c>
      <c r="AB82" s="58">
        <f t="shared" ref="AB82" si="584">+V$1*(V82-V70)/G70</f>
        <v>25.858788076107718</v>
      </c>
      <c r="AC82" s="58">
        <f t="shared" ref="AC82" si="585">+W$1*(W82-W70)/H70</f>
        <v>19.390868182246937</v>
      </c>
      <c r="AE82" s="57">
        <f>+'Indice PondENGHO'!D81</f>
        <v>1966.1163330078125</v>
      </c>
      <c r="AF82" s="57">
        <f>+'Indice PondENGHO'!E81</f>
        <v>1517.852783203125</v>
      </c>
      <c r="AG82" s="57">
        <f>+'Indice PondENGHO'!F81</f>
        <v>2055.909912109375</v>
      </c>
      <c r="AH82" s="57">
        <f>+'Indice PondENGHO'!G81</f>
        <v>1429.326904296875</v>
      </c>
      <c r="AI82" s="57">
        <f>+'Indice PondENGHO'!H81</f>
        <v>1836.6754150390625</v>
      </c>
      <c r="AJ82" s="57">
        <f>+'Indice PondENGHO'!I81</f>
        <v>2026.8677978515625</v>
      </c>
      <c r="AK82" s="57">
        <f>+'Indice PondENGHO'!J81</f>
        <v>1818.2724609375</v>
      </c>
      <c r="AL82" s="57">
        <f>+'Indice PondENGHO'!K81</f>
        <v>1386.0235595703125</v>
      </c>
      <c r="AM82" s="57">
        <f>+'Indice PondENGHO'!L81</f>
        <v>1724.3636474609375</v>
      </c>
      <c r="AN82" s="57">
        <f>+'Indice PondENGHO'!M81</f>
        <v>1415.9801025390625</v>
      </c>
      <c r="AO82" s="57">
        <f>+'Indice PondENGHO'!N81</f>
        <v>2043.1065673828125</v>
      </c>
      <c r="AP82" s="57">
        <f>+'Indice PondENGHO'!O81</f>
        <v>1598.1363525390625</v>
      </c>
      <c r="AQ82" s="57">
        <f t="shared" ref="AQ82" si="586">+D82</f>
        <v>1853.1678466796875</v>
      </c>
      <c r="AR82" s="57"/>
      <c r="AS82" s="57">
        <f>+'Indice PondENGHO'!AZ81</f>
        <v>1945.7681884765625</v>
      </c>
      <c r="AT82" s="57">
        <f>+'Indice PondENGHO'!BA81</f>
        <v>1495.9083251953125</v>
      </c>
      <c r="AU82" s="57">
        <f>+'Indice PondENGHO'!BB81</f>
        <v>2114.576904296875</v>
      </c>
      <c r="AV82" s="57">
        <f>+'Indice PondENGHO'!BC81</f>
        <v>1360.8436279296875</v>
      </c>
      <c r="AW82" s="57">
        <f>+'Indice PondENGHO'!BD81</f>
        <v>1840.914306640625</v>
      </c>
      <c r="AX82" s="57">
        <f>+'Indice PondENGHO'!BE81</f>
        <v>1939.7327880859375</v>
      </c>
      <c r="AY82" s="57">
        <f>+'Indice PondENGHO'!BF81</f>
        <v>1796.361083984375</v>
      </c>
      <c r="AZ82" s="57">
        <f>+'Indice PondENGHO'!BG81</f>
        <v>1368.4129638671875</v>
      </c>
      <c r="BA82" s="57">
        <f>+'Indice PondENGHO'!BH81</f>
        <v>1741.479736328125</v>
      </c>
      <c r="BB82" s="57">
        <f>+'Indice PondENGHO'!BI81</f>
        <v>1482.4674072265625</v>
      </c>
      <c r="BC82" s="57">
        <f>+'Indice PondENGHO'!BJ81</f>
        <v>2018.728271484375</v>
      </c>
      <c r="BD82" s="57">
        <f>+'Indice PondENGHO'!BK81</f>
        <v>1596.4183349609375</v>
      </c>
      <c r="BE82" s="57">
        <f t="shared" ref="BE82" si="587">+H82</f>
        <v>1810.7393798828125</v>
      </c>
      <c r="BG82" s="58">
        <f t="shared" ref="BG82" si="588">+AE$1*(AE82-AE70)/$AQ70</f>
        <v>41.861518311518871</v>
      </c>
      <c r="BH82" s="58">
        <f t="shared" ref="BH82" si="589">+AF$1*(AF82-AF70)/$AQ70</f>
        <v>2.1333872580067483</v>
      </c>
      <c r="BI82" s="58">
        <f t="shared" ref="BI82" si="590">+AG$1*(AG82-AG70)/$AQ70</f>
        <v>9.9113189594814983</v>
      </c>
      <c r="BJ82" s="58">
        <f t="shared" ref="BJ82" si="591">+AH$1*(AH82-AH70)/$AQ70</f>
        <v>12.441034316372372</v>
      </c>
      <c r="BK82" s="58">
        <f t="shared" ref="BK82" si="592">+AI$1*(AI82-AI70)/$AQ70</f>
        <v>4.6653454051169536</v>
      </c>
      <c r="BL82" s="58">
        <f t="shared" ref="BL82" si="593">+AJ$1*(AJ82-AJ70)/$AQ70</f>
        <v>5.1219399132792658</v>
      </c>
      <c r="BM82" s="58">
        <f t="shared" ref="BM82" si="594">+AK$1*(AK82-AK70)/$AQ70</f>
        <v>10.826699138045612</v>
      </c>
      <c r="BN82" s="58">
        <f t="shared" ref="BN82" si="595">+AL$1*(AL82-AL70)/$AQ70</f>
        <v>4.3318402031096568</v>
      </c>
      <c r="BO82" s="58">
        <f t="shared" ref="BO82" si="596">+AM$1*(AM82-AM70)/$AQ70</f>
        <v>8.0759228876329594</v>
      </c>
      <c r="BP82" s="58">
        <f t="shared" ref="BP82" si="597">+AN$1*(AN82-AN70)/$AQ70</f>
        <v>1.4087265252411159</v>
      </c>
      <c r="BQ82" s="58">
        <f t="shared" ref="BQ82" si="598">+AO$1*(AO82-AO70)/$AQ70</f>
        <v>5.8424201081957552</v>
      </c>
      <c r="BR82" s="58">
        <f t="shared" ref="BR82" si="599">+AP$1*(AP82-AP70)/$AQ70</f>
        <v>3.6217857103488349</v>
      </c>
      <c r="BS82" s="58">
        <f t="shared" ref="BS82" si="600">+SUM(BG82:BR82)</f>
        <v>110.24193873634962</v>
      </c>
      <c r="BT82" s="50">
        <f t="shared" ref="BT82" si="601">+(D82/D70-1)*100</f>
        <v>113.67287291446351</v>
      </c>
      <c r="BV82" s="58">
        <f t="shared" ref="BV82" si="602">+AS$1*(AS82-AS70)/$BE70</f>
        <v>19.390868182246937</v>
      </c>
      <c r="BW82" s="58">
        <f t="shared" ref="BW82" si="603">+AT$1*(AT82-AT70)/$BE70</f>
        <v>1.7714351516781826</v>
      </c>
      <c r="BX82" s="58">
        <f t="shared" ref="BX82" si="604">+AU$1*(AU82-AU70)/$BE70</f>
        <v>7.8127652316228033</v>
      </c>
      <c r="BY82" s="58">
        <f t="shared" ref="BY82" si="605">+AV$1*(AV82-AV70)/$BE70</f>
        <v>12.3401068761716</v>
      </c>
      <c r="BZ82" s="58">
        <f t="shared" ref="BZ82" si="606">+AW$1*(AW82-AW70)/$BE70</f>
        <v>8.0794477641627154</v>
      </c>
      <c r="CA82" s="58">
        <f t="shared" ref="CA82" si="607">+AX$1*(AX82-AX70)/$BE70</f>
        <v>9.4932392116833615</v>
      </c>
      <c r="CB82" s="58">
        <f t="shared" ref="CB82" si="608">+AY$1*(AY82-AY70)/$BE70</f>
        <v>16.597099102089455</v>
      </c>
      <c r="CC82" s="58">
        <f t="shared" ref="CC82" si="609">+AZ$1*(AZ82-AZ70)/$BE70</f>
        <v>3.990027316203558</v>
      </c>
      <c r="CD82" s="58">
        <f t="shared" ref="CD82" si="610">+BA$1*(BA82-BA70)/$BE70</f>
        <v>10.591344591488436</v>
      </c>
      <c r="CE82" s="58">
        <f t="shared" ref="CE82" si="611">+BB$1*(BB82-BB70)/$BE70</f>
        <v>3.474103116173036</v>
      </c>
      <c r="CF82" s="58">
        <f t="shared" ref="CF82" si="612">+BC$1*(BC82-BC70)/$BE70</f>
        <v>10.92218031395115</v>
      </c>
      <c r="CG82" s="58">
        <f t="shared" ref="CG82" si="613">+BD$1*(BD82-BD70)/$BE70</f>
        <v>5.0603643781262448</v>
      </c>
      <c r="CH82" s="58">
        <f t="shared" ref="CH82" si="614">+SUM(BV82:CG82)</f>
        <v>109.52298123559746</v>
      </c>
      <c r="CI82" s="50">
        <f t="shared" ref="CI82" si="615">(H82/H70-1)*100</f>
        <v>113.42055616243529</v>
      </c>
      <c r="CK82" s="58">
        <f t="shared" ref="CK82" si="616">+BG82/$BS82*$BT82</f>
        <v>43.16432662175928</v>
      </c>
      <c r="CL82" s="58">
        <f t="shared" ref="CL82" si="617">+BH82/$BS82*$BT82</f>
        <v>2.1997822374723497</v>
      </c>
      <c r="CM82" s="58">
        <f t="shared" ref="CM82" si="618">+BI82/$BS82*$BT82</f>
        <v>10.219777640071275</v>
      </c>
      <c r="CN82" s="58">
        <f t="shared" ref="CN82" si="619">+BJ82/$BS82*$BT82</f>
        <v>12.82822244401599</v>
      </c>
      <c r="CO82" s="58">
        <f t="shared" ref="CO82" si="620">+BK82/$BS82*$BT82</f>
        <v>4.8105396314395046</v>
      </c>
      <c r="CP82" s="58">
        <f t="shared" ref="CP82" si="621">+BL82/$BS82*$BT82</f>
        <v>5.2813442099393821</v>
      </c>
      <c r="CQ82" s="58">
        <f t="shared" ref="CQ82" si="622">+BM82/$BS82*$BT82</f>
        <v>11.163646152354868</v>
      </c>
      <c r="CR82" s="58">
        <f t="shared" ref="CR82" si="623">+BN82/$BS82*$BT82</f>
        <v>4.4666551272423023</v>
      </c>
      <c r="CS82" s="58">
        <f t="shared" ref="CS82" si="624">+BO82/$BS82*$BT82</f>
        <v>8.3272606287194737</v>
      </c>
      <c r="CT82" s="58">
        <f t="shared" ref="CT82" si="625">+BP82/$BS82*$BT82</f>
        <v>1.4525687148693696</v>
      </c>
      <c r="CU82" s="58">
        <f t="shared" ref="CU82" si="626">+BQ82/$BS82*$BT82</f>
        <v>6.0242470885797577</v>
      </c>
      <c r="CV82" s="58">
        <f t="shared" ref="CV82" si="627">+BR82/$BS82*$BT82</f>
        <v>3.7345024179999777</v>
      </c>
      <c r="CW82" s="58">
        <f t="shared" ref="CW82" si="628">+SUM(CK82:CV82)</f>
        <v>113.67287291446354</v>
      </c>
      <c r="CX82" s="58"/>
      <c r="CY82" s="58"/>
      <c r="CZ82" s="58">
        <f t="shared" ref="CZ82" si="629">+BV82/$CH82*$CI82</f>
        <v>20.080927572377732</v>
      </c>
      <c r="DA82" s="58">
        <f t="shared" ref="DA82" si="630">+BW82/$CH82*$CI82</f>
        <v>1.8344749005400953</v>
      </c>
      <c r="DB82" s="58">
        <f t="shared" ref="DB82" si="631">+BX82/$CH82*$CI82</f>
        <v>8.0907967235755276</v>
      </c>
      <c r="DC82" s="58">
        <f t="shared" ref="DC82" si="632">+BY82/$CH82*$CI82</f>
        <v>12.779252073028541</v>
      </c>
      <c r="DD82" s="58">
        <f t="shared" ref="DD82" si="633">+BZ82/$CH82*$CI82</f>
        <v>8.3669696401474205</v>
      </c>
      <c r="DE82" s="58">
        <f t="shared" ref="DE82" si="634">+CA82/$CH82*$CI82</f>
        <v>9.8310734334010661</v>
      </c>
      <c r="DF82" s="58">
        <f t="shared" ref="DF82" si="635">+CB82/$CH82*$CI82</f>
        <v>17.187737126993046</v>
      </c>
      <c r="DG82" s="58">
        <f t="shared" ref="DG82" si="636">+CC82/$CH82*$CI82</f>
        <v>4.1320197113117585</v>
      </c>
      <c r="DH82" s="58">
        <f t="shared" ref="DH82" si="637">+CD82/$CH82*$CI82</f>
        <v>10.968256894783808</v>
      </c>
      <c r="DI82" s="58">
        <f t="shared" ref="DI82" si="638">+CE82/$CH82*$CI82</f>
        <v>3.5977354081914372</v>
      </c>
      <c r="DJ82" s="58">
        <f t="shared" ref="DJ82" si="639">+CF82/$CH82*$CI82</f>
        <v>11.310866009480971</v>
      </c>
      <c r="DK82" s="58">
        <f t="shared" ref="DK82" si="640">+CG82/$CH82*$CI82</f>
        <v>5.2404466686039051</v>
      </c>
      <c r="DL82" s="58">
        <f t="shared" ref="DL82" si="641">+SUM(CZ82:DK82)</f>
        <v>113.42055616243532</v>
      </c>
      <c r="DM82" s="58">
        <f t="shared" ref="DM82" si="642">+(H82/H70-1)*100</f>
        <v>113.42055616243529</v>
      </c>
      <c r="DN82" s="58"/>
      <c r="DO82" s="56">
        <f t="shared" ref="DO82" si="643">+A82</f>
        <v>45108</v>
      </c>
      <c r="DP82" s="58">
        <f t="shared" ref="DP82" si="644">+CK82-CZ82</f>
        <v>23.083399049381548</v>
      </c>
      <c r="DQ82" s="58">
        <f t="shared" ref="DQ82" si="645">+CL82-DA82</f>
        <v>0.36530733693225437</v>
      </c>
      <c r="DR82" s="58">
        <f t="shared" ref="DR82" si="646">+CM82-DB82</f>
        <v>2.1289809164957472</v>
      </c>
      <c r="DS82" s="58">
        <f t="shared" ref="DS82" si="647">+CN82-DC82</f>
        <v>4.8970370987449385E-2</v>
      </c>
      <c r="DT82" s="58">
        <f t="shared" ref="DT82" si="648">+CO82-DD82</f>
        <v>-3.5564300087079159</v>
      </c>
      <c r="DU82" s="58">
        <f t="shared" ref="DU82" si="649">+CP82-DE82</f>
        <v>-4.549729223461684</v>
      </c>
      <c r="DV82" s="58">
        <f t="shared" ref="DV82" si="650">+CQ82-DF82</f>
        <v>-6.0240909746381774</v>
      </c>
      <c r="DW82" s="58">
        <f t="shared" ref="DW82" si="651">+CR82-DG82</f>
        <v>0.3346354159305438</v>
      </c>
      <c r="DX82" s="58">
        <f t="shared" ref="DX82" si="652">+CS82-DH82</f>
        <v>-2.6409962660643345</v>
      </c>
      <c r="DY82" s="58">
        <f t="shared" ref="DY82" si="653">+CT82-DI82</f>
        <v>-2.1451666933220679</v>
      </c>
      <c r="DZ82" s="58">
        <f t="shared" ref="DZ82" si="654">+CU82-DJ82</f>
        <v>-5.2866189209012138</v>
      </c>
      <c r="EA82" s="58">
        <f t="shared" ref="EA82" si="655">+CV82-DK82</f>
        <v>-1.5059442506039273</v>
      </c>
      <c r="EB82" s="58">
        <f t="shared" ref="EB82" si="656">+CW82-DL82</f>
        <v>0.25231675202822146</v>
      </c>
      <c r="EC82" s="58"/>
      <c r="ED82" s="76">
        <f>+'Infla Interanual PondENGHO'!CI83</f>
        <v>2.5231675202821435E-3</v>
      </c>
      <c r="EE82" s="50">
        <f t="shared" ref="EE82" si="657">+ED82*100</f>
        <v>0.25231675202821435</v>
      </c>
    </row>
    <row r="83" spans="1:139" x14ac:dyDescent="0.2">
      <c r="A83" s="56">
        <f>+'Indice PondENGHO'!A82</f>
        <v>45139</v>
      </c>
      <c r="B83" s="50">
        <f>+'Indice PondENGHO'!B82</f>
        <v>8</v>
      </c>
      <c r="C83" s="50">
        <f>+'Indice PondENGHO'!C82</f>
        <v>2023</v>
      </c>
      <c r="D83" s="57">
        <f>+'Indice PondENGHO'!BL82</f>
        <v>2095.978515625</v>
      </c>
      <c r="E83" s="57">
        <f>+'Indice PondENGHO'!BM82</f>
        <v>2065.2734375</v>
      </c>
      <c r="F83" s="57">
        <f>+'Indice PondENGHO'!BN82</f>
        <v>2061.950927734375</v>
      </c>
      <c r="G83" s="57">
        <f>+'Indice PondENGHO'!BO82</f>
        <v>2050.13671875</v>
      </c>
      <c r="H83" s="57">
        <f>+'Indice PondENGHO'!BP82</f>
        <v>2032.8558349609375</v>
      </c>
      <c r="I83" s="57">
        <f>+'Indice PondENGHO'!CD82</f>
        <v>2054.59765625</v>
      </c>
      <c r="K83" s="58">
        <f t="shared" ref="K83" si="658">100*D$1*(D83-D71)/$I71</f>
        <v>15.561188865642514</v>
      </c>
      <c r="L83" s="58">
        <f t="shared" ref="L83" si="659">100*E$1*(E83-E71)/$I71</f>
        <v>19.428086460066289</v>
      </c>
      <c r="M83" s="58">
        <f t="shared" ref="M83" si="660">100*F$1*(F83-F71)/$I71</f>
        <v>22.079730454371965</v>
      </c>
      <c r="N83" s="58">
        <f t="shared" ref="N83" si="661">100*G$1*(G83-G71)/$I71</f>
        <v>27.61653816773153</v>
      </c>
      <c r="O83" s="58">
        <f t="shared" ref="O83" si="662">100*H$1*(H83-H71)/$I71</f>
        <v>39.746145953759097</v>
      </c>
      <c r="P83" s="58">
        <f t="shared" ref="P83" si="663">+SUM(K83:O83)</f>
        <v>124.4316899015714</v>
      </c>
      <c r="Q83" s="58">
        <f t="shared" ref="Q83" si="664">100*(I83/I71-1)</f>
        <v>124.43235412792508</v>
      </c>
      <c r="S83" s="57">
        <f>+'Indice PondENGHO'!D82</f>
        <v>2280.467041015625</v>
      </c>
      <c r="T83" s="57">
        <f>+'Indice PondENGHO'!P82</f>
        <v>2268.34912109375</v>
      </c>
      <c r="U83" s="57">
        <f>+'Indice PondENGHO'!AB82</f>
        <v>2260.550048828125</v>
      </c>
      <c r="V83" s="57">
        <f>+'Indice PondENGHO'!AN82</f>
        <v>2254.01806640625</v>
      </c>
      <c r="W83" s="57">
        <f>+'Indice PondENGHO'!AZ82</f>
        <v>2244.503173828125</v>
      </c>
      <c r="Y83" s="58">
        <f t="shared" ref="Y83" si="665">+S$1*(S83-S71)/D71</f>
        <v>48.324639725197144</v>
      </c>
      <c r="Z83" s="58">
        <f t="shared" ref="Z83" si="666">+T$1*(T83-T71)/E71</f>
        <v>39.044191590235727</v>
      </c>
      <c r="AA83" s="58">
        <f t="shared" ref="AA83" si="667">+U$1*(U83-U71)/F71</f>
        <v>35.70425344126933</v>
      </c>
      <c r="AB83" s="58">
        <f t="shared" ref="AB83" si="668">+V$1*(V83-V71)/G71</f>
        <v>29.670536221930387</v>
      </c>
      <c r="AC83" s="58">
        <f t="shared" ref="AC83" si="669">+W$1*(W83-W71)/H71</f>
        <v>22.217612158636669</v>
      </c>
      <c r="AE83" s="57">
        <f>+'Indice PondENGHO'!D82</f>
        <v>2280.467041015625</v>
      </c>
      <c r="AF83" s="57">
        <f>+'Indice PondENGHO'!E82</f>
        <v>1660.51513671875</v>
      </c>
      <c r="AG83" s="57">
        <f>+'Indice PondENGHO'!F82</f>
        <v>2263.959228515625</v>
      </c>
      <c r="AH83" s="57">
        <f>+'Indice PondENGHO'!G82</f>
        <v>1548.423828125</v>
      </c>
      <c r="AI83" s="57">
        <f>+'Indice PondENGHO'!H82</f>
        <v>2094.571044921875</v>
      </c>
      <c r="AJ83" s="57">
        <f>+'Indice PondENGHO'!I82</f>
        <v>2334.334716796875</v>
      </c>
      <c r="AK83" s="57">
        <f>+'Indice PondENGHO'!J82</f>
        <v>2011.239013671875</v>
      </c>
      <c r="AL83" s="57">
        <f>+'Indice PondENGHO'!K82</f>
        <v>1472.7164306640625</v>
      </c>
      <c r="AM83" s="57">
        <f>+'Indice PondENGHO'!L82</f>
        <v>1924.8724365234375</v>
      </c>
      <c r="AN83" s="57">
        <f>+'Indice PondENGHO'!M82</f>
        <v>1532.367919921875</v>
      </c>
      <c r="AO83" s="57">
        <f>+'Indice PondENGHO'!N82</f>
        <v>2304.638427734375</v>
      </c>
      <c r="AP83" s="57">
        <f>+'Indice PondENGHO'!O82</f>
        <v>1744.91748046875</v>
      </c>
      <c r="AQ83" s="57">
        <f t="shared" ref="AQ83" si="670">+D83</f>
        <v>2095.978515625</v>
      </c>
      <c r="AR83" s="57"/>
      <c r="AS83" s="57">
        <f>+'Indice PondENGHO'!AZ82</f>
        <v>2244.503173828125</v>
      </c>
      <c r="AT83" s="57">
        <f>+'Indice PondENGHO'!BA82</f>
        <v>1628.28564453125</v>
      </c>
      <c r="AU83" s="57">
        <f>+'Indice PondENGHO'!BB82</f>
        <v>2324.14990234375</v>
      </c>
      <c r="AV83" s="57">
        <f>+'Indice PondENGHO'!BC82</f>
        <v>1490.9464111328125</v>
      </c>
      <c r="AW83" s="57">
        <f>+'Indice PondENGHO'!BD82</f>
        <v>2095.697265625</v>
      </c>
      <c r="AX83" s="57">
        <f>+'Indice PondENGHO'!BE82</f>
        <v>2237.958740234375</v>
      </c>
      <c r="AY83" s="57">
        <f>+'Indice PondENGHO'!BF82</f>
        <v>1984.5079345703125</v>
      </c>
      <c r="AZ83" s="57">
        <f>+'Indice PondENGHO'!BG82</f>
        <v>1451.65625</v>
      </c>
      <c r="BA83" s="57">
        <f>+'Indice PondENGHO'!BH82</f>
        <v>1946.9710693359375</v>
      </c>
      <c r="BB83" s="57">
        <f>+'Indice PondENGHO'!BI82</f>
        <v>1610.471435546875</v>
      </c>
      <c r="BC83" s="57">
        <f>+'Indice PondENGHO'!BJ82</f>
        <v>2268.6240234375</v>
      </c>
      <c r="BD83" s="57">
        <f>+'Indice PondENGHO'!BK82</f>
        <v>1736.1116943359375</v>
      </c>
      <c r="BE83" s="57">
        <f t="shared" ref="BE83" si="671">+H83</f>
        <v>2032.8558349609375</v>
      </c>
      <c r="BG83" s="58">
        <f t="shared" ref="BG83" si="672">+AE$1*(AE83-AE71)/$AQ71</f>
        <v>48.324639725197144</v>
      </c>
      <c r="BH83" s="58">
        <f t="shared" ref="BH83" si="673">+AF$1*(AF83-AF71)/$AQ71</f>
        <v>2.2093679899651422</v>
      </c>
      <c r="BI83" s="58">
        <f t="shared" ref="BI83" si="674">+AG$1*(AG83-AG71)/$AQ71</f>
        <v>10.158580631212505</v>
      </c>
      <c r="BJ83" s="58">
        <f t="shared" ref="BJ83" si="675">+AH$1*(AH83-AH71)/$AQ71</f>
        <v>12.819866363304888</v>
      </c>
      <c r="BK83" s="58">
        <f t="shared" ref="BK83" si="676">+AI$1*(AI83-AI71)/$AQ71</f>
        <v>5.1871304813667525</v>
      </c>
      <c r="BL83" s="58">
        <f t="shared" ref="BL83" si="677">+AJ$1*(AJ83-AJ71)/$AQ71</f>
        <v>5.9232851924727958</v>
      </c>
      <c r="BM83" s="58">
        <f t="shared" ref="BM83" si="678">+AK$1*(AK83-AK71)/$AQ71</f>
        <v>11.591096494190975</v>
      </c>
      <c r="BN83" s="58">
        <f t="shared" ref="BN83" si="679">+AL$1*(AL83-AL71)/$AQ71</f>
        <v>4.3170025427852678</v>
      </c>
      <c r="BO83" s="58">
        <f t="shared" ref="BO83" si="680">+AM$1*(AM83-AM71)/$AQ71</f>
        <v>8.84409934517865</v>
      </c>
      <c r="BP83" s="58">
        <f t="shared" ref="BP83" si="681">+AN$1*(AN83-AN71)/$AQ71</f>
        <v>1.4682393708398316</v>
      </c>
      <c r="BQ83" s="58">
        <f t="shared" ref="BQ83" si="682">+AO$1*(AO83-AO71)/$AQ71</f>
        <v>6.4026903345309574</v>
      </c>
      <c r="BR83" s="58">
        <f t="shared" ref="BR83" si="683">+AP$1*(AP83-AP71)/$AQ71</f>
        <v>3.7232407890797448</v>
      </c>
      <c r="BS83" s="58">
        <f t="shared" ref="BS83" si="684">+SUM(BG83:BR83)</f>
        <v>120.96923926012464</v>
      </c>
      <c r="BT83" s="50">
        <f t="shared" ref="BT83" si="685">+(D83/D71-1)*100</f>
        <v>125.4836894464832</v>
      </c>
      <c r="BV83" s="58">
        <f t="shared" ref="BV83" si="686">+AS$1*(AS83-AS71)/$BE71</f>
        <v>22.217612158636669</v>
      </c>
      <c r="BW83" s="58">
        <f t="shared" ref="BW83" si="687">+AT$1*(AT83-AT71)/$BE71</f>
        <v>1.8205893358951037</v>
      </c>
      <c r="BX83" s="58">
        <f t="shared" ref="BX83" si="688">+AU$1*(AU83-AU71)/$BE71</f>
        <v>8.0088203997479912</v>
      </c>
      <c r="BY83" s="58">
        <f t="shared" ref="BY83" si="689">+AV$1*(AV83-AV71)/$BE71</f>
        <v>13.096660152002904</v>
      </c>
      <c r="BZ83" s="58">
        <f t="shared" ref="BZ83" si="690">+AW$1*(AW83-AW71)/$BE71</f>
        <v>8.9806718348269889</v>
      </c>
      <c r="CA83" s="58">
        <f t="shared" ref="CA83" si="691">+AX$1*(AX83-AX71)/$BE71</f>
        <v>11.025714405067522</v>
      </c>
      <c r="CB83" s="58">
        <f t="shared" ref="CB83" si="692">+AY$1*(AY83-AY71)/$BE71</f>
        <v>17.72025467609069</v>
      </c>
      <c r="CC83" s="58">
        <f t="shared" ref="CC83" si="693">+AZ$1*(AZ83-AZ71)/$BE71</f>
        <v>3.9742070034923369</v>
      </c>
      <c r="CD83" s="58">
        <f t="shared" ref="CD83" si="694">+BA$1*(BA83-BA71)/$BE71</f>
        <v>11.673895661893503</v>
      </c>
      <c r="CE83" s="58">
        <f t="shared" ref="CE83" si="695">+BB$1*(BB83-BB71)/$BE71</f>
        <v>3.6650010998308664</v>
      </c>
      <c r="CF83" s="58">
        <f t="shared" ref="CF83" si="696">+BC$1*(BC83-BC71)/$BE71</f>
        <v>11.946335748358164</v>
      </c>
      <c r="CG83" s="58">
        <f t="shared" ref="CG83" si="697">+BD$1*(BD83-BD71)/$BE71</f>
        <v>5.1870434436377018</v>
      </c>
      <c r="CH83" s="58">
        <f t="shared" ref="CH83" si="698">+SUM(BV83:CG83)</f>
        <v>119.31680591948043</v>
      </c>
      <c r="CI83" s="50">
        <f t="shared" ref="CI83" si="699">(H83/H71-1)*100</f>
        <v>124.14072617123813</v>
      </c>
      <c r="CK83" s="58">
        <f t="shared" ref="CK83" si="700">+BG83/$BS83*$BT83</f>
        <v>50.128066614110701</v>
      </c>
      <c r="CL83" s="58">
        <f t="shared" ref="CL83" si="701">+BH83/$BS83*$BT83</f>
        <v>2.2918193783927832</v>
      </c>
      <c r="CM83" s="58">
        <f t="shared" ref="CM83" si="702">+BI83/$BS83*$BT83</f>
        <v>10.537688630107169</v>
      </c>
      <c r="CN83" s="58">
        <f t="shared" ref="CN83" si="703">+BJ83/$BS83*$BT83</f>
        <v>13.298290865656792</v>
      </c>
      <c r="CO83" s="58">
        <f t="shared" ref="CO83" si="704">+BK83/$BS83*$BT83</f>
        <v>5.380708967199153</v>
      </c>
      <c r="CP83" s="58">
        <f t="shared" ref="CP83" si="705">+BL83/$BS83*$BT83</f>
        <v>6.1443362307744653</v>
      </c>
      <c r="CQ83" s="58">
        <f t="shared" ref="CQ83" si="706">+BM83/$BS83*$BT83</f>
        <v>12.023664542467932</v>
      </c>
      <c r="CR83" s="58">
        <f t="shared" ref="CR83" si="707">+BN83/$BS83*$BT83</f>
        <v>4.4781087302175919</v>
      </c>
      <c r="CS83" s="58">
        <f t="shared" ref="CS83" si="708">+BO83/$BS83*$BT83</f>
        <v>9.1741522262351349</v>
      </c>
      <c r="CT83" s="58">
        <f t="shared" ref="CT83" si="709">+BP83/$BS83*$BT83</f>
        <v>1.5230325855599292</v>
      </c>
      <c r="CU83" s="58">
        <f t="shared" ref="CU83" si="710">+BQ83/$BS83*$BT83</f>
        <v>6.6416322899462905</v>
      </c>
      <c r="CV83" s="58">
        <f t="shared" ref="CV83" si="711">+BR83/$BS83*$BT83</f>
        <v>3.8621883858152679</v>
      </c>
      <c r="CW83" s="58">
        <f t="shared" ref="CW83" si="712">+SUM(CK83:CV83)</f>
        <v>125.48368944648321</v>
      </c>
      <c r="CX83" s="58"/>
      <c r="CY83" s="58"/>
      <c r="CZ83" s="58">
        <f t="shared" ref="CZ83" si="713">+BV83/$CH83*$CI83</f>
        <v>23.115859378815124</v>
      </c>
      <c r="DA83" s="58">
        <f t="shared" ref="DA83" si="714">+BW83/$CH83*$CI83</f>
        <v>1.8941948745271484</v>
      </c>
      <c r="DB83" s="58">
        <f t="shared" ref="DB83" si="715">+BX83/$CH83*$CI83</f>
        <v>8.3326131012145908</v>
      </c>
      <c r="DC83" s="58">
        <f t="shared" ref="DC83" si="716">+BY83/$CH83*$CI83</f>
        <v>13.626151732428459</v>
      </c>
      <c r="DD83" s="58">
        <f t="shared" ref="DD83" si="717">+BZ83/$CH83*$CI83</f>
        <v>9.3437560156727884</v>
      </c>
      <c r="DE83" s="58">
        <f t="shared" ref="DE83" si="718">+CA83/$CH83*$CI83</f>
        <v>11.471478659305056</v>
      </c>
      <c r="DF83" s="58">
        <f t="shared" ref="DF83" si="719">+CB83/$CH83*$CI83</f>
        <v>18.436675927393576</v>
      </c>
      <c r="DG83" s="58">
        <f t="shared" ref="DG83" si="720">+CC83/$CH83*$CI83</f>
        <v>4.1348822537312806</v>
      </c>
      <c r="DH83" s="58">
        <f t="shared" ref="DH83" si="721">+CD83/$CH83*$CI83</f>
        <v>12.145865568113731</v>
      </c>
      <c r="DI83" s="58">
        <f t="shared" ref="DI83" si="722">+CE83/$CH83*$CI83</f>
        <v>3.8131753062382967</v>
      </c>
      <c r="DJ83" s="58">
        <f t="shared" ref="DJ83" si="723">+CF83/$CH83*$CI83</f>
        <v>12.429320274357726</v>
      </c>
      <c r="DK83" s="58">
        <f t="shared" ref="DK83" si="724">+CG83/$CH83*$CI83</f>
        <v>5.3967530794403613</v>
      </c>
      <c r="DL83" s="58">
        <f t="shared" ref="DL83" si="725">+SUM(CZ83:DK83)</f>
        <v>124.14072617123814</v>
      </c>
      <c r="DM83" s="58">
        <f t="shared" ref="DM83" si="726">+(H83/H71-1)*100</f>
        <v>124.14072617123813</v>
      </c>
      <c r="DN83" s="58"/>
      <c r="DO83" s="56">
        <f t="shared" ref="DO83" si="727">+A83</f>
        <v>45139</v>
      </c>
      <c r="DP83" s="58">
        <f t="shared" ref="DP83" si="728">+CK83-CZ83</f>
        <v>27.012207235295577</v>
      </c>
      <c r="DQ83" s="58">
        <f t="shared" ref="DQ83" si="729">+CL83-DA83</f>
        <v>0.39762450386563475</v>
      </c>
      <c r="DR83" s="58">
        <f t="shared" ref="DR83" si="730">+CM83-DB83</f>
        <v>2.2050755288925785</v>
      </c>
      <c r="DS83" s="58">
        <f t="shared" ref="DS83" si="731">+CN83-DC83</f>
        <v>-0.32786086677166715</v>
      </c>
      <c r="DT83" s="58">
        <f t="shared" ref="DT83" si="732">+CO83-DD83</f>
        <v>-3.9630470484736353</v>
      </c>
      <c r="DU83" s="58">
        <f t="shared" ref="DU83" si="733">+CP83-DE83</f>
        <v>-5.3271424285305908</v>
      </c>
      <c r="DV83" s="58">
        <f t="shared" ref="DV83" si="734">+CQ83-DF83</f>
        <v>-6.4130113849256443</v>
      </c>
      <c r="DW83" s="58">
        <f t="shared" ref="DW83" si="735">+CR83-DG83</f>
        <v>0.34322647648631133</v>
      </c>
      <c r="DX83" s="58">
        <f t="shared" ref="DX83" si="736">+CS83-DH83</f>
        <v>-2.9717133418785959</v>
      </c>
      <c r="DY83" s="58">
        <f t="shared" ref="DY83" si="737">+CT83-DI83</f>
        <v>-2.2901427206783675</v>
      </c>
      <c r="DZ83" s="58">
        <f t="shared" ref="DZ83" si="738">+CU83-DJ83</f>
        <v>-5.7876879844114359</v>
      </c>
      <c r="EA83" s="58">
        <f t="shared" ref="EA83" si="739">+CV83-DK83</f>
        <v>-1.5345646936250934</v>
      </c>
      <c r="EB83" s="58">
        <f t="shared" ref="EB83" si="740">+CW83-DL83</f>
        <v>1.3429632752450686</v>
      </c>
      <c r="EC83" s="58"/>
      <c r="ED83" s="76">
        <f>+'Infla Interanual PondENGHO'!CI84</f>
        <v>1.3429632752450793E-2</v>
      </c>
      <c r="EE83" s="50">
        <f t="shared" ref="EE83" si="741">+ED83*100</f>
        <v>1.3429632752450793</v>
      </c>
    </row>
    <row r="84" spans="1:139" x14ac:dyDescent="0.2">
      <c r="A84" s="56">
        <f>+'Indice PondENGHO'!A83</f>
        <v>45170</v>
      </c>
      <c r="B84" s="50">
        <f>+'Indice PondENGHO'!B83</f>
        <v>9</v>
      </c>
      <c r="C84" s="50">
        <f>+'Indice PondENGHO'!C83</f>
        <v>2023</v>
      </c>
      <c r="D84" s="57">
        <f>+'Indice PondENGHO'!BL83</f>
        <v>2360.5830078125</v>
      </c>
      <c r="E84" s="57">
        <f>+'Indice PondENGHO'!BM83</f>
        <v>2321.432861328125</v>
      </c>
      <c r="F84" s="57">
        <f>+'Indice PondENGHO'!BN83</f>
        <v>2316.240234375</v>
      </c>
      <c r="G84" s="57">
        <f>+'Indice PondENGHO'!BO83</f>
        <v>2299.839111328125</v>
      </c>
      <c r="H84" s="57">
        <f>+'Indice PondENGHO'!BP83</f>
        <v>2276.345703125</v>
      </c>
      <c r="I84" s="57">
        <f>+'Indice PondENGHO'!CD83</f>
        <v>2305.9287109375</v>
      </c>
      <c r="K84" s="58">
        <f t="shared" ref="K84" si="742">100*D$1*(D84-D72)/$I72</f>
        <v>17.386907009550281</v>
      </c>
      <c r="L84" s="58">
        <f t="shared" ref="L84" si="743">100*E$1*(E84-E72)/$I72</f>
        <v>21.656018158827273</v>
      </c>
      <c r="M84" s="58">
        <f t="shared" ref="M84" si="744">100*F$1*(F84-F72)/$I72</f>
        <v>24.597507851046899</v>
      </c>
      <c r="N84" s="58">
        <f t="shared" ref="N84" si="745">100*G$1*(G84-G72)/$I72</f>
        <v>30.716075241005694</v>
      </c>
      <c r="O84" s="58">
        <f t="shared" ref="O84" si="746">100*H$1*(H84-H72)/$I72</f>
        <v>44.112488659474131</v>
      </c>
      <c r="P84" s="58">
        <f t="shared" ref="P84" si="747">+SUM(K84:O84)</f>
        <v>138.46899691990427</v>
      </c>
      <c r="Q84" s="58">
        <f t="shared" ref="Q84" si="748">100*(I84/I72-1)</f>
        <v>138.46990284741767</v>
      </c>
      <c r="S84" s="57">
        <f>+'Indice PondENGHO'!D83</f>
        <v>2599.48583984375</v>
      </c>
      <c r="T84" s="57">
        <f>+'Indice PondENGHO'!P83</f>
        <v>2585.532470703125</v>
      </c>
      <c r="U84" s="57">
        <f>+'Indice PondENGHO'!AB83</f>
        <v>2576.5908203125</v>
      </c>
      <c r="V84" s="57">
        <f>+'Indice PondENGHO'!AN83</f>
        <v>2569.1748046875</v>
      </c>
      <c r="W84" s="57">
        <f>+'Indice PondENGHO'!AZ83</f>
        <v>2555.819091796875</v>
      </c>
      <c r="Y84" s="58">
        <f t="shared" ref="Y84" si="749">+S$1*(S84-S72)/D72</f>
        <v>54.740258537330661</v>
      </c>
      <c r="Z84" s="58">
        <f t="shared" ref="Z84" si="750">+T$1*(T84-T72)/E72</f>
        <v>44.23703424615023</v>
      </c>
      <c r="AA84" s="58">
        <f t="shared" ref="AA84" si="751">+U$1*(U84-U72)/F72</f>
        <v>40.461760146330256</v>
      </c>
      <c r="AB84" s="58">
        <f t="shared" ref="AB84" si="752">+V$1*(V84-V72)/G72</f>
        <v>33.639162442831633</v>
      </c>
      <c r="AC84" s="58">
        <f t="shared" ref="AC84" si="753">+W$1*(W84-W72)/H72</f>
        <v>25.170851532290857</v>
      </c>
      <c r="AE84" s="57">
        <f>+'Indice PondENGHO'!D83</f>
        <v>2599.48583984375</v>
      </c>
      <c r="AF84" s="57">
        <f>+'Indice PondENGHO'!E83</f>
        <v>1842.182373046875</v>
      </c>
      <c r="AG84" s="57">
        <f>+'Indice PondENGHO'!F83</f>
        <v>2531.474609375</v>
      </c>
      <c r="AH84" s="57">
        <f>+'Indice PondENGHO'!G83</f>
        <v>1687.1995849609375</v>
      </c>
      <c r="AI84" s="57">
        <f>+'Indice PondENGHO'!H83</f>
        <v>2352.41943359375</v>
      </c>
      <c r="AJ84" s="57">
        <f>+'Indice PondENGHO'!I83</f>
        <v>2566.101318359375</v>
      </c>
      <c r="AK84" s="57">
        <f>+'Indice PondENGHO'!J83</f>
        <v>2236.16064453125</v>
      </c>
      <c r="AL84" s="57">
        <f>+'Indice PondENGHO'!K83</f>
        <v>1628.7808837890625</v>
      </c>
      <c r="AM84" s="57">
        <f>+'Indice PondENGHO'!L83</f>
        <v>2215.42578125</v>
      </c>
      <c r="AN84" s="57">
        <f>+'Indice PondENGHO'!M83</f>
        <v>1672.4375</v>
      </c>
      <c r="AO84" s="57">
        <f>+'Indice PondENGHO'!N83</f>
        <v>2604.1318359375</v>
      </c>
      <c r="AP84" s="57">
        <f>+'Indice PondENGHO'!O83</f>
        <v>1942.636962890625</v>
      </c>
      <c r="AQ84" s="57">
        <f t="shared" ref="AQ84" si="754">+D84</f>
        <v>2360.5830078125</v>
      </c>
      <c r="AR84" s="57"/>
      <c r="AS84" s="57">
        <f>+'Indice PondENGHO'!AZ83</f>
        <v>2555.819091796875</v>
      </c>
      <c r="AT84" s="57">
        <f>+'Indice PondENGHO'!BA83</f>
        <v>1804.627685546875</v>
      </c>
      <c r="AU84" s="57">
        <f>+'Indice PondENGHO'!BB83</f>
        <v>2600.00244140625</v>
      </c>
      <c r="AV84" s="57">
        <f>+'Indice PondENGHO'!BC83</f>
        <v>1615.953125</v>
      </c>
      <c r="AW84" s="57">
        <f>+'Indice PondENGHO'!BD83</f>
        <v>2346.158203125</v>
      </c>
      <c r="AX84" s="57">
        <f>+'Indice PondENGHO'!BE83</f>
        <v>2443.3759765625</v>
      </c>
      <c r="AY84" s="57">
        <f>+'Indice PondENGHO'!BF83</f>
        <v>2196.361083984375</v>
      </c>
      <c r="AZ84" s="57">
        <f>+'Indice PondENGHO'!BG83</f>
        <v>1600.3330078125</v>
      </c>
      <c r="BA84" s="57">
        <f>+'Indice PondENGHO'!BH83</f>
        <v>2242.447998046875</v>
      </c>
      <c r="BB84" s="57">
        <f>+'Indice PondENGHO'!BI83</f>
        <v>1771.0452880859375</v>
      </c>
      <c r="BC84" s="57">
        <f>+'Indice PondENGHO'!BJ83</f>
        <v>2576.19091796875</v>
      </c>
      <c r="BD84" s="57">
        <f>+'Indice PondENGHO'!BK83</f>
        <v>1937.9525146484375</v>
      </c>
      <c r="BE84" s="57">
        <f t="shared" ref="BE84" si="755">+H84</f>
        <v>2276.345703125</v>
      </c>
      <c r="BG84" s="58">
        <f t="shared" ref="BG84" si="756">+AE$1*(AE84-AE72)/$AQ72</f>
        <v>54.740258537330661</v>
      </c>
      <c r="BH84" s="58">
        <f t="shared" ref="BH84" si="757">+AF$1*(AF84-AF72)/$AQ72</f>
        <v>2.3508898955886872</v>
      </c>
      <c r="BI84" s="58">
        <f t="shared" ref="BI84" si="758">+AG$1*(AG84-AG72)/$AQ72</f>
        <v>11.123349875210545</v>
      </c>
      <c r="BJ84" s="58">
        <f t="shared" ref="BJ84" si="759">+AH$1*(AH84-AH72)/$AQ72</f>
        <v>13.731826475810815</v>
      </c>
      <c r="BK84" s="58">
        <f t="shared" ref="BK84" si="760">+AI$1*(AI84-AI72)/$AQ72</f>
        <v>5.771452100043744</v>
      </c>
      <c r="BL84" s="58">
        <f t="shared" ref="BL84" si="761">+AJ$1*(AJ84-AJ72)/$AQ72</f>
        <v>6.3850359243937458</v>
      </c>
      <c r="BM84" s="58">
        <f t="shared" ref="BM84" si="762">+AK$1*(AK84-AK72)/$AQ72</f>
        <v>12.741120477075839</v>
      </c>
      <c r="BN84" s="58">
        <f t="shared" ref="BN84" si="763">+AL$1*(AL84-AL72)/$AQ72</f>
        <v>4.761691145002553</v>
      </c>
      <c r="BO84" s="58">
        <f t="shared" ref="BO84" si="764">+AM$1*(AM84-AM72)/$AQ72</f>
        <v>10.282236526376527</v>
      </c>
      <c r="BP84" s="58">
        <f t="shared" ref="BP84" si="765">+AN$1*(AN84-AN72)/$AQ72</f>
        <v>1.5679452002118108</v>
      </c>
      <c r="BQ84" s="58">
        <f t="shared" ref="BQ84" si="766">+AO$1*(AO84-AO72)/$AQ72</f>
        <v>7.1677465148956667</v>
      </c>
      <c r="BR84" s="58">
        <f t="shared" ref="BR84" si="767">+AP$1*(AP84-AP72)/$AQ72</f>
        <v>4.0607932054963056</v>
      </c>
      <c r="BS84" s="58">
        <f t="shared" ref="BS84" si="768">+SUM(BG84:BR84)</f>
        <v>134.6843458774369</v>
      </c>
      <c r="BT84" s="50">
        <f t="shared" ref="BT84" si="769">+(D84/D72-1)*100</f>
        <v>139.90213805959709</v>
      </c>
      <c r="BV84" s="58">
        <f t="shared" ref="BV84" si="770">+AS$1*(AS84-AS72)/$BE72</f>
        <v>25.170851532290857</v>
      </c>
      <c r="BW84" s="58">
        <f t="shared" ref="BW84" si="771">+AT$1*(AT84-AT72)/$BE72</f>
        <v>1.9435960886161527</v>
      </c>
      <c r="BX84" s="58">
        <f t="shared" ref="BX84" si="772">+AU$1*(AU84-AU72)/$BE72</f>
        <v>8.844583618254946</v>
      </c>
      <c r="BY84" s="58">
        <f t="shared" ref="BY84" si="773">+AV$1*(AV84-AV72)/$BE72</f>
        <v>14.038459405134677</v>
      </c>
      <c r="BZ84" s="58">
        <f t="shared" ref="BZ84" si="774">+AW$1*(AW84-AW72)/$BE72</f>
        <v>9.9775208777620161</v>
      </c>
      <c r="CA84" s="58">
        <f t="shared" ref="CA84" si="775">+AX$1*(AX84-AX72)/$BE72</f>
        <v>11.829885684965074</v>
      </c>
      <c r="CB84" s="58">
        <f t="shared" ref="CB84" si="776">+AY$1*(AY84-AY72)/$BE72</f>
        <v>19.354899144515763</v>
      </c>
      <c r="CC84" s="58">
        <f t="shared" ref="CC84" si="777">+AZ$1*(AZ84-AZ72)/$BE72</f>
        <v>4.3829200371296748</v>
      </c>
      <c r="CD84" s="58">
        <f t="shared" ref="CD84" si="778">+BA$1*(BA84-BA72)/$BE72</f>
        <v>13.613194309743854</v>
      </c>
      <c r="CE84" s="58">
        <f t="shared" ref="CE84" si="779">+BB$1*(BB84-BB72)/$BE72</f>
        <v>3.9823556973991425</v>
      </c>
      <c r="CF84" s="58">
        <f t="shared" ref="CF84" si="780">+BC$1*(BC84-BC72)/$BE72</f>
        <v>13.574679744073672</v>
      </c>
      <c r="CG84" s="58">
        <f t="shared" ref="CG84" si="781">+BD$1*(BD84-BD72)/$BE72</f>
        <v>5.7012215940887208</v>
      </c>
      <c r="CH84" s="58">
        <f t="shared" ref="CH84" si="782">+SUM(BV84:CG84)</f>
        <v>132.41416773397455</v>
      </c>
      <c r="CI84" s="50">
        <f t="shared" ref="CI84" si="783">(H84/H72-1)*100</f>
        <v>137.99792439040374</v>
      </c>
      <c r="CK84" s="58">
        <f t="shared" ref="CK84" si="784">+BG84/$BS84*$BT84</f>
        <v>56.860945178266867</v>
      </c>
      <c r="CL84" s="58">
        <f t="shared" ref="CL84" si="785">+BH84/$BS84*$BT84</f>
        <v>2.4419654755932454</v>
      </c>
      <c r="CM84" s="58">
        <f t="shared" ref="CM84" si="786">+BI84/$BS84*$BT84</f>
        <v>11.55427841141268</v>
      </c>
      <c r="CN84" s="58">
        <f t="shared" ref="CN84" si="787">+BJ84/$BS84*$BT84</f>
        <v>14.263809731663484</v>
      </c>
      <c r="CO84" s="58">
        <f t="shared" ref="CO84" si="788">+BK84/$BS84*$BT84</f>
        <v>5.9950433232934328</v>
      </c>
      <c r="CP84" s="58">
        <f t="shared" ref="CP84" si="789">+BL84/$BS84*$BT84</f>
        <v>6.6323979345224586</v>
      </c>
      <c r="CQ84" s="58">
        <f t="shared" ref="CQ84" si="790">+BM84/$BS84*$BT84</f>
        <v>13.234722895264399</v>
      </c>
      <c r="CR84" s="58">
        <f t="shared" ref="CR84" si="791">+BN84/$BS84*$BT84</f>
        <v>4.9461633245152727</v>
      </c>
      <c r="CS84" s="58">
        <f t="shared" ref="CS84" si="792">+BO84/$BS84*$BT84</f>
        <v>10.680579578146418</v>
      </c>
      <c r="CT84" s="58">
        <f t="shared" ref="CT84" si="793">+BP84/$BS84*$BT84</f>
        <v>1.6286888015147098</v>
      </c>
      <c r="CU84" s="58">
        <f t="shared" ref="CU84" si="794">+BQ84/$BS84*$BT84</f>
        <v>7.4454314342935204</v>
      </c>
      <c r="CV84" s="58">
        <f t="shared" ref="CV84" si="795">+BR84/$BS84*$BT84</f>
        <v>4.2181119711106057</v>
      </c>
      <c r="CW84" s="58">
        <f t="shared" ref="CW84" si="796">+SUM(CK84:CV84)</f>
        <v>139.90213805959706</v>
      </c>
      <c r="CX84" s="58"/>
      <c r="CY84" s="58"/>
      <c r="CZ84" s="58">
        <f t="shared" ref="CZ84" si="797">+BV84/$CH84*$CI84</f>
        <v>26.232278056330085</v>
      </c>
      <c r="DA84" s="58">
        <f t="shared" ref="DA84" si="798">+BW84/$CH84*$CI84</f>
        <v>2.0255553516084892</v>
      </c>
      <c r="DB84" s="58">
        <f t="shared" ref="DB84" si="799">+BX84/$CH84*$CI84</f>
        <v>9.2175497705702636</v>
      </c>
      <c r="DC84" s="58">
        <f t="shared" ref="DC84" si="800">+BY84/$CH84*$CI84</f>
        <v>14.630445462902417</v>
      </c>
      <c r="DD84" s="58">
        <f t="shared" ref="DD84" si="801">+BZ84/$CH84*$CI84</f>
        <v>10.398261721202521</v>
      </c>
      <c r="DE84" s="58">
        <f t="shared" ref="DE84" si="802">+CA84/$CH84*$CI84</f>
        <v>12.32873867077946</v>
      </c>
      <c r="DF84" s="58">
        <f t="shared" ref="DF84" si="803">+CB84/$CH84*$CI84</f>
        <v>20.171073491884911</v>
      </c>
      <c r="DG84" s="58">
        <f t="shared" ref="DG84" si="804">+CC84/$CH84*$CI84</f>
        <v>4.5677428499051729</v>
      </c>
      <c r="DH84" s="58">
        <f t="shared" ref="DH84" si="805">+CD84/$CH84*$CI84</f>
        <v>14.187247416319344</v>
      </c>
      <c r="DI84" s="58">
        <f t="shared" ref="DI84" si="806">+CE84/$CH84*$CI84</f>
        <v>4.1502871620917663</v>
      </c>
      <c r="DJ84" s="58">
        <f t="shared" ref="DJ84" si="807">+CF84/$CH84*$CI84</f>
        <v>14.147108734694573</v>
      </c>
      <c r="DK84" s="58">
        <f t="shared" ref="DK84" si="808">+CG84/$CH84*$CI84</f>
        <v>5.9416357021147359</v>
      </c>
      <c r="DL84" s="58">
        <f t="shared" ref="DL84" si="809">+SUM(CZ84:DK84)</f>
        <v>137.99792439040374</v>
      </c>
      <c r="DM84" s="58">
        <f t="shared" ref="DM84" si="810">+(H84/H72-1)*100</f>
        <v>137.99792439040374</v>
      </c>
      <c r="DN84" s="58"/>
      <c r="DO84" s="56">
        <f t="shared" ref="DO84" si="811">+A84</f>
        <v>45170</v>
      </c>
      <c r="DP84" s="58">
        <f t="shared" ref="DP84" si="812">+CK84-CZ84</f>
        <v>30.628667121936783</v>
      </c>
      <c r="DQ84" s="58">
        <f t="shared" ref="DQ84" si="813">+CL84-DA84</f>
        <v>0.41641012398475619</v>
      </c>
      <c r="DR84" s="58">
        <f t="shared" ref="DR84" si="814">+CM84-DB84</f>
        <v>2.3367286408424164</v>
      </c>
      <c r="DS84" s="58">
        <f t="shared" ref="DS84" si="815">+CN84-DC84</f>
        <v>-0.366635731238933</v>
      </c>
      <c r="DT84" s="58">
        <f t="shared" ref="DT84" si="816">+CO84-DD84</f>
        <v>-4.4032183979090886</v>
      </c>
      <c r="DU84" s="58">
        <f t="shared" ref="DU84" si="817">+CP84-DE84</f>
        <v>-5.6963407362570013</v>
      </c>
      <c r="DV84" s="58">
        <f t="shared" ref="DV84" si="818">+CQ84-DF84</f>
        <v>-6.9363505966205121</v>
      </c>
      <c r="DW84" s="58">
        <f t="shared" ref="DW84" si="819">+CR84-DG84</f>
        <v>0.37842047461009987</v>
      </c>
      <c r="DX84" s="58">
        <f t="shared" ref="DX84" si="820">+CS84-DH84</f>
        <v>-3.5066678381729268</v>
      </c>
      <c r="DY84" s="58">
        <f t="shared" ref="DY84" si="821">+CT84-DI84</f>
        <v>-2.5215983605770562</v>
      </c>
      <c r="DZ84" s="58">
        <f t="shared" ref="DZ84" si="822">+CU84-DJ84</f>
        <v>-6.7016773004010526</v>
      </c>
      <c r="EA84" s="58">
        <f t="shared" ref="EA84" si="823">+CV84-DK84</f>
        <v>-1.7235237310041303</v>
      </c>
      <c r="EB84" s="58">
        <f t="shared" ref="EB84" si="824">+CW84-DL84</f>
        <v>1.9042136691933251</v>
      </c>
      <c r="EC84" s="58"/>
      <c r="ED84" s="76">
        <f>+'Infla Interanual PondENGHO'!CI85</f>
        <v>1.9042136691933553E-2</v>
      </c>
      <c r="EE84" s="50">
        <f t="shared" ref="EE84" si="825">+ED84*100</f>
        <v>1.9042136691933553</v>
      </c>
    </row>
    <row r="85" spans="1:139" x14ac:dyDescent="0.2">
      <c r="A85" s="56">
        <f>+'Indice PondENGHO'!A84</f>
        <v>45200</v>
      </c>
      <c r="B85" s="50">
        <f>+'Indice PondENGHO'!B84</f>
        <v>10</v>
      </c>
      <c r="C85" s="50">
        <f>+'Indice PondENGHO'!C84</f>
        <v>2023</v>
      </c>
      <c r="D85" s="57">
        <f>+'Indice PondENGHO'!BL84</f>
        <v>2547.483154296875</v>
      </c>
      <c r="E85" s="57">
        <f>+'Indice PondENGHO'!BM84</f>
        <v>2508.66796875</v>
      </c>
      <c r="F85" s="57">
        <f>+'Indice PondENGHO'!BN84</f>
        <v>2503.90185546875</v>
      </c>
      <c r="G85" s="57">
        <f>+'Indice PondENGHO'!BO84</f>
        <v>2486.521484375</v>
      </c>
      <c r="H85" s="57">
        <f>+'Indice PondENGHO'!BP84</f>
        <v>2463.50537109375</v>
      </c>
      <c r="I85" s="57">
        <f>+'Indice PondENGHO'!CD84</f>
        <v>2493.05078125</v>
      </c>
      <c r="K85" s="58">
        <f t="shared" ref="K85" si="826">100*D$1*(D85-D73)/$I73</f>
        <v>17.884132168441916</v>
      </c>
      <c r="L85" s="58">
        <f t="shared" ref="L85" si="827">100*E$1*(E85-E73)/$I73</f>
        <v>22.321235629751634</v>
      </c>
      <c r="M85" s="58">
        <f t="shared" ref="M85" si="828">100*F$1*(F85-F73)/$I73</f>
        <v>25.357476074762463</v>
      </c>
      <c r="N85" s="58">
        <f t="shared" ref="N85" si="829">100*G$1*(G85-G73)/$I73</f>
        <v>31.679473449500083</v>
      </c>
      <c r="O85" s="58">
        <f t="shared" ref="O85" si="830">100*H$1*(H85-H73)/$I73</f>
        <v>45.552837967827713</v>
      </c>
      <c r="P85" s="58">
        <f t="shared" ref="P85" si="831">+SUM(K85:O85)</f>
        <v>142.79515529028379</v>
      </c>
      <c r="Q85" s="58">
        <f t="shared" ref="Q85" si="832">100*(I85/I73-1)</f>
        <v>142.79599953302684</v>
      </c>
      <c r="S85" s="57">
        <f>+'Indice PondENGHO'!D84</f>
        <v>2783.8955078125</v>
      </c>
      <c r="T85" s="57">
        <f>+'Indice PondENGHO'!P84</f>
        <v>2772.9521484375</v>
      </c>
      <c r="U85" s="57">
        <f>+'Indice PondENGHO'!AB84</f>
        <v>2765.305419921875</v>
      </c>
      <c r="V85" s="57">
        <f>+'Indice PondENGHO'!AN84</f>
        <v>2758.659912109375</v>
      </c>
      <c r="W85" s="57">
        <f>+'Indice PondENGHO'!AZ84</f>
        <v>2747.662109375</v>
      </c>
      <c r="Y85" s="58">
        <f t="shared" ref="Y85" si="833">+S$1*(S85-S73)/D73</f>
        <v>55.712199336595809</v>
      </c>
      <c r="Z85" s="58">
        <f t="shared" ref="Z85" si="834">+T$1*(T85-T73)/E73</f>
        <v>45.093369463746335</v>
      </c>
      <c r="AA85" s="58">
        <f t="shared" ref="AA85" si="835">+U$1*(U85-U73)/F73</f>
        <v>41.267469914525265</v>
      </c>
      <c r="AB85" s="58">
        <f t="shared" ref="AB85" si="836">+V$1*(V85-V73)/G73</f>
        <v>34.33632545265975</v>
      </c>
      <c r="AC85" s="58">
        <f t="shared" ref="AC85" si="837">+W$1*(W85-W73)/H73</f>
        <v>25.719750840808828</v>
      </c>
      <c r="AE85" s="57">
        <f>+'Indice PondENGHO'!D84</f>
        <v>2783.8955078125</v>
      </c>
      <c r="AF85" s="57">
        <f>+'Indice PondENGHO'!E84</f>
        <v>2022.2960205078125</v>
      </c>
      <c r="AG85" s="57">
        <f>+'Indice PondENGHO'!F84</f>
        <v>2780.807373046875</v>
      </c>
      <c r="AH85" s="57">
        <f>+'Indice PondENGHO'!G84</f>
        <v>1809.190185546875</v>
      </c>
      <c r="AI85" s="57">
        <f>+'Indice PondENGHO'!H84</f>
        <v>2594.432861328125</v>
      </c>
      <c r="AJ85" s="57">
        <f>+'Indice PondENGHO'!I84</f>
        <v>2690.783203125</v>
      </c>
      <c r="AK85" s="57">
        <f>+'Indice PondENGHO'!J84</f>
        <v>2393.09375</v>
      </c>
      <c r="AL85" s="57">
        <f>+'Indice PondENGHO'!K84</f>
        <v>1845.7833251953125</v>
      </c>
      <c r="AM85" s="57">
        <f>+'Indice PondENGHO'!L84</f>
        <v>2426.427001953125</v>
      </c>
      <c r="AN85" s="57">
        <f>+'Indice PondENGHO'!M84</f>
        <v>1810.6361083984375</v>
      </c>
      <c r="AO85" s="57">
        <f>+'Indice PondENGHO'!N84</f>
        <v>2836.29150390625</v>
      </c>
      <c r="AP85" s="57">
        <f>+'Indice PondENGHO'!O84</f>
        <v>2083.89404296875</v>
      </c>
      <c r="AQ85" s="57">
        <f t="shared" ref="AQ85" si="838">+D85</f>
        <v>2547.483154296875</v>
      </c>
      <c r="AR85" s="57"/>
      <c r="AS85" s="57">
        <f>+'Indice PondENGHO'!AZ84</f>
        <v>2747.662109375</v>
      </c>
      <c r="AT85" s="57">
        <f>+'Indice PondENGHO'!BA84</f>
        <v>1984.0655517578125</v>
      </c>
      <c r="AU85" s="57">
        <f>+'Indice PondENGHO'!BB84</f>
        <v>2862.369873046875</v>
      </c>
      <c r="AV85" s="57">
        <f>+'Indice PondENGHO'!BC84</f>
        <v>1745.9569091796875</v>
      </c>
      <c r="AW85" s="57">
        <f>+'Indice PondENGHO'!BD84</f>
        <v>2592.0556640625</v>
      </c>
      <c r="AX85" s="57">
        <f>+'Indice PondENGHO'!BE84</f>
        <v>2571.318359375</v>
      </c>
      <c r="AY85" s="57">
        <f>+'Indice PondENGHO'!BF84</f>
        <v>2352.304443359375</v>
      </c>
      <c r="AZ85" s="57">
        <f>+'Indice PondENGHO'!BG84</f>
        <v>1816.3599853515625</v>
      </c>
      <c r="BA85" s="57">
        <f>+'Indice PondENGHO'!BH84</f>
        <v>2447.14404296875</v>
      </c>
      <c r="BB85" s="57">
        <f>+'Indice PondENGHO'!BI84</f>
        <v>1925.001708984375</v>
      </c>
      <c r="BC85" s="57">
        <f>+'Indice PondENGHO'!BJ84</f>
        <v>2801.85302734375</v>
      </c>
      <c r="BD85" s="57">
        <f>+'Indice PondENGHO'!BK84</f>
        <v>2068.896240234375</v>
      </c>
      <c r="BE85" s="57">
        <f t="shared" ref="BE85" si="839">+H85</f>
        <v>2463.50537109375</v>
      </c>
      <c r="BG85" s="58">
        <f t="shared" ref="BG85" si="840">+AE$1*(AE85-AE73)/$AQ73</f>
        <v>55.712199336595809</v>
      </c>
      <c r="BH85" s="58">
        <f t="shared" ref="BH85" si="841">+AF$1*(AF85-AF73)/$AQ73</f>
        <v>2.5057837918059911</v>
      </c>
      <c r="BI85" s="58">
        <f t="shared" ref="BI85" si="842">+AG$1*(AG85-AG73)/$AQ73</f>
        <v>11.85858114265681</v>
      </c>
      <c r="BJ85" s="58">
        <f t="shared" ref="BJ85" si="843">+AH$1*(AH85-AH73)/$AQ73</f>
        <v>13.861902347564158</v>
      </c>
      <c r="BK85" s="58">
        <f t="shared" ref="BK85" si="844">+AI$1*(AI85-AI73)/$AQ73</f>
        <v>6.2088154766187227</v>
      </c>
      <c r="BL85" s="58">
        <f t="shared" ref="BL85" si="845">+AJ$1*(AJ85-AJ73)/$AQ73</f>
        <v>6.2247155618842633</v>
      </c>
      <c r="BM85" s="58">
        <f t="shared" ref="BM85" si="846">+AK$1*(AK85-AK73)/$AQ73</f>
        <v>13.077801550707694</v>
      </c>
      <c r="BN85" s="58">
        <f t="shared" ref="BN85" si="847">+AL$1*(AL85-AL73)/$AQ73</f>
        <v>5.1056902820107206</v>
      </c>
      <c r="BO85" s="58">
        <f t="shared" ref="BO85" si="848">+AM$1*(AM85-AM73)/$AQ73</f>
        <v>10.870708816264759</v>
      </c>
      <c r="BP85" s="58">
        <f t="shared" ref="BP85" si="849">+AN$1*(AN85-AN73)/$AQ73</f>
        <v>1.5952303218510111</v>
      </c>
      <c r="BQ85" s="58">
        <f t="shared" ref="BQ85" si="850">+AO$1*(AO85-AO73)/$AQ73</f>
        <v>7.4262470071918756</v>
      </c>
      <c r="BR85" s="58">
        <f t="shared" ref="BR85" si="851">+AP$1*(AP85-AP73)/$AQ73</f>
        <v>4.1526245699913691</v>
      </c>
      <c r="BS85" s="58">
        <f t="shared" ref="BS85" si="852">+SUM(BG85:BR85)</f>
        <v>138.60030020514316</v>
      </c>
      <c r="BT85" s="50">
        <f t="shared" ref="BT85" si="853">+(D85/D73-1)*100</f>
        <v>144.03913236172878</v>
      </c>
      <c r="BV85" s="58">
        <f t="shared" ref="BV85" si="854">+AS$1*(AS85-AS73)/$BE73</f>
        <v>25.719750840808828</v>
      </c>
      <c r="BW85" s="58">
        <f t="shared" ref="BW85" si="855">+AT$1*(AT85-AT73)/$BE73</f>
        <v>2.075335749748402</v>
      </c>
      <c r="BX85" s="58">
        <f t="shared" ref="BX85" si="856">+AU$1*(AU85-AU73)/$BE73</f>
        <v>9.463137888369797</v>
      </c>
      <c r="BY85" s="58">
        <f t="shared" ref="BY85" si="857">+AV$1*(AV85-AV73)/$BE73</f>
        <v>14.331140221560121</v>
      </c>
      <c r="BZ85" s="58">
        <f t="shared" ref="BZ85" si="858">+AW$1*(AW85-AW73)/$BE73</f>
        <v>10.775385811430287</v>
      </c>
      <c r="CA85" s="58">
        <f t="shared" ref="CA85" si="859">+AX$1*(AX85-AX73)/$BE73</f>
        <v>11.554162154955675</v>
      </c>
      <c r="CB85" s="58">
        <f t="shared" ref="CB85" si="860">+AY$1*(AY85-AY73)/$BE73</f>
        <v>19.933329127864393</v>
      </c>
      <c r="CC85" s="58">
        <f t="shared" ref="CC85" si="861">+AZ$1*(AZ85-AZ73)/$BE73</f>
        <v>4.6951808253320415</v>
      </c>
      <c r="CD85" s="58">
        <f t="shared" ref="CD85" si="862">+BA$1*(BA85-BA73)/$BE73</f>
        <v>14.285573156865398</v>
      </c>
      <c r="CE85" s="58">
        <f t="shared" ref="CE85" si="863">+BB$1*(BB85-BB73)/$BE73</f>
        <v>4.0206793619951435</v>
      </c>
      <c r="CF85" s="58">
        <f t="shared" ref="CF85" si="864">+BC$1*(BC85-BC73)/$BE73</f>
        <v>13.987998192288105</v>
      </c>
      <c r="CG85" s="58">
        <f t="shared" ref="CG85" si="865">+BD$1*(BD85-BD73)/$BE73</f>
        <v>5.772194719424764</v>
      </c>
      <c r="CH85" s="58">
        <f t="shared" ref="CH85" si="866">+SUM(BV85:CG85)</f>
        <v>136.61386805064296</v>
      </c>
      <c r="CI85" s="50">
        <f t="shared" ref="CI85" si="867">(H85/H73-1)*100</f>
        <v>142.43012067246758</v>
      </c>
      <c r="CK85" s="58">
        <f t="shared" ref="CK85" si="868">+BG85/$BS85*$BT85</f>
        <v>57.898408896153036</v>
      </c>
      <c r="CL85" s="58">
        <f t="shared" ref="CL85" si="869">+BH85/$BS85*$BT85</f>
        <v>2.604113574960528</v>
      </c>
      <c r="CM85" s="58">
        <f t="shared" ref="CM85" si="870">+BI85/$BS85*$BT85</f>
        <v>12.323925246202759</v>
      </c>
      <c r="CN85" s="58">
        <f t="shared" ref="CN85" si="871">+BJ85/$BS85*$BT85</f>
        <v>14.405859035448618</v>
      </c>
      <c r="CO85" s="58">
        <f t="shared" ref="CO85" si="872">+BK85/$BS85*$BT85</f>
        <v>6.4524564010507701</v>
      </c>
      <c r="CP85" s="58">
        <f t="shared" ref="CP85" si="873">+BL85/$BS85*$BT85</f>
        <v>6.4689804236014874</v>
      </c>
      <c r="CQ85" s="58">
        <f t="shared" ref="CQ85" si="874">+BM85/$BS85*$BT85</f>
        <v>13.590989238657556</v>
      </c>
      <c r="CR85" s="58">
        <f t="shared" ref="CR85" si="875">+BN85/$BS85*$BT85</f>
        <v>5.3060433291994027</v>
      </c>
      <c r="CS85" s="58">
        <f t="shared" ref="CS85" si="876">+BO85/$BS85*$BT85</f>
        <v>11.297287695150807</v>
      </c>
      <c r="CT85" s="58">
        <f t="shared" ref="CT85" si="877">+BP85/$BS85*$BT85</f>
        <v>1.6578289595076541</v>
      </c>
      <c r="CU85" s="58">
        <f t="shared" ref="CU85" si="878">+BQ85/$BS85*$BT85</f>
        <v>7.7176613184573002</v>
      </c>
      <c r="CV85" s="58">
        <f t="shared" ref="CV85" si="879">+BR85/$BS85*$BT85</f>
        <v>4.3155782433388854</v>
      </c>
      <c r="CW85" s="58">
        <f t="shared" ref="CW85" si="880">+SUM(CK85:CV85)</f>
        <v>144.03913236172878</v>
      </c>
      <c r="CX85" s="58"/>
      <c r="CY85" s="58"/>
      <c r="CZ85" s="58">
        <f t="shared" ref="CZ85" si="881">+BV85/$CH85*$CI85</f>
        <v>26.814753642464925</v>
      </c>
      <c r="DA85" s="58">
        <f t="shared" ref="DA85" si="882">+BW85/$CH85*$CI85</f>
        <v>2.1636919112997748</v>
      </c>
      <c r="DB85" s="58">
        <f t="shared" ref="DB85" si="883">+BX85/$CH85*$CI85</f>
        <v>9.8660252477520469</v>
      </c>
      <c r="DC85" s="58">
        <f t="shared" ref="DC85" si="884">+BY85/$CH85*$CI85</f>
        <v>14.941279829469369</v>
      </c>
      <c r="DD85" s="58">
        <f t="shared" ref="DD85" si="885">+BZ85/$CH85*$CI85</f>
        <v>11.234141330699167</v>
      </c>
      <c r="DE85" s="58">
        <f t="shared" ref="DE85" si="886">+CA85/$CH85*$CI85</f>
        <v>12.046073604983837</v>
      </c>
      <c r="DF85" s="58">
        <f t="shared" ref="DF85" si="887">+CB85/$CH85*$CI85</f>
        <v>20.781978532613376</v>
      </c>
      <c r="DG85" s="58">
        <f t="shared" ref="DG85" si="888">+CC85/$CH85*$CI85</f>
        <v>4.8950753029201799</v>
      </c>
      <c r="DH85" s="58">
        <f t="shared" ref="DH85" si="889">+CD85/$CH85*$CI85</f>
        <v>14.893772774616393</v>
      </c>
      <c r="DI85" s="58">
        <f t="shared" ref="DI85" si="890">+CE85/$CH85*$CI85</f>
        <v>4.1918573486403305</v>
      </c>
      <c r="DJ85" s="58">
        <f t="shared" ref="DJ85" si="891">+CF85/$CH85*$CI85</f>
        <v>14.583528736301501</v>
      </c>
      <c r="DK85" s="58">
        <f t="shared" ref="DK85" si="892">+CG85/$CH85*$CI85</f>
        <v>6.017942410706671</v>
      </c>
      <c r="DL85" s="58">
        <f t="shared" ref="DL85" si="893">+SUM(CZ85:DK85)</f>
        <v>142.43012067246755</v>
      </c>
      <c r="DM85" s="58">
        <f t="shared" ref="DM85" si="894">+(H85/H73-1)*100</f>
        <v>142.43012067246758</v>
      </c>
      <c r="DN85" s="58"/>
      <c r="DO85" s="56">
        <f t="shared" ref="DO85" si="895">+A85</f>
        <v>45200</v>
      </c>
      <c r="DP85" s="58">
        <f t="shared" ref="DP85" si="896">+CK85-CZ85</f>
        <v>31.083655253688111</v>
      </c>
      <c r="DQ85" s="58">
        <f t="shared" ref="DQ85" si="897">+CL85-DA85</f>
        <v>0.44042166366075319</v>
      </c>
      <c r="DR85" s="58">
        <f t="shared" ref="DR85" si="898">+CM85-DB85</f>
        <v>2.4578999984507117</v>
      </c>
      <c r="DS85" s="58">
        <f t="shared" ref="DS85" si="899">+CN85-DC85</f>
        <v>-0.5354207940207516</v>
      </c>
      <c r="DT85" s="58">
        <f t="shared" ref="DT85" si="900">+CO85-DD85</f>
        <v>-4.7816849296483968</v>
      </c>
      <c r="DU85" s="58">
        <f t="shared" ref="DU85" si="901">+CP85-DE85</f>
        <v>-5.5770931813823497</v>
      </c>
      <c r="DV85" s="58">
        <f t="shared" ref="DV85" si="902">+CQ85-DF85</f>
        <v>-7.1909892939558198</v>
      </c>
      <c r="DW85" s="58">
        <f t="shared" ref="DW85" si="903">+CR85-DG85</f>
        <v>0.4109680262792228</v>
      </c>
      <c r="DX85" s="58">
        <f t="shared" ref="DX85" si="904">+CS85-DH85</f>
        <v>-3.5964850794655856</v>
      </c>
      <c r="DY85" s="58">
        <f t="shared" ref="DY85" si="905">+CT85-DI85</f>
        <v>-2.5340283891326765</v>
      </c>
      <c r="DZ85" s="58">
        <f t="shared" ref="DZ85" si="906">+CU85-DJ85</f>
        <v>-6.8658674178442007</v>
      </c>
      <c r="EA85" s="58">
        <f t="shared" ref="EA85" si="907">+CV85-DK85</f>
        <v>-1.7023641673677856</v>
      </c>
      <c r="EB85" s="58">
        <f t="shared" ref="EB85" si="908">+CW85-DL85</f>
        <v>1.609011689261223</v>
      </c>
      <c r="EC85" s="58"/>
      <c r="ED85" s="76">
        <f>+'Infla Interanual PondENGHO'!CI86</f>
        <v>1.609011689261175E-2</v>
      </c>
      <c r="EE85" s="50">
        <f t="shared" ref="EE85" si="909">+ED85*100</f>
        <v>1.609011689261175</v>
      </c>
    </row>
    <row r="86" spans="1:139" x14ac:dyDescent="0.2">
      <c r="A86" s="56">
        <f>+'Indice PondENGHO'!A85</f>
        <v>45231</v>
      </c>
      <c r="B86" s="50">
        <f>+'Indice PondENGHO'!B85</f>
        <v>11</v>
      </c>
      <c r="C86" s="50">
        <f>+'Indice PondENGHO'!C85</f>
        <v>2023</v>
      </c>
      <c r="D86" s="57">
        <f>+'Indice PondENGHO'!BL85</f>
        <v>2889.150146484375</v>
      </c>
      <c r="E86" s="57">
        <f>+'Indice PondENGHO'!BM85</f>
        <v>2839.807861328125</v>
      </c>
      <c r="F86" s="57">
        <f>+'Indice PondENGHO'!BN85</f>
        <v>2834.70068359375</v>
      </c>
      <c r="G86" s="57">
        <f>+'Indice PondENGHO'!BO85</f>
        <v>2811.131103515625</v>
      </c>
      <c r="H86" s="57">
        <f>+'Indice PondENGHO'!BP85</f>
        <v>2781.354736328125</v>
      </c>
      <c r="I86" s="57">
        <f>+'Indice PondENGHO'!CD85</f>
        <v>2819.670166015625</v>
      </c>
      <c r="K86" s="58">
        <f t="shared" ref="K86" si="910">100*D$1*(D86-D74)/$I74</f>
        <v>20.282763529633769</v>
      </c>
      <c r="L86" s="58">
        <f t="shared" ref="L86" si="911">100*E$1*(E86-E74)/$I74</f>
        <v>25.22785352786244</v>
      </c>
      <c r="M86" s="58">
        <f t="shared" ref="M86" si="912">100*F$1*(F86-F74)/$I74</f>
        <v>28.661218586340812</v>
      </c>
      <c r="N86" s="58">
        <f t="shared" ref="N86" si="913">100*G$1*(G86-G74)/$I74</f>
        <v>35.721410490289102</v>
      </c>
      <c r="O86" s="58">
        <f t="shared" ref="O86" si="914">100*H$1*(H86-H74)/$I74</f>
        <v>51.225566786190718</v>
      </c>
      <c r="P86" s="58">
        <f t="shared" ref="P86" si="915">+SUM(K86:O86)</f>
        <v>161.11881292031683</v>
      </c>
      <c r="Q86" s="58">
        <f t="shared" ref="Q86" si="916">100*(I86/I74-1)</f>
        <v>161.12000148315221</v>
      </c>
      <c r="S86" s="57">
        <f>+'Indice PondENGHO'!D85</f>
        <v>3227.219482421875</v>
      </c>
      <c r="T86" s="57">
        <f>+'Indice PondENGHO'!P85</f>
        <v>3220.40087890625</v>
      </c>
      <c r="U86" s="57">
        <f>+'Indice PondENGHO'!AB85</f>
        <v>3215.380859375</v>
      </c>
      <c r="V86" s="57">
        <f>+'Indice PondENGHO'!AN85</f>
        <v>3209.624755859375</v>
      </c>
      <c r="W86" s="57">
        <f>+'Indice PondENGHO'!AZ85</f>
        <v>3201.729248046875</v>
      </c>
      <c r="Y86" s="58">
        <f t="shared" ref="Y86" si="917">+S$1*(S86-S74)/D74</f>
        <v>65.548737487060194</v>
      </c>
      <c r="Z86" s="58">
        <f t="shared" ref="Z86" si="918">+T$1*(T86-T74)/E74</f>
        <v>53.147828316248017</v>
      </c>
      <c r="AA86" s="58">
        <f t="shared" ref="AA86" si="919">+U$1*(U86-U74)/F74</f>
        <v>48.7255126440567</v>
      </c>
      <c r="AB86" s="58">
        <f t="shared" ref="AB86" si="920">+V$1*(V86-V74)/G74</f>
        <v>40.564198141260832</v>
      </c>
      <c r="AC86" s="58">
        <f t="shared" ref="AC86" si="921">+W$1*(W86-W74)/H74</f>
        <v>30.440454430277743</v>
      </c>
      <c r="AE86" s="57">
        <f>+'Indice PondENGHO'!D85</f>
        <v>3227.219482421875</v>
      </c>
      <c r="AF86" s="57">
        <f>+'Indice PondENGHO'!E85</f>
        <v>2248.62548828125</v>
      </c>
      <c r="AG86" s="57">
        <f>+'Indice PondENGHO'!F85</f>
        <v>3078.474853515625</v>
      </c>
      <c r="AH86" s="57">
        <f>+'Indice PondENGHO'!G85</f>
        <v>1942.9840087890625</v>
      </c>
      <c r="AI86" s="57">
        <f>+'Indice PondENGHO'!H85</f>
        <v>2923.7177734375</v>
      </c>
      <c r="AJ86" s="57">
        <f>+'Indice PondENGHO'!I85</f>
        <v>3110.204833984375</v>
      </c>
      <c r="AK86" s="57">
        <f>+'Indice PondENGHO'!J85</f>
        <v>2639.217529296875</v>
      </c>
      <c r="AL86" s="57">
        <f>+'Indice PondENGHO'!K85</f>
        <v>2130.35986328125</v>
      </c>
      <c r="AM86" s="57">
        <f>+'Indice PondENGHO'!L85</f>
        <v>2740.153076171875</v>
      </c>
      <c r="AN86" s="57">
        <f>+'Indice PondENGHO'!M85</f>
        <v>1986.629638671875</v>
      </c>
      <c r="AO86" s="57">
        <f>+'Indice PondENGHO'!N85</f>
        <v>3169.32861328125</v>
      </c>
      <c r="AP86" s="57">
        <f>+'Indice PondENGHO'!O85</f>
        <v>2319.1416015625</v>
      </c>
      <c r="AQ86" s="57">
        <f t="shared" ref="AQ86" si="922">+D86</f>
        <v>2889.150146484375</v>
      </c>
      <c r="AR86" s="57"/>
      <c r="AS86" s="57">
        <f>+'Indice PondENGHO'!AZ85</f>
        <v>3201.729248046875</v>
      </c>
      <c r="AT86" s="57">
        <f>+'Indice PondENGHO'!BA85</f>
        <v>2206.68603515625</v>
      </c>
      <c r="AU86" s="57">
        <f>+'Indice PondENGHO'!BB85</f>
        <v>3163.6728515625</v>
      </c>
      <c r="AV86" s="57">
        <f>+'Indice PondENGHO'!BC85</f>
        <v>1866.1756591796875</v>
      </c>
      <c r="AW86" s="57">
        <f>+'Indice PondENGHO'!BD85</f>
        <v>2921.65771484375</v>
      </c>
      <c r="AX86" s="57">
        <f>+'Indice PondENGHO'!BE85</f>
        <v>2987.35302734375</v>
      </c>
      <c r="AY86" s="57">
        <f>+'Indice PondENGHO'!BF85</f>
        <v>2596.403564453125</v>
      </c>
      <c r="AZ86" s="57">
        <f>+'Indice PondENGHO'!BG85</f>
        <v>2098.29345703125</v>
      </c>
      <c r="BA86" s="57">
        <f>+'Indice PondENGHO'!BH85</f>
        <v>2772.106689453125</v>
      </c>
      <c r="BB86" s="57">
        <f>+'Indice PondENGHO'!BI85</f>
        <v>2126.7255859375</v>
      </c>
      <c r="BC86" s="57">
        <f>+'Indice PondENGHO'!BJ85</f>
        <v>3146.30322265625</v>
      </c>
      <c r="BD86" s="57">
        <f>+'Indice PondENGHO'!BK85</f>
        <v>2300.885498046875</v>
      </c>
      <c r="BE86" s="57">
        <f t="shared" ref="BE86" si="923">+H86</f>
        <v>2781.354736328125</v>
      </c>
      <c r="BG86" s="58">
        <f t="shared" ref="BG86" si="924">+AE$1*(AE86-AE74)/$AQ74</f>
        <v>65.548737487060194</v>
      </c>
      <c r="BH86" s="58">
        <f t="shared" ref="BH86" si="925">+AF$1*(AF86-AF74)/$AQ74</f>
        <v>2.7450673891078239</v>
      </c>
      <c r="BI86" s="58">
        <f t="shared" ref="BI86" si="926">+AG$1*(AG86-AG74)/$AQ74</f>
        <v>13.025516718960027</v>
      </c>
      <c r="BJ86" s="58">
        <f t="shared" ref="BJ86" si="927">+AH$1*(AH86-AH74)/$AQ74</f>
        <v>14.121669875186543</v>
      </c>
      <c r="BK86" s="58">
        <f t="shared" ref="BK86" si="928">+AI$1*(AI86-AI74)/$AQ74</f>
        <v>6.9430056460533995</v>
      </c>
      <c r="BL86" s="58">
        <f t="shared" ref="BL86" si="929">+AJ$1*(AJ86-AJ74)/$AQ74</f>
        <v>7.3418504493757437</v>
      </c>
      <c r="BM86" s="58">
        <f t="shared" ref="BM86" si="930">+AK$1*(AK86-AK74)/$AQ74</f>
        <v>14.210762551170541</v>
      </c>
      <c r="BN86" s="58">
        <f t="shared" ref="BN86" si="931">+AL$1*(AL86-AL74)/$AQ74</f>
        <v>5.9390193971230572</v>
      </c>
      <c r="BO86" s="58">
        <f t="shared" ref="BO86" si="932">+AM$1*(AM86-AM74)/$AQ74</f>
        <v>12.271369253298342</v>
      </c>
      <c r="BP86" s="58">
        <f t="shared" ref="BP86" si="933">+AN$1*(AN86-AN74)/$AQ74</f>
        <v>1.7224937647402092</v>
      </c>
      <c r="BQ86" s="58">
        <f t="shared" ref="BQ86" si="934">+AO$1*(AO86-AO74)/$AQ74</f>
        <v>8.175880295457004</v>
      </c>
      <c r="BR86" s="58">
        <f t="shared" ref="BR86" si="935">+AP$1*(AP86-AP74)/$AQ74</f>
        <v>4.5743225431397008</v>
      </c>
      <c r="BS86" s="58">
        <f t="shared" ref="BS86" si="936">+SUM(BG86:BR86)</f>
        <v>156.61969537067262</v>
      </c>
      <c r="BT86" s="50">
        <f t="shared" ref="BT86" si="937">+(D86/D74-1)*100</f>
        <v>163.65181531387017</v>
      </c>
      <c r="BV86" s="58">
        <f t="shared" ref="BV86" si="938">+AS$1*(AS86-AS74)/$BE74</f>
        <v>30.440454430277743</v>
      </c>
      <c r="BW86" s="58">
        <f t="shared" ref="BW86" si="939">+AT$1*(AT86-AT74)/$BE74</f>
        <v>2.2700008503462237</v>
      </c>
      <c r="BX86" s="58">
        <f t="shared" ref="BX86" si="940">+AU$1*(AU86-AU74)/$BE74</f>
        <v>10.312144154370642</v>
      </c>
      <c r="BY86" s="58">
        <f t="shared" ref="BY86" si="941">+AV$1*(AV86-AV74)/$BE74</f>
        <v>14.342150963378783</v>
      </c>
      <c r="BZ86" s="58">
        <f t="shared" ref="BZ86" si="942">+AW$1*(AW86-AW74)/$BE74</f>
        <v>12.006717076281141</v>
      </c>
      <c r="CA86" s="58">
        <f t="shared" ref="CA86" si="943">+AX$1*(AX86-AX74)/$BE74</f>
        <v>13.771471604574959</v>
      </c>
      <c r="CB86" s="58">
        <f t="shared" ref="CB86" si="944">+AY$1*(AY86-AY74)/$BE74</f>
        <v>21.552046147027482</v>
      </c>
      <c r="CC86" s="58">
        <f t="shared" ref="CC86" si="945">+AZ$1*(AZ86-AZ74)/$BE74</f>
        <v>5.4429190535589314</v>
      </c>
      <c r="CD86" s="58">
        <f t="shared" ref="CD86" si="946">+BA$1*(BA86-BA74)/$BE74</f>
        <v>16.175500329309514</v>
      </c>
      <c r="CE86" s="58">
        <f t="shared" ref="CE86" si="947">+BB$1*(BB86-BB74)/$BE74</f>
        <v>4.3815702399581546</v>
      </c>
      <c r="CF86" s="58">
        <f t="shared" ref="CF86" si="948">+BC$1*(BC86-BC74)/$BE74</f>
        <v>15.459503954954595</v>
      </c>
      <c r="CG86" s="58">
        <f t="shared" ref="CG86" si="949">+BD$1*(BD86-BD74)/$BE74</f>
        <v>6.3353765112494917</v>
      </c>
      <c r="CH86" s="58">
        <f t="shared" ref="CH86" si="950">+SUM(BV86:CG86)</f>
        <v>152.48985531528763</v>
      </c>
      <c r="CI86" s="50">
        <f t="shared" ref="CI86" si="951">(H86/H74-1)*100</f>
        <v>160.00542722632676</v>
      </c>
      <c r="CK86" s="58">
        <f t="shared" ref="CK86" si="952">+BG86/$BS86*$BT86</f>
        <v>68.491832115377861</v>
      </c>
      <c r="CL86" s="58">
        <f t="shared" ref="CL86" si="953">+BH86/$BS86*$BT86</f>
        <v>2.8683190854329914</v>
      </c>
      <c r="CM86" s="58">
        <f t="shared" ref="CM86" si="954">+BI86/$BS86*$BT86</f>
        <v>13.610353738806536</v>
      </c>
      <c r="CN86" s="58">
        <f t="shared" ref="CN86" si="955">+BJ86/$BS86*$BT86</f>
        <v>14.7557234412181</v>
      </c>
      <c r="CO86" s="58">
        <f t="shared" ref="CO86" si="956">+BK86/$BS86*$BT86</f>
        <v>7.2547419724061823</v>
      </c>
      <c r="CP86" s="58">
        <f t="shared" ref="CP86" si="957">+BL86/$BS86*$BT86</f>
        <v>7.6714946415882173</v>
      </c>
      <c r="CQ86" s="58">
        <f t="shared" ref="CQ86" si="958">+BM86/$BS86*$BT86</f>
        <v>14.848816318978111</v>
      </c>
      <c r="CR86" s="58">
        <f t="shared" ref="CR86" si="959">+BN86/$BS86*$BT86</f>
        <v>6.2056774100038981</v>
      </c>
      <c r="CS86" s="58">
        <f t="shared" ref="CS86" si="960">+BO86/$BS86*$BT86</f>
        <v>12.822345554537012</v>
      </c>
      <c r="CT86" s="58">
        <f t="shared" ref="CT86" si="961">+BP86/$BS86*$BT86</f>
        <v>1.7998325868238283</v>
      </c>
      <c r="CU86" s="58">
        <f t="shared" ref="CU86" si="962">+BQ86/$BS86*$BT86</f>
        <v>8.5429718719206686</v>
      </c>
      <c r="CV86" s="58">
        <f t="shared" ref="CV86" si="963">+BR86/$BS86*$BT86</f>
        <v>4.7797065767767259</v>
      </c>
      <c r="CW86" s="58">
        <f t="shared" ref="CW86" si="964">+SUM(CK86:CV86)</f>
        <v>163.65181531387012</v>
      </c>
      <c r="CX86" s="58"/>
      <c r="CY86" s="58"/>
      <c r="CZ86" s="58">
        <f t="shared" ref="CZ86" si="965">+BV86/$CH86*$CI86</f>
        <v>31.940734063978248</v>
      </c>
      <c r="DA86" s="58">
        <f t="shared" ref="DA86" si="966">+BW86/$CH86*$CI86</f>
        <v>2.3818794706886921</v>
      </c>
      <c r="DB86" s="58">
        <f t="shared" ref="DB86" si="967">+BX86/$CH86*$CI86</f>
        <v>10.820385576653667</v>
      </c>
      <c r="DC86" s="58">
        <f t="shared" ref="DC86" si="968">+BY86/$CH86*$CI86</f>
        <v>15.049014162254453</v>
      </c>
      <c r="DD86" s="58">
        <f t="shared" ref="DD86" si="969">+BZ86/$CH86*$CI86</f>
        <v>12.598476740658276</v>
      </c>
      <c r="DE86" s="58">
        <f t="shared" ref="DE86" si="970">+CA86/$CH86*$CI86</f>
        <v>14.450208461863067</v>
      </c>
      <c r="DF86" s="58">
        <f t="shared" ref="DF86" si="971">+CB86/$CH86*$CI86</f>
        <v>22.61425420220019</v>
      </c>
      <c r="DG86" s="58">
        <f t="shared" ref="DG86" si="972">+CC86/$CH86*$CI86</f>
        <v>5.7111772237067671</v>
      </c>
      <c r="DH86" s="58">
        <f t="shared" ref="DH86" si="973">+CD86/$CH86*$CI86</f>
        <v>16.972721466877051</v>
      </c>
      <c r="DI86" s="58">
        <f t="shared" ref="DI86" si="974">+CE86/$CH86*$CI86</f>
        <v>4.5975190724466408</v>
      </c>
      <c r="DJ86" s="58">
        <f t="shared" ref="DJ86" si="975">+CF86/$CH86*$CI86</f>
        <v>16.221436697576898</v>
      </c>
      <c r="DK86" s="58">
        <f t="shared" ref="DK86" si="976">+CG86/$CH86*$CI86</f>
        <v>6.6476200874228519</v>
      </c>
      <c r="DL86" s="58">
        <f t="shared" ref="DL86" si="977">+SUM(CZ86:DK86)</f>
        <v>160.00542722632682</v>
      </c>
      <c r="DM86" s="58">
        <f t="shared" ref="DM86" si="978">+(H86/H74-1)*100</f>
        <v>160.00542722632676</v>
      </c>
      <c r="DN86" s="58"/>
      <c r="DO86" s="56">
        <f t="shared" ref="DO86" si="979">+A86</f>
        <v>45231</v>
      </c>
      <c r="DP86" s="58">
        <f t="shared" ref="DP86" si="980">+CK86-CZ86</f>
        <v>36.551098051399613</v>
      </c>
      <c r="DQ86" s="58">
        <f t="shared" ref="DQ86" si="981">+CL86-DA86</f>
        <v>0.48643961474429931</v>
      </c>
      <c r="DR86" s="58">
        <f t="shared" ref="DR86" si="982">+CM86-DB86</f>
        <v>2.7899681621528689</v>
      </c>
      <c r="DS86" s="58">
        <f t="shared" ref="DS86" si="983">+CN86-DC86</f>
        <v>-0.29329072103635312</v>
      </c>
      <c r="DT86" s="58">
        <f t="shared" ref="DT86" si="984">+CO86-DD86</f>
        <v>-5.3437347682520935</v>
      </c>
      <c r="DU86" s="58">
        <f t="shared" ref="DU86" si="985">+CP86-DE86</f>
        <v>-6.7787138202748496</v>
      </c>
      <c r="DV86" s="58">
        <f t="shared" ref="DV86" si="986">+CQ86-DF86</f>
        <v>-7.765437883222079</v>
      </c>
      <c r="DW86" s="58">
        <f t="shared" ref="DW86" si="987">+CR86-DG86</f>
        <v>0.49450018629713099</v>
      </c>
      <c r="DX86" s="58">
        <f t="shared" ref="DX86" si="988">+CS86-DH86</f>
        <v>-4.1503759123400386</v>
      </c>
      <c r="DY86" s="58">
        <f t="shared" ref="DY86" si="989">+CT86-DI86</f>
        <v>-2.7976864856228127</v>
      </c>
      <c r="DZ86" s="58">
        <f t="shared" ref="DZ86" si="990">+CU86-DJ86</f>
        <v>-7.6784648256562296</v>
      </c>
      <c r="EA86" s="58">
        <f t="shared" ref="EA86" si="991">+CV86-DK86</f>
        <v>-1.867913510646126</v>
      </c>
      <c r="EB86" s="58">
        <f t="shared" ref="EB86" si="992">+CW86-DL86</f>
        <v>3.6463880875433006</v>
      </c>
      <c r="EC86" s="58"/>
      <c r="ED86" s="76">
        <f>+'Infla Interanual PondENGHO'!CI87</f>
        <v>3.6463880875434285E-2</v>
      </c>
      <c r="EE86" s="50">
        <f t="shared" ref="EE86" si="993">+ED86*100</f>
        <v>3.6463880875434285</v>
      </c>
    </row>
    <row r="87" spans="1:139" x14ac:dyDescent="0.2">
      <c r="A87" s="56">
        <f>+'Indice PondENGHO'!A86</f>
        <v>45261</v>
      </c>
      <c r="B87" s="50">
        <f>+'Indice PondENGHO'!B86</f>
        <v>12</v>
      </c>
      <c r="C87" s="50">
        <f>+'Indice PondENGHO'!C86</f>
        <v>2023</v>
      </c>
      <c r="D87" s="57">
        <f>+'Indice PondENGHO'!BL86</f>
        <v>3640.6572265625</v>
      </c>
      <c r="E87" s="57">
        <f>+'Indice PondENGHO'!BM86</f>
        <v>3568.566650390625</v>
      </c>
      <c r="F87" s="57">
        <f>+'Indice PondENGHO'!BN86</f>
        <v>3560.4326171875</v>
      </c>
      <c r="G87" s="57">
        <f>+'Indice PondENGHO'!BO86</f>
        <v>3529.364990234375</v>
      </c>
      <c r="H87" s="57">
        <f>+'Indice PondENGHO'!BP86</f>
        <v>3484.156982421875</v>
      </c>
      <c r="I87" s="57">
        <f>+'Indice PondENGHO'!CD86</f>
        <v>3539.947021484375</v>
      </c>
      <c r="K87" s="58">
        <f t="shared" ref="K87" si="994">100*D$1*(D87-D75)/$I75</f>
        <v>26.766559834132028</v>
      </c>
      <c r="L87" s="58">
        <f t="shared" ref="L87" si="995">100*E$1*(E87-E75)/$I75</f>
        <v>33.167103785216682</v>
      </c>
      <c r="M87" s="58">
        <f t="shared" ref="M87" si="996">100*F$1*(F87-F75)/$I75</f>
        <v>37.643299194385683</v>
      </c>
      <c r="N87" s="58">
        <f t="shared" ref="N87" si="997">100*G$1*(G87-G75)/$I75</f>
        <v>46.902249242503032</v>
      </c>
      <c r="O87" s="58">
        <f t="shared" ref="O87" si="998">100*H$1*(H87-H75)/$I75</f>
        <v>67.014427672635648</v>
      </c>
      <c r="P87" s="58">
        <f t="shared" ref="P87" si="999">+SUM(K87:O87)</f>
        <v>211.49363972887306</v>
      </c>
      <c r="Q87" s="58">
        <f t="shared" ref="Q87" si="1000">100*(I87/I75-1)</f>
        <v>211.49549222078861</v>
      </c>
      <c r="S87" s="57">
        <f>+'Indice PondENGHO'!D86</f>
        <v>4194.01904296875</v>
      </c>
      <c r="T87" s="57">
        <f>+'Indice PondENGHO'!P86</f>
        <v>4183.86376953125</v>
      </c>
      <c r="U87" s="57">
        <f>+'Indice PondENGHO'!AB86</f>
        <v>4176.625</v>
      </c>
      <c r="V87" s="57">
        <f>+'Indice PondENGHO'!AN86</f>
        <v>4167.88525390625</v>
      </c>
      <c r="W87" s="57">
        <f>+'Indice PondENGHO'!AZ86</f>
        <v>4155.44384765625</v>
      </c>
      <c r="Y87" s="58">
        <f t="shared" ref="Y87" si="1001">+S$1*(S87-S75)/D75</f>
        <v>89.923811507180361</v>
      </c>
      <c r="Z87" s="58">
        <f t="shared" ref="Z87" si="1002">+T$1*(T87-T75)/E75</f>
        <v>72.688184605319321</v>
      </c>
      <c r="AA87" s="58">
        <f t="shared" ref="AA87" si="1003">+U$1*(U87-U75)/F75</f>
        <v>66.526510443667817</v>
      </c>
      <c r="AB87" s="58">
        <f t="shared" ref="AB87" si="1004">+V$1*(V87-V75)/G75</f>
        <v>55.293684207272271</v>
      </c>
      <c r="AC87" s="58">
        <f t="shared" ref="AC87" si="1005">+W$1*(W87-W75)/H75</f>
        <v>41.379457109940809</v>
      </c>
      <c r="AE87" s="57">
        <f>+'Indice PondENGHO'!D86</f>
        <v>4194.01904296875</v>
      </c>
      <c r="AF87" s="57">
        <f>+'Indice PondENGHO'!E86</f>
        <v>2683.19140625</v>
      </c>
      <c r="AG87" s="57">
        <f>+'Indice PondENGHO'!F86</f>
        <v>3608.676513671875</v>
      </c>
      <c r="AH87" s="57">
        <f>+'Indice PondENGHO'!G86</f>
        <v>2211.98388671875</v>
      </c>
      <c r="AI87" s="57">
        <f>+'Indice PondENGHO'!H86</f>
        <v>3816.309326171875</v>
      </c>
      <c r="AJ87" s="57">
        <f>+'Indice PondENGHO'!I86</f>
        <v>4140.4228515625</v>
      </c>
      <c r="AK87" s="57">
        <f>+'Indice PondENGHO'!J86</f>
        <v>3490.96826171875</v>
      </c>
      <c r="AL87" s="57">
        <f>+'Indice PondENGHO'!K86</f>
        <v>2447.479736328125</v>
      </c>
      <c r="AM87" s="57">
        <f>+'Indice PondENGHO'!L86</f>
        <v>3295.56201171875</v>
      </c>
      <c r="AN87" s="57">
        <f>+'Indice PondENGHO'!M86</f>
        <v>2168.841796875</v>
      </c>
      <c r="AO87" s="57">
        <f>+'Indice PondENGHO'!N86</f>
        <v>3850.651123046875</v>
      </c>
      <c r="AP87" s="57">
        <f>+'Indice PondENGHO'!O86</f>
        <v>3082.2861328125</v>
      </c>
      <c r="AQ87" s="57">
        <f t="shared" ref="AQ87" si="1006">+D87</f>
        <v>3640.6572265625</v>
      </c>
      <c r="AR87" s="57"/>
      <c r="AS87" s="57">
        <f>+'Indice PondENGHO'!AZ86</f>
        <v>4155.44384765625</v>
      </c>
      <c r="AT87" s="57">
        <f>+'Indice PondENGHO'!BA86</f>
        <v>2638.067138671875</v>
      </c>
      <c r="AU87" s="57">
        <f>+'Indice PondENGHO'!BB86</f>
        <v>3724.657470703125</v>
      </c>
      <c r="AV87" s="57">
        <f>+'Indice PondENGHO'!BC86</f>
        <v>2122.614013671875</v>
      </c>
      <c r="AW87" s="57">
        <f>+'Indice PondENGHO'!BD86</f>
        <v>3815.671875</v>
      </c>
      <c r="AX87" s="57">
        <f>+'Indice PondENGHO'!BE86</f>
        <v>3946.76123046875</v>
      </c>
      <c r="AY87" s="57">
        <f>+'Indice PondENGHO'!BF86</f>
        <v>3410.24609375</v>
      </c>
      <c r="AZ87" s="57">
        <f>+'Indice PondENGHO'!BG86</f>
        <v>2405.2197265625</v>
      </c>
      <c r="BA87" s="57">
        <f>+'Indice PondENGHO'!BH86</f>
        <v>3334.118896484375</v>
      </c>
      <c r="BB87" s="57">
        <f>+'Indice PondENGHO'!BI86</f>
        <v>2318.05517578125</v>
      </c>
      <c r="BC87" s="57">
        <f>+'Indice PondENGHO'!BJ86</f>
        <v>3824.781494140625</v>
      </c>
      <c r="BD87" s="57">
        <f>+'Indice PondENGHO'!BK86</f>
        <v>3028.901611328125</v>
      </c>
      <c r="BE87" s="57">
        <f t="shared" ref="BE87" si="1007">+H87</f>
        <v>3484.156982421875</v>
      </c>
      <c r="BG87" s="58">
        <f t="shared" ref="BG87" si="1008">+AE$1*(AE87-AE75)/$AQ75</f>
        <v>89.923811507180361</v>
      </c>
      <c r="BH87" s="58">
        <f t="shared" ref="BH87" si="1009">+AF$1*(AF87-AF75)/$AQ75</f>
        <v>3.3434493683899791</v>
      </c>
      <c r="BI87" s="58">
        <f t="shared" ref="BI87" si="1010">+AG$1*(AG87-AG75)/$AQ75</f>
        <v>15.687495459499951</v>
      </c>
      <c r="BJ87" s="58">
        <f t="shared" ref="BJ87" si="1011">+AH$1*(AH87-AH75)/$AQ75</f>
        <v>16.340526315767328</v>
      </c>
      <c r="BK87" s="58">
        <f t="shared" ref="BK87" si="1012">+AI$1*(AI87-AI75)/$AQ75</f>
        <v>9.5769453559050728</v>
      </c>
      <c r="BL87" s="58">
        <f t="shared" ref="BL87" si="1013">+AJ$1*(AJ87-AJ75)/$AQ75</f>
        <v>10.501159011454925</v>
      </c>
      <c r="BM87" s="58">
        <f t="shared" ref="BM87" si="1014">+AK$1*(AK87-AK75)/$AQ75</f>
        <v>20.626462102456156</v>
      </c>
      <c r="BN87" s="58">
        <f t="shared" ref="BN87" si="1015">+AL$1*(AL87-AL75)/$AQ75</f>
        <v>6.942481329658535</v>
      </c>
      <c r="BO87" s="58">
        <f t="shared" ref="BO87" si="1016">+AM$1*(AM87-AM75)/$AQ75</f>
        <v>15.084680265189133</v>
      </c>
      <c r="BP87" s="58">
        <f t="shared" ref="BP87" si="1017">+AN$1*(AN87-AN75)/$AQ75</f>
        <v>1.8258792295366197</v>
      </c>
      <c r="BQ87" s="58">
        <f t="shared" ref="BQ87" si="1018">+AO$1*(AO87-AO75)/$AQ75</f>
        <v>10.088721867715057</v>
      </c>
      <c r="BR87" s="58">
        <f t="shared" ref="BR87" si="1019">+AP$1*(AP87-AP75)/$AQ75</f>
        <v>6.6259462400031062</v>
      </c>
      <c r="BS87" s="58">
        <f t="shared" ref="BS87" si="1020">+SUM(BG87:BR87)</f>
        <v>206.56755805275623</v>
      </c>
      <c r="BT87" s="50">
        <f t="shared" ref="BT87" si="1021">+(D87/D75-1)*100</f>
        <v>216.57646977901831</v>
      </c>
      <c r="BV87" s="58">
        <f t="shared" ref="BV87" si="1022">+AS$1*(AS87-AS75)/$BE75</f>
        <v>41.379457109940809</v>
      </c>
      <c r="BW87" s="58">
        <f t="shared" ref="BW87" si="1023">+AT$1*(AT87-AT75)/$BE75</f>
        <v>2.7635708456407437</v>
      </c>
      <c r="BX87" s="58">
        <f t="shared" ref="BX87" si="1024">+AU$1*(AU87-AU75)/$BE75</f>
        <v>12.427133843151889</v>
      </c>
      <c r="BY87" s="58">
        <f t="shared" ref="BY87" si="1025">+AV$1*(AV87-AV75)/$BE75</f>
        <v>16.484022105784604</v>
      </c>
      <c r="BZ87" s="58">
        <f t="shared" ref="BZ87" si="1026">+AW$1*(AW87-AW75)/$BE75</f>
        <v>16.534101307739327</v>
      </c>
      <c r="CA87" s="58">
        <f t="shared" ref="CA87" si="1027">+AX$1*(AX87-AX75)/$BE75</f>
        <v>19.407016371329401</v>
      </c>
      <c r="CB87" s="58">
        <f t="shared" ref="CB87" si="1028">+AY$1*(AY87-AY75)/$BE75</f>
        <v>30.85132921703633</v>
      </c>
      <c r="CC87" s="58">
        <f t="shared" ref="CC87" si="1029">+AZ$1*(AZ87-AZ75)/$BE75</f>
        <v>6.3249467443285816</v>
      </c>
      <c r="CD87" s="58">
        <f t="shared" ref="CD87" si="1030">+BA$1*(BA87-BA75)/$BE75</f>
        <v>19.816023818183616</v>
      </c>
      <c r="CE87" s="58">
        <f t="shared" ref="CE87" si="1031">+BB$1*(BB87-BB75)/$BE75</f>
        <v>4.5904079033250413</v>
      </c>
      <c r="CF87" s="58">
        <f t="shared" ref="CF87" si="1032">+BC$1*(BC87-BC75)/$BE75</f>
        <v>18.998124507969202</v>
      </c>
      <c r="CG87" s="58">
        <f t="shared" ref="CG87" si="1033">+BD$1*(BD87-BD75)/$BE75</f>
        <v>9.0059336766096791</v>
      </c>
      <c r="CH87" s="58">
        <f t="shared" ref="CH87" si="1034">+SUM(BV87:CG87)</f>
        <v>198.58206745103922</v>
      </c>
      <c r="CI87" s="50">
        <f t="shared" ref="CI87" si="1035">(H87/H75-1)*100</f>
        <v>208.98740427302712</v>
      </c>
      <c r="CK87" s="58">
        <f t="shared" ref="CK87" si="1036">+BG87/$BS87*$BT87</f>
        <v>94.280930795169112</v>
      </c>
      <c r="CL87" s="58">
        <f t="shared" ref="CL87" si="1037">+BH87/$BS87*$BT87</f>
        <v>3.5054510394408394</v>
      </c>
      <c r="CM87" s="58">
        <f t="shared" ref="CM87" si="1038">+BI87/$BS87*$BT87</f>
        <v>16.447608803242783</v>
      </c>
      <c r="CN87" s="58">
        <f t="shared" ref="CN87" si="1039">+BJ87/$BS87*$BT87</f>
        <v>17.132281260236429</v>
      </c>
      <c r="CO87" s="58">
        <f t="shared" ref="CO87" si="1040">+BK87/$BS87*$BT87</f>
        <v>10.040981439683575</v>
      </c>
      <c r="CP87" s="58">
        <f t="shared" ref="CP87" si="1041">+BL87/$BS87*$BT87</f>
        <v>11.009976439321555</v>
      </c>
      <c r="CQ87" s="58">
        <f t="shared" ref="CQ87" si="1042">+BM87/$BS87*$BT87</f>
        <v>21.625885440538354</v>
      </c>
      <c r="CR87" s="58">
        <f t="shared" ref="CR87" si="1043">+BN87/$BS87*$BT87</f>
        <v>7.2788685312346342</v>
      </c>
      <c r="CS87" s="58">
        <f t="shared" ref="CS87" si="1044">+BO87/$BS87*$BT87</f>
        <v>15.81558513048558</v>
      </c>
      <c r="CT87" s="58">
        <f t="shared" ref="CT87" si="1045">+BP87/$BS87*$BT87</f>
        <v>1.914349385274144</v>
      </c>
      <c r="CU87" s="58">
        <f t="shared" ref="CU87" si="1046">+BQ87/$BS87*$BT87</f>
        <v>10.577555291301257</v>
      </c>
      <c r="CV87" s="58">
        <f t="shared" ref="CV87" si="1047">+BR87/$BS87*$BT87</f>
        <v>6.9469962230900526</v>
      </c>
      <c r="CW87" s="58">
        <f t="shared" ref="CW87" si="1048">+SUM(CK87:CV87)</f>
        <v>216.57646977901828</v>
      </c>
      <c r="CX87" s="58"/>
      <c r="CY87" s="58"/>
      <c r="CZ87" s="58">
        <f t="shared" ref="CZ87" si="1049">+BV87/$CH87*$CI87</f>
        <v>43.547664915744292</v>
      </c>
      <c r="DA87" s="58">
        <f t="shared" ref="DA87" si="1050">+BW87/$CH87*$CI87</f>
        <v>2.9083768991249421</v>
      </c>
      <c r="DB87" s="58">
        <f t="shared" ref="DB87" si="1051">+BX87/$CH87*$CI87</f>
        <v>13.078292908165661</v>
      </c>
      <c r="DC87" s="58">
        <f t="shared" ref="DC87" si="1052">+BY87/$CH87*$CI87</f>
        <v>17.3477546894635</v>
      </c>
      <c r="DD87" s="58">
        <f t="shared" ref="DD87" si="1053">+BZ87/$CH87*$CI87</f>
        <v>17.400457949928665</v>
      </c>
      <c r="DE87" s="58">
        <f t="shared" ref="DE87" si="1054">+CA87/$CH87*$CI87</f>
        <v>20.423908503864499</v>
      </c>
      <c r="DF87" s="58">
        <f t="shared" ref="DF87" si="1055">+CB87/$CH87*$CI87</f>
        <v>32.467882393412374</v>
      </c>
      <c r="DG87" s="58">
        <f t="shared" ref="DG87" si="1056">+CC87/$CH87*$CI87</f>
        <v>6.6563623756624679</v>
      </c>
      <c r="DH87" s="58">
        <f t="shared" ref="DH87" si="1057">+CD87/$CH87*$CI87</f>
        <v>20.854347192229323</v>
      </c>
      <c r="DI87" s="58">
        <f t="shared" ref="DI87" si="1058">+CE87/$CH87*$CI87</f>
        <v>4.8309368745333243</v>
      </c>
      <c r="DJ87" s="58">
        <f t="shared" ref="DJ87" si="1059">+CF87/$CH87*$CI87</f>
        <v>19.993591455357194</v>
      </c>
      <c r="DK87" s="58">
        <f t="shared" ref="DK87" si="1060">+CG87/$CH87*$CI87</f>
        <v>9.4778281155408877</v>
      </c>
      <c r="DL87" s="58">
        <f t="shared" ref="DL87" si="1061">+SUM(CZ87:DK87)</f>
        <v>208.98740427302715</v>
      </c>
      <c r="DM87" s="58">
        <f t="shared" ref="DM87" si="1062">+(H87/H75-1)*100</f>
        <v>208.98740427302712</v>
      </c>
      <c r="DN87" s="58"/>
      <c r="DO87" s="56">
        <f t="shared" ref="DO87" si="1063">+A87</f>
        <v>45261</v>
      </c>
      <c r="DP87" s="58">
        <f t="shared" ref="DP87" si="1064">+CK87-CZ87</f>
        <v>50.73326587942482</v>
      </c>
      <c r="DQ87" s="58">
        <f t="shared" ref="DQ87" si="1065">+CL87-DA87</f>
        <v>0.59707414031589723</v>
      </c>
      <c r="DR87" s="58">
        <f t="shared" ref="DR87" si="1066">+CM87-DB87</f>
        <v>3.369315895077122</v>
      </c>
      <c r="DS87" s="58">
        <f t="shared" ref="DS87" si="1067">+CN87-DC87</f>
        <v>-0.21547342922707102</v>
      </c>
      <c r="DT87" s="58">
        <f t="shared" ref="DT87" si="1068">+CO87-DD87</f>
        <v>-7.3594765102450896</v>
      </c>
      <c r="DU87" s="58">
        <f t="shared" ref="DU87" si="1069">+CP87-DE87</f>
        <v>-9.4139320645429443</v>
      </c>
      <c r="DV87" s="58">
        <f t="shared" ref="DV87" si="1070">+CQ87-DF87</f>
        <v>-10.84199695287402</v>
      </c>
      <c r="DW87" s="58">
        <f t="shared" ref="DW87" si="1071">+CR87-DG87</f>
        <v>0.62250615557216626</v>
      </c>
      <c r="DX87" s="58">
        <f t="shared" ref="DX87" si="1072">+CS87-DH87</f>
        <v>-5.0387620617437427</v>
      </c>
      <c r="DY87" s="58">
        <f t="shared" ref="DY87" si="1073">+CT87-DI87</f>
        <v>-2.9165874892591805</v>
      </c>
      <c r="DZ87" s="58">
        <f t="shared" ref="DZ87" si="1074">+CU87-DJ87</f>
        <v>-9.4160361640559369</v>
      </c>
      <c r="EA87" s="58">
        <f t="shared" ref="EA87" si="1075">+CV87-DK87</f>
        <v>-2.5308318924508351</v>
      </c>
      <c r="EB87" s="58">
        <f t="shared" ref="EB87" si="1076">+CW87-DL87</f>
        <v>7.5890655059911296</v>
      </c>
      <c r="EC87" s="58"/>
      <c r="ED87" s="76">
        <f>+'Infla Interanual PondENGHO'!CI88</f>
        <v>7.5890655059911882E-2</v>
      </c>
      <c r="EE87" s="50">
        <f t="shared" ref="EE87" si="1077">+ED87*100</f>
        <v>7.5890655059911882</v>
      </c>
    </row>
    <row r="88" spans="1:139" x14ac:dyDescent="0.2">
      <c r="A88" s="56">
        <f>+'Indice PondENGHO'!A87</f>
        <v>45292</v>
      </c>
      <c r="B88" s="50">
        <f>+'Indice PondENGHO'!B87</f>
        <v>1</v>
      </c>
      <c r="C88" s="50">
        <f>+'Indice PondENGHO'!C87</f>
        <v>2024</v>
      </c>
      <c r="D88" s="57">
        <f>+'Indice PondENGHO'!BL87</f>
        <v>4380.6123046875</v>
      </c>
      <c r="E88" s="57">
        <f>+'Indice PondENGHO'!BM87</f>
        <v>4300.22705078125</v>
      </c>
      <c r="F88" s="57">
        <f>+'Indice PondENGHO'!BN87</f>
        <v>4291.03564453125</v>
      </c>
      <c r="G88" s="57">
        <f>+'Indice PondENGHO'!BO87</f>
        <v>4262.95068359375</v>
      </c>
      <c r="H88" s="57">
        <f>+'Indice PondENGHO'!BP87</f>
        <v>4211.23828125</v>
      </c>
      <c r="I88" s="57">
        <f>+'Indice PondENGHO'!CD87</f>
        <v>4271.38427734375</v>
      </c>
      <c r="K88" s="58">
        <f t="shared" ref="K88" si="1078">100*D$1*(D88-D76)/$I76</f>
        <v>32.002765829650926</v>
      </c>
      <c r="L88" s="58">
        <f t="shared" ref="L88" si="1079">100*E$1*(E88-E76)/$I76</f>
        <v>39.775754297265877</v>
      </c>
      <c r="M88" s="58">
        <f t="shared" ref="M88" si="1080">100*F$1*(F88-F76)/$I76</f>
        <v>45.166362818764284</v>
      </c>
      <c r="N88" s="58">
        <f t="shared" ref="N88" si="1081">100*G$1*(G88-G76)/$I76</f>
        <v>56.474421552009353</v>
      </c>
      <c r="O88" s="58">
        <f t="shared" ref="O88" si="1082">100*H$1*(H88-H76)/$I76</f>
        <v>80.796863774658377</v>
      </c>
      <c r="P88" s="58">
        <f t="shared" ref="P88" si="1083">+SUM(K88:O88)</f>
        <v>254.2161682723488</v>
      </c>
      <c r="Q88" s="58">
        <f t="shared" ref="Q88" si="1084">100*(I88/I76-1)</f>
        <v>254.21802857336638</v>
      </c>
      <c r="S88" s="57">
        <f>+'Indice PondENGHO'!D87</f>
        <v>5019.64599609375</v>
      </c>
      <c r="T88" s="57">
        <f>+'Indice PondENGHO'!P87</f>
        <v>5007.30908203125</v>
      </c>
      <c r="U88" s="57">
        <f>+'Indice PondENGHO'!AB87</f>
        <v>4999.18505859375</v>
      </c>
      <c r="V88" s="57">
        <f>+'Indice PondENGHO'!AN87</f>
        <v>4991.88623046875</v>
      </c>
      <c r="W88" s="57">
        <f>+'Indice PondENGHO'!AZ87</f>
        <v>4977.29052734375</v>
      </c>
      <c r="Y88" s="58">
        <f t="shared" ref="Y88" si="1085">+S$1*(S88-S76)/D76</f>
        <v>105.89286713271794</v>
      </c>
      <c r="Z88" s="58">
        <f t="shared" ref="Z88" si="1086">+T$1*(T88-T76)/E76</f>
        <v>85.636297231489664</v>
      </c>
      <c r="AA88" s="58">
        <f t="shared" ref="AA88" si="1087">+U$1*(U88-U76)/F76</f>
        <v>78.440967168316789</v>
      </c>
      <c r="AB88" s="58">
        <f t="shared" ref="AB88" si="1088">+V$1*(V88-V76)/G76</f>
        <v>65.26617315092939</v>
      </c>
      <c r="AC88" s="58">
        <f t="shared" ref="AC88" si="1089">+W$1*(W88-W76)/H76</f>
        <v>48.858025758706923</v>
      </c>
      <c r="AE88" s="57">
        <f>+'Indice PondENGHO'!D87</f>
        <v>5019.64599609375</v>
      </c>
      <c r="AF88" s="57">
        <f>+'Indice PondENGHO'!E87</f>
        <v>3215.877197265625</v>
      </c>
      <c r="AG88" s="57">
        <f>+'Indice PondENGHO'!F87</f>
        <v>4127.5078125</v>
      </c>
      <c r="AH88" s="57">
        <f>+'Indice PondENGHO'!G87</f>
        <v>2557.311279296875</v>
      </c>
      <c r="AI88" s="57">
        <f>+'Indice PondENGHO'!H87</f>
        <v>4679.33056640625</v>
      </c>
      <c r="AJ88" s="57">
        <f>+'Indice PondENGHO'!I87</f>
        <v>4985.4638671875</v>
      </c>
      <c r="AK88" s="57">
        <f>+'Indice PondENGHO'!J87</f>
        <v>4421.98193359375</v>
      </c>
      <c r="AL88" s="57">
        <f>+'Indice PondENGHO'!K87</f>
        <v>3001.359619140625</v>
      </c>
      <c r="AM88" s="57">
        <f>+'Indice PondENGHO'!L87</f>
        <v>4078.480224609375</v>
      </c>
      <c r="AN88" s="57">
        <f>+'Indice PondENGHO'!M87</f>
        <v>2275.059326171875</v>
      </c>
      <c r="AO88" s="57">
        <f>+'Indice PondENGHO'!N87</f>
        <v>4599.28369140625</v>
      </c>
      <c r="AP88" s="57">
        <f>+'Indice PondENGHO'!O87</f>
        <v>4441.2373046875</v>
      </c>
      <c r="AQ88" s="57">
        <f t="shared" ref="AQ88" si="1090">+D88</f>
        <v>4380.6123046875</v>
      </c>
      <c r="AR88" s="57"/>
      <c r="AS88" s="57">
        <f>+'Indice PondENGHO'!AZ87</f>
        <v>4977.29052734375</v>
      </c>
      <c r="AT88" s="57">
        <f>+'Indice PondENGHO'!BA87</f>
        <v>3168.314208984375</v>
      </c>
      <c r="AU88" s="57">
        <f>+'Indice PondENGHO'!BB87</f>
        <v>4269.1474609375</v>
      </c>
      <c r="AV88" s="57">
        <f>+'Indice PondENGHO'!BC87</f>
        <v>2404.261474609375</v>
      </c>
      <c r="AW88" s="57">
        <f>+'Indice PondENGHO'!BD87</f>
        <v>4667.84814453125</v>
      </c>
      <c r="AX88" s="57">
        <f>+'Indice PondENGHO'!BE87</f>
        <v>4755.42578125</v>
      </c>
      <c r="AY88" s="57">
        <f>+'Indice PondENGHO'!BF87</f>
        <v>4314.04150390625</v>
      </c>
      <c r="AZ88" s="57">
        <f>+'Indice PondENGHO'!BG87</f>
        <v>2946.23583984375</v>
      </c>
      <c r="BA88" s="57">
        <f>+'Indice PondENGHO'!BH87</f>
        <v>4131.125</v>
      </c>
      <c r="BB88" s="57">
        <f>+'Indice PondENGHO'!BI87</f>
        <v>2417.608642578125</v>
      </c>
      <c r="BC88" s="57">
        <f>+'Indice PondENGHO'!BJ87</f>
        <v>4556.5859375</v>
      </c>
      <c r="BD88" s="57">
        <f>+'Indice PondENGHO'!BK87</f>
        <v>4358.42333984375</v>
      </c>
      <c r="BE88" s="57">
        <f t="shared" ref="BE88" si="1091">+H88</f>
        <v>4211.23828125</v>
      </c>
      <c r="BG88" s="58">
        <f t="shared" ref="BG88" si="1092">+AE$1*(AE88-AE76)/$AQ76</f>
        <v>105.89286713271794</v>
      </c>
      <c r="BH88" s="58">
        <f t="shared" ref="BH88" si="1093">+AF$1*(AF88-AF76)/$AQ76</f>
        <v>4.0110485038199508</v>
      </c>
      <c r="BI88" s="58">
        <f t="shared" ref="BI88" si="1094">+AG$1*(AG88-AG76)/$AQ76</f>
        <v>17.752088338102631</v>
      </c>
      <c r="BJ88" s="58">
        <f t="shared" ref="BJ88" si="1095">+AH$1*(AH88-AH76)/$AQ76</f>
        <v>18.617793277401145</v>
      </c>
      <c r="BK88" s="58">
        <f t="shared" ref="BK88" si="1096">+AI$1*(AI88-AI76)/$AQ76</f>
        <v>11.70953712883086</v>
      </c>
      <c r="BL88" s="58">
        <f t="shared" ref="BL88" si="1097">+AJ$1*(AJ88-AJ76)/$AQ76</f>
        <v>12.585346461721876</v>
      </c>
      <c r="BM88" s="58">
        <f t="shared" ref="BM88" si="1098">+AK$1*(AK88-AK76)/$AQ76</f>
        <v>26.767104815562359</v>
      </c>
      <c r="BN88" s="58">
        <f t="shared" ref="BN88" si="1099">+AL$1*(AL88-AL76)/$AQ76</f>
        <v>8.6115554586213747</v>
      </c>
      <c r="BO88" s="58">
        <f t="shared" ref="BO88" si="1100">+AM$1*(AM88-AM76)/$AQ76</f>
        <v>18.586293019218541</v>
      </c>
      <c r="BP88" s="58">
        <f t="shared" ref="BP88" si="1101">+AN$1*(AN88-AN76)/$AQ76</f>
        <v>1.8094613712454548</v>
      </c>
      <c r="BQ88" s="58">
        <f t="shared" ref="BQ88" si="1102">+AO$1*(AO88-AO76)/$AQ76</f>
        <v>11.918000531493773</v>
      </c>
      <c r="BR88" s="58">
        <f t="shared" ref="BR88" si="1103">+AP$1*(AP88-AP76)/$AQ76</f>
        <v>10.129118582394947</v>
      </c>
      <c r="BS88" s="58">
        <f t="shared" ref="BS88" si="1104">+SUM(BG88:BR88)</f>
        <v>248.39021462113084</v>
      </c>
      <c r="BT88" s="50">
        <f t="shared" ref="BT88" si="1105">+(D88/D76-1)*100</f>
        <v>258.82933127270809</v>
      </c>
      <c r="BV88" s="58">
        <f t="shared" ref="BV88" si="1106">+AS$1*(AS88-AS76)/$BE76</f>
        <v>48.858025758706923</v>
      </c>
      <c r="BW88" s="58">
        <f t="shared" ref="BW88" si="1107">+AT$1*(AT88-AT76)/$BE76</f>
        <v>3.3282989874228033</v>
      </c>
      <c r="BX88" s="58">
        <f t="shared" ref="BX88" si="1108">+AU$1*(AU88-AU76)/$BE76</f>
        <v>14.086836670085486</v>
      </c>
      <c r="BY88" s="58">
        <f t="shared" ref="BY88" si="1109">+AV$1*(AV88-AV76)/$BE76</f>
        <v>18.128851161712898</v>
      </c>
      <c r="BZ88" s="58">
        <f t="shared" ref="BZ88" si="1110">+AW$1*(AW88-AW76)/$BE76</f>
        <v>20.190737808685533</v>
      </c>
      <c r="CA88" s="58">
        <f t="shared" ref="CA88" si="1111">+AX$1*(AX88-AX76)/$BE76</f>
        <v>23.285636852387615</v>
      </c>
      <c r="CB88" s="58">
        <f t="shared" ref="CB88" si="1112">+AY$1*(AY88-AY76)/$BE76</f>
        <v>39.96705727148197</v>
      </c>
      <c r="CC88" s="58">
        <f t="shared" ref="CC88" si="1113">+AZ$1*(AZ88-AZ76)/$BE76</f>
        <v>7.8273783100836072</v>
      </c>
      <c r="CD88" s="58">
        <f t="shared" ref="CD88" si="1114">+BA$1*(BA88-BA76)/$BE76</f>
        <v>24.395233990641064</v>
      </c>
      <c r="CE88" s="58">
        <f t="shared" ref="CE88" si="1115">+BB$1*(BB88-BB76)/$BE76</f>
        <v>4.5158654049262834</v>
      </c>
      <c r="CF88" s="58">
        <f t="shared" ref="CF88" si="1116">+BC$1*(BC88-BC76)/$BE76</f>
        <v>22.411334895713253</v>
      </c>
      <c r="CG88" s="58">
        <f t="shared" ref="CG88" si="1117">+BD$1*(BD88-BD76)/$BE76</f>
        <v>13.786149780780198</v>
      </c>
      <c r="CH88" s="58">
        <f t="shared" ref="CH88" si="1118">+SUM(BV88:CG88)</f>
        <v>240.78140689262764</v>
      </c>
      <c r="CI88" s="50">
        <f t="shared" ref="CI88" si="1119">(H88/H76-1)*100</f>
        <v>251.97658445487926</v>
      </c>
      <c r="CK88" s="58">
        <f t="shared" ref="CK88" si="1120">+BG88/$BS88*$BT88</f>
        <v>110.34323565570715</v>
      </c>
      <c r="CL88" s="58">
        <f t="shared" ref="CL88" si="1121">+BH88/$BS88*$BT88</f>
        <v>4.1796211800438421</v>
      </c>
      <c r="CM88" s="58">
        <f t="shared" ref="CM88" si="1122">+BI88/$BS88*$BT88</f>
        <v>18.4981568627956</v>
      </c>
      <c r="CN88" s="58">
        <f t="shared" ref="CN88" si="1123">+BJ88/$BS88*$BT88</f>
        <v>19.400244857122946</v>
      </c>
      <c r="CO88" s="58">
        <f t="shared" ref="CO88" si="1124">+BK88/$BS88*$BT88</f>
        <v>12.201654840514022</v>
      </c>
      <c r="CP88" s="58">
        <f t="shared" ref="CP88" si="1125">+BL88/$BS88*$BT88</f>
        <v>13.114271886641788</v>
      </c>
      <c r="CQ88" s="58">
        <f t="shared" ref="CQ88" si="1126">+BM88/$BS88*$BT88</f>
        <v>27.892048203613523</v>
      </c>
      <c r="CR88" s="58">
        <f t="shared" ref="CR88" si="1127">+BN88/$BS88*$BT88</f>
        <v>8.9734740314652974</v>
      </c>
      <c r="CS88" s="58">
        <f t="shared" ref="CS88" si="1128">+BO88/$BS88*$BT88</f>
        <v>19.367420734913637</v>
      </c>
      <c r="CT88" s="58">
        <f t="shared" ref="CT88" si="1129">+BP88/$BS88*$BT88</f>
        <v>1.8855077580154243</v>
      </c>
      <c r="CU88" s="58">
        <f t="shared" ref="CU88" si="1130">+BQ88/$BS88*$BT88</f>
        <v>12.418879352310409</v>
      </c>
      <c r="CV88" s="58">
        <f t="shared" ref="CV88" si="1131">+BR88/$BS88*$BT88</f>
        <v>10.55481590956447</v>
      </c>
      <c r="CW88" s="58">
        <f t="shared" ref="CW88" si="1132">+SUM(CK88:CV88)</f>
        <v>258.82933127270809</v>
      </c>
      <c r="CX88" s="58"/>
      <c r="CY88" s="58"/>
      <c r="CZ88" s="58">
        <f t="shared" ref="CZ88" si="1133">+BV88/$CH88*$CI88</f>
        <v>51.129689010320455</v>
      </c>
      <c r="DA88" s="58">
        <f t="shared" ref="DA88" si="1134">+BW88/$CH88*$CI88</f>
        <v>3.4830488853710131</v>
      </c>
      <c r="DB88" s="58">
        <f t="shared" ref="DB88" si="1135">+BX88/$CH88*$CI88</f>
        <v>14.741806835129708</v>
      </c>
      <c r="DC88" s="58">
        <f t="shared" ref="DC88" si="1136">+BY88/$CH88*$CI88</f>
        <v>18.971755563569442</v>
      </c>
      <c r="DD88" s="58">
        <f t="shared" ref="DD88" si="1137">+BZ88/$CH88*$CI88</f>
        <v>21.129510024523196</v>
      </c>
      <c r="DE88" s="58">
        <f t="shared" ref="DE88" si="1138">+CA88/$CH88*$CI88</f>
        <v>24.368306991153098</v>
      </c>
      <c r="DF88" s="58">
        <f t="shared" ref="DF88" si="1139">+CB88/$CH88*$CI88</f>
        <v>41.825333242908812</v>
      </c>
      <c r="DG88" s="58">
        <f t="shared" ref="DG88" si="1140">+CC88/$CH88*$CI88</f>
        <v>8.1913137615754223</v>
      </c>
      <c r="DH88" s="58">
        <f t="shared" ref="DH88" si="1141">+CD88/$CH88*$CI88</f>
        <v>25.529495060557029</v>
      </c>
      <c r="DI88" s="58">
        <f t="shared" ref="DI88" si="1142">+CE88/$CH88*$CI88</f>
        <v>4.7258314305751146</v>
      </c>
      <c r="DJ88" s="58">
        <f t="shared" ref="DJ88" si="1143">+CF88/$CH88*$CI88</f>
        <v>23.453354197795328</v>
      </c>
      <c r="DK88" s="58">
        <f t="shared" ref="DK88" si="1144">+CG88/$CH88*$CI88</f>
        <v>14.427139451400635</v>
      </c>
      <c r="DL88" s="58">
        <f t="shared" ref="DL88" si="1145">+SUM(CZ88:DK88)</f>
        <v>251.97658445487929</v>
      </c>
      <c r="DM88" s="58">
        <f t="shared" ref="DM88" si="1146">+(H88/H76-1)*100</f>
        <v>251.97658445487926</v>
      </c>
      <c r="DN88" s="58"/>
      <c r="DO88" s="56">
        <f t="shared" ref="DO88" si="1147">+A88</f>
        <v>45292</v>
      </c>
      <c r="DP88" s="58">
        <f t="shared" ref="DP88" si="1148">+CK88-CZ88</f>
        <v>59.213546645386693</v>
      </c>
      <c r="DQ88" s="58">
        <f t="shared" ref="DQ88" si="1149">+CL88-DA88</f>
        <v>0.696572294672829</v>
      </c>
      <c r="DR88" s="58">
        <f t="shared" ref="DR88" si="1150">+CM88-DB88</f>
        <v>3.7563500276658921</v>
      </c>
      <c r="DS88" s="58">
        <f t="shared" ref="DS88" si="1151">+CN88-DC88</f>
        <v>0.42848929355350407</v>
      </c>
      <c r="DT88" s="58">
        <f t="shared" ref="DT88" si="1152">+CO88-DD88</f>
        <v>-8.9278551840091733</v>
      </c>
      <c r="DU88" s="58">
        <f t="shared" ref="DU88" si="1153">+CP88-DE88</f>
        <v>-11.25403510451131</v>
      </c>
      <c r="DV88" s="58">
        <f t="shared" ref="DV88" si="1154">+CQ88-DF88</f>
        <v>-13.933285039295288</v>
      </c>
      <c r="DW88" s="58">
        <f t="shared" ref="DW88" si="1155">+CR88-DG88</f>
        <v>0.78216026988987508</v>
      </c>
      <c r="DX88" s="58">
        <f t="shared" ref="DX88" si="1156">+CS88-DH88</f>
        <v>-6.1620743256433919</v>
      </c>
      <c r="DY88" s="58">
        <f t="shared" ref="DY88" si="1157">+CT88-DI88</f>
        <v>-2.8403236725596903</v>
      </c>
      <c r="DZ88" s="58">
        <f t="shared" ref="DZ88" si="1158">+CU88-DJ88</f>
        <v>-11.034474845484919</v>
      </c>
      <c r="EA88" s="58">
        <f t="shared" ref="EA88" si="1159">+CV88-DK88</f>
        <v>-3.872323541836165</v>
      </c>
      <c r="EB88" s="58">
        <f t="shared" ref="EB88" si="1160">+CW88-DL88</f>
        <v>6.8527468178288018</v>
      </c>
      <c r="EC88" s="58"/>
      <c r="ED88" s="76">
        <f>+'Infla Interanual PondENGHO'!CI89</f>
        <v>6.8527468178288142E-2</v>
      </c>
      <c r="EE88" s="50">
        <f t="shared" ref="EE88" si="1161">+ED88*100</f>
        <v>6.8527468178288142</v>
      </c>
    </row>
    <row r="89" spans="1:139" x14ac:dyDescent="0.2">
      <c r="A89" s="56">
        <f>+'Indice PondENGHO'!A88</f>
        <v>45323</v>
      </c>
      <c r="B89" s="50">
        <f>+'Indice PondENGHO'!B88</f>
        <v>2</v>
      </c>
      <c r="C89" s="50">
        <f>+'Indice PondENGHO'!C88</f>
        <v>2024</v>
      </c>
      <c r="D89" s="57">
        <f>+'Indice PondENGHO'!BL88</f>
        <v>4904.9970703125</v>
      </c>
      <c r="E89" s="57">
        <f>+'Indice PondENGHO'!BM88</f>
        <v>4841.95849609375</v>
      </c>
      <c r="F89" s="57">
        <f>+'Indice PondENGHO'!BN88</f>
        <v>4833.7216796875</v>
      </c>
      <c r="G89" s="57">
        <f>+'Indice PondENGHO'!BO88</f>
        <v>4819.6513671875</v>
      </c>
      <c r="H89" s="57">
        <f>+'Indice PondENGHO'!BP88</f>
        <v>4770.89599609375</v>
      </c>
      <c r="I89" s="57">
        <f>+'Indice PondENGHO'!CD88</f>
        <v>4820.2880859375</v>
      </c>
      <c r="K89" s="58">
        <f t="shared" ref="K89" si="1162">100*D$1*(D89-D77)/$I77</f>
        <v>34.25733761913456</v>
      </c>
      <c r="L89" s="58">
        <f t="shared" ref="L89" si="1163">100*E$1*(E89-E77)/$I77</f>
        <v>42.952175990225328</v>
      </c>
      <c r="M89" s="58">
        <f t="shared" ref="M89" si="1164">100*F$1*(F89-F77)/$I77</f>
        <v>48.82345884207426</v>
      </c>
      <c r="N89" s="58">
        <f t="shared" ref="N89" si="1165">100*G$1*(G89-G77)/$I77</f>
        <v>61.393160824728923</v>
      </c>
      <c r="O89" s="58">
        <f t="shared" ref="O89" si="1166">100*H$1*(H89-H77)/$I77</f>
        <v>88.142448504580045</v>
      </c>
      <c r="P89" s="58">
        <f t="shared" ref="P89" si="1167">+SUM(K89:O89)</f>
        <v>275.5685817807431</v>
      </c>
      <c r="Q89" s="58">
        <f t="shared" ref="Q89" si="1168">100*(I89/I77-1)</f>
        <v>275.56977032281873</v>
      </c>
      <c r="S89" s="57">
        <f>+'Indice PondENGHO'!D88</f>
        <v>5517.41943359375</v>
      </c>
      <c r="T89" s="57">
        <f>+'Indice PondENGHO'!P88</f>
        <v>5518.15625</v>
      </c>
      <c r="U89" s="57">
        <f>+'Indice PondENGHO'!AB88</f>
        <v>5518.263671875</v>
      </c>
      <c r="V89" s="57">
        <f>+'Indice PondENGHO'!AN88</f>
        <v>5515.14599609375</v>
      </c>
      <c r="W89" s="57">
        <f>+'Indice PondENGHO'!AZ88</f>
        <v>5508.51611328125</v>
      </c>
      <c r="Y89" s="58">
        <f t="shared" ref="Y89" si="1169">+S$1*(S89-S77)/D77</f>
        <v>109.33414986290529</v>
      </c>
      <c r="Z89" s="58">
        <f t="shared" ref="Z89" si="1170">+T$1*(T89-T77)/E77</f>
        <v>88.963102948383593</v>
      </c>
      <c r="AA89" s="58">
        <f t="shared" ref="AA89" si="1171">+U$1*(U89-U77)/F77</f>
        <v>81.776024837121625</v>
      </c>
      <c r="AB89" s="58">
        <f t="shared" ref="AB89" si="1172">+V$1*(V89-V77)/G77</f>
        <v>68.237035389038525</v>
      </c>
      <c r="AC89" s="58">
        <f t="shared" ref="AC89" si="1173">+W$1*(W89-W77)/H77</f>
        <v>51.287258906624217</v>
      </c>
      <c r="AE89" s="57">
        <f>+'Indice PondENGHO'!D88</f>
        <v>5517.41943359375</v>
      </c>
      <c r="AF89" s="57">
        <f>+'Indice PondENGHO'!E88</f>
        <v>3772.43115234375</v>
      </c>
      <c r="AG89" s="57">
        <f>+'Indice PondENGHO'!F88</f>
        <v>4500.31103515625</v>
      </c>
      <c r="AH89" s="57">
        <f>+'Indice PondENGHO'!G88</f>
        <v>3069.001953125</v>
      </c>
      <c r="AI89" s="57">
        <f>+'Indice PondENGHO'!H88</f>
        <v>5165.25732421875</v>
      </c>
      <c r="AJ89" s="57">
        <f>+'Indice PondENGHO'!I88</f>
        <v>5643.412109375</v>
      </c>
      <c r="AK89" s="57">
        <f>+'Indice PondENGHO'!J88</f>
        <v>5285.8974609375</v>
      </c>
      <c r="AL89" s="57">
        <f>+'Indice PondENGHO'!K88</f>
        <v>3667.184326171875</v>
      </c>
      <c r="AM89" s="57">
        <f>+'Indice PondENGHO'!L88</f>
        <v>4432.7666015625</v>
      </c>
      <c r="AN89" s="57">
        <f>+'Indice PondENGHO'!M88</f>
        <v>2549.26806640625</v>
      </c>
      <c r="AO89" s="57">
        <f>+'Indice PondENGHO'!N88</f>
        <v>5124.85791015625</v>
      </c>
      <c r="AP89" s="57">
        <f>+'Indice PondENGHO'!O88</f>
        <v>5183.55322265625</v>
      </c>
      <c r="AQ89" s="57">
        <f t="shared" ref="AQ89" si="1174">+D89</f>
        <v>4904.9970703125</v>
      </c>
      <c r="AR89" s="57"/>
      <c r="AS89" s="57">
        <f>+'Indice PondENGHO'!AZ88</f>
        <v>5508.51611328125</v>
      </c>
      <c r="AT89" s="57">
        <f>+'Indice PondENGHO'!BA88</f>
        <v>3737.800048828125</v>
      </c>
      <c r="AU89" s="57">
        <f>+'Indice PondENGHO'!BB88</f>
        <v>4642.40966796875</v>
      </c>
      <c r="AV89" s="57">
        <f>+'Indice PondENGHO'!BC88</f>
        <v>2888.340576171875</v>
      </c>
      <c r="AW89" s="57">
        <f>+'Indice PondENGHO'!BD88</f>
        <v>5159.845703125</v>
      </c>
      <c r="AX89" s="57">
        <f>+'Indice PondENGHO'!BE88</f>
        <v>5418.2490234375</v>
      </c>
      <c r="AY89" s="57">
        <f>+'Indice PondENGHO'!BF88</f>
        <v>5253.56396484375</v>
      </c>
      <c r="AZ89" s="57">
        <f>+'Indice PondENGHO'!BG88</f>
        <v>3618.742431640625</v>
      </c>
      <c r="BA89" s="57">
        <f>+'Indice PondENGHO'!BH88</f>
        <v>4482.69091796875</v>
      </c>
      <c r="BB89" s="57">
        <f>+'Indice PondENGHO'!BI88</f>
        <v>2759.66259765625</v>
      </c>
      <c r="BC89" s="57">
        <f>+'Indice PondENGHO'!BJ88</f>
        <v>5047.5458984375</v>
      </c>
      <c r="BD89" s="57">
        <f>+'Indice PondENGHO'!BK88</f>
        <v>5066.29638671875</v>
      </c>
      <c r="BE89" s="57">
        <f t="shared" ref="BE89" si="1175">+H89</f>
        <v>4770.89599609375</v>
      </c>
      <c r="BG89" s="58">
        <f t="shared" ref="BG89" si="1176">+AE$1*(AE89-AE77)/$AQ77</f>
        <v>109.33414986290529</v>
      </c>
      <c r="BH89" s="58">
        <f t="shared" ref="BH89" si="1177">+AF$1*(AF89-AF77)/$AQ77</f>
        <v>4.6103672047281368</v>
      </c>
      <c r="BI89" s="58">
        <f t="shared" ref="BI89" si="1178">+AG$1*(AG89-AG77)/$AQ77</f>
        <v>18.425969077303613</v>
      </c>
      <c r="BJ89" s="58">
        <f t="shared" ref="BJ89" si="1179">+AH$1*(AH89-AH77)/$AQ77</f>
        <v>22.495145386902802</v>
      </c>
      <c r="BK89" s="58">
        <f t="shared" ref="BK89" si="1180">+AI$1*(AI89-AI77)/$AQ77</f>
        <v>12.279963603734442</v>
      </c>
      <c r="BL89" s="58">
        <f t="shared" ref="BL89" si="1181">+AJ$1*(AJ89-AJ77)/$AQ77</f>
        <v>13.662212253808766</v>
      </c>
      <c r="BM89" s="58">
        <f t="shared" ref="BM89" si="1182">+AK$1*(AK89-AK77)/$AQ77</f>
        <v>31.398734302312338</v>
      </c>
      <c r="BN89" s="58">
        <f t="shared" ref="BN89" si="1183">+AL$1*(AL89-AL77)/$AQ77</f>
        <v>10.400353434536418</v>
      </c>
      <c r="BO89" s="58">
        <f t="shared" ref="BO89" si="1184">+AM$1*(AM89-AM77)/$AQ77</f>
        <v>19.037576913679391</v>
      </c>
      <c r="BP89" s="58">
        <f t="shared" ref="BP89" si="1185">+AN$1*(AN89-AN77)/$AQ77</f>
        <v>1.9760202964575093</v>
      </c>
      <c r="BQ89" s="58">
        <f t="shared" ref="BQ89" si="1186">+AO$1*(AO89-AO77)/$AQ77</f>
        <v>12.586742744047482</v>
      </c>
      <c r="BR89" s="58">
        <f t="shared" ref="BR89" si="1187">+AP$1*(AP89-AP77)/$AQ77</f>
        <v>11.372436522134112</v>
      </c>
      <c r="BS89" s="58">
        <f t="shared" ref="BS89" si="1188">+SUM(BG89:BR89)</f>
        <v>267.57967160255032</v>
      </c>
      <c r="BT89" s="50">
        <f t="shared" ref="BT89" si="1189">+(D89/D77-1)*100</f>
        <v>275.88262416850785</v>
      </c>
      <c r="BV89" s="58">
        <f t="shared" ref="BV89" si="1190">+AS$1*(AS89-AS77)/$BE77</f>
        <v>51.287258906624217</v>
      </c>
      <c r="BW89" s="58">
        <f t="shared" ref="BW89" si="1191">+AT$1*(AT89-AT77)/$BE77</f>
        <v>3.8839610254810744</v>
      </c>
      <c r="BX89" s="58">
        <f t="shared" ref="BX89" si="1192">+AU$1*(AU89-AU77)/$BE77</f>
        <v>14.642170241116746</v>
      </c>
      <c r="BY89" s="58">
        <f t="shared" ref="BY89" si="1193">+AV$1*(AV89-AV77)/$BE77</f>
        <v>22.137812903013884</v>
      </c>
      <c r="BZ89" s="58">
        <f t="shared" ref="BZ89" si="1194">+AW$1*(AW89-AW77)/$BE77</f>
        <v>21.3778960586077</v>
      </c>
      <c r="CA89" s="58">
        <f t="shared" ref="CA89" si="1195">+AX$1*(AX89-AX77)/$BE77</f>
        <v>25.672421247085229</v>
      </c>
      <c r="CB89" s="58">
        <f t="shared" ref="CB89" si="1196">+AY$1*(AY89-AY77)/$BE77</f>
        <v>48.471548137087609</v>
      </c>
      <c r="CC89" s="58">
        <f t="shared" ref="CC89" si="1197">+AZ$1*(AZ89-AZ77)/$BE77</f>
        <v>9.590763607627883</v>
      </c>
      <c r="CD89" s="58">
        <f t="shared" ref="CD89" si="1198">+BA$1*(BA89-BA77)/$BE77</f>
        <v>25.166089725220086</v>
      </c>
      <c r="CE89" s="58">
        <f t="shared" ref="CE89" si="1199">+BB$1*(BB89-BB77)/$BE77</f>
        <v>5.108848333169143</v>
      </c>
      <c r="CF89" s="58">
        <f t="shared" ref="CF89" si="1200">+BC$1*(BC89-BC77)/$BE77</f>
        <v>23.654582240422013</v>
      </c>
      <c r="CG89" s="58">
        <f t="shared" ref="CG89" si="1201">+BD$1*(BD89-BD77)/$BE77</f>
        <v>15.502589288734494</v>
      </c>
      <c r="CH89" s="58">
        <f t="shared" ref="CH89" si="1202">+SUM(BV89:CG89)</f>
        <v>266.49594171419005</v>
      </c>
      <c r="CI89" s="50">
        <f t="shared" ref="CI89" si="1203">(H89/H77-1)*100</f>
        <v>275.54671087533416</v>
      </c>
      <c r="CK89" s="58">
        <f t="shared" ref="CK89" si="1204">+BG89/$BS89*$BT89</f>
        <v>112.72677029148326</v>
      </c>
      <c r="CL89" s="58">
        <f t="shared" ref="CL89" si="1205">+BH89/$BS89*$BT89</f>
        <v>4.7534261298820724</v>
      </c>
      <c r="CM89" s="58">
        <f t="shared" ref="CM89" si="1206">+BI89/$BS89*$BT89</f>
        <v>18.997723823523259</v>
      </c>
      <c r="CN89" s="58">
        <f t="shared" ref="CN89" si="1207">+BJ89/$BS89*$BT89</f>
        <v>23.193165995094596</v>
      </c>
      <c r="CO89" s="58">
        <f t="shared" ref="CO89" si="1208">+BK89/$BS89*$BT89</f>
        <v>12.661008825528938</v>
      </c>
      <c r="CP89" s="58">
        <f t="shared" ref="CP89" si="1209">+BL89/$BS89*$BT89</f>
        <v>14.086148420596171</v>
      </c>
      <c r="CQ89" s="58">
        <f t="shared" ref="CQ89" si="1210">+BM89/$BS89*$BT89</f>
        <v>32.373031789045321</v>
      </c>
      <c r="CR89" s="58">
        <f t="shared" ref="CR89" si="1211">+BN89/$BS89*$BT89</f>
        <v>10.723074666381022</v>
      </c>
      <c r="CS89" s="58">
        <f t="shared" ref="CS89" si="1212">+BO89/$BS89*$BT89</f>
        <v>19.62830974901912</v>
      </c>
      <c r="CT89" s="58">
        <f t="shared" ref="CT89" si="1213">+BP89/$BS89*$BT89</f>
        <v>2.0373358765708818</v>
      </c>
      <c r="CU89" s="58">
        <f t="shared" ref="CU89" si="1214">+BQ89/$BS89*$BT89</f>
        <v>12.977307271381854</v>
      </c>
      <c r="CV89" s="58">
        <f t="shared" ref="CV89" si="1215">+BR89/$BS89*$BT89</f>
        <v>11.725321330001343</v>
      </c>
      <c r="CW89" s="58">
        <f t="shared" ref="CW89" si="1216">+SUM(CK89:CV89)</f>
        <v>275.88262416850785</v>
      </c>
      <c r="CX89" s="58"/>
      <c r="CY89" s="58"/>
      <c r="CZ89" s="58">
        <f t="shared" ref="CZ89" si="1217">+BV89/$CH89*$CI89</f>
        <v>53.029083334740719</v>
      </c>
      <c r="DA89" s="58">
        <f t="shared" ref="DA89" si="1218">+BW89/$CH89*$CI89</f>
        <v>4.0158686051852719</v>
      </c>
      <c r="DB89" s="58">
        <f t="shared" ref="DB89" si="1219">+BX89/$CH89*$CI89</f>
        <v>15.139449494294452</v>
      </c>
      <c r="DC89" s="58">
        <f t="shared" ref="DC89" si="1220">+BY89/$CH89*$CI89</f>
        <v>22.889660128262296</v>
      </c>
      <c r="DD89" s="58">
        <f t="shared" ref="DD89" si="1221">+BZ89/$CH89*$CI89</f>
        <v>22.103934891067293</v>
      </c>
      <c r="DE89" s="58">
        <f t="shared" ref="DE89" si="1222">+CA89/$CH89*$CI89</f>
        <v>26.54431129171568</v>
      </c>
      <c r="DF89" s="58">
        <f t="shared" ref="DF89" si="1223">+CB89/$CH89*$CI89</f>
        <v>50.117745036935951</v>
      </c>
      <c r="DG89" s="58">
        <f t="shared" ref="DG89" si="1224">+CC89/$CH89*$CI89</f>
        <v>9.916486344467291</v>
      </c>
      <c r="DH89" s="58">
        <f t="shared" ref="DH89" si="1225">+CD89/$CH89*$CI89</f>
        <v>26.020783674127898</v>
      </c>
      <c r="DI89" s="58">
        <f t="shared" ref="DI89" si="1226">+CE89/$CH89*$CI89</f>
        <v>5.282355691838041</v>
      </c>
      <c r="DJ89" s="58">
        <f t="shared" ref="DJ89" si="1227">+CF89/$CH89*$CI89</f>
        <v>24.457942179354841</v>
      </c>
      <c r="DK89" s="58">
        <f t="shared" ref="DK89" si="1228">+CG89/$CH89*$CI89</f>
        <v>16.029090203344445</v>
      </c>
      <c r="DL89" s="58">
        <f t="shared" ref="DL89" si="1229">+SUM(CZ89:DK89)</f>
        <v>275.54671087533416</v>
      </c>
      <c r="DM89" s="58">
        <f t="shared" ref="DM89" si="1230">+(H89/H77-1)*100</f>
        <v>275.54671087533416</v>
      </c>
      <c r="DN89" s="58"/>
      <c r="DO89" s="56">
        <f t="shared" ref="DO89" si="1231">+A89</f>
        <v>45323</v>
      </c>
      <c r="DP89" s="58">
        <f t="shared" ref="DP89" si="1232">+CK89-CZ89</f>
        <v>59.697686956742544</v>
      </c>
      <c r="DQ89" s="58">
        <f t="shared" ref="DQ89" si="1233">+CL89-DA89</f>
        <v>0.73755752469680047</v>
      </c>
      <c r="DR89" s="58">
        <f t="shared" ref="DR89" si="1234">+CM89-DB89</f>
        <v>3.8582743292288075</v>
      </c>
      <c r="DS89" s="58">
        <f t="shared" ref="DS89" si="1235">+CN89-DC89</f>
        <v>0.30350586683229963</v>
      </c>
      <c r="DT89" s="58">
        <f t="shared" ref="DT89" si="1236">+CO89-DD89</f>
        <v>-9.4429260655383551</v>
      </c>
      <c r="DU89" s="58">
        <f t="shared" ref="DU89" si="1237">+CP89-DE89</f>
        <v>-12.458162871119509</v>
      </c>
      <c r="DV89" s="58">
        <f t="shared" ref="DV89" si="1238">+CQ89-DF89</f>
        <v>-17.74471324789063</v>
      </c>
      <c r="DW89" s="58">
        <f t="shared" ref="DW89" si="1239">+CR89-DG89</f>
        <v>0.80658832191373087</v>
      </c>
      <c r="DX89" s="58">
        <f t="shared" ref="DX89" si="1240">+CS89-DH89</f>
        <v>-6.3924739251087779</v>
      </c>
      <c r="DY89" s="58">
        <f t="shared" ref="DY89" si="1241">+CT89-DI89</f>
        <v>-3.2450198152671592</v>
      </c>
      <c r="DZ89" s="58">
        <f t="shared" ref="DZ89" si="1242">+CU89-DJ89</f>
        <v>-11.480634907972988</v>
      </c>
      <c r="EA89" s="58">
        <f t="shared" ref="EA89" si="1243">+CV89-DK89</f>
        <v>-4.3037688733431025</v>
      </c>
      <c r="EB89" s="58">
        <f t="shared" ref="EB89" si="1244">+CW89-DL89</f>
        <v>0.33591329317368945</v>
      </c>
      <c r="EC89" s="58"/>
      <c r="ED89" s="76">
        <f>+'Infla Interanual PondENGHO'!CI90</f>
        <v>3.3591329317372853E-3</v>
      </c>
      <c r="EE89" s="50">
        <f t="shared" ref="EE89" si="1245">+ED89*100</f>
        <v>0.33591329317372853</v>
      </c>
    </row>
    <row r="90" spans="1:139" x14ac:dyDescent="0.2">
      <c r="A90" s="56">
        <f>+'Indice PondENGHO'!A89</f>
        <v>45352</v>
      </c>
      <c r="B90" s="50">
        <f>+'Indice PondENGHO'!B89</f>
        <v>3</v>
      </c>
      <c r="C90" s="50">
        <f>+'Indice PondENGHO'!C89</f>
        <v>2024</v>
      </c>
      <c r="D90" s="57">
        <f>+'Indice PondENGHO'!BL89</f>
        <v>5361.79541015625</v>
      </c>
      <c r="E90" s="57">
        <f>+'Indice PondENGHO'!BM89</f>
        <v>5311.12158203125</v>
      </c>
      <c r="F90" s="57">
        <f>+'Indice PondENGHO'!BN89</f>
        <v>5310.9267578125</v>
      </c>
      <c r="G90" s="57">
        <f>+'Indice PondENGHO'!BO89</f>
        <v>5301.33544921875</v>
      </c>
      <c r="H90" s="57">
        <f>+'Indice PondENGHO'!BP89</f>
        <v>5250.90576171875</v>
      </c>
      <c r="I90" s="57">
        <f>+'Indice PondENGHO'!CD89</f>
        <v>5295.65380859375</v>
      </c>
      <c r="K90" s="58">
        <f t="shared" ref="K90" si="1246">100*D$1*(D90-D78)/$I78</f>
        <v>35.455839463395186</v>
      </c>
      <c r="L90" s="58">
        <f t="shared" ref="L90" si="1247">100*E$1*(E90-E78)/$I78</f>
        <v>44.665760403593978</v>
      </c>
      <c r="M90" s="58">
        <f t="shared" ref="M90" si="1248">100*F$1*(F90-F78)/$I78</f>
        <v>50.884490493710729</v>
      </c>
      <c r="N90" s="58">
        <f t="shared" ref="N90" si="1249">100*G$1*(G90-G78)/$I78</f>
        <v>64.097109285729587</v>
      </c>
      <c r="O90" s="58">
        <f t="shared" ref="O90" si="1250">100*H$1*(H90-H78)/$I78</f>
        <v>92.129277844803084</v>
      </c>
      <c r="P90" s="58">
        <f t="shared" ref="P90" si="1251">+SUM(K90:O90)</f>
        <v>287.23247749123254</v>
      </c>
      <c r="Q90" s="58">
        <f t="shared" ref="Q90" si="1252">100*(I90/I78-1)</f>
        <v>287.23331402909065</v>
      </c>
      <c r="S90" s="57">
        <f>+'Indice PondENGHO'!D89</f>
        <v>5969.62646484375</v>
      </c>
      <c r="T90" s="57">
        <f>+'Indice PondENGHO'!P89</f>
        <v>5981.50244140625</v>
      </c>
      <c r="U90" s="57">
        <f>+'Indice PondENGHO'!AB89</f>
        <v>5989.3740234375</v>
      </c>
      <c r="V90" s="57">
        <f>+'Indice PondENGHO'!AN89</f>
        <v>5991.91748046875</v>
      </c>
      <c r="W90" s="57">
        <f>+'Indice PondENGHO'!AZ89</f>
        <v>5993.2890625</v>
      </c>
      <c r="Y90" s="58">
        <f t="shared" ref="Y90" si="1253">+S$1*(S90-S78)/D78</f>
        <v>111.1813843287935</v>
      </c>
      <c r="Z90" s="58">
        <f t="shared" ref="Z90" si="1254">+T$1*(T90-T78)/E78</f>
        <v>90.65707900620815</v>
      </c>
      <c r="AA90" s="58">
        <f t="shared" ref="AA90" si="1255">+U$1*(U90-U78)/F78</f>
        <v>83.441528762248637</v>
      </c>
      <c r="AB90" s="58">
        <f t="shared" ref="AB90" si="1256">+V$1*(V90-V78)/G78</f>
        <v>69.760518499849454</v>
      </c>
      <c r="AC90" s="58">
        <f t="shared" ref="AC90" si="1257">+W$1*(W90-W78)/H78</f>
        <v>52.560850180155576</v>
      </c>
      <c r="AE90" s="57">
        <f>+'Indice PondENGHO'!D89</f>
        <v>5969.62646484375</v>
      </c>
      <c r="AF90" s="57">
        <f>+'Indice PondENGHO'!E89</f>
        <v>4200.818359375</v>
      </c>
      <c r="AG90" s="57">
        <f>+'Indice PondENGHO'!F89</f>
        <v>4834.27001953125</v>
      </c>
      <c r="AH90" s="57">
        <f>+'Indice PondENGHO'!G89</f>
        <v>3452.883056640625</v>
      </c>
      <c r="AI90" s="57">
        <f>+'Indice PondENGHO'!H89</f>
        <v>5437.05712890625</v>
      </c>
      <c r="AJ90" s="57">
        <f>+'Indice PondENGHO'!I89</f>
        <v>6321.283203125</v>
      </c>
      <c r="AK90" s="57">
        <f>+'Indice PondENGHO'!J89</f>
        <v>6008.82568359375</v>
      </c>
      <c r="AL90" s="57">
        <f>+'Indice PondENGHO'!K89</f>
        <v>4228.6923828125</v>
      </c>
      <c r="AM90" s="57">
        <f>+'Indice PondENGHO'!L89</f>
        <v>4801.833984375</v>
      </c>
      <c r="AN90" s="57">
        <f>+'Indice PondENGHO'!M89</f>
        <v>3320.465576171875</v>
      </c>
      <c r="AO90" s="57">
        <f>+'Indice PondENGHO'!N89</f>
        <v>5548.30859375</v>
      </c>
      <c r="AP90" s="57">
        <f>+'Indice PondENGHO'!O89</f>
        <v>5664.52001953125</v>
      </c>
      <c r="AQ90" s="57">
        <f t="shared" ref="AQ90" si="1258">+D90</f>
        <v>5361.79541015625</v>
      </c>
      <c r="AR90" s="57"/>
      <c r="AS90" s="57">
        <f>+'Indice PondENGHO'!AZ89</f>
        <v>5993.2890625</v>
      </c>
      <c r="AT90" s="57">
        <f>+'Indice PondENGHO'!BA89</f>
        <v>4163.1787109375</v>
      </c>
      <c r="AU90" s="57">
        <f>+'Indice PondENGHO'!BB89</f>
        <v>5006.201171875</v>
      </c>
      <c r="AV90" s="57">
        <f>+'Indice PondENGHO'!BC89</f>
        <v>3276.818603515625</v>
      </c>
      <c r="AW90" s="57">
        <f>+'Indice PondENGHO'!BD89</f>
        <v>5431.98291015625</v>
      </c>
      <c r="AX90" s="57">
        <f>+'Indice PondENGHO'!BE89</f>
        <v>6089.5595703125</v>
      </c>
      <c r="AY90" s="57">
        <f>+'Indice PondENGHO'!BF89</f>
        <v>5913.49951171875</v>
      </c>
      <c r="AZ90" s="57">
        <f>+'Indice PondENGHO'!BG89</f>
        <v>4184.27001953125</v>
      </c>
      <c r="BA90" s="57">
        <f>+'Indice PondENGHO'!BH89</f>
        <v>4863.98779296875</v>
      </c>
      <c r="BB90" s="57">
        <f>+'Indice PondENGHO'!BI89</f>
        <v>3562.328857421875</v>
      </c>
      <c r="BC90" s="57">
        <f>+'Indice PondENGHO'!BJ89</f>
        <v>5461.2021484375</v>
      </c>
      <c r="BD90" s="57">
        <f>+'Indice PondENGHO'!BK89</f>
        <v>5539.189453125</v>
      </c>
      <c r="BE90" s="57">
        <f t="shared" ref="BE90" si="1259">+H90</f>
        <v>5250.90576171875</v>
      </c>
      <c r="BG90" s="58">
        <f t="shared" ref="BG90" si="1260">+AE$1*(AE90-AE78)/$AQ78</f>
        <v>111.1813843287935</v>
      </c>
      <c r="BH90" s="58">
        <f t="shared" ref="BH90" si="1261">+AF$1*(AF90-AF78)/$AQ78</f>
        <v>4.8796420675637053</v>
      </c>
      <c r="BI90" s="58">
        <f t="shared" ref="BI90" si="1262">+AG$1*(AG90-AG78)/$AQ78</f>
        <v>18.666589854910558</v>
      </c>
      <c r="BJ90" s="58">
        <f t="shared" ref="BJ90" si="1263">+AH$1*(AH90-AH78)/$AQ78</f>
        <v>24.361718963178411</v>
      </c>
      <c r="BK90" s="58">
        <f t="shared" ref="BK90" si="1264">+AI$1*(AI90-AI78)/$AQ78</f>
        <v>12.084017738398135</v>
      </c>
      <c r="BL90" s="58">
        <f t="shared" ref="BL90" si="1265">+AJ$1*(AJ90-AJ78)/$AQ78</f>
        <v>14.610801664405921</v>
      </c>
      <c r="BM90" s="58">
        <f t="shared" ref="BM90" si="1266">+AK$1*(AK90-AK78)/$AQ78</f>
        <v>34.315478428933837</v>
      </c>
      <c r="BN90" s="58">
        <f t="shared" ref="BN90" si="1267">+AL$1*(AL90-AL78)/$AQ78</f>
        <v>11.718226964617282</v>
      </c>
      <c r="BO90" s="58">
        <f t="shared" ref="BO90" si="1268">+AM$1*(AM90-AM78)/$AQ78</f>
        <v>19.585681685103079</v>
      </c>
      <c r="BP90" s="58">
        <f t="shared" ref="BP90" si="1269">+AN$1*(AN90-AN78)/$AQ78</f>
        <v>2.6440009207233088</v>
      </c>
      <c r="BQ90" s="58">
        <f t="shared" ref="BQ90" si="1270">+AO$1*(AO90-AO78)/$AQ78</f>
        <v>12.79017058372688</v>
      </c>
      <c r="BR90" s="58">
        <f t="shared" ref="BR90" si="1271">+AP$1*(AP90-AP78)/$AQ78</f>
        <v>11.747109193329543</v>
      </c>
      <c r="BS90" s="58">
        <f t="shared" ref="BS90" si="1272">+SUM(BG90:BR90)</f>
        <v>278.58482239368419</v>
      </c>
      <c r="BT90" s="50">
        <f t="shared" ref="BT90" si="1273">+(D90/D78-1)*100</f>
        <v>285.29119405650658</v>
      </c>
      <c r="BV90" s="58">
        <f t="shared" ref="BV90" si="1274">+AS$1*(AS90-AS78)/$BE78</f>
        <v>52.560850180155576</v>
      </c>
      <c r="BW90" s="58">
        <f t="shared" ref="BW90" si="1275">+AT$1*(AT90-AT78)/$BE78</f>
        <v>4.1213537539217828</v>
      </c>
      <c r="BX90" s="58">
        <f t="shared" ref="BX90" si="1276">+AU$1*(AU90-AU78)/$BE78</f>
        <v>14.945264211994946</v>
      </c>
      <c r="BY90" s="58">
        <f t="shared" ref="BY90" si="1277">+AV$1*(AV90-AV78)/$BE78</f>
        <v>24.325120257483572</v>
      </c>
      <c r="BZ90" s="58">
        <f t="shared" ref="BZ90" si="1278">+AW$1*(AW90-AW78)/$BE78</f>
        <v>21.085969516326173</v>
      </c>
      <c r="CA90" s="58">
        <f t="shared" ref="CA90" si="1279">+AX$1*(AX90-AX78)/$BE78</f>
        <v>27.634774018405036</v>
      </c>
      <c r="CB90" s="58">
        <f t="shared" ref="CB90" si="1280">+AY$1*(AY90-AY78)/$BE78</f>
        <v>52.362364285923917</v>
      </c>
      <c r="CC90" s="58">
        <f t="shared" ref="CC90" si="1281">+AZ$1*(AZ90-AZ78)/$BE78</f>
        <v>10.865347292872189</v>
      </c>
      <c r="CD90" s="58">
        <f t="shared" ref="CD90" si="1282">+BA$1*(BA90-BA78)/$BE78</f>
        <v>26.011902342278923</v>
      </c>
      <c r="CE90" s="58">
        <f t="shared" ref="CE90" si="1283">+BB$1*(BB90-BB78)/$BE78</f>
        <v>6.7668009539660874</v>
      </c>
      <c r="CF90" s="58">
        <f t="shared" ref="CF90" si="1284">+BC$1*(BC90-BC78)/$BE78</f>
        <v>24.078890480699862</v>
      </c>
      <c r="CG90" s="58">
        <f t="shared" ref="CG90" si="1285">+BD$1*(BD90-BD78)/$BE78</f>
        <v>16.057618977045198</v>
      </c>
      <c r="CH90" s="58">
        <f t="shared" ref="CH90" si="1286">+SUM(BV90:CG90)</f>
        <v>280.81625627107326</v>
      </c>
      <c r="CI90" s="50">
        <f t="shared" ref="CI90" si="1287">(H90/H78-1)*100</f>
        <v>288.29176580354169</v>
      </c>
      <c r="CK90" s="58">
        <f t="shared" ref="CK90" si="1288">+BG90/$BS90*$BT90</f>
        <v>113.85785348777124</v>
      </c>
      <c r="CL90" s="58">
        <f t="shared" ref="CL90" si="1289">+BH90/$BS90*$BT90</f>
        <v>4.9971096776274733</v>
      </c>
      <c r="CM90" s="58">
        <f t="shared" ref="CM90" si="1290">+BI90/$BS90*$BT90</f>
        <v>19.115950621117676</v>
      </c>
      <c r="CN90" s="58">
        <f t="shared" ref="CN90" si="1291">+BJ90/$BS90*$BT90</f>
        <v>24.948178556735964</v>
      </c>
      <c r="CO90" s="58">
        <f t="shared" ref="CO90" si="1292">+BK90/$BS90*$BT90</f>
        <v>12.374916264159578</v>
      </c>
      <c r="CP90" s="58">
        <f t="shared" ref="CP90" si="1293">+BL90/$BS90*$BT90</f>
        <v>14.962527452664483</v>
      </c>
      <c r="CQ90" s="58">
        <f t="shared" ref="CQ90" si="1294">+BM90/$BS90*$BT90</f>
        <v>35.141554846717938</v>
      </c>
      <c r="CR90" s="58">
        <f t="shared" ref="CR90" si="1295">+BN90/$BS90*$BT90</f>
        <v>12.000319810088149</v>
      </c>
      <c r="CS90" s="58">
        <f t="shared" ref="CS90" si="1296">+BO90/$BS90*$BT90</f>
        <v>20.0571677464091</v>
      </c>
      <c r="CT90" s="58">
        <f t="shared" ref="CT90" si="1297">+BP90/$BS90*$BT90</f>
        <v>2.7076499476116349</v>
      </c>
      <c r="CU90" s="58">
        <f t="shared" ref="CU90" si="1298">+BQ90/$BS90*$BT90</f>
        <v>13.098068324990601</v>
      </c>
      <c r="CV90" s="58">
        <f t="shared" ref="CV90" si="1299">+BR90/$BS90*$BT90</f>
        <v>12.029897320612717</v>
      </c>
      <c r="CW90" s="58">
        <f t="shared" ref="CW90" si="1300">+SUM(CK90:CV90)</f>
        <v>285.29119405650653</v>
      </c>
      <c r="CX90" s="58"/>
      <c r="CY90" s="58"/>
      <c r="CZ90" s="58">
        <f t="shared" ref="CZ90" si="1301">+BV90/$CH90*$CI90</f>
        <v>53.960053850818831</v>
      </c>
      <c r="DA90" s="58">
        <f t="shared" ref="DA90" si="1302">+BW90/$CH90*$CI90</f>
        <v>4.2310668441937951</v>
      </c>
      <c r="DB90" s="58">
        <f t="shared" ref="DB90" si="1303">+BX90/$CH90*$CI90</f>
        <v>15.343116767133992</v>
      </c>
      <c r="DC90" s="58">
        <f t="shared" ref="DC90" si="1304">+BY90/$CH90*$CI90</f>
        <v>24.972670619339144</v>
      </c>
      <c r="DD90" s="58">
        <f t="shared" ref="DD90" si="1305">+BZ90/$CH90*$CI90</f>
        <v>21.647291600075043</v>
      </c>
      <c r="DE90" s="58">
        <f t="shared" ref="DE90" si="1306">+CA90/$CH90*$CI90</f>
        <v>28.370429494143526</v>
      </c>
      <c r="DF90" s="58">
        <f t="shared" ref="DF90" si="1307">+CB90/$CH90*$CI90</f>
        <v>53.756284134296777</v>
      </c>
      <c r="DG90" s="58">
        <f t="shared" ref="DG90" si="1308">+CC90/$CH90*$CI90</f>
        <v>11.154589832958758</v>
      </c>
      <c r="DH90" s="58">
        <f t="shared" ref="DH90" si="1309">+CD90/$CH90*$CI90</f>
        <v>26.704355929188214</v>
      </c>
      <c r="DI90" s="58">
        <f t="shared" ref="DI90" si="1310">+CE90/$CH90*$CI90</f>
        <v>6.9469375518518586</v>
      </c>
      <c r="DJ90" s="58">
        <f t="shared" ref="DJ90" si="1311">+CF90/$CH90*$CI90</f>
        <v>24.719886047373816</v>
      </c>
      <c r="DK90" s="58">
        <f t="shared" ref="DK90" si="1312">+CG90/$CH90*$CI90</f>
        <v>16.485083132167947</v>
      </c>
      <c r="DL90" s="58">
        <f t="shared" ref="DL90" si="1313">+SUM(CZ90:DK90)</f>
        <v>288.29176580354169</v>
      </c>
      <c r="DM90" s="58">
        <f t="shared" ref="DM90" si="1314">+(H90/H78-1)*100</f>
        <v>288.29176580354169</v>
      </c>
      <c r="DN90" s="58"/>
      <c r="DO90" s="56">
        <f t="shared" ref="DO90" si="1315">+A90</f>
        <v>45352</v>
      </c>
      <c r="DP90" s="58">
        <f t="shared" ref="DP90" si="1316">+CK90-CZ90</f>
        <v>59.897799636952406</v>
      </c>
      <c r="DQ90" s="58">
        <f t="shared" ref="DQ90" si="1317">+CL90-DA90</f>
        <v>0.76604283343367818</v>
      </c>
      <c r="DR90" s="58">
        <f t="shared" ref="DR90" si="1318">+CM90-DB90</f>
        <v>3.7728338539836841</v>
      </c>
      <c r="DS90" s="58">
        <f t="shared" ref="DS90" si="1319">+CN90-DC90</f>
        <v>-2.4492062603179932E-2</v>
      </c>
      <c r="DT90" s="58">
        <f t="shared" ref="DT90" si="1320">+CO90-DD90</f>
        <v>-9.2723753359154646</v>
      </c>
      <c r="DU90" s="58">
        <f t="shared" ref="DU90" si="1321">+CP90-DE90</f>
        <v>-13.407902041479042</v>
      </c>
      <c r="DV90" s="58">
        <f t="shared" ref="DV90" si="1322">+CQ90-DF90</f>
        <v>-18.614729287578839</v>
      </c>
      <c r="DW90" s="58">
        <f t="shared" ref="DW90" si="1323">+CR90-DG90</f>
        <v>0.84572997712939113</v>
      </c>
      <c r="DX90" s="58">
        <f t="shared" ref="DX90" si="1324">+CS90-DH90</f>
        <v>-6.6471881827791144</v>
      </c>
      <c r="DY90" s="58">
        <f t="shared" ref="DY90" si="1325">+CT90-DI90</f>
        <v>-4.2392876042402232</v>
      </c>
      <c r="DZ90" s="58">
        <f t="shared" ref="DZ90" si="1326">+CU90-DJ90</f>
        <v>-11.621817722383215</v>
      </c>
      <c r="EA90" s="58">
        <f t="shared" ref="EA90" si="1327">+CV90-DK90</f>
        <v>-4.4551858115552303</v>
      </c>
      <c r="EB90" s="58">
        <f t="shared" ref="EB90" si="1328">+CW90-DL90</f>
        <v>-3.0005717470351669</v>
      </c>
      <c r="EC90" s="58"/>
      <c r="ED90" s="76">
        <f>+'Infla Interanual PondENGHO'!CI91</f>
        <v>-3.0005717470351634E-2</v>
      </c>
      <c r="EE90" s="50">
        <f t="shared" ref="EE90" si="1329">+ED90*100</f>
        <v>-3.0005717470351634</v>
      </c>
    </row>
    <row r="91" spans="1:139" x14ac:dyDescent="0.2">
      <c r="A91" s="56">
        <f>+'Indice PondENGHO'!A90</f>
        <v>45383</v>
      </c>
      <c r="B91" s="50">
        <f>+'Indice PondENGHO'!B90</f>
        <v>4</v>
      </c>
      <c r="C91" s="50">
        <f>+'Indice PondENGHO'!C90</f>
        <v>2024</v>
      </c>
      <c r="D91" s="57">
        <f>+'Indice PondENGHO'!BL90</f>
        <v>5812.400390625</v>
      </c>
      <c r="E91" s="57">
        <f>+'Indice PondENGHO'!BM90</f>
        <v>5772.091796875</v>
      </c>
      <c r="F91" s="57">
        <f>+'Indice PondENGHO'!BN90</f>
        <v>5779.2353515625</v>
      </c>
      <c r="G91" s="57">
        <f>+'Indice PondENGHO'!BO90</f>
        <v>5767.66455078125</v>
      </c>
      <c r="H91" s="57">
        <f>+'Indice PondENGHO'!BP90</f>
        <v>5725.1328125</v>
      </c>
      <c r="I91" s="57">
        <f>+'Indice PondENGHO'!CD90</f>
        <v>5762.12939453125</v>
      </c>
      <c r="K91" s="58">
        <f t="shared" ref="K91" si="1330">100*D$1*(D91-D79)/$I79</f>
        <v>35.572548744866467</v>
      </c>
      <c r="L91" s="58">
        <f t="shared" ref="L91" si="1331">100*E$1*(E91-E79)/$I79</f>
        <v>44.985189113835744</v>
      </c>
      <c r="M91" s="58">
        <f t="shared" ref="M91" si="1332">100*F$1*(F91-F79)/$I79</f>
        <v>51.337504269982013</v>
      </c>
      <c r="N91" s="58">
        <f t="shared" ref="N91" si="1333">100*G$1*(G91-G79)/$I79</f>
        <v>64.664920724735126</v>
      </c>
      <c r="O91" s="58">
        <f t="shared" ref="O91" si="1334">100*H$1*(H91-H79)/$I79</f>
        <v>93.239431435434057</v>
      </c>
      <c r="P91" s="58">
        <f t="shared" ref="P91" si="1335">+SUM(K91:O91)</f>
        <v>289.79959428885343</v>
      </c>
      <c r="Q91" s="58">
        <f t="shared" ref="Q91" si="1336">100*(I91/I79-1)</f>
        <v>289.80005590589644</v>
      </c>
      <c r="S91" s="57">
        <f>+'Indice PondENGHO'!D90</f>
        <v>6357.86083984375</v>
      </c>
      <c r="T91" s="57">
        <f>+'Indice PondENGHO'!P90</f>
        <v>6373.44677734375</v>
      </c>
      <c r="U91" s="57">
        <f>+'Indice PondENGHO'!AB90</f>
        <v>6383.98193359375</v>
      </c>
      <c r="V91" s="57">
        <f>+'Indice PondENGHO'!AN90</f>
        <v>6387.302734375</v>
      </c>
      <c r="W91" s="57">
        <f>+'Indice PondENGHO'!AZ90</f>
        <v>6392.8671875</v>
      </c>
      <c r="Y91" s="58">
        <f t="shared" ref="Y91" si="1337">+S$1*(S91-S79)/D79</f>
        <v>108.25066878482808</v>
      </c>
      <c r="Z91" s="58">
        <f t="shared" ref="Z91" si="1338">+T$1*(T91-T79)/E79</f>
        <v>88.411197326929724</v>
      </c>
      <c r="AA91" s="58">
        <f t="shared" ref="AA91" si="1339">+U$1*(U91-U79)/F79</f>
        <v>81.388456594160942</v>
      </c>
      <c r="AB91" s="58">
        <f t="shared" ref="AB91" si="1340">+V$1*(V91-V79)/G79</f>
        <v>68.086350691601098</v>
      </c>
      <c r="AC91" s="58">
        <f t="shared" ref="AC91" si="1341">+W$1*(W91-W79)/H79</f>
        <v>51.377927122576573</v>
      </c>
      <c r="AE91" s="57">
        <f>+'Indice PondENGHO'!D90</f>
        <v>6357.86083984375</v>
      </c>
      <c r="AF91" s="57">
        <f>+'Indice PondENGHO'!E90</f>
        <v>4476.84228515625</v>
      </c>
      <c r="AG91" s="57">
        <f>+'Indice PondENGHO'!F90</f>
        <v>5156.41162109375</v>
      </c>
      <c r="AH91" s="57">
        <f>+'Indice PondENGHO'!G90</f>
        <v>4582.21337890625</v>
      </c>
      <c r="AI91" s="57">
        <f>+'Indice PondENGHO'!H90</f>
        <v>5786.79345703125</v>
      </c>
      <c r="AJ91" s="57">
        <f>+'Indice PondENGHO'!I90</f>
        <v>6888.9228515625</v>
      </c>
      <c r="AK91" s="57">
        <f>+'Indice PondENGHO'!J90</f>
        <v>6382.701171875</v>
      </c>
      <c r="AL91" s="57">
        <f>+'Indice PondENGHO'!K90</f>
        <v>4824.404296875</v>
      </c>
      <c r="AM91" s="57">
        <f>+'Indice PondENGHO'!L90</f>
        <v>5160.02392578125</v>
      </c>
      <c r="AN91" s="57">
        <f>+'Indice PondENGHO'!M90</f>
        <v>3631.308837890625</v>
      </c>
      <c r="AO91" s="57">
        <f>+'Indice PondENGHO'!N90</f>
        <v>5939.6201171875</v>
      </c>
      <c r="AP91" s="57">
        <f>+'Indice PondENGHO'!O90</f>
        <v>6005.931640625</v>
      </c>
      <c r="AQ91" s="57">
        <f t="shared" ref="AQ91" si="1342">+D91</f>
        <v>5812.400390625</v>
      </c>
      <c r="AR91" s="57"/>
      <c r="AS91" s="57">
        <f>+'Indice PondENGHO'!AZ90</f>
        <v>6392.8671875</v>
      </c>
      <c r="AT91" s="57">
        <f>+'Indice PondENGHO'!BA90</f>
        <v>4436.99658203125</v>
      </c>
      <c r="AU91" s="57">
        <f>+'Indice PondENGHO'!BB90</f>
        <v>5340.298828125</v>
      </c>
      <c r="AV91" s="57">
        <f>+'Indice PondENGHO'!BC90</f>
        <v>4498.494140625</v>
      </c>
      <c r="AW91" s="57">
        <f>+'Indice PondENGHO'!BD90</f>
        <v>5789.744140625</v>
      </c>
      <c r="AX91" s="57">
        <f>+'Indice PondENGHO'!BE90</f>
        <v>6654.8330078125</v>
      </c>
      <c r="AY91" s="57">
        <f>+'Indice PondENGHO'!BF90</f>
        <v>6274.68115234375</v>
      </c>
      <c r="AZ91" s="57">
        <f>+'Indice PondENGHO'!BG90</f>
        <v>4767.517578125</v>
      </c>
      <c r="BA91" s="57">
        <f>+'Indice PondENGHO'!BH90</f>
        <v>5204.40673828125</v>
      </c>
      <c r="BB91" s="57">
        <f>+'Indice PondENGHO'!BI90</f>
        <v>3892.8505859375</v>
      </c>
      <c r="BC91" s="57">
        <f>+'Indice PondENGHO'!BJ90</f>
        <v>5872.9755859375</v>
      </c>
      <c r="BD91" s="57">
        <f>+'Indice PondENGHO'!BK90</f>
        <v>5881.103515625</v>
      </c>
      <c r="BE91" s="57">
        <f t="shared" ref="BE91" si="1343">+H91</f>
        <v>5725.1328125</v>
      </c>
      <c r="BG91" s="58">
        <f t="shared" ref="BG91" si="1344">+AE$1*(AE91-AE79)/$AQ79</f>
        <v>108.25066878482808</v>
      </c>
      <c r="BH91" s="58">
        <f t="shared" ref="BH91" si="1345">+AF$1*(AF91-AF79)/$AQ79</f>
        <v>4.8302965507013296</v>
      </c>
      <c r="BI91" s="58">
        <f t="shared" ref="BI91" si="1346">+AG$1*(AG91-AG79)/$AQ79</f>
        <v>18.293124500965192</v>
      </c>
      <c r="BJ91" s="58">
        <f t="shared" ref="BJ91" si="1347">+AH$1*(AH91-AH79)/$AQ79</f>
        <v>32.609400574379819</v>
      </c>
      <c r="BK91" s="58">
        <f t="shared" ref="BK91" si="1348">+AI$1*(AI91-AI79)/$AQ79</f>
        <v>11.797508513680727</v>
      </c>
      <c r="BL91" s="58">
        <f t="shared" ref="BL91" si="1349">+AJ$1*(AJ91-AJ79)/$AQ79</f>
        <v>14.80342705825425</v>
      </c>
      <c r="BM91" s="58">
        <f t="shared" ref="BM91" si="1350">+AK$1*(AK91-AK79)/$AQ79</f>
        <v>33.6579661059817</v>
      </c>
      <c r="BN91" s="58">
        <f t="shared" ref="BN91" si="1351">+AL$1*(AL91-AL79)/$AQ79</f>
        <v>12.60355841302837</v>
      </c>
      <c r="BO91" s="58">
        <f t="shared" ref="BO91" si="1352">+AM$1*(AM91-AM79)/$AQ79</f>
        <v>19.449610209901362</v>
      </c>
      <c r="BP91" s="58">
        <f t="shared" ref="BP91" si="1353">+AN$1*(AN91-AN79)/$AQ79</f>
        <v>2.7136719038030441</v>
      </c>
      <c r="BQ91" s="58">
        <f t="shared" ref="BQ91" si="1354">+AO$1*(AO91-AO79)/$AQ79</f>
        <v>12.50478100892288</v>
      </c>
      <c r="BR91" s="58">
        <f t="shared" ref="BR91" si="1355">+AP$1*(AP91-AP79)/$AQ79</f>
        <v>11.479044281711838</v>
      </c>
      <c r="BS91" s="58">
        <f t="shared" ref="BS91" si="1356">+SUM(BG91:BR91)</f>
        <v>282.99305790615858</v>
      </c>
      <c r="BT91" s="50">
        <f t="shared" ref="BT91" si="1357">+(D91/D79-1)*100</f>
        <v>285.73766910033265</v>
      </c>
      <c r="BV91" s="58">
        <f t="shared" ref="BV91" si="1358">+AS$1*(AS91-AS79)/$BE79</f>
        <v>51.377927122576573</v>
      </c>
      <c r="BW91" s="58">
        <f t="shared" ref="BW91" si="1359">+AT$1*(AT91-AT79)/$BE79</f>
        <v>4.0942746899542168</v>
      </c>
      <c r="BX91" s="58">
        <f t="shared" ref="BX91" si="1360">+AU$1*(AU91-AU79)/$BE79</f>
        <v>14.672309422650949</v>
      </c>
      <c r="BY91" s="58">
        <f t="shared" ref="BY91" si="1361">+AV$1*(AV91-AV79)/$BE79</f>
        <v>34.146473607384635</v>
      </c>
      <c r="BZ91" s="58">
        <f t="shared" ref="BZ91" si="1362">+AW$1*(AW91-AW79)/$BE79</f>
        <v>20.677137322273644</v>
      </c>
      <c r="CA91" s="58">
        <f t="shared" ref="CA91" si="1363">+AX$1*(AX91-AX79)/$BE79</f>
        <v>28.173609412860525</v>
      </c>
      <c r="CB91" s="58">
        <f t="shared" ref="CB91" si="1364">+AY$1*(AY91-AY79)/$BE79</f>
        <v>51.379880626818249</v>
      </c>
      <c r="CC91" s="58">
        <f t="shared" ref="CC91" si="1365">+AZ$1*(AZ91-AZ79)/$BE79</f>
        <v>11.694259190565267</v>
      </c>
      <c r="CD91" s="58">
        <f t="shared" ref="CD91" si="1366">+BA$1*(BA91-BA79)/$BE79</f>
        <v>25.717840934477575</v>
      </c>
      <c r="CE91" s="58">
        <f t="shared" ref="CE91" si="1367">+BB$1*(BB91-BB79)/$BE79</f>
        <v>6.9406081089999692</v>
      </c>
      <c r="CF91" s="58">
        <f t="shared" ref="CF91" si="1368">+BC$1*(BC91-BC79)/$BE79</f>
        <v>23.821955288297353</v>
      </c>
      <c r="CG91" s="58">
        <f t="shared" ref="CG91" si="1369">+BD$1*(BD91-BD79)/$BE79</f>
        <v>15.744490720654738</v>
      </c>
      <c r="CH91" s="58">
        <f t="shared" ref="CH91" si="1370">+SUM(BV91:CG91)</f>
        <v>288.44076644751374</v>
      </c>
      <c r="CI91" s="50">
        <f t="shared" ref="CI91" si="1371">(H91/H79-1)*100</f>
        <v>292.05830180446026</v>
      </c>
      <c r="CK91" s="58">
        <f t="shared" ref="CK91" si="1372">+BG91/$BS91*$BT91</f>
        <v>109.30053905204217</v>
      </c>
      <c r="CL91" s="58">
        <f t="shared" ref="CL91" si="1373">+BH91/$BS91*$BT91</f>
        <v>4.8771432333808438</v>
      </c>
      <c r="CM91" s="58">
        <f t="shared" ref="CM91" si="1374">+BI91/$BS91*$BT91</f>
        <v>18.470540564289326</v>
      </c>
      <c r="CN91" s="58">
        <f t="shared" ref="CN91" si="1375">+BJ91/$BS91*$BT91</f>
        <v>32.925663194084883</v>
      </c>
      <c r="CO91" s="58">
        <f t="shared" ref="CO91" si="1376">+BK91/$BS91*$BT91</f>
        <v>11.911926775985766</v>
      </c>
      <c r="CP91" s="58">
        <f t="shared" ref="CP91" si="1377">+BL91/$BS91*$BT91</f>
        <v>14.946998253663915</v>
      </c>
      <c r="CQ91" s="58">
        <f t="shared" ref="CQ91" si="1378">+BM91/$BS91*$BT91</f>
        <v>33.984398249692596</v>
      </c>
      <c r="CR91" s="58">
        <f t="shared" ref="CR91" si="1379">+BN91/$BS91*$BT91</f>
        <v>12.725794158890006</v>
      </c>
      <c r="CS91" s="58">
        <f t="shared" ref="CS91" si="1380">+BO91/$BS91*$BT91</f>
        <v>19.638242462223676</v>
      </c>
      <c r="CT91" s="58">
        <f t="shared" ref="CT91" si="1381">+BP91/$BS91*$BT91</f>
        <v>2.7399904797412682</v>
      </c>
      <c r="CU91" s="58">
        <f t="shared" ref="CU91" si="1382">+BQ91/$BS91*$BT91</f>
        <v>12.62605876107596</v>
      </c>
      <c r="CV91" s="58">
        <f t="shared" ref="CV91" si="1383">+BR91/$BS91*$BT91</f>
        <v>11.59037391526226</v>
      </c>
      <c r="CW91" s="58">
        <f t="shared" ref="CW91" si="1384">+SUM(CK91:CV91)</f>
        <v>285.73766910033265</v>
      </c>
      <c r="CX91" s="58"/>
      <c r="CY91" s="58"/>
      <c r="CZ91" s="58">
        <f t="shared" ref="CZ91" si="1385">+BV91/$CH91*$CI91</f>
        <v>52.022293278656541</v>
      </c>
      <c r="DA91" s="58">
        <f t="shared" ref="DA91" si="1386">+BW91/$CH91*$CI91</f>
        <v>4.1456238235540814</v>
      </c>
      <c r="DB91" s="58">
        <f t="shared" ref="DB91" si="1387">+BX91/$CH91*$CI91</f>
        <v>14.856325013644597</v>
      </c>
      <c r="DC91" s="58">
        <f t="shared" ref="DC91" si="1388">+BY91/$CH91*$CI91</f>
        <v>34.574728174556689</v>
      </c>
      <c r="DD91" s="58">
        <f t="shared" ref="DD91" si="1389">+BZ91/$CH91*$CI91</f>
        <v>20.936463617460753</v>
      </c>
      <c r="DE91" s="58">
        <f t="shared" ref="DE91" si="1390">+CA91/$CH91*$CI91</f>
        <v>28.526954154795156</v>
      </c>
      <c r="DF91" s="58">
        <f t="shared" ref="DF91" si="1391">+CB91/$CH91*$CI91</f>
        <v>52.024271283147435</v>
      </c>
      <c r="DG91" s="58">
        <f t="shared" ref="DG91" si="1392">+CC91/$CH91*$CI91</f>
        <v>11.840924991714649</v>
      </c>
      <c r="DH91" s="58">
        <f t="shared" ref="DH91" si="1393">+CD91/$CH91*$CI91</f>
        <v>26.04038618364827</v>
      </c>
      <c r="DI91" s="58">
        <f t="shared" ref="DI91" si="1394">+CE91/$CH91*$CI91</f>
        <v>7.0276550806962739</v>
      </c>
      <c r="DJ91" s="58">
        <f t="shared" ref="DJ91" si="1395">+CF91/$CH91*$CI91</f>
        <v>24.120722922943393</v>
      </c>
      <c r="DK91" s="58">
        <f t="shared" ref="DK91" si="1396">+CG91/$CH91*$CI91</f>
        <v>15.941953279642387</v>
      </c>
      <c r="DL91" s="58">
        <f t="shared" ref="DL91" si="1397">+SUM(CZ91:DK91)</f>
        <v>292.05830180446026</v>
      </c>
      <c r="DM91" s="58">
        <f t="shared" ref="DM91" si="1398">+(H91/H79-1)*100</f>
        <v>292.05830180446026</v>
      </c>
      <c r="DN91" s="58"/>
      <c r="DO91" s="56">
        <f t="shared" ref="DO91" si="1399">+A91</f>
        <v>45383</v>
      </c>
      <c r="DP91" s="58">
        <f t="shared" ref="DP91" si="1400">+CK91-CZ91</f>
        <v>57.278245773385628</v>
      </c>
      <c r="DQ91" s="58">
        <f t="shared" ref="DQ91" si="1401">+CL91-DA91</f>
        <v>0.73151940982676233</v>
      </c>
      <c r="DR91" s="58">
        <f t="shared" ref="DR91" si="1402">+CM91-DB91</f>
        <v>3.6142155506447295</v>
      </c>
      <c r="DS91" s="58">
        <f t="shared" ref="DS91" si="1403">+CN91-DC91</f>
        <v>-1.6490649804718061</v>
      </c>
      <c r="DT91" s="58">
        <f t="shared" ref="DT91" si="1404">+CO91-DD91</f>
        <v>-9.0245368414749869</v>
      </c>
      <c r="DU91" s="58">
        <f t="shared" ref="DU91" si="1405">+CP91-DE91</f>
        <v>-13.579955901131241</v>
      </c>
      <c r="DV91" s="58">
        <f t="shared" ref="DV91" si="1406">+CQ91-DF91</f>
        <v>-18.039873033454839</v>
      </c>
      <c r="DW91" s="58">
        <f t="shared" ref="DW91" si="1407">+CR91-DG91</f>
        <v>0.88486916717535635</v>
      </c>
      <c r="DX91" s="58">
        <f t="shared" ref="DX91" si="1408">+CS91-DH91</f>
        <v>-6.4021437214245935</v>
      </c>
      <c r="DY91" s="58">
        <f t="shared" ref="DY91" si="1409">+CT91-DI91</f>
        <v>-4.2876646009550061</v>
      </c>
      <c r="DZ91" s="58">
        <f t="shared" ref="DZ91" si="1410">+CU91-DJ91</f>
        <v>-11.494664161867433</v>
      </c>
      <c r="EA91" s="58">
        <f t="shared" ref="EA91" si="1411">+CV91-DK91</f>
        <v>-4.351579364380127</v>
      </c>
      <c r="EB91" s="58">
        <f t="shared" ref="EB91" si="1412">+CW91-DL91</f>
        <v>-6.320632704127604</v>
      </c>
      <c r="EC91" s="58"/>
      <c r="ED91" s="76">
        <f>+'Infla Interanual PondENGHO'!CI92</f>
        <v>-6.3206327041275934E-2</v>
      </c>
      <c r="EE91" s="50">
        <f t="shared" ref="EE91" si="1413">+ED91*100</f>
        <v>-6.3206327041275934</v>
      </c>
      <c r="EG91" s="50" t="s">
        <v>113</v>
      </c>
      <c r="EH91" s="50">
        <v>-2.4608804102204118</v>
      </c>
    </row>
    <row r="92" spans="1:139" x14ac:dyDescent="0.2">
      <c r="A92" s="56">
        <f>+'Indice PondENGHO'!A91</f>
        <v>45413</v>
      </c>
      <c r="B92" s="50">
        <f>+'Indice PondENGHO'!B91</f>
        <v>5</v>
      </c>
      <c r="C92" s="50">
        <f>+'Indice PondENGHO'!C91</f>
        <v>2024</v>
      </c>
      <c r="D92" s="57">
        <f>+'Indice PondENGHO'!BL91</f>
        <v>6095.79931640625</v>
      </c>
      <c r="E92" s="57">
        <f>+'Indice PondENGHO'!BM91</f>
        <v>6050.80517578125</v>
      </c>
      <c r="F92" s="57">
        <f>+'Indice PondENGHO'!BN91</f>
        <v>6053.26318359375</v>
      </c>
      <c r="G92" s="57">
        <f>+'Indice PondENGHO'!BO91</f>
        <v>6034.69140625</v>
      </c>
      <c r="H92" s="57">
        <f>+'Indice PondENGHO'!BP91</f>
        <v>5982.59912109375</v>
      </c>
      <c r="I92" s="57">
        <f>+'Indice PondENGHO'!CD91</f>
        <v>6031.1220703125</v>
      </c>
      <c r="K92" s="58">
        <f t="shared" ref="K92" si="1414">100*D$1*(D92-D80)/$I80</f>
        <v>34.045293092657708</v>
      </c>
      <c r="L92" s="58">
        <f t="shared" ref="L92" si="1415">100*E$1*(E92-E80)/$I80</f>
        <v>43.019310071760351</v>
      </c>
      <c r="M92" s="58">
        <f t="shared" ref="M92" si="1416">100*F$1*(F92-F80)/$I80</f>
        <v>49.034024254319874</v>
      </c>
      <c r="N92" s="58">
        <f t="shared" ref="N92" si="1417">100*G$1*(G92-G80)/$I80</f>
        <v>61.663989622912894</v>
      </c>
      <c r="O92" s="58">
        <f t="shared" ref="O92" si="1418">100*H$1*(H92-H80)/$I80</f>
        <v>88.717806539735761</v>
      </c>
      <c r="P92" s="58">
        <f t="shared" ref="P92" si="1419">+SUM(K92:O92)</f>
        <v>276.48042358138662</v>
      </c>
      <c r="Q92" s="58">
        <f t="shared" ref="Q92" si="1420">100*(I92/I80-1)</f>
        <v>276.48116300765514</v>
      </c>
      <c r="S92" s="57">
        <f>+'Indice PondENGHO'!D91</f>
        <v>6718.8486328125</v>
      </c>
      <c r="T92" s="57">
        <f>+'Indice PondENGHO'!P91</f>
        <v>6740.8154296875</v>
      </c>
      <c r="U92" s="57">
        <f>+'Indice PondENGHO'!AB91</f>
        <v>6756.05712890625</v>
      </c>
      <c r="V92" s="57">
        <f>+'Indice PondENGHO'!AN91</f>
        <v>6761.5654296875</v>
      </c>
      <c r="W92" s="57">
        <f>+'Indice PondENGHO'!AZ91</f>
        <v>6772.68896484375</v>
      </c>
      <c r="Y92" s="58">
        <f t="shared" ref="Y92" si="1421">+S$1*(S92-S80)/D80</f>
        <v>105.15629886052666</v>
      </c>
      <c r="Z92" s="58">
        <f t="shared" ref="Z92" si="1422">+T$1*(T92-T80)/E80</f>
        <v>85.935105703321739</v>
      </c>
      <c r="AA92" s="58">
        <f t="shared" ref="AA92" si="1423">+U$1*(U92-U80)/F80</f>
        <v>79.166207231790963</v>
      </c>
      <c r="AB92" s="58">
        <f t="shared" ref="AB92" si="1424">+V$1*(V92-V80)/G80</f>
        <v>66.222268352686939</v>
      </c>
      <c r="AC92" s="58">
        <f t="shared" ref="AC92" si="1425">+W$1*(W92-W80)/H80</f>
        <v>49.952754286875305</v>
      </c>
      <c r="AE92" s="57">
        <f>+'Indice PondENGHO'!D91</f>
        <v>6718.8486328125</v>
      </c>
      <c r="AF92" s="57">
        <f>+'Indice PondENGHO'!E91</f>
        <v>4798.6826171875</v>
      </c>
      <c r="AG92" s="57">
        <f>+'Indice PondENGHO'!F91</f>
        <v>5389.12255859375</v>
      </c>
      <c r="AH92" s="57">
        <f>+'Indice PondENGHO'!G91</f>
        <v>4703.73193359375</v>
      </c>
      <c r="AI92" s="57">
        <f>+'Indice PondENGHO'!H91</f>
        <v>5993.58251953125</v>
      </c>
      <c r="AJ92" s="57">
        <f>+'Indice PondENGHO'!I91</f>
        <v>6948.59228515625</v>
      </c>
      <c r="AK92" s="57">
        <f>+'Indice PondENGHO'!J91</f>
        <v>6668.416015625</v>
      </c>
      <c r="AL92" s="57">
        <f>+'Indice PondENGHO'!K91</f>
        <v>5225.380859375</v>
      </c>
      <c r="AM92" s="57">
        <f>+'Indice PondENGHO'!L91</f>
        <v>5379.65625</v>
      </c>
      <c r="AN92" s="57">
        <f>+'Indice PondENGHO'!M91</f>
        <v>3965.286865234375</v>
      </c>
      <c r="AO92" s="57">
        <f>+'Indice PondENGHO'!N91</f>
        <v>6262.5263671875</v>
      </c>
      <c r="AP92" s="57">
        <f>+'Indice PondENGHO'!O91</f>
        <v>6289.662109375</v>
      </c>
      <c r="AQ92" s="57">
        <f t="shared" ref="AQ92" si="1426">+D92</f>
        <v>6095.79931640625</v>
      </c>
      <c r="AR92" s="57"/>
      <c r="AS92" s="57">
        <f>+'Indice PondENGHO'!AZ91</f>
        <v>6772.68896484375</v>
      </c>
      <c r="AT92" s="57">
        <f>+'Indice PondENGHO'!BA91</f>
        <v>4772.365234375</v>
      </c>
      <c r="AU92" s="57">
        <f>+'Indice PondENGHO'!BB91</f>
        <v>5572.43212890625</v>
      </c>
      <c r="AV92" s="57">
        <f>+'Indice PondENGHO'!BC91</f>
        <v>4608.04541015625</v>
      </c>
      <c r="AW92" s="57">
        <f>+'Indice PondENGHO'!BD91</f>
        <v>5993.7607421875</v>
      </c>
      <c r="AX92" s="57">
        <f>+'Indice PondENGHO'!BE91</f>
        <v>6690.02587890625</v>
      </c>
      <c r="AY92" s="57">
        <f>+'Indice PondENGHO'!BF91</f>
        <v>6526.21484375</v>
      </c>
      <c r="AZ92" s="57">
        <f>+'Indice PondENGHO'!BG91</f>
        <v>5176.86669921875</v>
      </c>
      <c r="BA92" s="57">
        <f>+'Indice PondENGHO'!BH91</f>
        <v>5455.01611328125</v>
      </c>
      <c r="BB92" s="57">
        <f>+'Indice PondENGHO'!BI91</f>
        <v>4275.328125</v>
      </c>
      <c r="BC92" s="57">
        <f>+'Indice PondENGHO'!BJ91</f>
        <v>6212.30859375</v>
      </c>
      <c r="BD92" s="57">
        <f>+'Indice PondENGHO'!BK91</f>
        <v>6180.9287109375</v>
      </c>
      <c r="BE92" s="57">
        <f t="shared" ref="BE92" si="1427">+H92</f>
        <v>5982.59912109375</v>
      </c>
      <c r="BG92" s="58">
        <f t="shared" ref="BG92" si="1428">+AE$1*(AE92-AE80)/$AQ80</f>
        <v>105.15629886052666</v>
      </c>
      <c r="BH92" s="58">
        <f t="shared" ref="BH92" si="1429">+AF$1*(AF92-AF80)/$AQ80</f>
        <v>4.7521313835108945</v>
      </c>
      <c r="BI92" s="58">
        <f t="shared" ref="BI92" si="1430">+AG$1*(AG92-AG80)/$AQ80</f>
        <v>17.36119411564038</v>
      </c>
      <c r="BJ92" s="58">
        <f t="shared" ref="BJ92" si="1431">+AH$1*(AH92-AH80)/$AQ80</f>
        <v>30.051104745680714</v>
      </c>
      <c r="BK92" s="58">
        <f t="shared" ref="BK92" si="1432">+AI$1*(AI92-AI80)/$AQ80</f>
        <v>11.085598340927879</v>
      </c>
      <c r="BL92" s="58">
        <f t="shared" ref="BL92" si="1433">+AJ$1*(AJ92-AJ80)/$AQ80</f>
        <v>13.460100330054591</v>
      </c>
      <c r="BM92" s="58">
        <f t="shared" ref="BM92" si="1434">+AK$1*(AK92-AK80)/$AQ80</f>
        <v>32.203769037956427</v>
      </c>
      <c r="BN92" s="58">
        <f t="shared" ref="BN92" si="1435">+AL$1*(AL92-AL80)/$AQ80</f>
        <v>12.660297300091456</v>
      </c>
      <c r="BO92" s="58">
        <f t="shared" ref="BO92" si="1436">+AM$1*(AM92-AM80)/$AQ80</f>
        <v>18.516306319482549</v>
      </c>
      <c r="BP92" s="58">
        <f t="shared" ref="BP92" si="1437">+AN$1*(AN92-AN80)/$AQ80</f>
        <v>2.7727602382708532</v>
      </c>
      <c r="BQ92" s="58">
        <f t="shared" ref="BQ92" si="1438">+AO$1*(AO92-AO80)/$AQ80</f>
        <v>12.019429819312379</v>
      </c>
      <c r="BR92" s="58">
        <f t="shared" ref="BR92" si="1439">+AP$1*(AP92-AP80)/$AQ80</f>
        <v>11.018741263483076</v>
      </c>
      <c r="BS92" s="58">
        <f t="shared" ref="BS92" si="1440">+SUM(BG92:BR92)</f>
        <v>271.05773175493783</v>
      </c>
      <c r="BT92" s="50">
        <f t="shared" ref="BT92" si="1441">+(D92/D80-1)*100</f>
        <v>273.94620923778439</v>
      </c>
      <c r="BV92" s="58">
        <f t="shared" ref="BV92" si="1442">+AS$1*(AS92-AS80)/$BE80</f>
        <v>49.952754286875305</v>
      </c>
      <c r="BW92" s="58">
        <f t="shared" ref="BW92" si="1443">+AT$1*(AT92-AT80)/$BE80</f>
        <v>4.0349674100764981</v>
      </c>
      <c r="BX92" s="58">
        <f t="shared" ref="BX92" si="1444">+AU$1*(AU92-AU80)/$BE80</f>
        <v>13.84230921704247</v>
      </c>
      <c r="BY92" s="58">
        <f t="shared" ref="BY92" si="1445">+AV$1*(AV92-AV80)/$BE80</f>
        <v>31.305037335205157</v>
      </c>
      <c r="BZ92" s="58">
        <f t="shared" ref="BZ92" si="1446">+AW$1*(AW92-AW80)/$BE80</f>
        <v>19.358689372693149</v>
      </c>
      <c r="CA92" s="58">
        <f t="shared" ref="CA92" si="1447">+AX$1*(AX92-AX80)/$BE80</f>
        <v>25.46970660864427</v>
      </c>
      <c r="CB92" s="58">
        <f t="shared" ref="CB92" si="1448">+AY$1*(AY92-AY80)/$BE80</f>
        <v>48.634663051187189</v>
      </c>
      <c r="CC92" s="58">
        <f t="shared" ref="CC92" si="1449">+AZ$1*(AZ92-AZ80)/$BE80</f>
        <v>11.744811918751543</v>
      </c>
      <c r="CD92" s="58">
        <f t="shared" ref="CD92" si="1450">+BA$1*(BA92-BA80)/$BE80</f>
        <v>24.509934377824315</v>
      </c>
      <c r="CE92" s="58">
        <f t="shared" ref="CE92" si="1451">+BB$1*(BB92-BB80)/$BE80</f>
        <v>7.1207920908938664</v>
      </c>
      <c r="CF92" s="58">
        <f t="shared" ref="CF92" si="1452">+BC$1*(BC92-BC80)/$BE80</f>
        <v>22.905837184759061</v>
      </c>
      <c r="CG92" s="58">
        <f t="shared" ref="CG92" si="1453">+BD$1*(BD92-BD80)/$BE80</f>
        <v>15.137246728625723</v>
      </c>
      <c r="CH92" s="58">
        <f t="shared" ref="CH92" si="1454">+SUM(BV92:CG92)</f>
        <v>274.01674958257854</v>
      </c>
      <c r="CI92" s="50">
        <f t="shared" ref="CI92" si="1455">(H92/H80-1)*100</f>
        <v>277.48424923389325</v>
      </c>
      <c r="CK92" s="58">
        <f t="shared" ref="CK92" si="1456">+BG92/$BS92*$BT92</f>
        <v>106.27687785848244</v>
      </c>
      <c r="CL92" s="58">
        <f t="shared" ref="CL92" si="1457">+BH92/$BS92*$BT92</f>
        <v>4.8027716084103256</v>
      </c>
      <c r="CM92" s="58">
        <f t="shared" ref="CM92" si="1458">+BI92/$BS92*$BT92</f>
        <v>17.546200527203261</v>
      </c>
      <c r="CN92" s="58">
        <f t="shared" ref="CN92" si="1459">+BJ92/$BS92*$BT92</f>
        <v>30.371338884845724</v>
      </c>
      <c r="CO92" s="58">
        <f t="shared" ref="CO92" si="1460">+BK92/$BS92*$BT92</f>
        <v>11.203730006032348</v>
      </c>
      <c r="CP92" s="58">
        <f t="shared" ref="CP92" si="1461">+BL92/$BS92*$BT92</f>
        <v>13.603535444295746</v>
      </c>
      <c r="CQ92" s="58">
        <f t="shared" ref="CQ92" si="1462">+BM92/$BS92*$BT92</f>
        <v>32.546942653136774</v>
      </c>
      <c r="CR92" s="58">
        <f t="shared" ref="CR92" si="1463">+BN92/$BS92*$BT92</f>
        <v>12.795209458622018</v>
      </c>
      <c r="CS92" s="58">
        <f t="shared" ref="CS92" si="1464">+BO92/$BS92*$BT92</f>
        <v>18.713621974428225</v>
      </c>
      <c r="CT92" s="58">
        <f t="shared" ref="CT92" si="1465">+BP92/$BS92*$BT92</f>
        <v>2.8023076540989269</v>
      </c>
      <c r="CU92" s="58">
        <f t="shared" ref="CU92" si="1466">+BQ92/$BS92*$BT92</f>
        <v>12.147512689942783</v>
      </c>
      <c r="CV92" s="58">
        <f t="shared" ref="CV92" si="1467">+BR92/$BS92*$BT92</f>
        <v>11.13616047828584</v>
      </c>
      <c r="CW92" s="58">
        <f t="shared" ref="CW92" si="1468">+SUM(CK92:CV92)</f>
        <v>273.94620923778444</v>
      </c>
      <c r="CX92" s="58"/>
      <c r="CY92" s="58"/>
      <c r="CZ92" s="58">
        <f t="shared" ref="CZ92" si="1469">+BV92/$CH92*$CI92</f>
        <v>50.584873156746617</v>
      </c>
      <c r="DA92" s="58">
        <f t="shared" ref="DA92" si="1470">+BW92/$CH92*$CI92</f>
        <v>4.086027238020665</v>
      </c>
      <c r="DB92" s="58">
        <f t="shared" ref="DB92" si="1471">+BX92/$CH92*$CI92</f>
        <v>14.017474430324516</v>
      </c>
      <c r="DC92" s="58">
        <f t="shared" ref="DC92" si="1472">+BY92/$CH92*$CI92</f>
        <v>31.701181754148806</v>
      </c>
      <c r="DD92" s="58">
        <f t="shared" ref="DD92" si="1473">+BZ92/$CH92*$CI92</f>
        <v>19.60366070656956</v>
      </c>
      <c r="DE92" s="58">
        <f t="shared" ref="DE92" si="1474">+CA92/$CH92*$CI92</f>
        <v>25.792008799729661</v>
      </c>
      <c r="DF92" s="58">
        <f t="shared" ref="DF92" si="1475">+CB92/$CH92*$CI92</f>
        <v>49.250102353451368</v>
      </c>
      <c r="DG92" s="58">
        <f t="shared" ref="DG92" si="1476">+CC92/$CH92*$CI92</f>
        <v>11.893434699275238</v>
      </c>
      <c r="DH92" s="58">
        <f t="shared" ref="DH92" si="1477">+CD92/$CH92*$CI92</f>
        <v>24.820091289904756</v>
      </c>
      <c r="DI92" s="58">
        <f t="shared" ref="DI92" si="1478">+CE92/$CH92*$CI92</f>
        <v>7.2109009770472587</v>
      </c>
      <c r="DJ92" s="58">
        <f t="shared" ref="DJ92" si="1479">+CF92/$CH92*$CI92</f>
        <v>23.195695314133332</v>
      </c>
      <c r="DK92" s="58">
        <f t="shared" ref="DK92" si="1480">+CG92/$CH92*$CI92</f>
        <v>15.328798514541482</v>
      </c>
      <c r="DL92" s="58">
        <f t="shared" ref="DL92" si="1481">+SUM(CZ92:DK92)</f>
        <v>277.48424923389325</v>
      </c>
      <c r="DM92" s="58">
        <f t="shared" ref="DM92" si="1482">+(H92/H80-1)*100</f>
        <v>277.48424923389325</v>
      </c>
      <c r="DN92" s="58"/>
      <c r="DO92" s="56">
        <f t="shared" ref="DO92" si="1483">+A92</f>
        <v>45413</v>
      </c>
      <c r="DP92" s="58">
        <f t="shared" ref="DP92" si="1484">+CK92-CZ92</f>
        <v>55.692004701735819</v>
      </c>
      <c r="DQ92" s="58">
        <f t="shared" ref="DQ92" si="1485">+CL92-DA92</f>
        <v>0.71674437038966055</v>
      </c>
      <c r="DR92" s="58">
        <f t="shared" ref="DR92" si="1486">+CM92-DB92</f>
        <v>3.5287260968787457</v>
      </c>
      <c r="DS92" s="58">
        <f t="shared" ref="DS92" si="1487">+CN92-DC92</f>
        <v>-1.3298428693030822</v>
      </c>
      <c r="DT92" s="58">
        <f t="shared" ref="DT92" si="1488">+CO92-DD92</f>
        <v>-8.3999307005372117</v>
      </c>
      <c r="DU92" s="58">
        <f t="shared" ref="DU92" si="1489">+CP92-DE92</f>
        <v>-12.188473355433915</v>
      </c>
      <c r="DV92" s="58">
        <f t="shared" ref="DV92" si="1490">+CQ92-DF92</f>
        <v>-16.703159700314593</v>
      </c>
      <c r="DW92" s="58">
        <f t="shared" ref="DW92" si="1491">+CR92-DG92</f>
        <v>0.90177475934678064</v>
      </c>
      <c r="DX92" s="58">
        <f t="shared" ref="DX92" si="1492">+CS92-DH92</f>
        <v>-6.1064693154765308</v>
      </c>
      <c r="DY92" s="58">
        <f t="shared" ref="DY92" si="1493">+CT92-DI92</f>
        <v>-4.4085933229483318</v>
      </c>
      <c r="DZ92" s="58">
        <f t="shared" ref="DZ92" si="1494">+CU92-DJ92</f>
        <v>-11.048182624190549</v>
      </c>
      <c r="EA92" s="58">
        <f t="shared" ref="EA92" si="1495">+CV92-DK92</f>
        <v>-4.1926380362556426</v>
      </c>
      <c r="EB92" s="58">
        <f t="shared" ref="EB92" si="1496">+CW92-DL92</f>
        <v>-3.5380399961088074</v>
      </c>
      <c r="EC92" s="58"/>
      <c r="ED92" s="76">
        <f>+'Infla Interanual PondENGHO'!CI93</f>
        <v>-3.5380399961089104E-2</v>
      </c>
      <c r="EE92" s="50">
        <f t="shared" ref="EE92" si="1497">+ED92*100</f>
        <v>-3.5380399961089104</v>
      </c>
      <c r="EG92" s="50" t="s">
        <v>99</v>
      </c>
      <c r="EH92" s="50">
        <v>-2.7585405218940662</v>
      </c>
      <c r="EI92" s="58">
        <f>+SUM(EH92:EH94)</f>
        <v>-6.7677864478331911</v>
      </c>
    </row>
    <row r="93" spans="1:139" x14ac:dyDescent="0.2">
      <c r="A93" s="56">
        <f>+'Indice PondENGHO'!A92</f>
        <v>45444</v>
      </c>
      <c r="B93" s="50">
        <f>+'Indice PondENGHO'!B92</f>
        <v>6</v>
      </c>
      <c r="C93" s="50">
        <f>+'Indice PondENGHO'!C92</f>
        <v>2024</v>
      </c>
      <c r="D93" s="57">
        <f>+'Indice PondENGHO'!BL92</f>
        <v>6412.578125</v>
      </c>
      <c r="E93" s="57">
        <f>+'Indice PondENGHO'!BM92</f>
        <v>6366.771484375</v>
      </c>
      <c r="F93" s="57">
        <f>+'Indice PondENGHO'!BN92</f>
        <v>6370.353515625</v>
      </c>
      <c r="G93" s="57">
        <f>+'Indice PondENGHO'!BO92</f>
        <v>6349.25830078125</v>
      </c>
      <c r="H93" s="57">
        <f>+'Indice PondENGHO'!BP92</f>
        <v>6296.119140625</v>
      </c>
      <c r="I93" s="57">
        <f>+'Indice PondENGHO'!CD92</f>
        <v>6346.28466796875</v>
      </c>
      <c r="K93" s="58">
        <f t="shared" ref="K93" si="1498">100*D$1*(D93-D81)/$I81</f>
        <v>33.444360652974723</v>
      </c>
      <c r="L93" s="58">
        <f t="shared" ref="L93" si="1499">100*E$1*(E93-E81)/$I81</f>
        <v>42.273313751717346</v>
      </c>
      <c r="M93" s="58">
        <f t="shared" ref="M93" si="1500">100*F$1*(F93-F81)/$I81</f>
        <v>48.189081703851805</v>
      </c>
      <c r="N93" s="58">
        <f t="shared" ref="N93" si="1501">100*G$1*(G93-G81)/$I81</f>
        <v>60.566063313758931</v>
      </c>
      <c r="O93" s="58">
        <f t="shared" ref="O93" si="1502">100*H$1*(H93-H81)/$I81</f>
        <v>87.126727255151465</v>
      </c>
      <c r="P93" s="58">
        <f t="shared" ref="P93" si="1503">+SUM(K93:O93)</f>
        <v>271.59954667745427</v>
      </c>
      <c r="Q93" s="58">
        <f t="shared" ref="Q93" si="1504">100*(I93/I81-1)</f>
        <v>271.60031238326906</v>
      </c>
      <c r="S93" s="57">
        <f>+'Indice PondENGHO'!D92</f>
        <v>7013.91455078125</v>
      </c>
      <c r="T93" s="57">
        <f>+'Indice PondENGHO'!P92</f>
        <v>7036.1044921875</v>
      </c>
      <c r="U93" s="57">
        <f>+'Indice PondENGHO'!AB92</f>
        <v>7052.9931640625</v>
      </c>
      <c r="V93" s="57">
        <f>+'Indice PondENGHO'!AN92</f>
        <v>7058.5908203125</v>
      </c>
      <c r="W93" s="57">
        <f>+'Indice PondENGHO'!AZ92</f>
        <v>7065.794921875</v>
      </c>
      <c r="Y93" s="58">
        <f t="shared" ref="Y93" si="1505">+S$1*(S93-S81)/D81</f>
        <v>102.61938470902487</v>
      </c>
      <c r="Z93" s="58">
        <f t="shared" ref="Z93" si="1506">+T$1*(T93-T81)/E81</f>
        <v>83.883306751415887</v>
      </c>
      <c r="AA93" s="58">
        <f t="shared" ref="AA93" si="1507">+U$1*(U93-U81)/F81</f>
        <v>77.286580811071929</v>
      </c>
      <c r="AB93" s="58">
        <f t="shared" ref="AB93" si="1508">+V$1*(V93-V81)/G81</f>
        <v>64.607275144285921</v>
      </c>
      <c r="AC93" s="58">
        <f t="shared" ref="AC93" si="1509">+W$1*(W93-W81)/H81</f>
        <v>48.6368761358735</v>
      </c>
      <c r="AE93" s="57">
        <f>+'Indice PondENGHO'!D92</f>
        <v>7013.91455078125</v>
      </c>
      <c r="AF93" s="57">
        <f>+'Indice PondENGHO'!E92</f>
        <v>4926.5126953125</v>
      </c>
      <c r="AG93" s="57">
        <f>+'Indice PondENGHO'!F92</f>
        <v>5628.5517578125</v>
      </c>
      <c r="AH93" s="57">
        <f>+'Indice PondENGHO'!G92</f>
        <v>5434.9140625</v>
      </c>
      <c r="AI93" s="57">
        <f>+'Indice PondENGHO'!H92</f>
        <v>6148.26806640625</v>
      </c>
      <c r="AJ93" s="57">
        <f>+'Indice PondENGHO'!I92</f>
        <v>7278.1123046875</v>
      </c>
      <c r="AK93" s="57">
        <f>+'Indice PondENGHO'!J92</f>
        <v>6933.66845703125</v>
      </c>
      <c r="AL93" s="57">
        <f>+'Indice PondENGHO'!K92</f>
        <v>5523.86083984375</v>
      </c>
      <c r="AM93" s="57">
        <f>+'Indice PondENGHO'!L92</f>
        <v>5672.44921875</v>
      </c>
      <c r="AN93" s="57">
        <f>+'Indice PondENGHO'!M92</f>
        <v>4222.46630859375</v>
      </c>
      <c r="AO93" s="57">
        <f>+'Indice PondENGHO'!N92</f>
        <v>6639.8349609375</v>
      </c>
      <c r="AP93" s="57">
        <f>+'Indice PondENGHO'!O92</f>
        <v>6516.1376953125</v>
      </c>
      <c r="AQ93" s="57">
        <f t="shared" ref="AQ93" si="1510">+D93</f>
        <v>6412.578125</v>
      </c>
      <c r="AR93" s="57"/>
      <c r="AS93" s="57">
        <f>+'Indice PondENGHO'!AZ92</f>
        <v>7065.794921875</v>
      </c>
      <c r="AT93" s="57">
        <f>+'Indice PondENGHO'!BA92</f>
        <v>4902.1865234375</v>
      </c>
      <c r="AU93" s="57">
        <f>+'Indice PondENGHO'!BB92</f>
        <v>5812.1904296875</v>
      </c>
      <c r="AV93" s="57">
        <f>+'Indice PondENGHO'!BC92</f>
        <v>5236.28564453125</v>
      </c>
      <c r="AW93" s="57">
        <f>+'Indice PondENGHO'!BD92</f>
        <v>6141.41064453125</v>
      </c>
      <c r="AX93" s="57">
        <f>+'Indice PondENGHO'!BE92</f>
        <v>7009.1875</v>
      </c>
      <c r="AY93" s="57">
        <f>+'Indice PondENGHO'!BF92</f>
        <v>6787.80517578125</v>
      </c>
      <c r="AZ93" s="57">
        <f>+'Indice PondENGHO'!BG92</f>
        <v>5461.52734375</v>
      </c>
      <c r="BA93" s="57">
        <f>+'Indice PondENGHO'!BH92</f>
        <v>5758.03564453125</v>
      </c>
      <c r="BB93" s="57">
        <f>+'Indice PondENGHO'!BI92</f>
        <v>4533.1083984375</v>
      </c>
      <c r="BC93" s="57">
        <f>+'Indice PondENGHO'!BJ92</f>
        <v>6625.060546875</v>
      </c>
      <c r="BD93" s="57">
        <f>+'Indice PondENGHO'!BK92</f>
        <v>6431.80810546875</v>
      </c>
      <c r="BE93" s="57">
        <f t="shared" ref="BE93" si="1511">+H93</f>
        <v>6296.119140625</v>
      </c>
      <c r="BG93" s="58">
        <f t="shared" ref="BG93" si="1512">+AE$1*(AE93-AE81)/$AQ81</f>
        <v>102.61938470902487</v>
      </c>
      <c r="BH93" s="58">
        <f t="shared" ref="BH93" si="1513">+AF$1*(AF93-AF81)/$AQ81</f>
        <v>4.538804864640916</v>
      </c>
      <c r="BI93" s="58">
        <f t="shared" ref="BI93" si="1514">+AG$1*(AG93-AG81)/$AQ81</f>
        <v>16.922406810470974</v>
      </c>
      <c r="BJ93" s="58">
        <f t="shared" ref="BJ93" si="1515">+AH$1*(AH93-AH81)/$AQ81</f>
        <v>33.226940278469712</v>
      </c>
      <c r="BK93" s="58">
        <f t="shared" ref="BK93" si="1516">+AI$1*(AI93-AI81)/$AQ81</f>
        <v>10.475997361240008</v>
      </c>
      <c r="BL93" s="58">
        <f t="shared" ref="BL93" si="1517">+AJ$1*(AJ93-AJ81)/$AQ81</f>
        <v>13.076328464748192</v>
      </c>
      <c r="BM93" s="58">
        <f t="shared" ref="BM93" si="1518">+AK$1*(AK93-AK81)/$AQ81</f>
        <v>31.200644543784279</v>
      </c>
      <c r="BN93" s="58">
        <f t="shared" ref="BN93" si="1519">+AL$1*(AL93-AL81)/$AQ81</f>
        <v>12.415101809331759</v>
      </c>
      <c r="BO93" s="58">
        <f t="shared" ref="BO93" si="1520">+AM$1*(AM93-AM81)/$AQ81</f>
        <v>18.266060855949345</v>
      </c>
      <c r="BP93" s="58">
        <f t="shared" ref="BP93" si="1521">+AN$1*(AN93-AN81)/$AQ81</f>
        <v>2.7588251003335369</v>
      </c>
      <c r="BQ93" s="58">
        <f t="shared" ref="BQ93" si="1522">+AO$1*(AO93-AO81)/$AQ81</f>
        <v>11.977424683436302</v>
      </c>
      <c r="BR93" s="58">
        <f t="shared" ref="BR93" si="1523">+AP$1*(AP93-AP81)/$AQ81</f>
        <v>10.599617141049158</v>
      </c>
      <c r="BS93" s="58">
        <f t="shared" ref="BS93" si="1524">+SUM(BG93:BR93)</f>
        <v>268.0775366224791</v>
      </c>
      <c r="BT93" s="50">
        <f t="shared" ref="BT93" si="1525">+(D93/D81-1)*100</f>
        <v>269.41806561951483</v>
      </c>
      <c r="BV93" s="58">
        <f t="shared" ref="BV93" si="1526">+AS$1*(AS93-AS81)/$BE81</f>
        <v>48.6368761358735</v>
      </c>
      <c r="BW93" s="58">
        <f t="shared" ref="BW93" si="1527">+AT$1*(AT93-AT81)/$BE81</f>
        <v>3.8494958097882486</v>
      </c>
      <c r="BX93" s="58">
        <f t="shared" ref="BX93" si="1528">+AU$1*(AU93-AU81)/$BE81</f>
        <v>13.430170583881392</v>
      </c>
      <c r="BY93" s="58">
        <f t="shared" ref="BY93" si="1529">+AV$1*(AV93-AV81)/$BE81</f>
        <v>33.935175558791499</v>
      </c>
      <c r="BZ93" s="58">
        <f t="shared" ref="BZ93" si="1530">+AW$1*(AW93-AW81)/$BE81</f>
        <v>18.206099285975419</v>
      </c>
      <c r="CA93" s="58">
        <f t="shared" ref="CA93" si="1531">+AX$1*(AX93-AX81)/$BE81</f>
        <v>24.70426354981112</v>
      </c>
      <c r="CB93" s="58">
        <f t="shared" ref="CB93" si="1532">+AY$1*(AY93-AY81)/$BE81</f>
        <v>47.012520916610463</v>
      </c>
      <c r="CC93" s="58">
        <f t="shared" ref="CC93" si="1533">+AZ$1*(AZ93-AZ81)/$BE81</f>
        <v>11.459716990930897</v>
      </c>
      <c r="CD93" s="58">
        <f t="shared" ref="CD93" si="1534">+BA$1*(BA93-BA81)/$BE81</f>
        <v>24.155524528740877</v>
      </c>
      <c r="CE93" s="58">
        <f t="shared" ref="CE93" si="1535">+BB$1*(BB93-BB81)/$BE81</f>
        <v>7.0303183652131427</v>
      </c>
      <c r="CF93" s="58">
        <f t="shared" ref="CF93" si="1536">+BC$1*(BC93-BC81)/$BE81</f>
        <v>22.88610002109063</v>
      </c>
      <c r="CG93" s="58">
        <f t="shared" ref="CG93" si="1537">+BD$1*(BD93-BD81)/$BE81</f>
        <v>14.608543946886771</v>
      </c>
      <c r="CH93" s="58">
        <f t="shared" ref="CH93" si="1538">+SUM(BV93:CG93)</f>
        <v>269.91480569359396</v>
      </c>
      <c r="CI93" s="50">
        <f t="shared" ref="CI93" si="1539">(H93/H81-1)*100</f>
        <v>272.13919723032399</v>
      </c>
      <c r="CK93" s="58">
        <f t="shared" ref="CK93" si="1540">+BG93/$BS93*$BT93</f>
        <v>103.13253572717279</v>
      </c>
      <c r="CL93" s="58">
        <f t="shared" ref="CL93" si="1541">+BH93/$BS93*$BT93</f>
        <v>4.561501281541771</v>
      </c>
      <c r="CM93" s="58">
        <f t="shared" ref="CM93" si="1542">+BI93/$BS93*$BT93</f>
        <v>17.00702776497123</v>
      </c>
      <c r="CN93" s="58">
        <f t="shared" ref="CN93" si="1543">+BJ93/$BS93*$BT93</f>
        <v>33.393092495053189</v>
      </c>
      <c r="CO93" s="58">
        <f t="shared" ref="CO93" si="1544">+BK93/$BS93*$BT93</f>
        <v>10.528382870345117</v>
      </c>
      <c r="CP93" s="58">
        <f t="shared" ref="CP93" si="1545">+BL93/$BS93*$BT93</f>
        <v>13.141717000104826</v>
      </c>
      <c r="CQ93" s="58">
        <f t="shared" ref="CQ93" si="1546">+BM93/$BS93*$BT93</f>
        <v>31.356664213556339</v>
      </c>
      <c r="CR93" s="58">
        <f t="shared" ref="CR93" si="1547">+BN93/$BS93*$BT93</f>
        <v>12.477183862853449</v>
      </c>
      <c r="CS93" s="58">
        <f t="shared" ref="CS93" si="1548">+BO93/$BS93*$BT93</f>
        <v>18.35740078896843</v>
      </c>
      <c r="CT93" s="58">
        <f t="shared" ref="CT93" si="1549">+BP93/$BS93*$BT93</f>
        <v>2.7726206801174382</v>
      </c>
      <c r="CU93" s="58">
        <f t="shared" ref="CU93" si="1550">+BQ93/$BS93*$BT93</f>
        <v>12.037318120612163</v>
      </c>
      <c r="CV93" s="58">
        <f t="shared" ref="CV93" si="1551">+BR93/$BS93*$BT93</f>
        <v>10.652620814218027</v>
      </c>
      <c r="CW93" s="58">
        <f t="shared" ref="CW93" si="1552">+SUM(CK93:CV93)</f>
        <v>269.41806561951478</v>
      </c>
      <c r="CX93" s="58"/>
      <c r="CY93" s="58"/>
      <c r="CZ93" s="58">
        <f t="shared" ref="CZ93" si="1553">+BV93/$CH93*$CI93</f>
        <v>49.037696888820399</v>
      </c>
      <c r="DA93" s="58">
        <f t="shared" ref="DA93" si="1554">+BW93/$CH93*$CI93</f>
        <v>3.8812198416655184</v>
      </c>
      <c r="DB93" s="58">
        <f t="shared" ref="DB93" si="1555">+BX93/$CH93*$CI93</f>
        <v>13.540849795074939</v>
      </c>
      <c r="DC93" s="58">
        <f t="shared" ref="DC93" si="1556">+BY93/$CH93*$CI93</f>
        <v>34.214838310586281</v>
      </c>
      <c r="DD93" s="58">
        <f t="shared" ref="DD93" si="1557">+BZ93/$CH93*$CI93</f>
        <v>18.35613734359336</v>
      </c>
      <c r="DE93" s="58">
        <f t="shared" ref="DE93" si="1558">+CA93/$CH93*$CI93</f>
        <v>24.907853547848241</v>
      </c>
      <c r="DF93" s="58">
        <f t="shared" ref="DF93" si="1559">+CB93/$CH93*$CI93</f>
        <v>47.399955216031451</v>
      </c>
      <c r="DG93" s="58">
        <f t="shared" ref="DG93" si="1560">+CC93/$CH93*$CI93</f>
        <v>11.554157521610364</v>
      </c>
      <c r="DH93" s="58">
        <f t="shared" ref="DH93" si="1561">+CD93/$CH93*$CI93</f>
        <v>24.354592320479583</v>
      </c>
      <c r="DI93" s="58">
        <f t="shared" ref="DI93" si="1562">+CE93/$CH93*$CI93</f>
        <v>7.0882558341560289</v>
      </c>
      <c r="DJ93" s="58">
        <f t="shared" ref="DJ93" si="1563">+CF93/$CH93*$CI93</f>
        <v>23.074706374361451</v>
      </c>
      <c r="DK93" s="58">
        <f t="shared" ref="DK93" si="1564">+CG93/$CH93*$CI93</f>
        <v>14.728934236096366</v>
      </c>
      <c r="DL93" s="58">
        <f t="shared" ref="DL93" si="1565">+SUM(CZ93:DK93)</f>
        <v>272.13919723032399</v>
      </c>
      <c r="DM93" s="58">
        <f t="shared" ref="DM93" si="1566">+(H93/H81-1)*100</f>
        <v>272.13919723032399</v>
      </c>
      <c r="DN93" s="58"/>
      <c r="DO93" s="56">
        <f t="shared" ref="DO93" si="1567">+A93</f>
        <v>45444</v>
      </c>
      <c r="DP93" s="58">
        <f t="shared" ref="DP93" si="1568">+CK93-CZ93</f>
        <v>54.094838838352395</v>
      </c>
      <c r="DQ93" s="58">
        <f t="shared" ref="DQ93" si="1569">+CL93-DA93</f>
        <v>0.68028143987625267</v>
      </c>
      <c r="DR93" s="58">
        <f t="shared" ref="DR93" si="1570">+CM93-DB93</f>
        <v>3.4661779698962913</v>
      </c>
      <c r="DS93" s="58">
        <f t="shared" ref="DS93" si="1571">+CN93-DC93</f>
        <v>-0.82174581553309167</v>
      </c>
      <c r="DT93" s="58">
        <f t="shared" ref="DT93" si="1572">+CO93-DD93</f>
        <v>-7.8277544732482429</v>
      </c>
      <c r="DU93" s="58">
        <f t="shared" ref="DU93" si="1573">+CP93-DE93</f>
        <v>-11.766136547743415</v>
      </c>
      <c r="DV93" s="58">
        <f t="shared" ref="DV93" si="1574">+CQ93-DF93</f>
        <v>-16.043291002475112</v>
      </c>
      <c r="DW93" s="58">
        <f t="shared" ref="DW93" si="1575">+CR93-DG93</f>
        <v>0.92302634124308547</v>
      </c>
      <c r="DX93" s="58">
        <f t="shared" ref="DX93" si="1576">+CS93-DH93</f>
        <v>-5.9971915315111524</v>
      </c>
      <c r="DY93" s="58">
        <f t="shared" ref="DY93" si="1577">+CT93-DI93</f>
        <v>-4.3156351540385902</v>
      </c>
      <c r="DZ93" s="58">
        <f t="shared" ref="DZ93" si="1578">+CU93-DJ93</f>
        <v>-11.037388253749288</v>
      </c>
      <c r="EA93" s="58">
        <f t="shared" ref="EA93" si="1579">+CV93-DK93</f>
        <v>-4.0763134218783392</v>
      </c>
      <c r="EB93" s="58">
        <f t="shared" ref="EB93" si="1580">+CW93-DL93</f>
        <v>-2.7211316108092092</v>
      </c>
      <c r="EC93" s="58"/>
      <c r="ED93" s="76">
        <f>+'Infla Interanual PondENGHO'!CI94</f>
        <v>-2.7211316108091577E-2</v>
      </c>
      <c r="EE93" s="50">
        <f t="shared" ref="EE93" si="1581">+ED93*100</f>
        <v>-2.7211316108091577</v>
      </c>
      <c r="EG93" s="50" t="s">
        <v>94</v>
      </c>
      <c r="EH93" s="50">
        <v>-2.0274070901051866</v>
      </c>
    </row>
    <row r="94" spans="1:139" x14ac:dyDescent="0.2">
      <c r="A94" s="56">
        <f>+'Indice PondENGHO'!A93</f>
        <v>45474</v>
      </c>
      <c r="B94" s="50">
        <f>+'Indice PondENGHO'!B93</f>
        <v>7</v>
      </c>
      <c r="C94" s="50">
        <f>+'Indice PondENGHO'!C93</f>
        <v>2024</v>
      </c>
      <c r="D94" s="57">
        <f>+'Indice PondENGHO'!BL93</f>
        <v>6698.12890625</v>
      </c>
      <c r="E94" s="57">
        <f>+'Indice PondENGHO'!BM93</f>
        <v>6653.5888671875</v>
      </c>
      <c r="F94" s="57">
        <f>+'Indice PondENGHO'!BN93</f>
        <v>6660.14453125</v>
      </c>
      <c r="G94" s="57">
        <f>+'Indice PondENGHO'!BO93</f>
        <v>6639.138671875</v>
      </c>
      <c r="H94" s="57">
        <f>+'Indice PondENGHO'!BP93</f>
        <v>6587.97900390625</v>
      </c>
      <c r="I94" s="57">
        <f>+'Indice PondENGHO'!CD93</f>
        <v>6635.7841796875</v>
      </c>
      <c r="K94" s="58">
        <f t="shared" ref="K94" si="1582">100*D$1*(D94-D82)/$I82</f>
        <v>32.405039175818366</v>
      </c>
      <c r="L94" s="58">
        <f t="shared" ref="L94" si="1583">100*E$1*(E94-E82)/$I82</f>
        <v>40.979190522855163</v>
      </c>
      <c r="M94" s="58">
        <f t="shared" ref="M94" si="1584">100*F$1*(F94-F82)/$I82</f>
        <v>46.728545460426226</v>
      </c>
      <c r="N94" s="58">
        <f t="shared" ref="N94" si="1585">100*G$1*(G94-G82)/$I82</f>
        <v>58.740885086485441</v>
      </c>
      <c r="O94" s="58">
        <f t="shared" ref="O94" si="1586">100*H$1*(H94-H82)/$I82</f>
        <v>84.549378815195681</v>
      </c>
      <c r="P94" s="58">
        <f t="shared" ref="P94" si="1587">+SUM(K94:O94)</f>
        <v>263.40303906078088</v>
      </c>
      <c r="Q94" s="58">
        <f t="shared" ref="Q94" si="1588">100*(I94/I82-1)</f>
        <v>263.40373712518715</v>
      </c>
      <c r="S94" s="57">
        <f>+'Indice PondENGHO'!D93</f>
        <v>7274.873046875</v>
      </c>
      <c r="T94" s="57">
        <f>+'Indice PondENGHO'!P93</f>
        <v>7307.1162109375</v>
      </c>
      <c r="U94" s="57">
        <f>+'Indice PondENGHO'!AB93</f>
        <v>7331.51904296875</v>
      </c>
      <c r="V94" s="57">
        <f>+'Indice PondENGHO'!AN93</f>
        <v>7342.21875</v>
      </c>
      <c r="W94" s="57">
        <f>+'Indice PondENGHO'!AZ93</f>
        <v>7357.1796875</v>
      </c>
      <c r="Y94" s="58">
        <f t="shared" ref="Y94" si="1589">+S$1*(S94-S82)/D82</f>
        <v>98.760325970022322</v>
      </c>
      <c r="Z94" s="58">
        <f t="shared" ref="Z94" si="1590">+T$1*(T94-T82)/E82</f>
        <v>80.802379915830016</v>
      </c>
      <c r="AA94" s="58">
        <f t="shared" ref="AA94" si="1591">+U$1*(U94-U82)/F82</f>
        <v>74.479680266343223</v>
      </c>
      <c r="AB94" s="58">
        <f t="shared" ref="AB94" si="1592">+V$1*(V94-V82)/G82</f>
        <v>62.301784452043997</v>
      </c>
      <c r="AC94" s="58">
        <f t="shared" ref="AC94" si="1593">+W$1*(W94-W82)/H82</f>
        <v>46.915115332410863</v>
      </c>
      <c r="AE94" s="57">
        <f>+'Indice PondENGHO'!D93</f>
        <v>7274.873046875</v>
      </c>
      <c r="AF94" s="57">
        <f>+'Indice PondENGHO'!E93</f>
        <v>5256.37548828125</v>
      </c>
      <c r="AG94" s="57">
        <f>+'Indice PondENGHO'!F93</f>
        <v>5861.39404296875</v>
      </c>
      <c r="AH94" s="57">
        <f>+'Indice PondENGHO'!G93</f>
        <v>5833.48681640625</v>
      </c>
      <c r="AI94" s="57">
        <f>+'Indice PondENGHO'!H93</f>
        <v>6349.23486328125</v>
      </c>
      <c r="AJ94" s="57">
        <f>+'Indice PondENGHO'!I93</f>
        <v>7697.22314453125</v>
      </c>
      <c r="AK94" s="57">
        <f>+'Indice PondENGHO'!J93</f>
        <v>7130.671875</v>
      </c>
      <c r="AL94" s="57">
        <f>+'Indice PondENGHO'!K93</f>
        <v>5778.068359375</v>
      </c>
      <c r="AM94" s="57">
        <f>+'Indice PondENGHO'!L93</f>
        <v>5996.68994140625</v>
      </c>
      <c r="AN94" s="57">
        <f>+'Indice PondENGHO'!M93</f>
        <v>4473.27734375</v>
      </c>
      <c r="AO94" s="57">
        <f>+'Indice PondENGHO'!N93</f>
        <v>7060.2890625</v>
      </c>
      <c r="AP94" s="57">
        <f>+'Indice PondENGHO'!O93</f>
        <v>6766.009765625</v>
      </c>
      <c r="AQ94" s="57">
        <f t="shared" ref="AQ94" si="1594">+D94</f>
        <v>6698.12890625</v>
      </c>
      <c r="AR94" s="57"/>
      <c r="AS94" s="57">
        <f>+'Indice PondENGHO'!AZ93</f>
        <v>7357.1796875</v>
      </c>
      <c r="AT94" s="57">
        <f>+'Indice PondENGHO'!BA93</f>
        <v>5230.783203125</v>
      </c>
      <c r="AU94" s="57">
        <f>+'Indice PondENGHO'!BB93</f>
        <v>6045.16748046875</v>
      </c>
      <c r="AV94" s="57">
        <f>+'Indice PondENGHO'!BC93</f>
        <v>5525.12255859375</v>
      </c>
      <c r="AW94" s="57">
        <f>+'Indice PondENGHO'!BD93</f>
        <v>6340.92626953125</v>
      </c>
      <c r="AX94" s="57">
        <f>+'Indice PondENGHO'!BE93</f>
        <v>7422.81884765625</v>
      </c>
      <c r="AY94" s="57">
        <f>+'Indice PondENGHO'!BF93</f>
        <v>6961.29541015625</v>
      </c>
      <c r="AZ94" s="57">
        <f>+'Indice PondENGHO'!BG93</f>
        <v>5720.43505859375</v>
      </c>
      <c r="BA94" s="57">
        <f>+'Indice PondENGHO'!BH93</f>
        <v>6082.2041015625</v>
      </c>
      <c r="BB94" s="57">
        <f>+'Indice PondENGHO'!BI93</f>
        <v>4758.806640625</v>
      </c>
      <c r="BC94" s="57">
        <f>+'Indice PondENGHO'!BJ93</f>
        <v>7061.34716796875</v>
      </c>
      <c r="BD94" s="57">
        <f>+'Indice PondENGHO'!BK93</f>
        <v>6672.95166015625</v>
      </c>
      <c r="BE94" s="57">
        <f t="shared" ref="BE94" si="1595">+H94</f>
        <v>6587.97900390625</v>
      </c>
      <c r="BG94" s="58">
        <f t="shared" ref="BG94" si="1596">+AE$1*(AE94-AE82)/$AQ82</f>
        <v>98.760325970022322</v>
      </c>
      <c r="BH94" s="58">
        <f t="shared" ref="BH94" si="1597">+AF$1*(AF94-AF82)/$AQ82</f>
        <v>4.4858553660892166</v>
      </c>
      <c r="BI94" s="58">
        <f t="shared" ref="BI94" si="1598">+AG$1*(AG94-AG82)/$AQ82</f>
        <v>16.41219441657697</v>
      </c>
      <c r="BJ94" s="58">
        <f t="shared" ref="BJ94" si="1599">+AH$1*(AH94-AH82)/$AQ82</f>
        <v>33.726259814543617</v>
      </c>
      <c r="BK94" s="58">
        <f t="shared" ref="BK94" si="1600">+AI$1*(AI94-AI82)/$AQ82</f>
        <v>10.030810226029622</v>
      </c>
      <c r="BL94" s="58">
        <f t="shared" ref="BL94" si="1601">+AJ$1*(AJ94-AJ82)/$AQ82</f>
        <v>12.807204948002948</v>
      </c>
      <c r="BM94" s="58">
        <f t="shared" ref="BM94" si="1602">+AK$1*(AK94-AK82)/$AQ82</f>
        <v>29.781409094627474</v>
      </c>
      <c r="BN94" s="58">
        <f t="shared" ref="BN94" si="1603">+AL$1*(AL94-AL82)/$AQ82</f>
        <v>11.88737324392102</v>
      </c>
      <c r="BO94" s="58">
        <f t="shared" ref="BO94" si="1604">+AM$1*(AM94-AM82)/$AQ82</f>
        <v>17.756735604597701</v>
      </c>
      <c r="BP94" s="58">
        <f t="shared" ref="BP94" si="1605">+AN$1*(AN94-AN82)/$AQ82</f>
        <v>2.7191567293320267</v>
      </c>
      <c r="BQ94" s="58">
        <f t="shared" ref="BQ94" si="1606">+AO$1*(AO94-AO82)/$AQ82</f>
        <v>11.881938856370276</v>
      </c>
      <c r="BR94" s="58">
        <f t="shared" ref="BR94" si="1607">+AP$1*(AP94-AP82)/$AQ82</f>
        <v>10.231993335805212</v>
      </c>
      <c r="BS94" s="58">
        <f t="shared" ref="BS94" si="1608">+SUM(BG94:BR94)</f>
        <v>260.48125760591836</v>
      </c>
      <c r="BT94" s="50">
        <f t="shared" ref="BT94" si="1609">+(D94/D82-1)*100</f>
        <v>261.44210672827114</v>
      </c>
      <c r="BV94" s="58">
        <f t="shared" ref="BV94" si="1610">+AS$1*(AS94-AS82)/$BE82</f>
        <v>46.915115332410863</v>
      </c>
      <c r="BW94" s="58">
        <f t="shared" ref="BW94" si="1611">+AT$1*(AT94-AT82)/$BE82</f>
        <v>3.7960016693396672</v>
      </c>
      <c r="BX94" s="58">
        <f t="shared" ref="BX94" si="1612">+AU$1*(AU94-AU82)/$BE82</f>
        <v>12.95830250680075</v>
      </c>
      <c r="BY94" s="58">
        <f t="shared" ref="BY94" si="1613">+AV$1*(AV94-AV82)/$BE82</f>
        <v>33.621564552116453</v>
      </c>
      <c r="BZ94" s="58">
        <f t="shared" ref="BZ94" si="1614">+AW$1*(AW94-AW82)/$BE82</f>
        <v>17.384771961337169</v>
      </c>
      <c r="CA94" s="58">
        <f t="shared" ref="CA94" si="1615">+AX$1*(AX94-AX82)/$BE82</f>
        <v>24.214284893817439</v>
      </c>
      <c r="CB94" s="58">
        <f t="shared" ref="CB94" si="1616">+AY$1*(AY94-AY82)/$BE82</f>
        <v>44.624734776385708</v>
      </c>
      <c r="CC94" s="58">
        <f t="shared" ref="CC94" si="1617">+AZ$1*(AZ94-AZ82)/$BE82</f>
        <v>10.949230759989144</v>
      </c>
      <c r="CD94" s="58">
        <f t="shared" ref="CD94" si="1618">+BA$1*(BA94-BA82)/$BE82</f>
        <v>23.363840966511077</v>
      </c>
      <c r="CE94" s="58">
        <f t="shared" ref="CE94" si="1619">+BB$1*(BB94-BB82)/$BE82</f>
        <v>6.8103719546743617</v>
      </c>
      <c r="CF94" s="58">
        <f t="shared" ref="CF94" si="1620">+BC$1*(BC94-BC82)/$BE82</f>
        <v>22.728516885292823</v>
      </c>
      <c r="CG94" s="58">
        <f t="shared" ref="CG94" si="1621">+BD$1*(BD94-BD82)/$BE82</f>
        <v>14.040393715771581</v>
      </c>
      <c r="CH94" s="58">
        <f t="shared" ref="CH94" si="1622">+SUM(BV94:CG94)</f>
        <v>261.40712997444706</v>
      </c>
      <c r="CI94" s="50">
        <f t="shared" ref="CI94" si="1623">(H94/H82-1)*100</f>
        <v>263.82811778979544</v>
      </c>
      <c r="CK94" s="58">
        <f t="shared" ref="CK94" si="1624">+BG94/$BS94*$BT94</f>
        <v>99.124627699074679</v>
      </c>
      <c r="CL94" s="58">
        <f t="shared" ref="CL94" si="1625">+BH94/$BS94*$BT94</f>
        <v>4.5024025458407415</v>
      </c>
      <c r="CM94" s="58">
        <f t="shared" ref="CM94" si="1626">+BI94/$BS94*$BT94</f>
        <v>16.472734828374691</v>
      </c>
      <c r="CN94" s="58">
        <f t="shared" ref="CN94" si="1627">+BJ94/$BS94*$BT94</f>
        <v>33.850667410855493</v>
      </c>
      <c r="CO94" s="58">
        <f t="shared" ref="CO94" si="1628">+BK94/$BS94*$BT94</f>
        <v>10.067811334250427</v>
      </c>
      <c r="CP94" s="58">
        <f t="shared" ref="CP94" si="1629">+BL94/$BS94*$BT94</f>
        <v>12.854447470352476</v>
      </c>
      <c r="CQ94" s="58">
        <f t="shared" ref="CQ94" si="1630">+BM94/$BS94*$BT94</f>
        <v>29.891265139757195</v>
      </c>
      <c r="CR94" s="58">
        <f t="shared" ref="CR94" si="1631">+BN94/$BS94*$BT94</f>
        <v>11.931222741015286</v>
      </c>
      <c r="CS94" s="58">
        <f t="shared" ref="CS94" si="1632">+BO94/$BS94*$BT94</f>
        <v>17.822235686938907</v>
      </c>
      <c r="CT94" s="58">
        <f t="shared" ref="CT94" si="1633">+BP94/$BS94*$BT94</f>
        <v>2.7291870070607649</v>
      </c>
      <c r="CU94" s="58">
        <f t="shared" ref="CU94" si="1634">+BQ94/$BS94*$BT94</f>
        <v>11.925768307390761</v>
      </c>
      <c r="CV94" s="58">
        <f t="shared" ref="CV94" si="1635">+BR94/$BS94*$BT94</f>
        <v>10.269736557359762</v>
      </c>
      <c r="CW94" s="58">
        <f t="shared" ref="CW94" si="1636">+SUM(CK94:CV94)</f>
        <v>261.4421067282712</v>
      </c>
      <c r="CX94" s="58"/>
      <c r="CY94" s="58"/>
      <c r="CZ94" s="58">
        <f t="shared" ref="CZ94" si="1637">+BV94/$CH94*$CI94</f>
        <v>47.349613513797628</v>
      </c>
      <c r="DA94" s="58">
        <f t="shared" ref="DA94" si="1638">+BW94/$CH94*$CI94</f>
        <v>3.8311578404410898</v>
      </c>
      <c r="DB94" s="58">
        <f t="shared" ref="DB94" si="1639">+BX94/$CH94*$CI94</f>
        <v>13.078314124233028</v>
      </c>
      <c r="DC94" s="58">
        <f t="shared" ref="DC94" si="1640">+BY94/$CH94*$CI94</f>
        <v>33.932946258199145</v>
      </c>
      <c r="DD94" s="58">
        <f t="shared" ref="DD94" si="1641">+BZ94/$CH94*$CI94</f>
        <v>17.545778744492328</v>
      </c>
      <c r="DE94" s="58">
        <f t="shared" ref="DE94" si="1642">+CA94/$CH94*$CI94</f>
        <v>24.4385423143822</v>
      </c>
      <c r="DF94" s="58">
        <f t="shared" ref="DF94" si="1643">+CB94/$CH94*$CI94</f>
        <v>45.038020898946115</v>
      </c>
      <c r="DG94" s="58">
        <f t="shared" ref="DG94" si="1644">+CC94/$CH94*$CI94</f>
        <v>11.050635623199886</v>
      </c>
      <c r="DH94" s="58">
        <f t="shared" ref="DH94" si="1645">+CD94/$CH94*$CI94</f>
        <v>23.580222112293864</v>
      </c>
      <c r="DI94" s="58">
        <f t="shared" ref="DI94" si="1646">+CE94/$CH94*$CI94</f>
        <v>6.8734453204309451</v>
      </c>
      <c r="DJ94" s="58">
        <f t="shared" ref="DJ94" si="1647">+CF94/$CH94*$CI94</f>
        <v>22.939014060506111</v>
      </c>
      <c r="DK94" s="58">
        <f t="shared" ref="DK94" si="1648">+CG94/$CH94*$CI94</f>
        <v>14.170426978873087</v>
      </c>
      <c r="DL94" s="58">
        <f t="shared" ref="DL94" si="1649">+SUM(CZ94:DK94)</f>
        <v>263.82811778979539</v>
      </c>
      <c r="DM94" s="58">
        <f t="shared" ref="DM94" si="1650">+(H94/H82-1)*100</f>
        <v>263.82811778979544</v>
      </c>
      <c r="DN94" s="58"/>
      <c r="DO94" s="56">
        <f t="shared" ref="DO94" si="1651">+A94</f>
        <v>45474</v>
      </c>
      <c r="DP94" s="58">
        <f t="shared" ref="DP94" si="1652">+CK94-CZ94</f>
        <v>51.775014185277051</v>
      </c>
      <c r="DQ94" s="58">
        <f t="shared" ref="DQ94" si="1653">+CL94-DA94</f>
        <v>0.67124470539965175</v>
      </c>
      <c r="DR94" s="58">
        <f t="shared" ref="DR94" si="1654">+CM94-DB94</f>
        <v>3.3944207041416625</v>
      </c>
      <c r="DS94" s="58">
        <f t="shared" ref="DS94" si="1655">+CN94-DC94</f>
        <v>-8.2278847343651762E-2</v>
      </c>
      <c r="DT94" s="58">
        <f t="shared" ref="DT94" si="1656">+CO94-DD94</f>
        <v>-7.4779674102419005</v>
      </c>
      <c r="DU94" s="58">
        <f t="shared" ref="DU94" si="1657">+CP94-DE94</f>
        <v>-11.584094844029725</v>
      </c>
      <c r="DV94" s="58">
        <f t="shared" ref="DV94" si="1658">+CQ94-DF94</f>
        <v>-15.14675575918892</v>
      </c>
      <c r="DW94" s="58">
        <f t="shared" ref="DW94" si="1659">+CR94-DG94</f>
        <v>0.88058711781540033</v>
      </c>
      <c r="DX94" s="58">
        <f t="shared" ref="DX94" si="1660">+CS94-DH94</f>
        <v>-5.7579864253549573</v>
      </c>
      <c r="DY94" s="58">
        <f t="shared" ref="DY94" si="1661">+CT94-DI94</f>
        <v>-4.1442583133701802</v>
      </c>
      <c r="DZ94" s="58">
        <f t="shared" ref="DZ94" si="1662">+CU94-DJ94</f>
        <v>-11.013245753115349</v>
      </c>
      <c r="EA94" s="58">
        <f t="shared" ref="EA94" si="1663">+CV94-DK94</f>
        <v>-3.9006904215133247</v>
      </c>
      <c r="EB94" s="58">
        <f t="shared" ref="EB94" si="1664">+CW94-DL94</f>
        <v>-2.3860110615241865</v>
      </c>
      <c r="EC94" s="58"/>
      <c r="ED94" s="76">
        <f>+'Infla Interanual PondENGHO'!CI95</f>
        <v>-2.3860110615242736E-2</v>
      </c>
      <c r="EE94" s="50">
        <f t="shared" ref="EE94" si="1665">+ED94*100</f>
        <v>-2.3860110615242736</v>
      </c>
      <c r="EG94" s="50" t="s">
        <v>95</v>
      </c>
      <c r="EH94" s="50">
        <v>-1.9818388358339378</v>
      </c>
    </row>
    <row r="95" spans="1:139" x14ac:dyDescent="0.2">
      <c r="A95" s="56">
        <f>+'Indice PondENGHO'!A94</f>
        <v>45505</v>
      </c>
      <c r="B95" s="50">
        <f>+'Indice PondENGHO'!B94</f>
        <v>8</v>
      </c>
      <c r="C95" s="50">
        <f>+'Indice PondENGHO'!C94</f>
        <v>2024</v>
      </c>
      <c r="D95" s="57">
        <f>+'Indice PondENGHO'!BL94</f>
        <v>6982.4482421875</v>
      </c>
      <c r="E95" s="57">
        <f>+'Indice PondENGHO'!BM94</f>
        <v>6937.29052734375</v>
      </c>
      <c r="F95" s="57">
        <f>+'Indice PondENGHO'!BN94</f>
        <v>6941.78173828125</v>
      </c>
      <c r="G95" s="57">
        <f>+'Indice PondENGHO'!BO94</f>
        <v>6923.1884765625</v>
      </c>
      <c r="H95" s="57">
        <f>+'Indice PondENGHO'!BP94</f>
        <v>6872.1591796875</v>
      </c>
      <c r="I95" s="57">
        <f>+'Indice PondENGHO'!CD94</f>
        <v>6919.427734375</v>
      </c>
      <c r="K95" s="58">
        <f t="shared" ref="K95" si="1666">100*D$1*(D95-D83)/$I83</f>
        <v>29.046482527930614</v>
      </c>
      <c r="L95" s="58">
        <f t="shared" ref="L95" si="1667">100*E$1*(E95-E83)/$I83</f>
        <v>36.807631014657893</v>
      </c>
      <c r="M95" s="58">
        <f t="shared" ref="M95" si="1668">100*F$1*(F95-F83)/$I83</f>
        <v>41.971567882311234</v>
      </c>
      <c r="N95" s="58">
        <f t="shared" ref="N95" si="1669">100*G$1*(G95-G83)/$I83</f>
        <v>52.832771269302576</v>
      </c>
      <c r="O95" s="58">
        <f t="shared" ref="O95" si="1670">100*H$1*(H95-H83)/$I83</f>
        <v>76.118867226148708</v>
      </c>
      <c r="P95" s="58">
        <f t="shared" ref="P95" si="1671">+SUM(K95:O95)</f>
        <v>236.77731992035103</v>
      </c>
      <c r="Q95" s="58">
        <f t="shared" ref="Q95" si="1672">100*(I95/I83-1)</f>
        <v>236.77774883692635</v>
      </c>
      <c r="S95" s="57">
        <f>+'Indice PondENGHO'!D94</f>
        <v>7556.94140625</v>
      </c>
      <c r="T95" s="57">
        <f>+'Indice PondENGHO'!P94</f>
        <v>7582.24853515625</v>
      </c>
      <c r="U95" s="57">
        <f>+'Indice PondENGHO'!AB94</f>
        <v>7600.47705078125</v>
      </c>
      <c r="V95" s="57">
        <f>+'Indice PondENGHO'!AN94</f>
        <v>7607.830078125</v>
      </c>
      <c r="W95" s="57">
        <f>+'Indice PondENGHO'!AZ94</f>
        <v>7614.865234375</v>
      </c>
      <c r="Y95" s="58">
        <f t="shared" ref="Y95" si="1673">+S$1*(S95-S83)/D83</f>
        <v>86.788354387573847</v>
      </c>
      <c r="Z95" s="58">
        <f t="shared" ref="Z95" si="1674">+T$1*(T95-T83)/E83</f>
        <v>71.256042944219516</v>
      </c>
      <c r="AA95" s="58">
        <f t="shared" ref="AA95" si="1675">+U$1*(U95-U83)/F83</f>
        <v>65.716788498043456</v>
      </c>
      <c r="AB95" s="58">
        <f t="shared" ref="AB95" si="1676">+V$1*(V95-V83)/G83</f>
        <v>55.050914013056989</v>
      </c>
      <c r="AC95" s="58">
        <f t="shared" ref="AC95" si="1677">+W$1*(W95-W83)/H83</f>
        <v>41.472017227351408</v>
      </c>
      <c r="AE95" s="57">
        <f>+'Indice PondENGHO'!D94</f>
        <v>7556.94140625</v>
      </c>
      <c r="AF95" s="57">
        <f>+'Indice PondENGHO'!E94</f>
        <v>5442.19091796875</v>
      </c>
      <c r="AG95" s="57">
        <f>+'Indice PondENGHO'!F94</f>
        <v>6044.06787109375</v>
      </c>
      <c r="AH95" s="57">
        <f>+'Indice PondENGHO'!G94</f>
        <v>6279.48486328125</v>
      </c>
      <c r="AI95" s="57">
        <f>+'Indice PondENGHO'!H94</f>
        <v>6604.37255859375</v>
      </c>
      <c r="AJ95" s="57">
        <f>+'Indice PondENGHO'!I94</f>
        <v>8011.62841796875</v>
      </c>
      <c r="AK95" s="57">
        <f>+'Indice PondENGHO'!J94</f>
        <v>7453.98388671875</v>
      </c>
      <c r="AL95" s="57">
        <f>+'Indice PondENGHO'!K94</f>
        <v>6160.81396484375</v>
      </c>
      <c r="AM95" s="57">
        <f>+'Indice PondENGHO'!L94</f>
        <v>6222.02587890625</v>
      </c>
      <c r="AN95" s="57">
        <f>+'Indice PondENGHO'!M94</f>
        <v>4751.00048828125</v>
      </c>
      <c r="AO95" s="57">
        <f>+'Indice PondENGHO'!N94</f>
        <v>7410.0751953125</v>
      </c>
      <c r="AP95" s="57">
        <f>+'Indice PondENGHO'!O94</f>
        <v>6894.93505859375</v>
      </c>
      <c r="AQ95" s="57">
        <f t="shared" ref="AQ95" si="1678">+D95</f>
        <v>6982.4482421875</v>
      </c>
      <c r="AR95" s="57"/>
      <c r="AS95" s="57">
        <f>+'Indice PondENGHO'!AZ94</f>
        <v>7614.865234375</v>
      </c>
      <c r="AT95" s="57">
        <f>+'Indice PondENGHO'!BA94</f>
        <v>5419.44970703125</v>
      </c>
      <c r="AU95" s="57">
        <f>+'Indice PondENGHO'!BB94</f>
        <v>6228.35595703125</v>
      </c>
      <c r="AV95" s="57">
        <f>+'Indice PondENGHO'!BC94</f>
        <v>5899.45068359375</v>
      </c>
      <c r="AW95" s="57">
        <f>+'Indice PondENGHO'!BD94</f>
        <v>6603.8466796875</v>
      </c>
      <c r="AX95" s="57">
        <f>+'Indice PondENGHO'!BE94</f>
        <v>7734.74853515625</v>
      </c>
      <c r="AY95" s="57">
        <f>+'Indice PondENGHO'!BF94</f>
        <v>7321.3720703125</v>
      </c>
      <c r="AZ95" s="57">
        <f>+'Indice PondENGHO'!BG94</f>
        <v>6091.9052734375</v>
      </c>
      <c r="BA95" s="57">
        <f>+'Indice PondENGHO'!BH94</f>
        <v>6302.7333984375</v>
      </c>
      <c r="BB95" s="57">
        <f>+'Indice PondENGHO'!BI94</f>
        <v>5067.23046875</v>
      </c>
      <c r="BC95" s="57">
        <f>+'Indice PondENGHO'!BJ94</f>
        <v>7397.8564453125</v>
      </c>
      <c r="BD95" s="57">
        <f>+'Indice PondENGHO'!BK94</f>
        <v>6818.79443359375</v>
      </c>
      <c r="BE95" s="57">
        <f t="shared" ref="BE95" si="1679">+H95</f>
        <v>6872.1591796875</v>
      </c>
      <c r="BG95" s="58">
        <f t="shared" ref="BG95" si="1680">+AE$1*(AE95-AE83)/$AQ83</f>
        <v>86.788354387573847</v>
      </c>
      <c r="BH95" s="58">
        <f t="shared" ref="BH95" si="1681">+AF$1*(AF95-AF83)/$AQ83</f>
        <v>4.0119680539187259</v>
      </c>
      <c r="BI95" s="58">
        <f t="shared" ref="BI95" si="1682">+AG$1*(AG95-AG83)/$AQ83</f>
        <v>14.414147081324042</v>
      </c>
      <c r="BJ95" s="58">
        <f t="shared" ref="BJ95" si="1683">+AH$1*(AH95-AH83)/$AQ83</f>
        <v>32.032555139130515</v>
      </c>
      <c r="BK95" s="58">
        <f t="shared" ref="BK95" si="1684">+AI$1*(AI95-AI83)/$AQ83</f>
        <v>8.863360942508745</v>
      </c>
      <c r="BL95" s="58">
        <f t="shared" ref="BL95" si="1685">+AJ$1*(AJ95-AJ83)/$AQ83</f>
        <v>11.337397539920369</v>
      </c>
      <c r="BM95" s="58">
        <f t="shared" ref="BM95" si="1686">+AK$1*(AK95-AK83)/$AQ83</f>
        <v>26.97742099190971</v>
      </c>
      <c r="BN95" s="58">
        <f t="shared" ref="BN95" si="1687">+AL$1*(AL95-AL83)/$AQ83</f>
        <v>11.218730253113726</v>
      </c>
      <c r="BO95" s="58">
        <f t="shared" ref="BO95" si="1688">+AM$1*(AM95-AM83)/$AQ83</f>
        <v>15.790922625741187</v>
      </c>
      <c r="BP95" s="58">
        <f t="shared" ref="BP95" si="1689">+AN$1*(AN95-AN83)/$AQ83</f>
        <v>2.5310219254023298</v>
      </c>
      <c r="BQ95" s="58">
        <f t="shared" ref="BQ95" si="1690">+AO$1*(AO95-AO83)/$AQ83</f>
        <v>10.690259466460164</v>
      </c>
      <c r="BR95" s="58">
        <f t="shared" ref="BR95" si="1691">+AP$1*(AP95-AP83)/$AQ83</f>
        <v>9.0154004589982151</v>
      </c>
      <c r="BS95" s="58">
        <f t="shared" ref="BS95" si="1692">+SUM(BG95:BR95)</f>
        <v>233.67153886600161</v>
      </c>
      <c r="BT95" s="50">
        <f t="shared" ref="BT95" si="1693">+(D95/D83-1)*100</f>
        <v>233.13548732179646</v>
      </c>
      <c r="BV95" s="58">
        <f t="shared" ref="BV95" si="1694">+AS$1*(AS95-AS83)/$BE83</f>
        <v>41.472017227351408</v>
      </c>
      <c r="BW95" s="58">
        <f t="shared" ref="BW95" si="1695">+AT$1*(AT95-AT83)/$BE83</f>
        <v>3.432197594693442</v>
      </c>
      <c r="BX95" s="58">
        <f t="shared" ref="BX95" si="1696">+AU$1*(AU95-AU83)/$BE83</f>
        <v>11.464956262550901</v>
      </c>
      <c r="BY95" s="58">
        <f t="shared" ref="BY95" si="1697">+AV$1*(AV95-AV83)/$BE83</f>
        <v>31.704341665612422</v>
      </c>
      <c r="BZ95" s="58">
        <f t="shared" ref="BZ95" si="1698">+AW$1*(AW95-AW83)/$BE83</f>
        <v>15.513257367789723</v>
      </c>
      <c r="CA95" s="58">
        <f t="shared" ref="CA95" si="1699">+AX$1*(AX95-AX83)/$BE83</f>
        <v>21.622458922265022</v>
      </c>
      <c r="CB95" s="58">
        <f t="shared" ref="CB95" si="1700">+AY$1*(AY95-AY83)/$BE83</f>
        <v>41.072047832190862</v>
      </c>
      <c r="CC95" s="58">
        <f t="shared" ref="CC95" si="1701">+AZ$1*(AZ95-AZ83)/$BE83</f>
        <v>10.39879870274566</v>
      </c>
      <c r="CD95" s="58">
        <f t="shared" ref="CD95" si="1702">+BA$1*(BA95-BA83)/$BE83</f>
        <v>20.88312908093901</v>
      </c>
      <c r="CE95" s="58">
        <f t="shared" ref="CE95" si="1703">+BB$1*(BB95-BB83)/$BE83</f>
        <v>6.4003016348291739</v>
      </c>
      <c r="CF95" s="58">
        <f t="shared" ref="CF95" si="1704">+BC$1*(BC95-BC83)/$BE83</f>
        <v>20.592861344566735</v>
      </c>
      <c r="CG95" s="58">
        <f t="shared" ref="CG95" si="1705">+BD$1*(BD95-BD83)/$BE83</f>
        <v>12.521443920620898</v>
      </c>
      <c r="CH95" s="58">
        <f t="shared" ref="CH95" si="1706">+SUM(BV95:CG95)</f>
        <v>237.07781155615521</v>
      </c>
      <c r="CI95" s="50">
        <f t="shared" ref="CI95" si="1707">(H95/H83-1)*100</f>
        <v>238.05442872536764</v>
      </c>
      <c r="CK95" s="58">
        <f t="shared" ref="CK95" si="1708">+BG95/$BS95*$BT95</f>
        <v>86.589258547257742</v>
      </c>
      <c r="CL95" s="58">
        <f t="shared" ref="CL95" si="1709">+BH95/$BS95*$BT95</f>
        <v>4.0027644440951171</v>
      </c>
      <c r="CM95" s="58">
        <f t="shared" ref="CM95" si="1710">+BI95/$BS95*$BT95</f>
        <v>14.381080470649755</v>
      </c>
      <c r="CN95" s="58">
        <f t="shared" ref="CN95" si="1711">+BJ95/$BS95*$BT95</f>
        <v>31.959071219220977</v>
      </c>
      <c r="CO95" s="58">
        <f t="shared" ref="CO95" si="1712">+BK95/$BS95*$BT95</f>
        <v>8.8430280498375318</v>
      </c>
      <c r="CP95" s="58">
        <f t="shared" ref="CP95" si="1713">+BL95/$BS95*$BT95</f>
        <v>11.311389111645212</v>
      </c>
      <c r="CQ95" s="58">
        <f t="shared" ref="CQ95" si="1714">+BM95/$BS95*$BT95</f>
        <v>26.915533745171981</v>
      </c>
      <c r="CR95" s="58">
        <f t="shared" ref="CR95" si="1715">+BN95/$BS95*$BT95</f>
        <v>11.192994052182335</v>
      </c>
      <c r="CS95" s="58">
        <f t="shared" ref="CS95" si="1716">+BO95/$BS95*$BT95</f>
        <v>15.754697638740067</v>
      </c>
      <c r="CT95" s="58">
        <f t="shared" ref="CT95" si="1717">+BP95/$BS95*$BT95</f>
        <v>2.5252156632528475</v>
      </c>
      <c r="CU95" s="58">
        <f t="shared" ref="CU95" si="1718">+BQ95/$BS95*$BT95</f>
        <v>10.665735597944726</v>
      </c>
      <c r="CV95" s="58">
        <f t="shared" ref="CV95" si="1719">+BR95/$BS95*$BT95</f>
        <v>8.9947187817981291</v>
      </c>
      <c r="CW95" s="58">
        <f t="shared" ref="CW95" si="1720">+SUM(CK95:CV95)</f>
        <v>233.1354873217964</v>
      </c>
      <c r="CX95" s="58"/>
      <c r="CY95" s="58"/>
      <c r="CZ95" s="58">
        <f t="shared" ref="CZ95" si="1721">+BV95/$CH95*$CI95</f>
        <v>41.642856850849924</v>
      </c>
      <c r="DA95" s="58">
        <f t="shared" ref="DA95" si="1722">+BW95/$CH95*$CI95</f>
        <v>3.4463361725599464</v>
      </c>
      <c r="DB95" s="58">
        <f t="shared" ref="DB95" si="1723">+BX95/$CH95*$CI95</f>
        <v>11.512184946908924</v>
      </c>
      <c r="DC95" s="58">
        <f t="shared" ref="DC95" si="1724">+BY95/$CH95*$CI95</f>
        <v>31.834944374511984</v>
      </c>
      <c r="DD95" s="58">
        <f t="shared" ref="DD95" si="1725">+BZ95/$CH95*$CI95</f>
        <v>15.577162603781012</v>
      </c>
      <c r="DE95" s="58">
        <f t="shared" ref="DE95" si="1726">+CA95/$CH95*$CI95</f>
        <v>21.711530373049325</v>
      </c>
      <c r="DF95" s="58">
        <f t="shared" ref="DF95" si="1727">+CB95/$CH95*$CI95</f>
        <v>41.241239823732975</v>
      </c>
      <c r="DG95" s="58">
        <f t="shared" ref="DG95" si="1728">+CC95/$CH95*$CI95</f>
        <v>10.441635462903115</v>
      </c>
      <c r="DH95" s="58">
        <f t="shared" ref="DH95" si="1729">+CD95/$CH95*$CI95</f>
        <v>20.96915494001648</v>
      </c>
      <c r="DI95" s="58">
        <f t="shared" ref="DI95" si="1730">+CE95/$CH95*$CI95</f>
        <v>6.426667005859402</v>
      </c>
      <c r="DJ95" s="58">
        <f t="shared" ref="DJ95" si="1731">+CF95/$CH95*$CI95</f>
        <v>20.677691476160685</v>
      </c>
      <c r="DK95" s="58">
        <f t="shared" ref="DK95" si="1732">+CG95/$CH95*$CI95</f>
        <v>12.573024695033912</v>
      </c>
      <c r="DL95" s="58">
        <f t="shared" ref="DL95" si="1733">+SUM(CZ95:DK95)</f>
        <v>238.05442872536767</v>
      </c>
      <c r="DM95" s="58">
        <f t="shared" ref="DM95" si="1734">+(H95/H83-1)*100</f>
        <v>238.05442872536764</v>
      </c>
      <c r="DN95" s="58"/>
      <c r="DO95" s="56">
        <f t="shared" ref="DO95" si="1735">+A95</f>
        <v>45505</v>
      </c>
      <c r="DP95" s="58">
        <f t="shared" ref="DP95" si="1736">+CK95-CZ95</f>
        <v>44.946401696407818</v>
      </c>
      <c r="DQ95" s="58">
        <f t="shared" ref="DQ95" si="1737">+CL95-DA95</f>
        <v>0.55642827153517072</v>
      </c>
      <c r="DR95" s="58">
        <f t="shared" ref="DR95" si="1738">+CM95-DB95</f>
        <v>2.8688955237408305</v>
      </c>
      <c r="DS95" s="58">
        <f t="shared" ref="DS95" si="1739">+CN95-DC95</f>
        <v>0.12412684470899293</v>
      </c>
      <c r="DT95" s="58">
        <f t="shared" ref="DT95" si="1740">+CO95-DD95</f>
        <v>-6.7341345539434805</v>
      </c>
      <c r="DU95" s="58">
        <f t="shared" ref="DU95" si="1741">+CP95-DE95</f>
        <v>-10.400141261404112</v>
      </c>
      <c r="DV95" s="58">
        <f t="shared" ref="DV95" si="1742">+CQ95-DF95</f>
        <v>-14.325706078560994</v>
      </c>
      <c r="DW95" s="58">
        <f t="shared" ref="DW95" si="1743">+CR95-DG95</f>
        <v>0.75135858927922072</v>
      </c>
      <c r="DX95" s="58">
        <f t="shared" ref="DX95" si="1744">+CS95-DH95</f>
        <v>-5.214457301276413</v>
      </c>
      <c r="DY95" s="58">
        <f t="shared" ref="DY95" si="1745">+CT95-DI95</f>
        <v>-3.9014513426065545</v>
      </c>
      <c r="DZ95" s="58">
        <f t="shared" ref="DZ95" si="1746">+CU95-DJ95</f>
        <v>-10.011955878215959</v>
      </c>
      <c r="EA95" s="58">
        <f t="shared" ref="EA95" si="1747">+CV95-DK95</f>
        <v>-3.5783059132357824</v>
      </c>
      <c r="EB95" s="58">
        <f t="shared" ref="EB95" si="1748">+CW95-DL95</f>
        <v>-4.9189414035712673</v>
      </c>
      <c r="EC95" s="58"/>
      <c r="ED95" s="76">
        <f>+'Infla Interanual PondENGHO'!CI96</f>
        <v>-4.9189414035711643E-2</v>
      </c>
      <c r="EE95" s="50">
        <f t="shared" ref="EE95" si="1749">+ED95*100</f>
        <v>-4.9189414035711643</v>
      </c>
      <c r="EG95" s="50" t="s">
        <v>98</v>
      </c>
      <c r="EH95" s="50">
        <v>-0.96189072397379638</v>
      </c>
    </row>
    <row r="96" spans="1:139" x14ac:dyDescent="0.2">
      <c r="A96" s="56">
        <f>+'Indice PondENGHO'!A95</f>
        <v>45536</v>
      </c>
      <c r="B96" s="50">
        <f>+'Indice PondENGHO'!B95</f>
        <v>9</v>
      </c>
      <c r="C96" s="50">
        <f>+'Indice PondENGHO'!C95</f>
        <v>2024</v>
      </c>
      <c r="D96" s="57">
        <f>+'Indice PondENGHO'!BL95</f>
        <v>7180.08935546875</v>
      </c>
      <c r="E96" s="57">
        <f>+'Indice PondENGHO'!BM95</f>
        <v>7142.38818359375</v>
      </c>
      <c r="F96" s="57">
        <f>+'Indice PondENGHO'!BN95</f>
        <v>7150.37060546875</v>
      </c>
      <c r="G96" s="57">
        <f>+'Indice PondENGHO'!BO95</f>
        <v>7136.84521484375</v>
      </c>
      <c r="H96" s="57">
        <f>+'Indice PondENGHO'!BP95</f>
        <v>7091.22021484375</v>
      </c>
      <c r="I96" s="57">
        <f>+'Indice PondENGHO'!CD95</f>
        <v>7130.6474609375</v>
      </c>
      <c r="K96" s="58">
        <f t="shared" ref="K96" si="1750">100*D$1*(D96-D84)/$I84</f>
        <v>25.525943490298328</v>
      </c>
      <c r="L96" s="58">
        <f t="shared" ref="L96" si="1751">100*E$1*(E96-E84)/$I84</f>
        <v>32.452120652334386</v>
      </c>
      <c r="M96" s="58">
        <f t="shared" ref="M96" si="1752">100*F$1*(F96-F84)/$I84</f>
        <v>37.046714501630142</v>
      </c>
      <c r="N96" s="58">
        <f t="shared" ref="N96" si="1753">100*G$1*(G96-G84)/$I84</f>
        <v>46.726140928148162</v>
      </c>
      <c r="O96" s="58">
        <f t="shared" ref="O96" si="1754">100*H$1*(H96-H84)/$I84</f>
        <v>67.480043669426152</v>
      </c>
      <c r="P96" s="58">
        <f t="shared" ref="P96" si="1755">+SUM(K96:O96)</f>
        <v>209.23096324183717</v>
      </c>
      <c r="Q96" s="58">
        <f t="shared" ref="Q96" si="1756">100*(I96/I84-1)</f>
        <v>209.23104548355528</v>
      </c>
      <c r="S96" s="57">
        <f>+'Indice PondENGHO'!D95</f>
        <v>7696.29443359375</v>
      </c>
      <c r="T96" s="57">
        <f>+'Indice PondENGHO'!P95</f>
        <v>7724.27294921875</v>
      </c>
      <c r="U96" s="57">
        <f>+'Indice PondENGHO'!AB95</f>
        <v>7744.44384765625</v>
      </c>
      <c r="V96" s="57">
        <f>+'Indice PondENGHO'!AN95</f>
        <v>7753.35400390625</v>
      </c>
      <c r="W96" s="57">
        <f>+'Indice PondENGHO'!AZ95</f>
        <v>7761.72314453125</v>
      </c>
      <c r="Y96" s="58">
        <f t="shared" ref="Y96" si="1757">+S$1*(S96-S84)/D84</f>
        <v>74.43608027424321</v>
      </c>
      <c r="Z96" s="58">
        <f t="shared" ref="Z96" si="1758">+T$1*(T96-T84)/E84</f>
        <v>61.30367190379355</v>
      </c>
      <c r="AA96" s="58">
        <f t="shared" ref="AA96" si="1759">+U$1*(U96-U84)/F84</f>
        <v>56.616874355210207</v>
      </c>
      <c r="AB96" s="58">
        <f t="shared" ref="AB96" si="1760">+V$1*(V96-V84)/G84</f>
        <v>47.518945014277584</v>
      </c>
      <c r="AC96" s="58">
        <f t="shared" ref="AC96" si="1761">+W$1*(W96-W84)/H84</f>
        <v>35.901791171807886</v>
      </c>
      <c r="AE96" s="57">
        <f>+'Indice PondENGHO'!D95</f>
        <v>7696.29443359375</v>
      </c>
      <c r="AF96" s="57">
        <f>+'Indice PondENGHO'!E95</f>
        <v>5522.6474609375</v>
      </c>
      <c r="AG96" s="57">
        <f>+'Indice PondENGHO'!F95</f>
        <v>6207.07470703125</v>
      </c>
      <c r="AH96" s="57">
        <f>+'Indice PondENGHO'!G95</f>
        <v>6756.2490234375</v>
      </c>
      <c r="AI96" s="57">
        <f>+'Indice PondENGHO'!H95</f>
        <v>6748.2900390625</v>
      </c>
      <c r="AJ96" s="57">
        <f>+'Indice PondENGHO'!I95</f>
        <v>8278.6201171875</v>
      </c>
      <c r="AK96" s="57">
        <f>+'Indice PondENGHO'!J95</f>
        <v>7688.1298828125</v>
      </c>
      <c r="AL96" s="57">
        <f>+'Indice PondENGHO'!K95</f>
        <v>6397.7822265625</v>
      </c>
      <c r="AM96" s="57">
        <f>+'Indice PondENGHO'!L95</f>
        <v>6369.599609375</v>
      </c>
      <c r="AN96" s="57">
        <f>+'Indice PondENGHO'!M95</f>
        <v>4994.66845703125</v>
      </c>
      <c r="AO96" s="57">
        <f>+'Indice PondENGHO'!N95</f>
        <v>7676.92626953125</v>
      </c>
      <c r="AP96" s="57">
        <f>+'Indice PondENGHO'!O95</f>
        <v>7107.84326171875</v>
      </c>
      <c r="AQ96" s="57">
        <f t="shared" ref="AQ96" si="1762">+D96</f>
        <v>7180.08935546875</v>
      </c>
      <c r="AR96" s="57"/>
      <c r="AS96" s="57">
        <f>+'Indice PondENGHO'!AZ95</f>
        <v>7761.72314453125</v>
      </c>
      <c r="AT96" s="57">
        <f>+'Indice PondENGHO'!BA95</f>
        <v>5506.38671875</v>
      </c>
      <c r="AU96" s="57">
        <f>+'Indice PondENGHO'!BB95</f>
        <v>6392.76708984375</v>
      </c>
      <c r="AV96" s="57">
        <f>+'Indice PondENGHO'!BC95</f>
        <v>6318.44482421875</v>
      </c>
      <c r="AW96" s="57">
        <f>+'Indice PondENGHO'!BD95</f>
        <v>6748.53515625</v>
      </c>
      <c r="AX96" s="57">
        <f>+'Indice PondENGHO'!BE95</f>
        <v>7990.99267578125</v>
      </c>
      <c r="AY96" s="57">
        <f>+'Indice PondENGHO'!BF95</f>
        <v>7579.4619140625</v>
      </c>
      <c r="AZ96" s="57">
        <f>+'Indice PondENGHO'!BG95</f>
        <v>6336.42333984375</v>
      </c>
      <c r="BA96" s="57">
        <f>+'Indice PondENGHO'!BH95</f>
        <v>6431.30517578125</v>
      </c>
      <c r="BB96" s="57">
        <f>+'Indice PondENGHO'!BI95</f>
        <v>5315.041015625</v>
      </c>
      <c r="BC96" s="57">
        <f>+'Indice PondENGHO'!BJ95</f>
        <v>7683.28515625</v>
      </c>
      <c r="BD96" s="57">
        <f>+'Indice PondENGHO'!BK95</f>
        <v>7033.56005859375</v>
      </c>
      <c r="BE96" s="57">
        <f t="shared" ref="BE96" si="1763">+H96</f>
        <v>7091.22021484375</v>
      </c>
      <c r="BG96" s="58">
        <f t="shared" ref="BG96" si="1764">+AE$1*(AE96-AE84)/$AQ84</f>
        <v>74.43608027424321</v>
      </c>
      <c r="BH96" s="58">
        <f t="shared" ref="BH96" si="1765">+AF$1*(AF96-AF84)/$AQ84</f>
        <v>3.4669168562113937</v>
      </c>
      <c r="BI96" s="58">
        <f t="shared" ref="BI96" si="1766">+AG$1*(AG96-AG84)/$AQ84</f>
        <v>12.444586531112192</v>
      </c>
      <c r="BJ96" s="58">
        <f t="shared" ref="BJ96" si="1767">+AH$1*(AH96-AH84)/$AQ84</f>
        <v>30.473834772269033</v>
      </c>
      <c r="BK96" s="58">
        <f t="shared" ref="BK96" si="1768">+AI$1*(AI96-AI84)/$AQ84</f>
        <v>7.6710260531388057</v>
      </c>
      <c r="BL96" s="58">
        <f t="shared" ref="BL96" si="1769">+AJ$1*(AJ96-AJ84)/$AQ84</f>
        <v>10.129014796686128</v>
      </c>
      <c r="BM96" s="58">
        <f t="shared" ref="BM96" si="1770">+AK$1*(AK96-AK84)/$AQ84</f>
        <v>23.994041117447932</v>
      </c>
      <c r="BN96" s="58">
        <f t="shared" ref="BN96" si="1771">+AL$1*(AL96-AL84)/$AQ84</f>
        <v>10.133093784294578</v>
      </c>
      <c r="BO96" s="58">
        <f t="shared" ref="BO96" si="1772">+AM$1*(AM96-AM84)/$AQ84</f>
        <v>13.554355099780475</v>
      </c>
      <c r="BP96" s="58">
        <f t="shared" ref="BP96" si="1773">+AN$1*(AN96-AN84)/$AQ84</f>
        <v>2.3196468769311305</v>
      </c>
      <c r="BQ96" s="58">
        <f t="shared" ref="BQ96" si="1774">+AO$1*(AO96-AO84)/$AQ84</f>
        <v>9.4312695689535051</v>
      </c>
      <c r="BR96" s="58">
        <f t="shared" ref="BR96" si="1775">+AP$1*(AP96-AP84)/$AQ84</f>
        <v>8.0284467882842474</v>
      </c>
      <c r="BS96" s="58">
        <f t="shared" ref="BS96" si="1776">+SUM(BG96:BR96)</f>
        <v>206.08231251935263</v>
      </c>
      <c r="BT96" s="50">
        <f t="shared" ref="BT96" si="1777">+(D96/D84-1)*100</f>
        <v>204.16593408093621</v>
      </c>
      <c r="BV96" s="58">
        <f t="shared" ref="BV96" si="1778">+AS$1*(AS96-AS84)/$BE84</f>
        <v>35.901791171807886</v>
      </c>
      <c r="BW96" s="58">
        <f t="shared" ref="BW96" si="1779">+AT$1*(AT96-AT84)/$BE84</f>
        <v>2.9927897737146902</v>
      </c>
      <c r="BX96" s="58">
        <f t="shared" ref="BX96" si="1780">+AU$1*(AU96-AU84)/$BE84</f>
        <v>9.946354379592881</v>
      </c>
      <c r="BY96" s="58">
        <f t="shared" ref="BY96" si="1781">+AV$1*(AV96-AV84)/$BE84</f>
        <v>30.201177363627306</v>
      </c>
      <c r="BZ96" s="58">
        <f t="shared" ref="BZ96" si="1782">+AW$1*(AW96-AW84)/$BE84</f>
        <v>13.528831415054659</v>
      </c>
      <c r="CA96" s="58">
        <f t="shared" ref="CA96" si="1783">+AX$1*(AX96-AX84)/$BE84</f>
        <v>19.48815660557635</v>
      </c>
      <c r="CB96" s="58">
        <f t="shared" ref="CB96" si="1784">+AY$1*(AY96-AY84)/$BE84</f>
        <v>36.996538108620612</v>
      </c>
      <c r="CC96" s="58">
        <f t="shared" ref="CC96" si="1785">+AZ$1*(AZ96-AZ84)/$BE84</f>
        <v>9.4782950368017858</v>
      </c>
      <c r="CD96" s="58">
        <f t="shared" ref="CD96" si="1786">+BA$1*(BA96-BA84)/$BE84</f>
        <v>17.934749453772113</v>
      </c>
      <c r="CE96" s="58">
        <f t="shared" ref="CE96" si="1787">+BB$1*(BB96-BB84)/$BE84</f>
        <v>5.8599362031019604</v>
      </c>
      <c r="CF96" s="58">
        <f t="shared" ref="CF96" si="1788">+BC$1*(BC96-BC84)/$BE84</f>
        <v>18.310767613505313</v>
      </c>
      <c r="CG96" s="58">
        <f t="shared" ref="CG96" si="1789">+BD$1*(BD96-BD84)/$BE84</f>
        <v>11.210519680815914</v>
      </c>
      <c r="CH96" s="58">
        <f t="shared" ref="CH96" si="1790">+SUM(BV96:CG96)</f>
        <v>211.84990680599148</v>
      </c>
      <c r="CI96" s="50">
        <f t="shared" ref="CI96" si="1791">(H96/H84-1)*100</f>
        <v>211.51771917195271</v>
      </c>
      <c r="CK96" s="58">
        <f t="shared" ref="CK96" si="1792">+BG96/$BS96*$BT96</f>
        <v>73.743892295886766</v>
      </c>
      <c r="CL96" s="58">
        <f t="shared" ref="CL96" si="1793">+BH96/$BS96*$BT96</f>
        <v>3.4346776764884761</v>
      </c>
      <c r="CM96" s="58">
        <f t="shared" ref="CM96" si="1794">+BI96/$BS96*$BT96</f>
        <v>12.328863172752696</v>
      </c>
      <c r="CN96" s="58">
        <f t="shared" ref="CN96" si="1795">+BJ96/$BS96*$BT96</f>
        <v>30.190455771036422</v>
      </c>
      <c r="CO96" s="58">
        <f t="shared" ref="CO96" si="1796">+BK96/$BS96*$BT96</f>
        <v>7.5996924740991911</v>
      </c>
      <c r="CP96" s="58">
        <f t="shared" ref="CP96" si="1797">+BL96/$BS96*$BT96</f>
        <v>10.034824153532572</v>
      </c>
      <c r="CQ96" s="58">
        <f t="shared" ref="CQ96" si="1798">+BM96/$BS96*$BT96</f>
        <v>23.770918315273263</v>
      </c>
      <c r="CR96" s="58">
        <f t="shared" ref="CR96" si="1799">+BN96/$BS96*$BT96</f>
        <v>10.038865210258901</v>
      </c>
      <c r="CS96" s="58">
        <f t="shared" ref="CS96" si="1800">+BO96/$BS96*$BT96</f>
        <v>13.428311901107518</v>
      </c>
      <c r="CT96" s="58">
        <f t="shared" ref="CT96" si="1801">+BP96/$BS96*$BT96</f>
        <v>2.2980762665990411</v>
      </c>
      <c r="CU96" s="58">
        <f t="shared" ref="CU96" si="1802">+BQ96/$BS96*$BT96</f>
        <v>9.3435673230504843</v>
      </c>
      <c r="CV96" s="58">
        <f t="shared" ref="CV96" si="1803">+BR96/$BS96*$BT96</f>
        <v>7.9537895208508935</v>
      </c>
      <c r="CW96" s="58">
        <f t="shared" ref="CW96" si="1804">+SUM(CK96:CV96)</f>
        <v>204.16593408093624</v>
      </c>
      <c r="CX96" s="58"/>
      <c r="CY96" s="58"/>
      <c r="CZ96" s="58">
        <f t="shared" ref="CZ96" si="1805">+BV96/$CH96*$CI96</f>
        <v>35.845495980335187</v>
      </c>
      <c r="DA96" s="58">
        <f t="shared" ref="DA96" si="1806">+BW96/$CH96*$CI96</f>
        <v>2.9880969807411435</v>
      </c>
      <c r="DB96" s="58">
        <f t="shared" ref="DB96" si="1807">+BX96/$CH96*$CI96</f>
        <v>9.9307581682067987</v>
      </c>
      <c r="DC96" s="58">
        <f t="shared" ref="DC96" si="1808">+BY96/$CH96*$CI96</f>
        <v>30.153820922433322</v>
      </c>
      <c r="DD96" s="58">
        <f t="shared" ref="DD96" si="1809">+BZ96/$CH96*$CI96</f>
        <v>13.507617761639215</v>
      </c>
      <c r="DE96" s="58">
        <f t="shared" ref="DE96" si="1810">+CA96/$CH96*$CI96</f>
        <v>19.457598533910488</v>
      </c>
      <c r="DF96" s="58">
        <f t="shared" ref="DF96" si="1811">+CB96/$CH96*$CI96</f>
        <v>36.938526317880566</v>
      </c>
      <c r="DG96" s="58">
        <f t="shared" ref="DG96" si="1812">+CC96/$CH96*$CI96</f>
        <v>9.4634327578871194</v>
      </c>
      <c r="DH96" s="58">
        <f t="shared" ref="DH96" si="1813">+CD96/$CH96*$CI96</f>
        <v>17.906627175702937</v>
      </c>
      <c r="DI96" s="58">
        <f t="shared" ref="DI96" si="1814">+CE96/$CH96*$CI96</f>
        <v>5.8507476300585495</v>
      </c>
      <c r="DJ96" s="58">
        <f t="shared" ref="DJ96" si="1815">+CF96/$CH96*$CI96</f>
        <v>18.282055726572391</v>
      </c>
      <c r="DK96" s="58">
        <f t="shared" ref="DK96" si="1816">+CG96/$CH96*$CI96</f>
        <v>11.192941216584982</v>
      </c>
      <c r="DL96" s="58">
        <f t="shared" ref="DL96" si="1817">+SUM(CZ96:DK96)</f>
        <v>211.51771917195271</v>
      </c>
      <c r="DM96" s="58">
        <f t="shared" ref="DM96" si="1818">+(H96/H84-1)*100</f>
        <v>211.51771917195271</v>
      </c>
      <c r="DN96" s="58"/>
      <c r="DO96" s="56">
        <f t="shared" ref="DO96" si="1819">+A96</f>
        <v>45536</v>
      </c>
      <c r="DP96" s="58">
        <f t="shared" ref="DP96" si="1820">+CK96-CZ96</f>
        <v>37.89839631555158</v>
      </c>
      <c r="DQ96" s="58">
        <f t="shared" ref="DQ96" si="1821">+CL96-DA96</f>
        <v>0.44658069574733261</v>
      </c>
      <c r="DR96" s="58">
        <f t="shared" ref="DR96" si="1822">+CM96-DB96</f>
        <v>2.3981050045458971</v>
      </c>
      <c r="DS96" s="58">
        <f t="shared" ref="DS96" si="1823">+CN96-DC96</f>
        <v>3.6634848603100068E-2</v>
      </c>
      <c r="DT96" s="58">
        <f t="shared" ref="DT96" si="1824">+CO96-DD96</f>
        <v>-5.9079252875400243</v>
      </c>
      <c r="DU96" s="58">
        <f t="shared" ref="DU96" si="1825">+CP96-DE96</f>
        <v>-9.4227743803779163</v>
      </c>
      <c r="DV96" s="58">
        <f t="shared" ref="DV96" si="1826">+CQ96-DF96</f>
        <v>-13.167608002607302</v>
      </c>
      <c r="DW96" s="58">
        <f t="shared" ref="DW96" si="1827">+CR96-DG96</f>
        <v>0.57543245237178198</v>
      </c>
      <c r="DX96" s="58">
        <f t="shared" ref="DX96" si="1828">+CS96-DH96</f>
        <v>-4.4783152745954187</v>
      </c>
      <c r="DY96" s="58">
        <f t="shared" ref="DY96" si="1829">+CT96-DI96</f>
        <v>-3.5526713634595084</v>
      </c>
      <c r="DZ96" s="58">
        <f t="shared" ref="DZ96" si="1830">+CU96-DJ96</f>
        <v>-8.938488403521907</v>
      </c>
      <c r="EA96" s="58">
        <f t="shared" ref="EA96" si="1831">+CV96-DK96</f>
        <v>-3.2391516957340887</v>
      </c>
      <c r="EB96" s="58">
        <f t="shared" ref="EB96" si="1832">+CW96-DL96</f>
        <v>-7.3517850910164668</v>
      </c>
      <c r="EC96" s="58"/>
      <c r="ED96" s="76">
        <f>+'Infla Interanual PondENGHO'!CI97</f>
        <v>-7.3517850910164828E-2</v>
      </c>
      <c r="EE96" s="50">
        <f t="shared" ref="EE96" si="1833">+ED96*100</f>
        <v>-7.3517850910164828</v>
      </c>
      <c r="EG96" s="50" t="s">
        <v>97</v>
      </c>
      <c r="EH96" s="50">
        <v>-0.90335461320488797</v>
      </c>
    </row>
    <row r="97" spans="1:138" x14ac:dyDescent="0.2">
      <c r="A97" s="56">
        <f>+'Indice PondENGHO'!A96</f>
        <v>45566</v>
      </c>
      <c r="B97" s="50">
        <f>+'Indice PondENGHO'!B96</f>
        <v>10</v>
      </c>
      <c r="C97" s="50">
        <f>+'Indice PondENGHO'!C96</f>
        <v>2024</v>
      </c>
      <c r="D97" s="57">
        <f>+'Indice PondENGHO'!BL96</f>
        <v>7342.43115234375</v>
      </c>
      <c r="E97" s="57">
        <f>+'Indice PondENGHO'!BM96</f>
        <v>7313.67626953125</v>
      </c>
      <c r="F97" s="57">
        <f>+'Indice PondENGHO'!BN96</f>
        <v>7326.7744140625</v>
      </c>
      <c r="G97" s="57">
        <f>+'Indice PondENGHO'!BO96</f>
        <v>7320.12744140625</v>
      </c>
      <c r="H97" s="57">
        <f>+'Indice PondENGHO'!BP96</f>
        <v>7286.28076171875</v>
      </c>
      <c r="I97" s="57">
        <f>+'Indice PondENGHO'!CD96</f>
        <v>7312.095703125</v>
      </c>
      <c r="K97" s="58">
        <f t="shared" ref="K97" si="1834">100*D$1*(D97-D85)/$I85</f>
        <v>23.489723263613062</v>
      </c>
      <c r="L97" s="58">
        <f t="shared" ref="L97" si="1835">100*E$1*(E97-E85)/$I85</f>
        <v>29.917057036409588</v>
      </c>
      <c r="M97" s="58">
        <f t="shared" ref="M97" si="1836">100*F$1*(F97-F85)/$I85</f>
        <v>34.186282558385741</v>
      </c>
      <c r="N97" s="58">
        <f t="shared" ref="N97" si="1837">100*G$1*(G97-G85)/$I85</f>
        <v>43.188614716051269</v>
      </c>
      <c r="O97" s="58">
        <f t="shared" ref="O97" si="1838">100*H$1*(H97-H85)/$I85</f>
        <v>62.517581694626863</v>
      </c>
      <c r="P97" s="58">
        <f t="shared" ref="P97" si="1839">+SUM(K97:O97)</f>
        <v>193.29925926908652</v>
      </c>
      <c r="Q97" s="58">
        <f t="shared" ref="Q97" si="1840">100*(I97/I85-1)</f>
        <v>193.29910798923882</v>
      </c>
      <c r="S97" s="57">
        <f>+'Indice PondENGHO'!D96</f>
        <v>7762.787109375</v>
      </c>
      <c r="T97" s="57">
        <f>+'Indice PondENGHO'!P96</f>
        <v>7790.81640625</v>
      </c>
      <c r="U97" s="57">
        <f>+'Indice PondENGHO'!AB96</f>
        <v>7812.8505859375</v>
      </c>
      <c r="V97" s="57">
        <f>+'Indice PondENGHO'!AN96</f>
        <v>7822.87744140625</v>
      </c>
      <c r="W97" s="57">
        <f>+'Indice PondENGHO'!AZ96</f>
        <v>7832.0185546875</v>
      </c>
      <c r="Y97" s="58">
        <f t="shared" ref="Y97" si="1841">+S$1*(S97-S85)/D85</f>
        <v>67.379191909088092</v>
      </c>
      <c r="Z97" s="58">
        <f t="shared" ref="Z97" si="1842">+T$1*(T97-T85)/E85</f>
        <v>55.393863308542372</v>
      </c>
      <c r="AA97" s="58">
        <f t="shared" ref="AA97" si="1843">+U$1*(U97-U85)/F85</f>
        <v>51.154312087450045</v>
      </c>
      <c r="AB97" s="58">
        <f t="shared" ref="AB97" si="1844">+V$1*(V97-V85)/G85</f>
        <v>42.934299001358134</v>
      </c>
      <c r="AC97" s="58">
        <f t="shared" ref="AC97" si="1845">+W$1*(W97-W85)/H85</f>
        <v>32.39967479385593</v>
      </c>
      <c r="AE97" s="57">
        <f>+'Indice PondENGHO'!D96</f>
        <v>7762.787109375</v>
      </c>
      <c r="AF97" s="57">
        <f>+'Indice PondENGHO'!E96</f>
        <v>5683.1015625</v>
      </c>
      <c r="AG97" s="57">
        <f>+'Indice PondENGHO'!F96</f>
        <v>6420.09033203125</v>
      </c>
      <c r="AH97" s="57">
        <f>+'Indice PondENGHO'!G96</f>
        <v>7137.4150390625</v>
      </c>
      <c r="AI97" s="57">
        <f>+'Indice PondENGHO'!H96</f>
        <v>6908.3671875</v>
      </c>
      <c r="AJ97" s="57">
        <f>+'Indice PondENGHO'!I96</f>
        <v>8556.33984375</v>
      </c>
      <c r="AK97" s="57">
        <f>+'Indice PondENGHO'!J96</f>
        <v>7780.93505859375</v>
      </c>
      <c r="AL97" s="57">
        <f>+'Indice PondENGHO'!K96</f>
        <v>6569.00244140625</v>
      </c>
      <c r="AM97" s="57">
        <f>+'Indice PondENGHO'!L96</f>
        <v>6548.3017578125</v>
      </c>
      <c r="AN97" s="57">
        <f>+'Indice PondENGHO'!M96</f>
        <v>5268.01611328125</v>
      </c>
      <c r="AO97" s="57">
        <f>+'Indice PondENGHO'!N96</f>
        <v>8023.48193359375</v>
      </c>
      <c r="AP97" s="57">
        <f>+'Indice PondENGHO'!O96</f>
        <v>7261.72314453125</v>
      </c>
      <c r="AQ97" s="57">
        <f t="shared" ref="AQ97" si="1846">+D97</f>
        <v>7342.43115234375</v>
      </c>
      <c r="AR97" s="57"/>
      <c r="AS97" s="57">
        <f>+'Indice PondENGHO'!AZ96</f>
        <v>7832.0185546875</v>
      </c>
      <c r="AT97" s="57">
        <f>+'Indice PondENGHO'!BA96</f>
        <v>5675.60888671875</v>
      </c>
      <c r="AU97" s="57">
        <f>+'Indice PondENGHO'!BB96</f>
        <v>6614.67578125</v>
      </c>
      <c r="AV97" s="57">
        <f>+'Indice PondENGHO'!BC96</f>
        <v>6657.9140625</v>
      </c>
      <c r="AW97" s="57">
        <f>+'Indice PondENGHO'!BD96</f>
        <v>6904.962890625</v>
      </c>
      <c r="AX97" s="57">
        <f>+'Indice PondENGHO'!BE96</f>
        <v>8285.2587890625</v>
      </c>
      <c r="AY97" s="57">
        <f>+'Indice PondENGHO'!BF96</f>
        <v>7671.39892578125</v>
      </c>
      <c r="AZ97" s="57">
        <f>+'Indice PondENGHO'!BG96</f>
        <v>6513.66162109375</v>
      </c>
      <c r="BA97" s="57">
        <f>+'Indice PondENGHO'!BH96</f>
        <v>6618.27294921875</v>
      </c>
      <c r="BB97" s="57">
        <f>+'Indice PondENGHO'!BI96</f>
        <v>5590.4326171875</v>
      </c>
      <c r="BC97" s="57">
        <f>+'Indice PondENGHO'!BJ96</f>
        <v>8005.45361328125</v>
      </c>
      <c r="BD97" s="57">
        <f>+'Indice PondENGHO'!BK96</f>
        <v>7198.197265625</v>
      </c>
      <c r="BE97" s="57">
        <f t="shared" ref="BE97" si="1847">+H97</f>
        <v>7286.28076171875</v>
      </c>
      <c r="BG97" s="58">
        <f t="shared" ref="BG97" si="1848">+AE$1*(AE97-AE85)/$AQ85</f>
        <v>67.379191909088092</v>
      </c>
      <c r="BH97" s="58">
        <f t="shared" ref="BH97" si="1849">+AF$1*(AF97-AF85)/$AQ85</f>
        <v>3.1954008035569386</v>
      </c>
      <c r="BI97" s="58">
        <f t="shared" ref="BI97" si="1850">+AG$1*(AG97-AG85)/$AQ85</f>
        <v>11.417630839835081</v>
      </c>
      <c r="BJ97" s="58">
        <f t="shared" ref="BJ97" si="1851">+AH$1*(AH97-AH85)/$AQ85</f>
        <v>29.681857881701603</v>
      </c>
      <c r="BK97" s="58">
        <f t="shared" ref="BK97" si="1852">+AI$1*(AI97-AI85)/$AQ85</f>
        <v>6.9757361021950928</v>
      </c>
      <c r="BL97" s="58">
        <f t="shared" ref="BL97" si="1853">+AJ$1*(AJ97-AJ85)/$AQ85</f>
        <v>9.6373304814798377</v>
      </c>
      <c r="BM97" s="58">
        <f t="shared" ref="BM97" si="1854">+AK$1*(AK97-AK85)/$AQ85</f>
        <v>21.97216003104197</v>
      </c>
      <c r="BN97" s="58">
        <f t="shared" ref="BN97" si="1855">+AL$1*(AL97-AL85)/$AQ85</f>
        <v>9.2995228690529785</v>
      </c>
      <c r="BO97" s="58">
        <f t="shared" ref="BO97" si="1856">+AM$1*(AM97-AM85)/$AQ85</f>
        <v>12.462263830551283</v>
      </c>
      <c r="BP97" s="58">
        <f t="shared" ref="BP97" si="1857">+AN$1*(AN97-AN85)/$AQ85</f>
        <v>2.2369028751398368</v>
      </c>
      <c r="BQ97" s="58">
        <f t="shared" ref="BQ97" si="1858">+AO$1*(AO97-AO85)/$AQ85</f>
        <v>8.9364091032781214</v>
      </c>
      <c r="BR97" s="58">
        <f t="shared" ref="BR97" si="1859">+AP$1*(AP97-AP85)/$AQ85</f>
        <v>7.4576076170746877</v>
      </c>
      <c r="BS97" s="58">
        <f t="shared" ref="BS97" si="1860">+SUM(BG97:BR97)</f>
        <v>190.65201434399552</v>
      </c>
      <c r="BT97" s="50">
        <f t="shared" ref="BT97" si="1861">+(D97/D85-1)*100</f>
        <v>188.22295213058305</v>
      </c>
      <c r="BV97" s="58">
        <f t="shared" ref="BV97" si="1862">+AS$1*(AS97-AS85)/$BE85</f>
        <v>32.39967479385593</v>
      </c>
      <c r="BW97" s="58">
        <f t="shared" ref="BW97" si="1863">+AT$1*(AT97-AT85)/$BE85</f>
        <v>2.7577871384329331</v>
      </c>
      <c r="BX97" s="58">
        <f t="shared" ref="BX97" si="1864">+AU$1*(AU97-AU85)/$BE85</f>
        <v>9.0926605045328941</v>
      </c>
      <c r="BY97" s="58">
        <f t="shared" ref="BY97" si="1865">+AV$1*(AV97-AV85)/$BE85</f>
        <v>29.149768533308588</v>
      </c>
      <c r="BZ97" s="58">
        <f t="shared" ref="BZ97" si="1866">+AW$1*(AW97-AW85)/$BE85</f>
        <v>12.24694816076623</v>
      </c>
      <c r="CA97" s="58">
        <f t="shared" ref="CA97" si="1867">+AX$1*(AX97-AX85)/$BE85</f>
        <v>18.547472122948637</v>
      </c>
      <c r="CB97" s="58">
        <f t="shared" ref="CB97" si="1868">+AY$1*(AY97-AY85)/$BE85</f>
        <v>33.779326182030026</v>
      </c>
      <c r="CC97" s="58">
        <f t="shared" ref="CC97" si="1869">+AZ$1*(AZ97-AZ85)/$BE85</f>
        <v>8.686471511108147</v>
      </c>
      <c r="CD97" s="58">
        <f t="shared" ref="CD97" si="1870">+BA$1*(BA97-BA85)/$BE85</f>
        <v>16.50205678258326</v>
      </c>
      <c r="CE97" s="58">
        <f t="shared" ref="CE97" si="1871">+BB$1*(BB97-BB85)/$BE85</f>
        <v>5.6002761212689451</v>
      </c>
      <c r="CF97" s="58">
        <f t="shared" ref="CF97" si="1872">+BC$1*(BC97-BC85)/$BE85</f>
        <v>17.239367888975437</v>
      </c>
      <c r="CG97" s="58">
        <f t="shared" ref="CG97" si="1873">+BD$1*(BD97-BD85)/$BE85</f>
        <v>10.427319131570444</v>
      </c>
      <c r="CH97" s="58">
        <f t="shared" ref="CH97" si="1874">+SUM(BV97:CG97)</f>
        <v>196.42912887138147</v>
      </c>
      <c r="CI97" s="50">
        <f t="shared" ref="CI97" si="1875">(H97/H85-1)*100</f>
        <v>195.76881979696185</v>
      </c>
      <c r="CK97" s="58">
        <f t="shared" ref="CK97" si="1876">+BG97/$BS97*$BT97</f>
        <v>66.5207260302995</v>
      </c>
      <c r="CL97" s="58">
        <f t="shared" ref="CL97" si="1877">+BH97/$BS97*$BT97</f>
        <v>3.1546887902307996</v>
      </c>
      <c r="CM97" s="58">
        <f t="shared" ref="CM97" si="1878">+BI97/$BS97*$BT97</f>
        <v>11.272160907428832</v>
      </c>
      <c r="CN97" s="58">
        <f t="shared" ref="CN97" si="1879">+BJ97/$BS97*$BT97</f>
        <v>29.303686795220287</v>
      </c>
      <c r="CO97" s="58">
        <f t="shared" ref="CO97" si="1880">+BK97/$BS97*$BT97</f>
        <v>6.8868595328345084</v>
      </c>
      <c r="CP97" s="58">
        <f t="shared" ref="CP97" si="1881">+BL97/$BS97*$BT97</f>
        <v>9.5145430281645407</v>
      </c>
      <c r="CQ97" s="58">
        <f t="shared" ref="CQ97" si="1882">+BM97/$BS97*$BT97</f>
        <v>21.692216785427178</v>
      </c>
      <c r="CR97" s="58">
        <f t="shared" ref="CR97" si="1883">+BN97/$BS97*$BT97</f>
        <v>9.1810393603331395</v>
      </c>
      <c r="CS97" s="58">
        <f t="shared" ref="CS97" si="1884">+BO97/$BS97*$BT97</f>
        <v>12.303484421539901</v>
      </c>
      <c r="CT97" s="58">
        <f t="shared" ref="CT97" si="1885">+BP97/$BS97*$BT97</f>
        <v>2.2084029074485851</v>
      </c>
      <c r="CU97" s="58">
        <f t="shared" ref="CU97" si="1886">+BQ97/$BS97*$BT97</f>
        <v>8.8225519601943798</v>
      </c>
      <c r="CV97" s="58">
        <f t="shared" ref="CV97" si="1887">+BR97/$BS97*$BT97</f>
        <v>7.3625916114614034</v>
      </c>
      <c r="CW97" s="58">
        <f t="shared" ref="CW97" si="1888">+SUM(CK97:CV97)</f>
        <v>188.222952130583</v>
      </c>
      <c r="CX97" s="58"/>
      <c r="CY97" s="58"/>
      <c r="CZ97" s="58">
        <f t="shared" ref="CZ97" si="1889">+BV97/$CH97*$CI97</f>
        <v>32.290761215724466</v>
      </c>
      <c r="DA97" s="58">
        <f t="shared" ref="DA97" si="1890">+BW97/$CH97*$CI97</f>
        <v>2.7485166606616995</v>
      </c>
      <c r="DB97" s="58">
        <f t="shared" ref="DB97" si="1891">+BX97/$CH97*$CI97</f>
        <v>9.0620949449529231</v>
      </c>
      <c r="DC97" s="58">
        <f t="shared" ref="DC97" si="1892">+BY97/$CH97*$CI97</f>
        <v>29.051779722838535</v>
      </c>
      <c r="DD97" s="58">
        <f t="shared" ref="DD97" si="1893">+BZ97/$CH97*$CI97</f>
        <v>12.205779261576152</v>
      </c>
      <c r="DE97" s="58">
        <f t="shared" ref="DE97" si="1894">+CA97/$CH97*$CI97</f>
        <v>18.485123609667049</v>
      </c>
      <c r="DF97" s="58">
        <f t="shared" ref="DF97" si="1895">+CB97/$CH97*$CI97</f>
        <v>33.665774817556077</v>
      </c>
      <c r="DG97" s="58">
        <f t="shared" ref="DG97" si="1896">+CC97/$CH97*$CI97</f>
        <v>8.6572713817972442</v>
      </c>
      <c r="DH97" s="58">
        <f t="shared" ref="DH97" si="1897">+CD97/$CH97*$CI97</f>
        <v>16.446584063731759</v>
      </c>
      <c r="DI97" s="58">
        <f t="shared" ref="DI97" si="1898">+CE97/$CH97*$CI97</f>
        <v>5.5814504350615257</v>
      </c>
      <c r="DJ97" s="58">
        <f t="shared" ref="DJ97" si="1899">+CF97/$CH97*$CI97</f>
        <v>17.181416651703483</v>
      </c>
      <c r="DK97" s="58">
        <f t="shared" ref="DK97" si="1900">+CG97/$CH97*$CI97</f>
        <v>10.392267031690931</v>
      </c>
      <c r="DL97" s="58">
        <f t="shared" ref="DL97" si="1901">+SUM(CZ97:DK97)</f>
        <v>195.76881979696182</v>
      </c>
      <c r="DM97" s="58">
        <f t="shared" ref="DM97" si="1902">+(H97/H85-1)*100</f>
        <v>195.76881979696185</v>
      </c>
      <c r="DN97" s="58"/>
      <c r="DO97" s="56">
        <f t="shared" ref="DO97" si="1903">+A97</f>
        <v>45566</v>
      </c>
      <c r="DP97" s="58">
        <f t="shared" ref="DP97" si="1904">+CK97-CZ97</f>
        <v>34.229964814575034</v>
      </c>
      <c r="DQ97" s="58">
        <f t="shared" ref="DQ97" si="1905">+CL97-DA97</f>
        <v>0.40617212956910009</v>
      </c>
      <c r="DR97" s="58">
        <f t="shared" ref="DR97" si="1906">+CM97-DB97</f>
        <v>2.2100659624759089</v>
      </c>
      <c r="DS97" s="58">
        <f t="shared" ref="DS97" si="1907">+CN97-DC97</f>
        <v>0.25190707238175136</v>
      </c>
      <c r="DT97" s="58">
        <f t="shared" ref="DT97" si="1908">+CO97-DD97</f>
        <v>-5.3189197287416441</v>
      </c>
      <c r="DU97" s="58">
        <f t="shared" ref="DU97" si="1909">+CP97-DE97</f>
        <v>-8.9705805815025084</v>
      </c>
      <c r="DV97" s="58">
        <f t="shared" ref="DV97" si="1910">+CQ97-DF97</f>
        <v>-11.973558032128899</v>
      </c>
      <c r="DW97" s="58">
        <f t="shared" ref="DW97" si="1911">+CR97-DG97</f>
        <v>0.5237679785358953</v>
      </c>
      <c r="DX97" s="58">
        <f t="shared" ref="DX97" si="1912">+CS97-DH97</f>
        <v>-4.1430996421918582</v>
      </c>
      <c r="DY97" s="58">
        <f t="shared" ref="DY97" si="1913">+CT97-DI97</f>
        <v>-3.3730475276129406</v>
      </c>
      <c r="DZ97" s="58">
        <f t="shared" ref="DZ97" si="1914">+CU97-DJ97</f>
        <v>-8.3588646915091029</v>
      </c>
      <c r="EA97" s="58">
        <f t="shared" ref="EA97" si="1915">+CV97-DK97</f>
        <v>-3.0296754202295277</v>
      </c>
      <c r="EB97" s="58">
        <f t="shared" ref="EB97" si="1916">+CW97-DL97</f>
        <v>-7.5458676663788253</v>
      </c>
      <c r="EC97" s="58"/>
      <c r="ED97" s="76">
        <f>+'Infla Interanual PondENGHO'!CI98</f>
        <v>-7.5458676663787916E-2</v>
      </c>
      <c r="EE97" s="50">
        <f t="shared" ref="EE97" si="1917">+ED97*100</f>
        <v>-7.5458676663787916</v>
      </c>
      <c r="EG97" s="50" t="s">
        <v>93</v>
      </c>
      <c r="EH97" s="50">
        <v>-0.82151016857990422</v>
      </c>
    </row>
    <row r="98" spans="1:138" x14ac:dyDescent="0.2">
      <c r="A98" s="56">
        <f>+'Indice PondENGHO'!A97</f>
        <v>45597</v>
      </c>
      <c r="B98" s="50">
        <f>+'Indice PondENGHO'!B97</f>
        <v>11</v>
      </c>
      <c r="C98" s="50">
        <f>+'Indice PondENGHO'!C97</f>
        <v>2024</v>
      </c>
      <c r="D98" s="57">
        <f>+'Indice PondENGHO'!BL97</f>
        <v>7512.40771484375</v>
      </c>
      <c r="E98" s="57">
        <f>+'Indice PondENGHO'!BM97</f>
        <v>7497.0966796875</v>
      </c>
      <c r="F98" s="57">
        <f>+'Indice PondENGHO'!BN97</f>
        <v>7515.3740234375</v>
      </c>
      <c r="G98" s="57">
        <f>+'Indice PondENGHO'!BO97</f>
        <v>7518.26123046875</v>
      </c>
      <c r="H98" s="57">
        <f>+'Indice PondENGHO'!BP97</f>
        <v>7493.73046875</v>
      </c>
      <c r="I98" s="57">
        <f>+'Indice PondENGHO'!CD97</f>
        <v>7505.826171875</v>
      </c>
      <c r="K98" s="58">
        <f t="shared" ref="K98" si="1918">100*D$1*(D98-D86)/$I86</f>
        <v>20.025109688157418</v>
      </c>
      <c r="L98" s="58">
        <f t="shared" ref="L98" si="1919">100*E$1*(E98-E86)/$I86</f>
        <v>25.638387898237532</v>
      </c>
      <c r="M98" s="58">
        <f t="shared" ref="M98" si="1920">100*F$1*(F98-F86)/$I86</f>
        <v>29.335077537462414</v>
      </c>
      <c r="N98" s="58">
        <f t="shared" ref="N98" si="1921">100*G$1*(G98-G86)/$I86</f>
        <v>37.186649550665585</v>
      </c>
      <c r="O98" s="58">
        <f t="shared" ref="O98" si="1922">100*H$1*(H98-H86)/$I86</f>
        <v>54.010458059297207</v>
      </c>
      <c r="P98" s="58">
        <f t="shared" ref="P98" si="1923">+SUM(K98:O98)</f>
        <v>166.19568273382015</v>
      </c>
      <c r="Q98" s="58">
        <f t="shared" ref="Q98" si="1924">100*(I98/I86-1)</f>
        <v>166.19518347712327</v>
      </c>
      <c r="S98" s="57">
        <f>+'Indice PondENGHO'!D97</f>
        <v>7868.580078125</v>
      </c>
      <c r="T98" s="57">
        <f>+'Indice PondENGHO'!P97</f>
        <v>7904.18994140625</v>
      </c>
      <c r="U98" s="57">
        <f>+'Indice PondENGHO'!AB97</f>
        <v>7931.31591796875</v>
      </c>
      <c r="V98" s="57">
        <f>+'Indice PondENGHO'!AN97</f>
        <v>7945.8603515625</v>
      </c>
      <c r="W98" s="57">
        <f>+'Indice PondENGHO'!AZ97</f>
        <v>7961.72607421875</v>
      </c>
      <c r="Y98" s="58">
        <f t="shared" ref="Y98" si="1925">+S$1*(S98-S86)/D86</f>
        <v>55.38340417197098</v>
      </c>
      <c r="Z98" s="58">
        <f t="shared" ref="Z98" si="1926">+T$1*(T98-T86)/E86</f>
        <v>45.67665604273072</v>
      </c>
      <c r="AA98" s="58">
        <f t="shared" ref="AA98" si="1927">+U$1*(U98-U86)/F86</f>
        <v>42.216278332971029</v>
      </c>
      <c r="AB98" s="58">
        <f t="shared" ref="AB98" si="1928">+V$1*(V98-V86)/G86</f>
        <v>35.517013257981695</v>
      </c>
      <c r="AC98" s="58">
        <f t="shared" ref="AC98" si="1929">+W$1*(W98-W86)/H86</f>
        <v>26.866336829989617</v>
      </c>
      <c r="AE98" s="57">
        <f>+'Indice PondENGHO'!D97</f>
        <v>7868.580078125</v>
      </c>
      <c r="AF98" s="57">
        <f>+'Indice PondENGHO'!E97</f>
        <v>5882.1572265625</v>
      </c>
      <c r="AG98" s="57">
        <f>+'Indice PondENGHO'!F97</f>
        <v>6561.30419921875</v>
      </c>
      <c r="AH98" s="57">
        <f>+'Indice PondENGHO'!G97</f>
        <v>7432.69677734375</v>
      </c>
      <c r="AI98" s="57">
        <f>+'Indice PondENGHO'!H97</f>
        <v>7022.30322265625</v>
      </c>
      <c r="AJ98" s="57">
        <f>+'Indice PondENGHO'!I97</f>
        <v>8794.3193359375</v>
      </c>
      <c r="AK98" s="57">
        <f>+'Indice PondENGHO'!J97</f>
        <v>8014.97509765625</v>
      </c>
      <c r="AL98" s="57">
        <f>+'Indice PondENGHO'!K97</f>
        <v>6698.509765625</v>
      </c>
      <c r="AM98" s="57">
        <f>+'Indice PondENGHO'!L97</f>
        <v>6761.6865234375</v>
      </c>
      <c r="AN98" s="57">
        <f>+'Indice PondENGHO'!M97</f>
        <v>5600.83935546875</v>
      </c>
      <c r="AO98" s="57">
        <f>+'Indice PondENGHO'!N97</f>
        <v>8333.8564453125</v>
      </c>
      <c r="AP98" s="57">
        <f>+'Indice PondENGHO'!O97</f>
        <v>7398.56396484375</v>
      </c>
      <c r="AQ98" s="57">
        <f t="shared" ref="AQ98" si="1930">+D98</f>
        <v>7512.40771484375</v>
      </c>
      <c r="AR98" s="57"/>
      <c r="AS98" s="57">
        <f>+'Indice PondENGHO'!AZ97</f>
        <v>7961.72607421875</v>
      </c>
      <c r="AT98" s="57">
        <f>+'Indice PondENGHO'!BA97</f>
        <v>5875.52978515625</v>
      </c>
      <c r="AU98" s="57">
        <f>+'Indice PondENGHO'!BB97</f>
        <v>6766.34619140625</v>
      </c>
      <c r="AV98" s="57">
        <f>+'Indice PondENGHO'!BC97</f>
        <v>6978.26904296875</v>
      </c>
      <c r="AW98" s="57">
        <f>+'Indice PondENGHO'!BD97</f>
        <v>7016.9658203125</v>
      </c>
      <c r="AX98" s="57">
        <f>+'Indice PondENGHO'!BE97</f>
        <v>8533.7314453125</v>
      </c>
      <c r="AY98" s="57">
        <f>+'Indice PondENGHO'!BF97</f>
        <v>7937.5087890625</v>
      </c>
      <c r="AZ98" s="57">
        <f>+'Indice PondENGHO'!BG97</f>
        <v>6638.240234375</v>
      </c>
      <c r="BA98" s="57">
        <f>+'Indice PondENGHO'!BH97</f>
        <v>6808.6162109375</v>
      </c>
      <c r="BB98" s="57">
        <f>+'Indice PondENGHO'!BI97</f>
        <v>5909.99755859375</v>
      </c>
      <c r="BC98" s="57">
        <f>+'Indice PondENGHO'!BJ97</f>
        <v>8288.189453125</v>
      </c>
      <c r="BD98" s="57">
        <f>+'Indice PondENGHO'!BK97</f>
        <v>7340.6953125</v>
      </c>
      <c r="BE98" s="57">
        <f t="shared" ref="BE98" si="1931">+H98</f>
        <v>7493.73046875</v>
      </c>
      <c r="BG98" s="58">
        <f t="shared" ref="BG98" si="1932">+AE$1*(AE98-AE86)/$AQ86</f>
        <v>55.38340417197098</v>
      </c>
      <c r="BH98" s="58">
        <f t="shared" ref="BH98" si="1933">+AF$1*(AF98-AF86)/$AQ86</f>
        <v>2.796525903105656</v>
      </c>
      <c r="BI98" s="58">
        <f t="shared" ref="BI98" si="1934">+AG$1*(AG98-AG86)/$AQ86</f>
        <v>9.634597517295548</v>
      </c>
      <c r="BJ98" s="58">
        <f t="shared" ref="BJ98" si="1935">+AH$1*(AH98-AH86)/$AQ86</f>
        <v>26.964934386722227</v>
      </c>
      <c r="BK98" s="58">
        <f t="shared" ref="BK98" si="1936">+AI$1*(AI98-AI86)/$AQ86</f>
        <v>5.8437511766091532</v>
      </c>
      <c r="BL98" s="58">
        <f t="shared" ref="BL98" si="1937">+AJ$1*(AJ98-AJ86)/$AQ86</f>
        <v>8.2347713610319833</v>
      </c>
      <c r="BM98" s="58">
        <f t="shared" ref="BM98" si="1938">+AK$1*(AK98-AK86)/$AQ86</f>
        <v>19.330310999820469</v>
      </c>
      <c r="BN98" s="58">
        <f t="shared" ref="BN98" si="1939">+AL$1*(AL98-AL86)/$AQ86</f>
        <v>7.9305649899289401</v>
      </c>
      <c r="BO98" s="58">
        <f t="shared" ref="BO98" si="1940">+AM$1*(AM98-AM86)/$AQ86</f>
        <v>10.720993761532322</v>
      </c>
      <c r="BP98" s="58">
        <f t="shared" ref="BP98" si="1941">+AN$1*(AN98-AN86)/$AQ86</f>
        <v>2.0618381420731953</v>
      </c>
      <c r="BQ98" s="58">
        <f t="shared" ref="BQ98" si="1942">+AO$1*(AO98-AO86)/$AQ86</f>
        <v>7.8451758204106303</v>
      </c>
      <c r="BR98" s="58">
        <f t="shared" ref="BR98" si="1943">+AP$1*(AP98-AP86)/$AQ86</f>
        <v>6.4507075379549903</v>
      </c>
      <c r="BS98" s="58">
        <f t="shared" ref="BS98" si="1944">+SUM(BG98:BR98)</f>
        <v>163.19757576845609</v>
      </c>
      <c r="BT98" s="50">
        <f t="shared" ref="BT98" si="1945">+(D98/D86-1)*100</f>
        <v>160.02136732094473</v>
      </c>
      <c r="BV98" s="58">
        <f t="shared" ref="BV98" si="1946">+AS$1*(AS98-AS86)/$BE86</f>
        <v>26.866336829989617</v>
      </c>
      <c r="BW98" s="58">
        <f t="shared" ref="BW98" si="1947">+AT$1*(AT98-AT86)/$BE86</f>
        <v>2.4276111187537635</v>
      </c>
      <c r="BX98" s="58">
        <f t="shared" ref="BX98" si="1948">+AU$1*(AU98-AU86)/$BE86</f>
        <v>7.7324078911193386</v>
      </c>
      <c r="BY98" s="58">
        <f t="shared" ref="BY98" si="1949">+AV$1*(AV98-AV86)/$BE86</f>
        <v>26.870543455637023</v>
      </c>
      <c r="BZ98" s="58">
        <f t="shared" ref="BZ98" si="1950">+AW$1*(AW98-AW86)/$BE86</f>
        <v>10.300100803318111</v>
      </c>
      <c r="CA98" s="58">
        <f t="shared" ref="CA98" si="1951">+AX$1*(AX98-AX86)/$BE86</f>
        <v>15.946142718351233</v>
      </c>
      <c r="CB98" s="58">
        <f t="shared" ref="CB98" si="1952">+AY$1*(AY98-AY86)/$BE86</f>
        <v>30.042878562924038</v>
      </c>
      <c r="CC98" s="58">
        <f t="shared" ref="CC98" si="1953">+AZ$1*(AZ98-AZ86)/$BE86</f>
        <v>7.4360592725486692</v>
      </c>
      <c r="CD98" s="58">
        <f t="shared" ref="CD98" si="1954">+BA$1*(BA98-BA86)/$BE86</f>
        <v>14.144499269007657</v>
      </c>
      <c r="CE98" s="58">
        <f t="shared" ref="CE98" si="1955">+BB$1*(BB98-BB86)/$BE86</f>
        <v>5.1197540310788234</v>
      </c>
      <c r="CF98" s="58">
        <f t="shared" ref="CF98" si="1956">+BC$1*(BC98-BC86)/$BE86</f>
        <v>15.088184211270814</v>
      </c>
      <c r="CG98" s="58">
        <f t="shared" ref="CG98" si="1957">+BD$1*(BD98-BD86)/$BE86</f>
        <v>9.0745637670878292</v>
      </c>
      <c r="CH98" s="58">
        <f t="shared" ref="CH98" si="1958">+SUM(BV98:CG98)</f>
        <v>171.04908193108693</v>
      </c>
      <c r="CI98" s="50">
        <f t="shared" ref="CI98" si="1959">(H98/H86-1)*100</f>
        <v>169.42735390319305</v>
      </c>
      <c r="CK98" s="58">
        <f t="shared" ref="CK98" si="1960">+BG98/$BS98*$BT98</f>
        <v>54.305512938877371</v>
      </c>
      <c r="CL98" s="58">
        <f t="shared" ref="CL98" si="1961">+BH98/$BS98*$BT98</f>
        <v>2.7420989353317551</v>
      </c>
      <c r="CM98" s="58">
        <f t="shared" ref="CM98" si="1962">+BI98/$BS98*$BT98</f>
        <v>9.447085601884357</v>
      </c>
      <c r="CN98" s="58">
        <f t="shared" ref="CN98" si="1963">+BJ98/$BS98*$BT98</f>
        <v>26.44013337799149</v>
      </c>
      <c r="CO98" s="58">
        <f t="shared" ref="CO98" si="1964">+BK98/$BS98*$BT98</f>
        <v>5.7300180420028246</v>
      </c>
      <c r="CP98" s="58">
        <f t="shared" ref="CP98" si="1965">+BL98/$BS98*$BT98</f>
        <v>8.0745033531459871</v>
      </c>
      <c r="CQ98" s="58">
        <f t="shared" ref="CQ98" si="1966">+BM98/$BS98*$BT98</f>
        <v>18.954097708651478</v>
      </c>
      <c r="CR98" s="58">
        <f t="shared" ref="CR98" si="1967">+BN98/$BS98*$BT98</f>
        <v>7.7762175531123034</v>
      </c>
      <c r="CS98" s="58">
        <f t="shared" ref="CS98" si="1968">+BO98/$BS98*$BT98</f>
        <v>10.512338021453141</v>
      </c>
      <c r="CT98" s="58">
        <f t="shared" ref="CT98" si="1969">+BP98/$BS98*$BT98</f>
        <v>2.0217099251348172</v>
      </c>
      <c r="CU98" s="58">
        <f t="shared" ref="CU98" si="1970">+BQ98/$BS98*$BT98</f>
        <v>7.6924902575542706</v>
      </c>
      <c r="CV98" s="58">
        <f t="shared" ref="CV98" si="1971">+BR98/$BS98*$BT98</f>
        <v>6.3251616058049489</v>
      </c>
      <c r="CW98" s="58">
        <f t="shared" ref="CW98" si="1972">+SUM(CK98:CV98)</f>
        <v>160.02136732094473</v>
      </c>
      <c r="CX98" s="58"/>
      <c r="CY98" s="58"/>
      <c r="CZ98" s="58">
        <f t="shared" ref="CZ98" si="1973">+BV98/$CH98*$CI98</f>
        <v>26.611615255619604</v>
      </c>
      <c r="DA98" s="58">
        <f t="shared" ref="DA98" si="1974">+BW98/$CH98*$CI98</f>
        <v>2.4045947719387839</v>
      </c>
      <c r="DB98" s="58">
        <f t="shared" ref="DB98" si="1975">+BX98/$CH98*$CI98</f>
        <v>7.6590964038049067</v>
      </c>
      <c r="DC98" s="58">
        <f t="shared" ref="DC98" si="1976">+BY98/$CH98*$CI98</f>
        <v>26.61578199796195</v>
      </c>
      <c r="DD98" s="58">
        <f t="shared" ref="DD98" si="1977">+BZ98/$CH98*$CI98</f>
        <v>10.20244484413791</v>
      </c>
      <c r="DE98" s="58">
        <f t="shared" ref="DE98" si="1978">+CA98/$CH98*$CI98</f>
        <v>15.794956250167997</v>
      </c>
      <c r="DF98" s="58">
        <f t="shared" ref="DF98" si="1979">+CB98/$CH98*$CI98</f>
        <v>29.758039979436433</v>
      </c>
      <c r="DG98" s="58">
        <f t="shared" ref="DG98" si="1980">+CC98/$CH98*$CI98</f>
        <v>7.3655574867265683</v>
      </c>
      <c r="DH98" s="58">
        <f t="shared" ref="DH98" si="1981">+CD98/$CH98*$CI98</f>
        <v>14.010394305414131</v>
      </c>
      <c r="DI98" s="58">
        <f t="shared" ref="DI98" si="1982">+CE98/$CH98*$CI98</f>
        <v>5.0712132934473386</v>
      </c>
      <c r="DJ98" s="58">
        <f t="shared" ref="DJ98" si="1983">+CF98/$CH98*$CI98</f>
        <v>14.94513210628903</v>
      </c>
      <c r="DK98" s="58">
        <f t="shared" ref="DK98" si="1984">+CG98/$CH98*$CI98</f>
        <v>8.9885272082483869</v>
      </c>
      <c r="DL98" s="58">
        <f t="shared" ref="DL98" si="1985">+SUM(CZ98:DK98)</f>
        <v>169.42735390319305</v>
      </c>
      <c r="DM98" s="58">
        <f t="shared" ref="DM98" si="1986">+(H98/H86-1)*100</f>
        <v>169.42735390319305</v>
      </c>
      <c r="DN98" s="58"/>
      <c r="DO98" s="56">
        <f t="shared" ref="DO98" si="1987">+A98</f>
        <v>45597</v>
      </c>
      <c r="DP98" s="58">
        <f t="shared" ref="DP98" si="1988">+CK98-CZ98</f>
        <v>27.693897683257767</v>
      </c>
      <c r="DQ98" s="58">
        <f t="shared" ref="DQ98" si="1989">+CL98-DA98</f>
        <v>0.33750416339297118</v>
      </c>
      <c r="DR98" s="58">
        <f t="shared" ref="DR98" si="1990">+CM98-DB98</f>
        <v>1.7879891980794502</v>
      </c>
      <c r="DS98" s="58">
        <f t="shared" ref="DS98" si="1991">+CN98-DC98</f>
        <v>-0.17564861997045966</v>
      </c>
      <c r="DT98" s="58">
        <f t="shared" ref="DT98" si="1992">+CO98-DD98</f>
        <v>-4.472426802135085</v>
      </c>
      <c r="DU98" s="58">
        <f t="shared" ref="DU98" si="1993">+CP98-DE98</f>
        <v>-7.7204528970220103</v>
      </c>
      <c r="DV98" s="58">
        <f t="shared" ref="DV98" si="1994">+CQ98-DF98</f>
        <v>-10.803942270784955</v>
      </c>
      <c r="DW98" s="58">
        <f t="shared" ref="DW98" si="1995">+CR98-DG98</f>
        <v>0.41066006638573516</v>
      </c>
      <c r="DX98" s="58">
        <f t="shared" ref="DX98" si="1996">+CS98-DH98</f>
        <v>-3.4980562839609899</v>
      </c>
      <c r="DY98" s="58">
        <f t="shared" ref="DY98" si="1997">+CT98-DI98</f>
        <v>-3.0495033683125214</v>
      </c>
      <c r="DZ98" s="58">
        <f t="shared" ref="DZ98" si="1998">+CU98-DJ98</f>
        <v>-7.2526418487347595</v>
      </c>
      <c r="EA98" s="58">
        <f t="shared" ref="EA98" si="1999">+CV98-DK98</f>
        <v>-2.663365602443438</v>
      </c>
      <c r="EB98" s="58">
        <f t="shared" ref="EB98" si="2000">+CW98-DL98</f>
        <v>-9.4059865822483175</v>
      </c>
      <c r="EC98" s="58"/>
      <c r="ED98" s="76">
        <f>+'Infla Interanual PondENGHO'!CI99</f>
        <v>-9.4059865822483157E-2</v>
      </c>
      <c r="EE98" s="50">
        <f t="shared" ref="EE98" si="2001">+ED98*100</f>
        <v>-9.4059865822483157</v>
      </c>
      <c r="EG98" s="50" t="s">
        <v>100</v>
      </c>
      <c r="EH98" s="50">
        <v>-0.66313882897129983</v>
      </c>
    </row>
    <row r="99" spans="1:138" x14ac:dyDescent="0.2">
      <c r="A99" s="56">
        <f>+'Indice PondENGHO'!A98</f>
        <v>45627</v>
      </c>
      <c r="B99" s="50">
        <f>+'Indice PondENGHO'!B98</f>
        <v>12</v>
      </c>
      <c r="C99" s="50">
        <f>+'Indice PondENGHO'!C98</f>
        <v>2024</v>
      </c>
      <c r="D99" s="57">
        <f>+'Indice PondENGHO'!BL98</f>
        <v>7711.6767578125</v>
      </c>
      <c r="E99" s="57">
        <f>+'Indice PondENGHO'!BM98</f>
        <v>7699.73876953125</v>
      </c>
      <c r="F99" s="57">
        <f>+'Indice PondENGHO'!BN98</f>
        <v>7719.74072265625</v>
      </c>
      <c r="G99" s="57">
        <f>+'Indice PondENGHO'!BO98</f>
        <v>7724.0712890625</v>
      </c>
      <c r="H99" s="57">
        <f>+'Indice PondENGHO'!BP98</f>
        <v>7703.0888671875</v>
      </c>
      <c r="I99" s="57">
        <f>+'Indice PondENGHO'!CD98</f>
        <v>7711.23583984375</v>
      </c>
      <c r="K99" s="58">
        <f t="shared" ref="K99" si="2002">100*D$1*(D99-D87)/$I87</f>
        <v>14.045317047780863</v>
      </c>
      <c r="L99" s="58">
        <f t="shared" ref="L99" si="2003">100*E$1*(E99-E87)/$I87</f>
        <v>18.11475143130739</v>
      </c>
      <c r="M99" s="58">
        <f t="shared" ref="M99" si="2004">100*F$1*(F99-F87)/$I87</f>
        <v>20.763547058176016</v>
      </c>
      <c r="N99" s="58">
        <f t="shared" ref="N99" si="2005">100*G$1*(G99-G87)/$I87</f>
        <v>26.395746664837596</v>
      </c>
      <c r="O99" s="58">
        <f t="shared" ref="O99" si="2006">100*H$1*(H99-H87)/$I87</f>
        <v>38.516073798219807</v>
      </c>
      <c r="P99" s="58">
        <f t="shared" ref="P99" si="2007">+SUM(K99:O99)</f>
        <v>117.83543600032168</v>
      </c>
      <c r="Q99" s="58">
        <f t="shared" ref="Q99" si="2008">100*(I99/I87-1)</f>
        <v>117.83478094568389</v>
      </c>
      <c r="S99" s="57">
        <f>+'Indice PondENGHO'!D98</f>
        <v>8057.408203125</v>
      </c>
      <c r="T99" s="57">
        <f>+'Indice PondENGHO'!P98</f>
        <v>8093.61279296875</v>
      </c>
      <c r="U99" s="57">
        <f>+'Indice PondENGHO'!AB98</f>
        <v>8120.2060546875</v>
      </c>
      <c r="V99" s="57">
        <f>+'Indice PondENGHO'!AN98</f>
        <v>8133.89404296875</v>
      </c>
      <c r="W99" s="57">
        <f>+'Indice PondENGHO'!AZ98</f>
        <v>8148.65869140625</v>
      </c>
      <c r="Y99" s="58">
        <f t="shared" ref="Y99" si="2009">+S$1*(S99-S87)/D87</f>
        <v>36.584162161764681</v>
      </c>
      <c r="Z99" s="58">
        <f t="shared" ref="Z99" si="2010">+T$1*(T99-T87)/E87</f>
        <v>30.341776033744551</v>
      </c>
      <c r="AA99" s="58">
        <f t="shared" ref="AA99" si="2011">+U$1*(U99-U87)/F87</f>
        <v>28.106536870175539</v>
      </c>
      <c r="AB99" s="58">
        <f t="shared" ref="AB99" si="2012">+V$1*(V99-V87)/G87</f>
        <v>23.68870607177503</v>
      </c>
      <c r="AC99" s="58">
        <f t="shared" ref="AC99" si="2013">+W$1*(W99-W87)/H87</f>
        <v>17.992153071615327</v>
      </c>
      <c r="AE99" s="57">
        <f>+'Indice PondENGHO'!D98</f>
        <v>8057.408203125</v>
      </c>
      <c r="AF99" s="57">
        <f>+'Indice PondENGHO'!E98</f>
        <v>5986.5302734375</v>
      </c>
      <c r="AG99" s="57">
        <f>+'Indice PondENGHO'!F98</f>
        <v>6679.55419921875</v>
      </c>
      <c r="AH99" s="57">
        <f>+'Indice PondENGHO'!G98</f>
        <v>7799.5859375</v>
      </c>
      <c r="AI99" s="57">
        <f>+'Indice PondENGHO'!H98</f>
        <v>7088.5908203125</v>
      </c>
      <c r="AJ99" s="57">
        <f>+'Indice PondENGHO'!I98</f>
        <v>8968.54296875</v>
      </c>
      <c r="AK99" s="57">
        <f>+'Indice PondENGHO'!J98</f>
        <v>8217.0927734375</v>
      </c>
      <c r="AL99" s="57">
        <f>+'Indice PondENGHO'!K98</f>
        <v>6984.02587890625</v>
      </c>
      <c r="AM99" s="57">
        <f>+'Indice PondENGHO'!L98</f>
        <v>6935.11328125</v>
      </c>
      <c r="AN99" s="57">
        <f>+'Indice PondENGHO'!M98</f>
        <v>5885.06396484375</v>
      </c>
      <c r="AO99" s="57">
        <f>+'Indice PondENGHO'!N98</f>
        <v>8693.619140625</v>
      </c>
      <c r="AP99" s="57">
        <f>+'Indice PondENGHO'!O98</f>
        <v>7524.810546875</v>
      </c>
      <c r="AQ99" s="57">
        <f t="shared" ref="AQ99" si="2014">+D99</f>
        <v>7711.6767578125</v>
      </c>
      <c r="AR99" s="57"/>
      <c r="AS99" s="57">
        <f>+'Indice PondENGHO'!AZ98</f>
        <v>8148.65869140625</v>
      </c>
      <c r="AT99" s="57">
        <f>+'Indice PondENGHO'!BA98</f>
        <v>5989.50244140625</v>
      </c>
      <c r="AU99" s="57">
        <f>+'Indice PondENGHO'!BB98</f>
        <v>6889.1650390625</v>
      </c>
      <c r="AV99" s="57">
        <f>+'Indice PondENGHO'!BC98</f>
        <v>7355.783203125</v>
      </c>
      <c r="AW99" s="57">
        <f>+'Indice PondENGHO'!BD98</f>
        <v>7075.10400390625</v>
      </c>
      <c r="AX99" s="57">
        <f>+'Indice PondENGHO'!BE98</f>
        <v>8721.9951171875</v>
      </c>
      <c r="AY99" s="57">
        <f>+'Indice PondENGHO'!BF98</f>
        <v>8100.509765625</v>
      </c>
      <c r="AZ99" s="57">
        <f>+'Indice PondENGHO'!BG98</f>
        <v>6925.966796875</v>
      </c>
      <c r="BA99" s="57">
        <f>+'Indice PondENGHO'!BH98</f>
        <v>7006.3134765625</v>
      </c>
      <c r="BB99" s="57">
        <f>+'Indice PondENGHO'!BI98</f>
        <v>6193.55859375</v>
      </c>
      <c r="BC99" s="57">
        <f>+'Indice PondENGHO'!BJ98</f>
        <v>8667.7421875</v>
      </c>
      <c r="BD99" s="57">
        <f>+'Indice PondENGHO'!BK98</f>
        <v>7464.6689453125</v>
      </c>
      <c r="BE99" s="57">
        <f t="shared" ref="BE99" si="2015">+H99</f>
        <v>7703.0888671875</v>
      </c>
      <c r="BG99" s="58">
        <f t="shared" ref="BG99" si="2016">+AE$1*(AE99-AE87)/$AQ87</f>
        <v>36.584162161764681</v>
      </c>
      <c r="BH99" s="58">
        <f t="shared" ref="BH99" si="2017">+AF$1*(AF99-AF87)/$AQ87</f>
        <v>2.0175919507573314</v>
      </c>
      <c r="BI99" s="58">
        <f t="shared" ref="BI99" si="2018">+AG$1*(AG99-AG87)/$AQ87</f>
        <v>6.7414640254564473</v>
      </c>
      <c r="BJ99" s="58">
        <f t="shared" ref="BJ99" si="2019">+AH$1*(AH99-AH87)/$AQ87</f>
        <v>21.780384128362392</v>
      </c>
      <c r="BK99" s="58">
        <f t="shared" ref="BK99" si="2020">+AI$1*(AI99-AI87)/$AQ87</f>
        <v>3.7025309623669758</v>
      </c>
      <c r="BL99" s="58">
        <f t="shared" ref="BL99" si="2021">+AJ$1*(AJ99-AJ87)/$AQ87</f>
        <v>5.5508196211396479</v>
      </c>
      <c r="BM99" s="58">
        <f t="shared" ref="BM99" si="2022">+AK$1*(AK99-AK87)/$AQ87</f>
        <v>13.486356831672024</v>
      </c>
      <c r="BN99" s="58">
        <f t="shared" ref="BN99" si="2023">+AL$1*(AL99-AL87)/$AQ87</f>
        <v>6.2499916234409358</v>
      </c>
      <c r="BO99" s="58">
        <f t="shared" ref="BO99" si="2024">+AM$1*(AM99-AM87)/$AQ87</f>
        <v>7.6998368075462116</v>
      </c>
      <c r="BP99" s="58">
        <f t="shared" ref="BP99" si="2025">+AN$1*(AN99-AN87)/$AQ87</f>
        <v>1.6824153063209997</v>
      </c>
      <c r="BQ99" s="58">
        <f t="shared" ref="BQ99" si="2026">+AO$1*(AO99-AO87)/$AQ87</f>
        <v>5.8381329508745612</v>
      </c>
      <c r="BR99" s="58">
        <f t="shared" ref="BR99" si="2027">+AP$1*(AP99-AP87)/$AQ87</f>
        <v>4.4772688100577289</v>
      </c>
      <c r="BS99" s="58">
        <f t="shared" ref="BS99" si="2028">+SUM(BG99:BR99)</f>
        <v>115.81095517975993</v>
      </c>
      <c r="BT99" s="50">
        <f t="shared" ref="BT99" si="2029">+(D99/D87-1)*100</f>
        <v>111.82100587628918</v>
      </c>
      <c r="BV99" s="58">
        <f t="shared" ref="BV99" si="2030">+AS$1*(AS99-AS87)/$BE87</f>
        <v>17.992153071615327</v>
      </c>
      <c r="BW99" s="58">
        <f t="shared" ref="BW99" si="2031">+AT$1*(AT99-AT87)/$BE87</f>
        <v>1.7702695940164634</v>
      </c>
      <c r="BX99" s="58">
        <f t="shared" ref="BX99" si="2032">+AU$1*(AU99-AU87)/$BE87</f>
        <v>5.4219396169698779</v>
      </c>
      <c r="BY99" s="58">
        <f t="shared" ref="BY99" si="2033">+AV$1*(AV99-AV87)/$BE87</f>
        <v>21.958421417160785</v>
      </c>
      <c r="BZ99" s="58">
        <f t="shared" ref="BZ99" si="2034">+AW$1*(AW99-AW87)/$BE87</f>
        <v>6.5441840426624998</v>
      </c>
      <c r="CA99" s="58">
        <f t="shared" ref="CA99" si="2035">+AX$1*(AX99-AX87)/$BE87</f>
        <v>10.959720168051478</v>
      </c>
      <c r="CB99" s="58">
        <f t="shared" ref="CB99" si="2036">+AY$1*(AY99-AY87)/$BE87</f>
        <v>21.060386381276864</v>
      </c>
      <c r="CC99" s="58">
        <f t="shared" ref="CC99" si="2037">+AZ$1*(AZ99-AZ87)/$BE87</f>
        <v>5.9109999968158471</v>
      </c>
      <c r="CD99" s="58">
        <f t="shared" ref="CD99" si="2038">+BA$1*(BA99-BA87)/$BE87</f>
        <v>10.272258737985245</v>
      </c>
      <c r="CE99" s="58">
        <f t="shared" ref="CE99" si="2039">+BB$1*(BB99-BB87)/$BE87</f>
        <v>4.1866661019231959</v>
      </c>
      <c r="CF99" s="58">
        <f t="shared" ref="CF99" si="2040">+BC$1*(BC99-BC87)/$BE87</f>
        <v>11.344467807377955</v>
      </c>
      <c r="CG99" s="58">
        <f t="shared" ref="CG99" si="2041">+BD$1*(BD99-BD87)/$BE87</f>
        <v>6.37586386352364</v>
      </c>
      <c r="CH99" s="58">
        <f t="shared" ref="CH99" si="2042">+SUM(BV99:CG99)</f>
        <v>123.79733079937915</v>
      </c>
      <c r="CI99" s="50">
        <f t="shared" ref="CI99" si="2043">(H99/H87-1)*100</f>
        <v>121.08902974380334</v>
      </c>
      <c r="CK99" s="58">
        <f t="shared" ref="CK99" si="2044">+BG99/$BS99*$BT99</f>
        <v>35.323755043035511</v>
      </c>
      <c r="CL99" s="58">
        <f t="shared" ref="CL99" si="2045">+BH99/$BS99*$BT99</f>
        <v>1.9480813454254164</v>
      </c>
      <c r="CM99" s="58">
        <f t="shared" ref="CM99" si="2046">+BI99/$BS99*$BT99</f>
        <v>6.5092053444793985</v>
      </c>
      <c r="CN99" s="58">
        <f t="shared" ref="CN99" si="2047">+BJ99/$BS99*$BT99</f>
        <v>21.030000640484271</v>
      </c>
      <c r="CO99" s="58">
        <f t="shared" ref="CO99" si="2048">+BK99/$BS99*$BT99</f>
        <v>3.5749703977257057</v>
      </c>
      <c r="CP99" s="58">
        <f t="shared" ref="CP99" si="2049">+BL99/$BS99*$BT99</f>
        <v>5.3595813324416488</v>
      </c>
      <c r="CQ99" s="58">
        <f t="shared" ref="CQ99" si="2050">+BM99/$BS99*$BT99</f>
        <v>13.021721340466852</v>
      </c>
      <c r="CR99" s="58">
        <f t="shared" ref="CR99" si="2051">+BN99/$BS99*$BT99</f>
        <v>6.0346652781401895</v>
      </c>
      <c r="CS99" s="58">
        <f t="shared" ref="CS99" si="2052">+BO99/$BS99*$BT99</f>
        <v>7.4345600169401642</v>
      </c>
      <c r="CT99" s="58">
        <f t="shared" ref="CT99" si="2053">+BP99/$BS99*$BT99</f>
        <v>1.6244522943660029</v>
      </c>
      <c r="CU99" s="58">
        <f t="shared" ref="CU99" si="2054">+BQ99/$BS99*$BT99</f>
        <v>5.636996068230296</v>
      </c>
      <c r="CV99" s="58">
        <f t="shared" ref="CV99" si="2055">+BR99/$BS99*$BT99</f>
        <v>4.3230167745537234</v>
      </c>
      <c r="CW99" s="58">
        <f t="shared" ref="CW99" si="2056">+SUM(CK99:CV99)</f>
        <v>111.82100587628919</v>
      </c>
      <c r="CX99" s="58"/>
      <c r="CY99" s="58"/>
      <c r="CZ99" s="58">
        <f t="shared" ref="CZ99" si="2057">+BV99/$CH99*$CI99</f>
        <v>17.598540650076899</v>
      </c>
      <c r="DA99" s="58">
        <f t="shared" ref="DA99" si="2058">+BW99/$CH99*$CI99</f>
        <v>1.7315415941543484</v>
      </c>
      <c r="DB99" s="58">
        <f t="shared" ref="DB99" si="2059">+BX99/$CH99*$CI99</f>
        <v>5.3033244199128058</v>
      </c>
      <c r="DC99" s="58">
        <f t="shared" ref="DC99" si="2060">+BY99/$CH99*$CI99</f>
        <v>21.478039364342138</v>
      </c>
      <c r="DD99" s="58">
        <f t="shared" ref="DD99" si="2061">+BZ99/$CH99*$CI99</f>
        <v>6.4010176235145186</v>
      </c>
      <c r="DE99" s="58">
        <f t="shared" ref="DE99" si="2062">+CA99/$CH99*$CI99</f>
        <v>10.71995553412693</v>
      </c>
      <c r="DF99" s="58">
        <f t="shared" ref="DF99" si="2063">+CB99/$CH99*$CI99</f>
        <v>20.599650545544833</v>
      </c>
      <c r="DG99" s="58">
        <f t="shared" ref="DG99" si="2064">+CC99/$CH99*$CI99</f>
        <v>5.7816856777791292</v>
      </c>
      <c r="DH99" s="58">
        <f t="shared" ref="DH99" si="2065">+CD99/$CH99*$CI99</f>
        <v>10.047533624740939</v>
      </c>
      <c r="DI99" s="58">
        <f t="shared" ref="DI99" si="2066">+CE99/$CH99*$CI99</f>
        <v>4.0950748523383629</v>
      </c>
      <c r="DJ99" s="58">
        <f t="shared" ref="DJ99" si="2067">+CF99/$CH99*$CI99</f>
        <v>11.096286090217525</v>
      </c>
      <c r="DK99" s="58">
        <f t="shared" ref="DK99" si="2068">+CG99/$CH99*$CI99</f>
        <v>6.2363797670549355</v>
      </c>
      <c r="DL99" s="58">
        <f t="shared" ref="DL99" si="2069">+SUM(CZ99:DK99)</f>
        <v>121.08902974380335</v>
      </c>
      <c r="DM99" s="58">
        <f t="shared" ref="DM99" si="2070">+(H99/H87-1)*100</f>
        <v>121.08902974380334</v>
      </c>
      <c r="DN99" s="58"/>
      <c r="DO99" s="56">
        <f t="shared" ref="DO99" si="2071">+A99</f>
        <v>45627</v>
      </c>
      <c r="DP99" s="58">
        <f t="shared" ref="DP99" si="2072">+CK99-CZ99</f>
        <v>17.725214392958613</v>
      </c>
      <c r="DQ99" s="58">
        <f t="shared" ref="DQ99" si="2073">+CL99-DA99</f>
        <v>0.21653975127106806</v>
      </c>
      <c r="DR99" s="58">
        <f t="shared" ref="DR99" si="2074">+CM99-DB99</f>
        <v>1.2058809245665927</v>
      </c>
      <c r="DS99" s="58">
        <f t="shared" ref="DS99" si="2075">+CN99-DC99</f>
        <v>-0.44803872385786647</v>
      </c>
      <c r="DT99" s="58">
        <f t="shared" ref="DT99" si="2076">+CO99-DD99</f>
        <v>-2.826047225788813</v>
      </c>
      <c r="DU99" s="58">
        <f t="shared" ref="DU99" si="2077">+CP99-DE99</f>
        <v>-5.3603742016852811</v>
      </c>
      <c r="DV99" s="58">
        <f t="shared" ref="DV99" si="2078">+CQ99-DF99</f>
        <v>-7.5779292050779805</v>
      </c>
      <c r="DW99" s="58">
        <f t="shared" ref="DW99" si="2079">+CR99-DG99</f>
        <v>0.25297960036106026</v>
      </c>
      <c r="DX99" s="58">
        <f t="shared" ref="DX99" si="2080">+CS99-DH99</f>
        <v>-2.6129736078007753</v>
      </c>
      <c r="DY99" s="58">
        <f t="shared" ref="DY99" si="2081">+CT99-DI99</f>
        <v>-2.47062255797236</v>
      </c>
      <c r="DZ99" s="58">
        <f t="shared" ref="DZ99" si="2082">+CU99-DJ99</f>
        <v>-5.4592900219872291</v>
      </c>
      <c r="EA99" s="58">
        <f t="shared" ref="EA99" si="2083">+CV99-DK99</f>
        <v>-1.9133629925012121</v>
      </c>
      <c r="EB99" s="58">
        <f t="shared" ref="EB99" si="2084">+CW99-DL99</f>
        <v>-9.2680238675141595</v>
      </c>
      <c r="EC99" s="58"/>
      <c r="ED99" s="76">
        <f>+'Infla Interanual PondENGHO'!CI100</f>
        <v>-9.2680238675141524E-2</v>
      </c>
      <c r="EE99" s="50">
        <f t="shared" ref="EE99" si="2085">+ED99*100</f>
        <v>-9.2680238675141524</v>
      </c>
      <c r="EG99" s="50" t="s">
        <v>90</v>
      </c>
      <c r="EH99" s="50">
        <v>6.4842198737970924E-2</v>
      </c>
    </row>
    <row r="100" spans="1:138" x14ac:dyDescent="0.2">
      <c r="A100" s="56">
        <f>+'Indice PondENGHO'!A99</f>
        <v>45658</v>
      </c>
      <c r="B100" s="50">
        <f>+'Indice PondENGHO'!B99</f>
        <v>1</v>
      </c>
      <c r="C100" s="50">
        <f>+'Indice PondENGHO'!C99</f>
        <v>2025</v>
      </c>
      <c r="D100" s="57">
        <f>+'Indice PondENGHO'!BL99</f>
        <v>7868.9296875</v>
      </c>
      <c r="E100" s="57">
        <f>+'Indice PondENGHO'!BM99</f>
        <v>7860.71142578125</v>
      </c>
      <c r="F100" s="57">
        <f>+'Indice PondENGHO'!BN99</f>
        <v>7884.72021484375</v>
      </c>
      <c r="G100" s="57">
        <f>+'Indice PondENGHO'!BO99</f>
        <v>7893.4541015625</v>
      </c>
      <c r="H100" s="57">
        <f>+'Indice PondENGHO'!BP99</f>
        <v>7881.3056640625</v>
      </c>
      <c r="I100" s="57">
        <f>+'Indice PondENGHO'!CD99</f>
        <v>7879.904296875</v>
      </c>
      <c r="K100" s="58">
        <f t="shared" ref="K100" si="2086">100*D$1*(D100-D88)/$I88</f>
        <v>9.9740713575234139</v>
      </c>
      <c r="L100" s="58">
        <f t="shared" ref="L100" si="2087">100*E$1*(E100-E88)/$I88</f>
        <v>12.938868273072</v>
      </c>
      <c r="M100" s="58">
        <f t="shared" ref="M100" si="2088">100*F$1*(F100-F88)/$I88</f>
        <v>14.867862183809763</v>
      </c>
      <c r="N100" s="58">
        <f t="shared" ref="N100" si="2089">100*G$1*(G100-G88)/$I88</f>
        <v>18.933345543004709</v>
      </c>
      <c r="O100" s="58">
        <f t="shared" ref="O100" si="2090">100*H$1*(H100-H88)/$I88</f>
        <v>27.767811483014206</v>
      </c>
      <c r="P100" s="58">
        <f t="shared" ref="P100" si="2091">+SUM(K100:O100)</f>
        <v>84.481958840424085</v>
      </c>
      <c r="Q100" s="58">
        <f t="shared" ref="Q100" si="2092">100*(I100/I88-1)</f>
        <v>84.481277853447637</v>
      </c>
      <c r="S100" s="57">
        <f>+'Indice PondENGHO'!D99</f>
        <v>8160.30908203125</v>
      </c>
      <c r="T100" s="57">
        <f>+'Indice PondENGHO'!P99</f>
        <v>8193.025390625</v>
      </c>
      <c r="U100" s="57">
        <f>+'Indice PondENGHO'!AB99</f>
        <v>8218.0400390625</v>
      </c>
      <c r="V100" s="57">
        <f>+'Indice PondENGHO'!AN99</f>
        <v>8231.4677734375</v>
      </c>
      <c r="W100" s="57">
        <f>+'Indice PondENGHO'!AZ99</f>
        <v>8243.9755859375</v>
      </c>
      <c r="Y100" s="58">
        <f t="shared" ref="Y100" si="2093">+S$1*(S100-S88)/D88</f>
        <v>24.716728047875783</v>
      </c>
      <c r="Z100" s="58">
        <f t="shared" ref="Z100" si="2094">+T$1*(T100-T88)/E88</f>
        <v>20.516422922855387</v>
      </c>
      <c r="AA100" s="58">
        <f t="shared" ref="AA100" si="2095">+U$1*(U100-U88)/F88</f>
        <v>19.035251781537301</v>
      </c>
      <c r="AB100" s="58">
        <f t="shared" ref="AB100" si="2096">+V$1*(V100-V88)/G88</f>
        <v>16.020012396205811</v>
      </c>
      <c r="AC100" s="58">
        <f t="shared" ref="AC100" si="2097">+W$1*(W100-W88)/H88</f>
        <v>12.177429543527756</v>
      </c>
      <c r="AE100" s="57">
        <f>+'Indice PondENGHO'!D99</f>
        <v>8160.30908203125</v>
      </c>
      <c r="AF100" s="57">
        <f>+'Indice PondENGHO'!E99</f>
        <v>6075.58056640625</v>
      </c>
      <c r="AG100" s="57">
        <f>+'Indice PondENGHO'!F99</f>
        <v>6794.53857421875</v>
      </c>
      <c r="AH100" s="57">
        <f>+'Indice PondENGHO'!G99</f>
        <v>8140.7373046875</v>
      </c>
      <c r="AI100" s="57">
        <f>+'Indice PondENGHO'!H99</f>
        <v>7201.8935546875</v>
      </c>
      <c r="AJ100" s="57">
        <f>+'Indice PondENGHO'!I99</f>
        <v>9180.115234375</v>
      </c>
      <c r="AK100" s="57">
        <f>+'Indice PondENGHO'!J99</f>
        <v>8339.494140625</v>
      </c>
      <c r="AL100" s="57">
        <f>+'Indice PondENGHO'!K99</f>
        <v>6986.1083984375</v>
      </c>
      <c r="AM100" s="57">
        <f>+'Indice PondENGHO'!L99</f>
        <v>7100.52685546875</v>
      </c>
      <c r="AN100" s="57">
        <f>+'Indice PondENGHO'!M99</f>
        <v>6164.06787109375</v>
      </c>
      <c r="AO100" s="57">
        <f>+'Indice PondENGHO'!N99</f>
        <v>9147.6796875</v>
      </c>
      <c r="AP100" s="57">
        <f>+'Indice PondENGHO'!O99</f>
        <v>7669.97705078125</v>
      </c>
      <c r="AQ100" s="57">
        <f t="shared" ref="AQ100" si="2098">+D100</f>
        <v>7868.9296875</v>
      </c>
      <c r="AR100" s="57"/>
      <c r="AS100" s="57">
        <f>+'Indice PondENGHO'!AZ99</f>
        <v>8243.9755859375</v>
      </c>
      <c r="AT100" s="57">
        <f>+'Indice PondENGHO'!BA99</f>
        <v>6077.9892578125</v>
      </c>
      <c r="AU100" s="57">
        <f>+'Indice PondENGHO'!BB99</f>
        <v>7001.544921875</v>
      </c>
      <c r="AV100" s="57">
        <f>+'Indice PondENGHO'!BC99</f>
        <v>7631.88134765625</v>
      </c>
      <c r="AW100" s="57">
        <f>+'Indice PondENGHO'!BD99</f>
        <v>7184.486328125</v>
      </c>
      <c r="AX100" s="57">
        <f>+'Indice PondENGHO'!BE99</f>
        <v>8933.7353515625</v>
      </c>
      <c r="AY100" s="57">
        <f>+'Indice PondENGHO'!BF99</f>
        <v>8194.4677734375</v>
      </c>
      <c r="AZ100" s="57">
        <f>+'Indice PondENGHO'!BG99</f>
        <v>6945.98779296875</v>
      </c>
      <c r="BA100" s="57">
        <f>+'Indice PondENGHO'!BH99</f>
        <v>7182.73291015625</v>
      </c>
      <c r="BB100" s="57">
        <f>+'Indice PondENGHO'!BI99</f>
        <v>6443.39990234375</v>
      </c>
      <c r="BC100" s="57">
        <f>+'Indice PondENGHO'!BJ99</f>
        <v>9118.103515625</v>
      </c>
      <c r="BD100" s="57">
        <f>+'Indice PondENGHO'!BK99</f>
        <v>7623.158203125</v>
      </c>
      <c r="BE100" s="57">
        <f t="shared" ref="BE100" si="2099">+H100</f>
        <v>7881.3056640625</v>
      </c>
      <c r="BG100" s="58">
        <f t="shared" ref="BG100" si="2100">+AE$1*(AE100-AE88)/$AQ88</f>
        <v>24.716728047875783</v>
      </c>
      <c r="BH100" s="58">
        <f t="shared" ref="BH100" si="2101">+AF$1*(AF100-AF88)/$AQ88</f>
        <v>1.4515973576593875</v>
      </c>
      <c r="BI100" s="58">
        <f t="shared" ref="BI100" si="2102">+AG$1*(AG100-AG88)/$AQ88</f>
        <v>4.8659170396049811</v>
      </c>
      <c r="BJ100" s="58">
        <f t="shared" ref="BJ100" si="2103">+AH$1*(AH100-AH88)/$AQ88</f>
        <v>18.087802446540405</v>
      </c>
      <c r="BK100" s="58">
        <f t="shared" ref="BK100" si="2104">+AI$1*(AI100-AI88)/$AQ88</f>
        <v>2.3721111490457578</v>
      </c>
      <c r="BL100" s="58">
        <f t="shared" ref="BL100" si="2105">+AJ$1*(AJ100-AJ88)/$AQ88</f>
        <v>4.0079278243944101</v>
      </c>
      <c r="BM100" s="58">
        <f t="shared" ref="BM100" si="2106">+AK$1*(AK100-AK88)/$AQ88</f>
        <v>9.290622591902272</v>
      </c>
      <c r="BN100" s="58">
        <f t="shared" ref="BN100" si="2107">+AL$1*(AL100-AL88)/$AQ88</f>
        <v>4.5624699978811414</v>
      </c>
      <c r="BO100" s="58">
        <f t="shared" ref="BO100" si="2108">+AM$1*(AM100-AM88)/$AQ88</f>
        <v>5.3134893337724067</v>
      </c>
      <c r="BP100" s="58">
        <f t="shared" ref="BP100" si="2109">+AN$1*(AN100-AN88)/$AQ88</f>
        <v>1.4632394826710517</v>
      </c>
      <c r="BQ100" s="58">
        <f t="shared" ref="BQ100" si="2110">+AO$1*(AO100-AO88)/$AQ88</f>
        <v>4.5568593187645101</v>
      </c>
      <c r="BR100" s="58">
        <f t="shared" ref="BR100" si="2111">+AP$1*(AP100-AP88)/$AQ88</f>
        <v>2.7043404188664515</v>
      </c>
      <c r="BS100" s="58">
        <f t="shared" ref="BS100" si="2112">+SUM(BG100:BR100)</f>
        <v>83.393105008978566</v>
      </c>
      <c r="BT100" s="50">
        <f t="shared" ref="BT100" si="2113">+(D100/D88-1)*100</f>
        <v>79.630817342128296</v>
      </c>
      <c r="BV100" s="58">
        <f t="shared" ref="BV100" si="2114">+AS$1*(AS100-AS88)/$BE88</f>
        <v>12.177429543527756</v>
      </c>
      <c r="BW100" s="58">
        <f t="shared" ref="BW100" si="2115">+AT$1*(AT100-AT88)/$BE88</f>
        <v>1.2715720075910517</v>
      </c>
      <c r="BX100" s="58">
        <f t="shared" ref="BX100" si="2116">+AU$1*(AU100-AU88)/$BE88</f>
        <v>3.8732926341525871</v>
      </c>
      <c r="BY100" s="58">
        <f t="shared" ref="BY100" si="2117">+AV$1*(AV100-AV88)/$BE88</f>
        <v>18.147977787428015</v>
      </c>
      <c r="BZ100" s="58">
        <f t="shared" ref="BZ100" si="2118">+AW$1*(AW100-AW88)/$BE88</f>
        <v>4.180442390493206</v>
      </c>
      <c r="CA100" s="58">
        <f t="shared" ref="CA100" si="2119">+AX$1*(AX100-AX88)/$BE88</f>
        <v>7.934020719950448</v>
      </c>
      <c r="CB100" s="58">
        <f t="shared" ref="CB100" si="2120">+AY$1*(AY100-AY88)/$BE88</f>
        <v>14.41572242856847</v>
      </c>
      <c r="CC100" s="58">
        <f t="shared" ref="CC100" si="2121">+AZ$1*(AZ100-AZ88)/$BE88</f>
        <v>4.3268486847535952</v>
      </c>
      <c r="CD100" s="58">
        <f t="shared" ref="CD100" si="2122">+BA$1*(BA100-BA88)/$BE88</f>
        <v>7.0624745445587918</v>
      </c>
      <c r="CE100" s="58">
        <f t="shared" ref="CE100" si="2123">+BB$1*(BB100-BB88)/$BE88</f>
        <v>3.5981507383587807</v>
      </c>
      <c r="CF100" s="58">
        <f t="shared" ref="CF100" si="2124">+BC$1*(BC100-BC88)/$BE88</f>
        <v>8.8403698453393424</v>
      </c>
      <c r="CG100" s="58">
        <f t="shared" ref="CG100" si="2125">+BD$1*(BD100-BD88)/$BE88</f>
        <v>3.8824519814812559</v>
      </c>
      <c r="CH100" s="58">
        <f t="shared" ref="CH100" si="2126">+SUM(BV100:CG100)</f>
        <v>89.710753306203301</v>
      </c>
      <c r="CI100" s="50">
        <f t="shared" ref="CI100" si="2127">(H100/H88-1)*100</f>
        <v>87.149364099224826</v>
      </c>
      <c r="CK100" s="58">
        <f t="shared" ref="CK100" si="2128">+BG100/$BS100*$BT100</f>
        <v>23.601630569620198</v>
      </c>
      <c r="CL100" s="58">
        <f t="shared" ref="CL100" si="2129">+BH100/$BS100*$BT100</f>
        <v>1.3861084082388526</v>
      </c>
      <c r="CM100" s="58">
        <f t="shared" ref="CM100" si="2130">+BI100/$BS100*$BT100</f>
        <v>4.6463907410692524</v>
      </c>
      <c r="CN100" s="58">
        <f t="shared" ref="CN100" si="2131">+BJ100/$BS100*$BT100</f>
        <v>17.271769561594866</v>
      </c>
      <c r="CO100" s="58">
        <f t="shared" ref="CO100" si="2132">+BK100/$BS100*$BT100</f>
        <v>2.2650931345529286</v>
      </c>
      <c r="CP100" s="58">
        <f t="shared" ref="CP100" si="2133">+BL100/$BS100*$BT100</f>
        <v>3.8271097888779049</v>
      </c>
      <c r="CQ100" s="58">
        <f t="shared" ref="CQ100" si="2134">+BM100/$BS100*$BT100</f>
        <v>8.8714752920012661</v>
      </c>
      <c r="CR100" s="58">
        <f t="shared" ref="CR100" si="2135">+BN100/$BS100*$BT100</f>
        <v>4.3566337407762585</v>
      </c>
      <c r="CS100" s="58">
        <f t="shared" ref="CS100" si="2136">+BO100/$BS100*$BT100</f>
        <v>5.0737707696748107</v>
      </c>
      <c r="CT100" s="58">
        <f t="shared" ref="CT100" si="2137">+BP100/$BS100*$BT100</f>
        <v>1.3972252977008559</v>
      </c>
      <c r="CU100" s="58">
        <f t="shared" ref="CU100" si="2138">+BQ100/$BS100*$BT100</f>
        <v>4.3512761879683417</v>
      </c>
      <c r="CV100" s="58">
        <f t="shared" ref="CV100" si="2139">+BR100/$BS100*$BT100</f>
        <v>2.5823338500527524</v>
      </c>
      <c r="CW100" s="58">
        <f t="shared" ref="CW100" si="2140">+SUM(CK100:CV100)</f>
        <v>79.630817342128282</v>
      </c>
      <c r="CX100" s="58"/>
      <c r="CY100" s="58"/>
      <c r="CZ100" s="58">
        <f t="shared" ref="CZ100" si="2141">+BV100/$CH100*$CI100</f>
        <v>11.82974394896954</v>
      </c>
      <c r="DA100" s="58">
        <f t="shared" ref="DA100" si="2142">+BW100/$CH100*$CI100</f>
        <v>1.2352665403409571</v>
      </c>
      <c r="DB100" s="58">
        <f t="shared" ref="DB100" si="2143">+BX100/$CH100*$CI100</f>
        <v>3.7627037740331652</v>
      </c>
      <c r="DC100" s="58">
        <f t="shared" ref="DC100" si="2144">+BY100/$CH100*$CI100</f>
        <v>17.629823243852368</v>
      </c>
      <c r="DD100" s="58">
        <f t="shared" ref="DD100" si="2145">+BZ100/$CH100*$CI100</f>
        <v>4.0610839008497557</v>
      </c>
      <c r="DE100" s="58">
        <f t="shared" ref="DE100" si="2146">+CA100/$CH100*$CI100</f>
        <v>7.7074914100174388</v>
      </c>
      <c r="DF100" s="58">
        <f t="shared" ref="DF100" si="2147">+CB100/$CH100*$CI100</f>
        <v>14.004129899484452</v>
      </c>
      <c r="DG100" s="58">
        <f t="shared" ref="DG100" si="2148">+CC100/$CH100*$CI100</f>
        <v>4.2033100551811859</v>
      </c>
      <c r="DH100" s="58">
        <f t="shared" ref="DH100" si="2149">+CD100/$CH100*$CI100</f>
        <v>6.8608293079922378</v>
      </c>
      <c r="DI100" s="58">
        <f t="shared" ref="DI100" si="2150">+CE100/$CH100*$CI100</f>
        <v>3.4954176308253215</v>
      </c>
      <c r="DJ100" s="58">
        <f t="shared" ref="DJ100" si="2151">+CF100/$CH100*$CI100</f>
        <v>8.5879627807117345</v>
      </c>
      <c r="DK100" s="58">
        <f t="shared" ref="DK100" si="2152">+CG100/$CH100*$CI100</f>
        <v>3.7716016069666698</v>
      </c>
      <c r="DL100" s="58">
        <f t="shared" ref="DL100" si="2153">+SUM(CZ100:DK100)</f>
        <v>87.149364099224826</v>
      </c>
      <c r="DM100" s="58">
        <f t="shared" ref="DM100" si="2154">+(H100/H88-1)*100</f>
        <v>87.149364099224826</v>
      </c>
      <c r="DN100" s="58"/>
      <c r="DO100" s="56">
        <f t="shared" ref="DO100" si="2155">+A100</f>
        <v>45658</v>
      </c>
      <c r="DP100" s="58">
        <f t="shared" ref="DP100" si="2156">+CK100-CZ100</f>
        <v>11.771886620650658</v>
      </c>
      <c r="DQ100" s="58">
        <f t="shared" ref="DQ100" si="2157">+CL100-DA100</f>
        <v>0.15084186789789555</v>
      </c>
      <c r="DR100" s="58">
        <f t="shared" ref="DR100" si="2158">+CM100-DB100</f>
        <v>0.88368696703608718</v>
      </c>
      <c r="DS100" s="58">
        <f t="shared" ref="DS100" si="2159">+CN100-DC100</f>
        <v>-0.358053682257502</v>
      </c>
      <c r="DT100" s="58">
        <f t="shared" ref="DT100" si="2160">+CO100-DD100</f>
        <v>-1.7959907662968271</v>
      </c>
      <c r="DU100" s="58">
        <f t="shared" ref="DU100" si="2161">+CP100-DE100</f>
        <v>-3.8803816211395339</v>
      </c>
      <c r="DV100" s="58">
        <f t="shared" ref="DV100" si="2162">+CQ100-DF100</f>
        <v>-5.132654607483186</v>
      </c>
      <c r="DW100" s="58">
        <f t="shared" ref="DW100" si="2163">+CR100-DG100</f>
        <v>0.15332368559507259</v>
      </c>
      <c r="DX100" s="58">
        <f t="shared" ref="DX100" si="2164">+CS100-DH100</f>
        <v>-1.7870585383174271</v>
      </c>
      <c r="DY100" s="58">
        <f t="shared" ref="DY100" si="2165">+CT100-DI100</f>
        <v>-2.0981923331244658</v>
      </c>
      <c r="DZ100" s="58">
        <f t="shared" ref="DZ100" si="2166">+CU100-DJ100</f>
        <v>-4.2366865927433928</v>
      </c>
      <c r="EA100" s="58">
        <f t="shared" ref="EA100" si="2167">+CV100-DK100</f>
        <v>-1.1892677569139174</v>
      </c>
      <c r="EB100" s="58">
        <f t="shared" ref="EB100" si="2168">+CW100-DL100</f>
        <v>-7.5185467570965443</v>
      </c>
      <c r="EC100" s="58"/>
      <c r="ED100" s="76">
        <f>+'Infla Interanual PondENGHO'!CI101</f>
        <v>-7.5185467570965336E-2</v>
      </c>
      <c r="EE100" s="50">
        <f t="shared" ref="EE100" si="2169">+ED100*100</f>
        <v>-7.5185467570965336</v>
      </c>
      <c r="EG100" s="50" t="s">
        <v>96</v>
      </c>
      <c r="EH100" s="50">
        <v>9.3245693485163317E-2</v>
      </c>
    </row>
    <row r="101" spans="1:138" x14ac:dyDescent="0.2">
      <c r="A101" s="56">
        <f>+'Indice PondENGHO'!A100</f>
        <v>45689</v>
      </c>
      <c r="B101" s="50">
        <f>+'Indice PondENGHO'!B100</f>
        <v>2</v>
      </c>
      <c r="C101" s="50">
        <f>+'Indice PondENGHO'!C100</f>
        <v>2025</v>
      </c>
      <c r="D101" s="57">
        <f>+'Indice PondENGHO'!BL100</f>
        <v>8037.16357421875</v>
      </c>
      <c r="E101" s="57">
        <f>+'Indice PondENGHO'!BM100</f>
        <v>8029.72607421875</v>
      </c>
      <c r="F101" s="57">
        <f>+'Indice PondENGHO'!BN100</f>
        <v>8055.84423828125</v>
      </c>
      <c r="G101" s="57">
        <f>+'Indice PondENGHO'!BO100</f>
        <v>8065.0068359375</v>
      </c>
      <c r="H101" s="57">
        <f>+'Indice PondENGHO'!BP100</f>
        <v>8053.9501953125</v>
      </c>
      <c r="I101" s="57">
        <f>+'Indice PondENGHO'!CD100</f>
        <v>8050.9345703125</v>
      </c>
      <c r="K101" s="58">
        <f t="shared" ref="K101" si="2170">100*D$1*(D101-D89)/$I89</f>
        <v>7.935914307197554</v>
      </c>
      <c r="L101" s="58">
        <f t="shared" ref="L101" si="2171">100*E$1*(E101-E89)/$I89</f>
        <v>10.265249427436729</v>
      </c>
      <c r="M101" s="58">
        <f t="shared" ref="M101" si="2172">100*F$1*(F101-F89)/$I89</f>
        <v>11.812621193945308</v>
      </c>
      <c r="N101" s="58">
        <f t="shared" ref="N101" si="2173">100*G$1*(G101-G89)/$I89</f>
        <v>14.997484913577866</v>
      </c>
      <c r="O101" s="58">
        <f t="shared" ref="O101" si="2174">100*H$1*(H101-H89)/$I89</f>
        <v>22.011078194772303</v>
      </c>
      <c r="P101" s="58">
        <f t="shared" ref="P101" si="2175">+SUM(K101:O101)</f>
        <v>67.022348036929756</v>
      </c>
      <c r="Q101" s="58">
        <f t="shared" ref="Q101" si="2176">100*(I101/I89-1)</f>
        <v>67.021854851371813</v>
      </c>
      <c r="S101" s="57">
        <f>+'Indice PondENGHO'!D100</f>
        <v>8327.0390625</v>
      </c>
      <c r="T101" s="57">
        <f>+'Indice PondENGHO'!P100</f>
        <v>8358.1943359375</v>
      </c>
      <c r="U101" s="57">
        <f>+'Indice PondENGHO'!AB100</f>
        <v>8381.783203125</v>
      </c>
      <c r="V101" s="57">
        <f>+'Indice PondENGHO'!AN100</f>
        <v>8395.693359375</v>
      </c>
      <c r="W101" s="57">
        <f>+'Indice PondENGHO'!AZ100</f>
        <v>8406.2138671875</v>
      </c>
      <c r="Y101" s="58">
        <f t="shared" ref="Y101" si="2177">+S$1*(S101-S89)/D89</f>
        <v>19.747550080519375</v>
      </c>
      <c r="Z101" s="58">
        <f t="shared" ref="Z101" si="2178">+T$1*(T101-T89)/E89</f>
        <v>16.243852326350265</v>
      </c>
      <c r="AA101" s="58">
        <f t="shared" ref="AA101" si="2179">+U$1*(U101-U89)/F89</f>
        <v>15.032729611834437</v>
      </c>
      <c r="AB101" s="58">
        <f t="shared" ref="AB101" si="2180">+V$1*(V101-V89)/G89</f>
        <v>12.599219333957301</v>
      </c>
      <c r="AC101" s="58">
        <f t="shared" ref="AC101" si="2181">+W$1*(W101-W89)/H89</f>
        <v>9.5347938965510757</v>
      </c>
      <c r="AE101" s="57">
        <f>+'Indice PondENGHO'!D100</f>
        <v>8327.0390625</v>
      </c>
      <c r="AF101" s="57">
        <f>+'Indice PondENGHO'!E100</f>
        <v>6153.044921875</v>
      </c>
      <c r="AG101" s="57">
        <f>+'Indice PondENGHO'!F100</f>
        <v>6909.25048828125</v>
      </c>
      <c r="AH101" s="57">
        <f>+'Indice PondENGHO'!G100</f>
        <v>8443.546875</v>
      </c>
      <c r="AI101" s="57">
        <f>+'Indice PondENGHO'!H100</f>
        <v>7283.64990234375</v>
      </c>
      <c r="AJ101" s="57">
        <f>+'Indice PondENGHO'!I100</f>
        <v>9369.7451171875</v>
      </c>
      <c r="AK101" s="57">
        <f>+'Indice PondENGHO'!J100</f>
        <v>8488.1845703125</v>
      </c>
      <c r="AL101" s="57">
        <f>+'Indice PondENGHO'!K100</f>
        <v>7022.138671875</v>
      </c>
      <c r="AM101" s="57">
        <f>+'Indice PondENGHO'!L100</f>
        <v>7295.7421875</v>
      </c>
      <c r="AN101" s="57">
        <f>+'Indice PondENGHO'!M100</f>
        <v>6423.23583984375</v>
      </c>
      <c r="AO101" s="57">
        <f>+'Indice PondENGHO'!N100</f>
        <v>9349.595703125</v>
      </c>
      <c r="AP101" s="57">
        <f>+'Indice PondENGHO'!O100</f>
        <v>7880.08251953125</v>
      </c>
      <c r="AQ101" s="57">
        <f t="shared" ref="AQ101" si="2182">+D101</f>
        <v>8037.16357421875</v>
      </c>
      <c r="AR101" s="57"/>
      <c r="AS101" s="57">
        <f>+'Indice PondENGHO'!AZ100</f>
        <v>8406.2138671875</v>
      </c>
      <c r="AT101" s="57">
        <f>+'Indice PondENGHO'!BA100</f>
        <v>6160.45068359375</v>
      </c>
      <c r="AU101" s="57">
        <f>+'Indice PondENGHO'!BB100</f>
        <v>7128.79833984375</v>
      </c>
      <c r="AV101" s="57">
        <f>+'Indice PondENGHO'!BC100</f>
        <v>7931.94873046875</v>
      </c>
      <c r="AW101" s="57">
        <f>+'Indice PondENGHO'!BD100</f>
        <v>7274.98486328125</v>
      </c>
      <c r="AX101" s="57">
        <f>+'Indice PondENGHO'!BE100</f>
        <v>9115.47265625</v>
      </c>
      <c r="AY101" s="57">
        <f>+'Indice PondENGHO'!BF100</f>
        <v>8331.892578125</v>
      </c>
      <c r="AZ101" s="57">
        <f>+'Indice PondENGHO'!BG100</f>
        <v>6978.8525390625</v>
      </c>
      <c r="BA101" s="57">
        <f>+'Indice PondENGHO'!BH100</f>
        <v>7395.7666015625</v>
      </c>
      <c r="BB101" s="57">
        <f>+'Indice PondENGHO'!BI100</f>
        <v>6684.98486328125</v>
      </c>
      <c r="BC101" s="57">
        <f>+'Indice PondENGHO'!BJ100</f>
        <v>9319.1181640625</v>
      </c>
      <c r="BD101" s="57">
        <f>+'Indice PondENGHO'!BK100</f>
        <v>7839.28857421875</v>
      </c>
      <c r="BE101" s="57">
        <f t="shared" ref="BE101" si="2183">+H101</f>
        <v>8053.9501953125</v>
      </c>
      <c r="BG101" s="58">
        <f t="shared" ref="BG101" si="2184">+AE$1*(AE101-AE89)/$AQ89</f>
        <v>19.747550080519375</v>
      </c>
      <c r="BH101" s="58">
        <f t="shared" ref="BH101" si="2185">+AF$1*(AF101-AF89)/$AQ89</f>
        <v>1.0792205082873354</v>
      </c>
      <c r="BI101" s="58">
        <f t="shared" ref="BI101" si="2186">+AG$1*(AG101-AG89)/$AQ89</f>
        <v>3.9251714039169743</v>
      </c>
      <c r="BJ101" s="58">
        <f t="shared" ref="BJ101" si="2187">+AH$1*(AH101-AH89)/$AQ89</f>
        <v>15.549728229978649</v>
      </c>
      <c r="BK101" s="58">
        <f t="shared" ref="BK101" si="2188">+AI$1*(AI101-AI89)/$AQ89</f>
        <v>1.7790802068386369</v>
      </c>
      <c r="BL101" s="58">
        <f t="shared" ref="BL101" si="2189">+AJ$1*(AJ101-AJ89)/$AQ89</f>
        <v>3.179814248799723</v>
      </c>
      <c r="BM101" s="58">
        <f t="shared" ref="BM101" si="2190">+AK$1*(AK101-AK89)/$AQ89</f>
        <v>6.7825154767239457</v>
      </c>
      <c r="BN101" s="58">
        <f t="shared" ref="BN101" si="2191">+AL$1*(AL101-AL89)/$AQ89</f>
        <v>3.4306922102220363</v>
      </c>
      <c r="BO101" s="58">
        <f t="shared" ref="BO101" si="2192">+AM$1*(AM101-AM89)/$AQ89</f>
        <v>4.4956486548196191</v>
      </c>
      <c r="BP101" s="58">
        <f t="shared" ref="BP101" si="2193">+AN$1*(AN101-AN89)/$AQ89</f>
        <v>1.3017529898979514</v>
      </c>
      <c r="BQ101" s="58">
        <f t="shared" ref="BQ101" si="2194">+AO$1*(AO101-AO89)/$AQ89</f>
        <v>3.7800990401748007</v>
      </c>
      <c r="BR101" s="58">
        <f t="shared" ref="BR101" si="2195">+AP$1*(AP101-AP89)/$AQ89</f>
        <v>2.0171097504122413</v>
      </c>
      <c r="BS101" s="58">
        <f t="shared" ref="BS101" si="2196">+SUM(BG101:BR101)</f>
        <v>67.06838280059128</v>
      </c>
      <c r="BT101" s="50">
        <f t="shared" ref="BT101" si="2197">+(D101/D89-1)*100</f>
        <v>63.856643724900295</v>
      </c>
      <c r="BV101" s="58">
        <f t="shared" ref="BV101" si="2198">+AS$1*(AS101-AS89)/$BE89</f>
        <v>9.5347938965510757</v>
      </c>
      <c r="BW101" s="58">
        <f t="shared" ref="BW101" si="2199">+AT$1*(AT101-AT89)/$BE89</f>
        <v>0.93453834403880609</v>
      </c>
      <c r="BX101" s="58">
        <f t="shared" ref="BX101" si="2200">+AU$1*(AU101-AU89)/$BE89</f>
        <v>3.1111096760759516</v>
      </c>
      <c r="BY101" s="58">
        <f t="shared" ref="BY101" si="2201">+AV$1*(AV101-AV89)/$BE89</f>
        <v>15.455228958670348</v>
      </c>
      <c r="BZ101" s="58">
        <f t="shared" ref="BZ101" si="2202">+AW$1*(AW101-AW89)/$BE89</f>
        <v>3.1013463765712808</v>
      </c>
      <c r="CA101" s="58">
        <f t="shared" ref="CA101" si="2203">+AX$1*(AX101-AX89)/$BE89</f>
        <v>6.1969544416328075</v>
      </c>
      <c r="CB101" s="58">
        <f t="shared" ref="CB101" si="2204">+AY$1*(AY101-AY89)/$BE89</f>
        <v>10.094430468270279</v>
      </c>
      <c r="CC101" s="58">
        <f t="shared" ref="CC101" si="2205">+AZ$1*(AZ101-AZ89)/$BE89</f>
        <v>3.2084998534778073</v>
      </c>
      <c r="CD101" s="58">
        <f t="shared" ref="CD101" si="2206">+BA$1*(BA101-BA89)/$BE89</f>
        <v>5.9509979111316529</v>
      </c>
      <c r="CE101" s="58">
        <f t="shared" ref="CE101" si="2207">+BB$1*(BB101-BB89)/$BE89</f>
        <v>3.0968009019018563</v>
      </c>
      <c r="CF101" s="58">
        <f t="shared" ref="CF101" si="2208">+BC$1*(BC101-BC89)/$BE89</f>
        <v>7.3073297558932016</v>
      </c>
      <c r="CG101" s="58">
        <f t="shared" ref="CG101" si="2209">+BD$1*(BD101-BD89)/$BE89</f>
        <v>2.9108289684808919</v>
      </c>
      <c r="CH101" s="58">
        <f t="shared" ref="CH101" si="2210">+SUM(BV101:CG101)</f>
        <v>70.902859552695944</v>
      </c>
      <c r="CI101" s="50">
        <f t="shared" ref="CI101" si="2211">(H101/H89-1)*100</f>
        <v>68.81420600882528</v>
      </c>
      <c r="CK101" s="58">
        <f t="shared" ref="CK101" si="2212">+BG101/$BS101*$BT101</f>
        <v>18.801888718274487</v>
      </c>
      <c r="CL101" s="58">
        <f t="shared" ref="CL101" si="2213">+BH101/$BS101*$BT101</f>
        <v>1.0275393057144449</v>
      </c>
      <c r="CM101" s="58">
        <f t="shared" ref="CM101" si="2214">+BI101/$BS101*$BT101</f>
        <v>3.7372046474465339</v>
      </c>
      <c r="CN101" s="58">
        <f t="shared" ref="CN101" si="2215">+BJ101/$BS101*$BT101</f>
        <v>14.805090180167833</v>
      </c>
      <c r="CO101" s="58">
        <f t="shared" ref="CO101" si="2216">+BK101/$BS101*$BT101</f>
        <v>1.6938844531840298</v>
      </c>
      <c r="CP101" s="58">
        <f t="shared" ref="CP101" si="2217">+BL101/$BS101*$BT101</f>
        <v>3.0275408041473644</v>
      </c>
      <c r="CQ101" s="58">
        <f t="shared" ref="CQ101" si="2218">+BM101/$BS101*$BT101</f>
        <v>6.4577175752620795</v>
      </c>
      <c r="CR101" s="58">
        <f t="shared" ref="CR101" si="2219">+BN101/$BS101*$BT101</f>
        <v>3.2664048401060888</v>
      </c>
      <c r="CS101" s="58">
        <f t="shared" ref="CS101" si="2220">+BO101/$BS101*$BT101</f>
        <v>4.2803631528836084</v>
      </c>
      <c r="CT101" s="58">
        <f t="shared" ref="CT101" si="2221">+BP101/$BS101*$BT101</f>
        <v>1.2394152568265648</v>
      </c>
      <c r="CU101" s="58">
        <f t="shared" ref="CU101" si="2222">+BQ101/$BS101*$BT101</f>
        <v>3.5990794406205922</v>
      </c>
      <c r="CV101" s="58">
        <f t="shared" ref="CV101" si="2223">+BR101/$BS101*$BT101</f>
        <v>1.9205153502666756</v>
      </c>
      <c r="CW101" s="58">
        <f t="shared" ref="CW101" si="2224">+SUM(CK101:CV101)</f>
        <v>63.856643724900309</v>
      </c>
      <c r="CX101" s="58"/>
      <c r="CY101" s="58"/>
      <c r="CZ101" s="58">
        <f t="shared" ref="CZ101" si="2225">+BV101/$CH101*$CI101</f>
        <v>9.2539183269655254</v>
      </c>
      <c r="DA101" s="58">
        <f t="shared" ref="DA101" si="2226">+BW101/$CH101*$CI101</f>
        <v>0.90700875162922245</v>
      </c>
      <c r="DB101" s="58">
        <f t="shared" ref="DB101" si="2227">+BX101/$CH101*$CI101</f>
        <v>3.019462734171205</v>
      </c>
      <c r="DC101" s="58">
        <f t="shared" ref="DC101" si="2228">+BY101/$CH101*$CI101</f>
        <v>14.999949454578303</v>
      </c>
      <c r="DD101" s="58">
        <f t="shared" ref="DD101" si="2229">+BZ101/$CH101*$CI101</f>
        <v>3.0099870415450005</v>
      </c>
      <c r="DE101" s="58">
        <f t="shared" ref="DE101" si="2230">+CA101/$CH101*$CI101</f>
        <v>6.0144048105265782</v>
      </c>
      <c r="DF101" s="58">
        <f t="shared" ref="DF101" si="2231">+CB101/$CH101*$CI101</f>
        <v>9.7970691473881644</v>
      </c>
      <c r="DG101" s="58">
        <f t="shared" ref="DG101" si="2232">+CC101/$CH101*$CI101</f>
        <v>3.1139839957006705</v>
      </c>
      <c r="DH101" s="58">
        <f t="shared" ref="DH101" si="2233">+CD101/$CH101*$CI101</f>
        <v>5.7756936574659141</v>
      </c>
      <c r="DI101" s="58">
        <f t="shared" ref="DI101" si="2234">+CE101/$CH101*$CI101</f>
        <v>3.0055754672829327</v>
      </c>
      <c r="DJ101" s="58">
        <f t="shared" ref="DJ101" si="2235">+CF101/$CH101*$CI101</f>
        <v>7.09207073408274</v>
      </c>
      <c r="DK101" s="58">
        <f t="shared" ref="DK101" si="2236">+CG101/$CH101*$CI101</f>
        <v>2.8250818874890391</v>
      </c>
      <c r="DL101" s="58">
        <f t="shared" ref="DL101" si="2237">+SUM(CZ101:DK101)</f>
        <v>68.814206008825295</v>
      </c>
      <c r="DM101" s="58">
        <f t="shared" ref="DM101" si="2238">+(H101/H89-1)*100</f>
        <v>68.81420600882528</v>
      </c>
      <c r="DN101" s="58"/>
      <c r="DO101" s="56">
        <f t="shared" ref="DO101" si="2239">+A101</f>
        <v>45689</v>
      </c>
      <c r="DP101" s="58">
        <f t="shared" ref="DP101" si="2240">+CK101-CZ101</f>
        <v>9.5479703913089615</v>
      </c>
      <c r="DQ101" s="58">
        <f t="shared" ref="DQ101" si="2241">+CL101-DA101</f>
        <v>0.1205305540852224</v>
      </c>
      <c r="DR101" s="58">
        <f t="shared" ref="DR101" si="2242">+CM101-DB101</f>
        <v>0.71774191327532888</v>
      </c>
      <c r="DS101" s="58">
        <f t="shared" ref="DS101" si="2243">+CN101-DC101</f>
        <v>-0.19485927441047046</v>
      </c>
      <c r="DT101" s="58">
        <f t="shared" ref="DT101" si="2244">+CO101-DD101</f>
        <v>-1.3161025883609707</v>
      </c>
      <c r="DU101" s="58">
        <f t="shared" ref="DU101" si="2245">+CP101-DE101</f>
        <v>-2.9868640063792138</v>
      </c>
      <c r="DV101" s="58">
        <f t="shared" ref="DV101" si="2246">+CQ101-DF101</f>
        <v>-3.3393515721260849</v>
      </c>
      <c r="DW101" s="58">
        <f t="shared" ref="DW101" si="2247">+CR101-DG101</f>
        <v>0.15242084440541825</v>
      </c>
      <c r="DX101" s="58">
        <f t="shared" ref="DX101" si="2248">+CS101-DH101</f>
        <v>-1.4953305045823058</v>
      </c>
      <c r="DY101" s="58">
        <f t="shared" ref="DY101" si="2249">+CT101-DI101</f>
        <v>-1.7661602104563678</v>
      </c>
      <c r="DZ101" s="58">
        <f t="shared" ref="DZ101" si="2250">+CU101-DJ101</f>
        <v>-3.4929912934621479</v>
      </c>
      <c r="EA101" s="58">
        <f t="shared" ref="EA101" si="2251">+CV101-DK101</f>
        <v>-0.90456653722236346</v>
      </c>
      <c r="EB101" s="58">
        <f t="shared" ref="EB101" si="2252">+CW101-DL101</f>
        <v>-4.957562283924986</v>
      </c>
      <c r="EC101" s="58"/>
      <c r="ED101" s="76">
        <f>+'Infla Interanual PondENGHO'!CI102</f>
        <v>-4.9575622839249878E-2</v>
      </c>
      <c r="EE101" s="50">
        <f t="shared" ref="EE101" si="2253">+ED101*100</f>
        <v>-4.9575622839249878</v>
      </c>
      <c r="EG101" s="50" t="s">
        <v>92</v>
      </c>
      <c r="EH101" s="50">
        <v>0.2128464104234542</v>
      </c>
    </row>
    <row r="102" spans="1:138" x14ac:dyDescent="0.2">
      <c r="A102" s="56">
        <f>+'Indice PondENGHO'!A101</f>
        <v>45717</v>
      </c>
      <c r="B102" s="50">
        <f>+'Indice PondENGHO'!B101</f>
        <v>3</v>
      </c>
      <c r="C102" s="50">
        <f>+'Indice PondENGHO'!C101</f>
        <v>2025</v>
      </c>
      <c r="D102" s="57">
        <f>+'Indice PondENGHO'!BL101</f>
        <v>8280.00390625</v>
      </c>
      <c r="E102" s="57">
        <f>+'Indice PondENGHO'!BM101</f>
        <v>8258.76953125</v>
      </c>
      <c r="F102" s="57">
        <f>+'Indice PondENGHO'!BN101</f>
        <v>8281.52734375</v>
      </c>
      <c r="G102" s="57">
        <f>+'Indice PondENGHO'!BO101</f>
        <v>8281.255859375</v>
      </c>
      <c r="H102" s="57">
        <f>+'Indice PondENGHO'!BP101</f>
        <v>8259.1181640625</v>
      </c>
      <c r="I102" s="57">
        <f>+'Indice PondENGHO'!CD101</f>
        <v>8270.509765625</v>
      </c>
      <c r="K102" s="58">
        <f t="shared" ref="K102" si="2254">100*D$1*(D102-D90)/$I90</f>
        <v>6.7301052295789248</v>
      </c>
      <c r="L102" s="58">
        <f t="shared" ref="L102" si="2255">100*E$1*(E102-E90)/$I90</f>
        <v>8.6399629106591505</v>
      </c>
      <c r="M102" s="58">
        <f t="shared" ref="M102" si="2256">100*F$1*(F102-F90)/$I90</f>
        <v>9.9129266481635199</v>
      </c>
      <c r="N102" s="58">
        <f t="shared" ref="N102" si="2257">100*G$1*(G102-G90)/$I90</f>
        <v>12.534708371509145</v>
      </c>
      <c r="O102" s="58">
        <f t="shared" ref="O102" si="2258">100*H$1*(H102-H90)/$I90</f>
        <v>18.357991736731023</v>
      </c>
      <c r="P102" s="58">
        <f t="shared" ref="P102" si="2259">+SUM(K102:O102)</f>
        <v>56.175694896641765</v>
      </c>
      <c r="Q102" s="58">
        <f t="shared" ref="Q102" si="2260">100*(I102/I90-1)</f>
        <v>56.175423555891712</v>
      </c>
      <c r="S102" s="57">
        <f>+'Indice PondENGHO'!D101</f>
        <v>8694.09765625</v>
      </c>
      <c r="T102" s="57">
        <f>+'Indice PondENGHO'!P101</f>
        <v>8724.919921875</v>
      </c>
      <c r="U102" s="57">
        <f>+'Indice PondENGHO'!AB101</f>
        <v>8748.0576171875</v>
      </c>
      <c r="V102" s="57">
        <f>+'Indice PondENGHO'!AN101</f>
        <v>8760.2841796875</v>
      </c>
      <c r="W102" s="57">
        <f>+'Indice PondENGHO'!AZ101</f>
        <v>8772.63671875</v>
      </c>
      <c r="Y102" s="58">
        <f t="shared" ref="Y102" si="2261">+S$1*(S102-S90)/D90</f>
        <v>17.517673568956901</v>
      </c>
      <c r="Z102" s="58">
        <f t="shared" ref="Z102" si="2262">+T$1*(T102-T90)/E90</f>
        <v>14.305122762046164</v>
      </c>
      <c r="AA102" s="58">
        <f t="shared" ref="AA102" si="2263">+U$1*(U102-U90)/F90</f>
        <v>13.181077601829305</v>
      </c>
      <c r="AB102" s="58">
        <f t="shared" ref="AB102" si="2264">+V$1*(V102-V90)/G90</f>
        <v>11.008358669390409</v>
      </c>
      <c r="AC102" s="58">
        <f t="shared" ref="AC102" si="2265">+W$1*(W102-W90)/H90</f>
        <v>8.3093456484643404</v>
      </c>
      <c r="AE102" s="57">
        <f>+'Indice PondENGHO'!D101</f>
        <v>8694.09765625</v>
      </c>
      <c r="AF102" s="57">
        <f>+'Indice PondENGHO'!E101</f>
        <v>6149.0791015625</v>
      </c>
      <c r="AG102" s="57">
        <f>+'Indice PondENGHO'!F101</f>
        <v>7022.78515625</v>
      </c>
      <c r="AH102" s="57">
        <f>+'Indice PondENGHO'!G101</f>
        <v>8676.498046875</v>
      </c>
      <c r="AI102" s="57">
        <f>+'Indice PondENGHO'!H101</f>
        <v>7403.3544921875</v>
      </c>
      <c r="AJ102" s="57">
        <f>+'Indice PondENGHO'!I101</f>
        <v>9545.6376953125</v>
      </c>
      <c r="AK102" s="57">
        <f>+'Indice PondENGHO'!J101</f>
        <v>8631.2587890625</v>
      </c>
      <c r="AL102" s="57">
        <f>+'Indice PondENGHO'!K101</f>
        <v>7172.73486328125</v>
      </c>
      <c r="AM102" s="57">
        <f>+'Indice PondENGHO'!L101</f>
        <v>7319.60546875</v>
      </c>
      <c r="AN102" s="57">
        <f>+'Indice PondENGHO'!M101</f>
        <v>6675.71044921875</v>
      </c>
      <c r="AO102" s="57">
        <f>+'Indice PondENGHO'!N101</f>
        <v>9734.9130859375</v>
      </c>
      <c r="AP102" s="57">
        <f>+'Indice PondENGHO'!O101</f>
        <v>8103.70166015625</v>
      </c>
      <c r="AQ102" s="57">
        <f t="shared" ref="AQ102" si="2266">+D102</f>
        <v>8280.00390625</v>
      </c>
      <c r="AR102" s="57"/>
      <c r="AS102" s="57">
        <f>+'Indice PondENGHO'!AZ101</f>
        <v>8772.63671875</v>
      </c>
      <c r="AT102" s="57">
        <f>+'Indice PondENGHO'!BA101</f>
        <v>6161.017578125</v>
      </c>
      <c r="AU102" s="57">
        <f>+'Indice PondENGHO'!BB101</f>
        <v>7221.873046875</v>
      </c>
      <c r="AV102" s="57">
        <f>+'Indice PondENGHO'!BC101</f>
        <v>8172.9853515625</v>
      </c>
      <c r="AW102" s="57">
        <f>+'Indice PondENGHO'!BD101</f>
        <v>7399.3291015625</v>
      </c>
      <c r="AX102" s="57">
        <f>+'Indice PondENGHO'!BE101</f>
        <v>9283.099609375</v>
      </c>
      <c r="AY102" s="57">
        <f>+'Indice PondENGHO'!BF101</f>
        <v>8475.8974609375</v>
      </c>
      <c r="AZ102" s="57">
        <f>+'Indice PondENGHO'!BG101</f>
        <v>7148.47265625</v>
      </c>
      <c r="BA102" s="57">
        <f>+'Indice PondENGHO'!BH101</f>
        <v>7406.123046875</v>
      </c>
      <c r="BB102" s="57">
        <f>+'Indice PondENGHO'!BI101</f>
        <v>6823.65625</v>
      </c>
      <c r="BC102" s="57">
        <f>+'Indice PondENGHO'!BJ101</f>
        <v>9679.7783203125</v>
      </c>
      <c r="BD102" s="57">
        <f>+'Indice PondENGHO'!BK101</f>
        <v>8085.9267578125</v>
      </c>
      <c r="BE102" s="57">
        <f t="shared" ref="BE102" si="2267">+H102</f>
        <v>8259.1181640625</v>
      </c>
      <c r="BG102" s="58">
        <f t="shared" ref="BG102" si="2268">+AE$1*(AE102-AE90)/$AQ90</f>
        <v>17.517673568956901</v>
      </c>
      <c r="BH102" s="58">
        <f t="shared" ref="BH102" si="2269">+AF$1*(AF102-AF90)/$AQ90</f>
        <v>0.80797298761622516</v>
      </c>
      <c r="BI102" s="58">
        <f t="shared" ref="BI102" si="2270">+AG$1*(AG102-AG90)/$AQ90</f>
        <v>3.2622017036147644</v>
      </c>
      <c r="BJ102" s="58">
        <f t="shared" ref="BJ102" si="2271">+AH$1*(AH102-AH90)/$AQ90</f>
        <v>13.825497852593683</v>
      </c>
      <c r="BK102" s="58">
        <f t="shared" ref="BK102" si="2272">+AI$1*(AI102-AI90)/$AQ90</f>
        <v>1.510660217157582</v>
      </c>
      <c r="BL102" s="58">
        <f t="shared" ref="BL102" si="2273">+AJ$1*(AJ102-AJ90)/$AQ90</f>
        <v>2.5170473433276239</v>
      </c>
      <c r="BM102" s="58">
        <f t="shared" ref="BM102" si="2274">+AK$1*(AK102-AK90)/$AQ90</f>
        <v>5.081166882080864</v>
      </c>
      <c r="BN102" s="58">
        <f t="shared" ref="BN102" si="2275">+AL$1*(AL102-AL90)/$AQ90</f>
        <v>2.7540240452861036</v>
      </c>
      <c r="BO102" s="58">
        <f t="shared" ref="BO102" si="2276">+AM$1*(AM102-AM90)/$AQ90</f>
        <v>3.6167587635069465</v>
      </c>
      <c r="BP102" s="58">
        <f t="shared" ref="BP102" si="2277">+AN$1*(AN102-AN90)/$AQ90</f>
        <v>1.0313956974131981</v>
      </c>
      <c r="BQ102" s="58">
        <f t="shared" ref="BQ102" si="2278">+AO$1*(AO102-AO90)/$AQ90</f>
        <v>3.4268403167523136</v>
      </c>
      <c r="BR102" s="58">
        <f t="shared" ref="BR102" si="2279">+AP$1*(AP102-AP90)/$AQ90</f>
        <v>1.6691564377152892</v>
      </c>
      <c r="BS102" s="58">
        <f t="shared" ref="BS102" si="2280">+SUM(BG102:BR102)</f>
        <v>57.020395816021484</v>
      </c>
      <c r="BT102" s="50">
        <f t="shared" ref="BT102" si="2281">+(D102/D90-1)*100</f>
        <v>54.425957591856509</v>
      </c>
      <c r="BV102" s="58">
        <f t="shared" ref="BV102" si="2282">+AS$1*(AS102-AS90)/$BE90</f>
        <v>8.3093456484643404</v>
      </c>
      <c r="BW102" s="58">
        <f t="shared" ref="BW102" si="2283">+AT$1*(AT102-AT90)/$BE90</f>
        <v>0.70021678681577393</v>
      </c>
      <c r="BX102" s="58">
        <f t="shared" ref="BX102" si="2284">+AU$1*(AU102-AU90)/$BE90</f>
        <v>2.5189379716039095</v>
      </c>
      <c r="BY102" s="58">
        <f t="shared" ref="BY102" si="2285">+AV$1*(AV102-AV90)/$BE90</f>
        <v>13.631888658940577</v>
      </c>
      <c r="BZ102" s="58">
        <f t="shared" ref="BZ102" si="2286">+AW$1*(AW102-AW90)/$BE90</f>
        <v>2.620944602486198</v>
      </c>
      <c r="CA102" s="58">
        <f t="shared" ref="CA102" si="2287">+AX$1*(AX102-AX90)/$BE90</f>
        <v>4.8634076499955192</v>
      </c>
      <c r="CB102" s="58">
        <f t="shared" ref="CB102" si="2288">+AY$1*(AY102-AY90)/$BE90</f>
        <v>7.6344744319435103</v>
      </c>
      <c r="CC102" s="58">
        <f t="shared" ref="CC102" si="2289">+AZ$1*(AZ102-AZ90)/$BE90</f>
        <v>2.5717108027602364</v>
      </c>
      <c r="CD102" s="58">
        <f t="shared" ref="CD102" si="2290">+BA$1*(BA102-BA90)/$BE90</f>
        <v>4.7184831482985814</v>
      </c>
      <c r="CE102" s="58">
        <f t="shared" ref="CE102" si="2291">+BB$1*(BB102-BB90)/$BE90</f>
        <v>2.3377501330641257</v>
      </c>
      <c r="CF102" s="58">
        <f t="shared" ref="CF102" si="2292">+BC$1*(BC102-BC90)/$BE90</f>
        <v>6.5569605148639987</v>
      </c>
      <c r="CG102" s="58">
        <f t="shared" ref="CG102" si="2293">+BD$1*(BD102-BD90)/$BE90</f>
        <v>2.4289463224195296</v>
      </c>
      <c r="CH102" s="58">
        <f t="shared" ref="CH102" si="2294">+SUM(BV102:CG102)</f>
        <v>58.893066671656292</v>
      </c>
      <c r="CI102" s="50">
        <f t="shared" ref="CI102" si="2295">(H102/H90-1)*100</f>
        <v>57.289399940765428</v>
      </c>
      <c r="CK102" s="58">
        <f t="shared" ref="CK102" si="2296">+BG102/$BS102*$BT102</f>
        <v>16.720616283483338</v>
      </c>
      <c r="CL102" s="58">
        <f t="shared" ref="CL102" si="2297">+BH102/$BS102*$BT102</f>
        <v>0.7712100719407905</v>
      </c>
      <c r="CM102" s="58">
        <f t="shared" ref="CM102" si="2298">+BI102/$BS102*$BT102</f>
        <v>3.1137709417150696</v>
      </c>
      <c r="CN102" s="58">
        <f t="shared" ref="CN102" si="2299">+BJ102/$BS102*$BT102</f>
        <v>13.196435223624675</v>
      </c>
      <c r="CO102" s="58">
        <f t="shared" ref="CO102" si="2300">+BK102/$BS102*$BT102</f>
        <v>1.4419249066598294</v>
      </c>
      <c r="CP102" s="58">
        <f t="shared" ref="CP102" si="2301">+BL102/$BS102*$BT102</f>
        <v>2.4025212383066692</v>
      </c>
      <c r="CQ102" s="58">
        <f t="shared" ref="CQ102" si="2302">+BM102/$BS102*$BT102</f>
        <v>4.8499728787146559</v>
      </c>
      <c r="CR102" s="58">
        <f t="shared" ref="CR102" si="2303">+BN102/$BS102*$BT102</f>
        <v>2.6287154578744376</v>
      </c>
      <c r="CS102" s="58">
        <f t="shared" ref="CS102" si="2304">+BO102/$BS102*$BT102</f>
        <v>3.4521955918674134</v>
      </c>
      <c r="CT102" s="58">
        <f t="shared" ref="CT102" si="2305">+BP102/$BS102*$BT102</f>
        <v>0.9844670084184397</v>
      </c>
      <c r="CU102" s="58">
        <f t="shared" ref="CU102" si="2306">+BQ102/$BS102*$BT102</f>
        <v>3.2709184684617814</v>
      </c>
      <c r="CV102" s="58">
        <f t="shared" ref="CV102" si="2307">+BR102/$BS102*$BT102</f>
        <v>1.5932095207894195</v>
      </c>
      <c r="CW102" s="58">
        <f t="shared" ref="CW102" si="2308">+SUM(CK102:CV102)</f>
        <v>54.425957591856516</v>
      </c>
      <c r="CX102" s="58"/>
      <c r="CY102" s="58"/>
      <c r="CZ102" s="58">
        <f t="shared" ref="CZ102" si="2309">+BV102/$CH102*$CI102</f>
        <v>8.0830809635871272</v>
      </c>
      <c r="DA102" s="58">
        <f t="shared" ref="DA102" si="2310">+BW102/$CH102*$CI102</f>
        <v>0.68114978234666912</v>
      </c>
      <c r="DB102" s="58">
        <f t="shared" ref="DB102" si="2311">+BX102/$CH102*$CI102</f>
        <v>2.4503469259930508</v>
      </c>
      <c r="DC102" s="58">
        <f t="shared" ref="DC102" si="2312">+BY102/$CH102*$CI102</f>
        <v>13.260690357391226</v>
      </c>
      <c r="DD102" s="58">
        <f t="shared" ref="DD102" si="2313">+BZ102/$CH102*$CI102</f>
        <v>2.5495759015498289</v>
      </c>
      <c r="DE102" s="58">
        <f t="shared" ref="DE102" si="2314">+CA102/$CH102*$CI102</f>
        <v>4.7309763556541853</v>
      </c>
      <c r="DF102" s="58">
        <f t="shared" ref="DF102" si="2315">+CB102/$CH102*$CI102</f>
        <v>7.4265865879872184</v>
      </c>
      <c r="DG102" s="58">
        <f t="shared" ref="DG102" si="2316">+CC102/$CH102*$CI102</f>
        <v>2.5016827453175412</v>
      </c>
      <c r="DH102" s="58">
        <f t="shared" ref="DH102" si="2317">+CD102/$CH102*$CI102</f>
        <v>4.5899981691178766</v>
      </c>
      <c r="DI102" s="58">
        <f t="shared" ref="DI102" si="2318">+CE102/$CH102*$CI102</f>
        <v>2.2740928585256457</v>
      </c>
      <c r="DJ102" s="58">
        <f t="shared" ref="DJ102" si="2319">+CF102/$CH102*$CI102</f>
        <v>6.3784135308518195</v>
      </c>
      <c r="DK102" s="58">
        <f t="shared" ref="DK102" si="2320">+CG102/$CH102*$CI102</f>
        <v>2.3628057624432466</v>
      </c>
      <c r="DL102" s="58">
        <f t="shared" ref="DL102" si="2321">+SUM(CZ102:DK102)</f>
        <v>57.289399940765435</v>
      </c>
      <c r="DM102" s="58">
        <f t="shared" ref="DM102" si="2322">+(H102/H90-1)*100</f>
        <v>57.289399940765428</v>
      </c>
      <c r="DN102" s="58"/>
      <c r="DO102" s="56">
        <f t="shared" ref="DO102" si="2323">+A102</f>
        <v>45717</v>
      </c>
      <c r="DP102" s="58">
        <f t="shared" ref="DP102" si="2324">+CK102-CZ102</f>
        <v>8.6375353198962106</v>
      </c>
      <c r="DQ102" s="58">
        <f t="shared" ref="DQ102" si="2325">+CL102-DA102</f>
        <v>9.0060289594121379E-2</v>
      </c>
      <c r="DR102" s="58">
        <f t="shared" ref="DR102" si="2326">+CM102-DB102</f>
        <v>0.66342401572201881</v>
      </c>
      <c r="DS102" s="58">
        <f t="shared" ref="DS102" si="2327">+CN102-DC102</f>
        <v>-6.4255133766550898E-2</v>
      </c>
      <c r="DT102" s="58">
        <f t="shared" ref="DT102" si="2328">+CO102-DD102</f>
        <v>-1.1076509948899995</v>
      </c>
      <c r="DU102" s="58">
        <f t="shared" ref="DU102" si="2329">+CP102-DE102</f>
        <v>-2.3284551173475161</v>
      </c>
      <c r="DV102" s="58">
        <f t="shared" ref="DV102" si="2330">+CQ102-DF102</f>
        <v>-2.5766137092725625</v>
      </c>
      <c r="DW102" s="58">
        <f t="shared" ref="DW102" si="2331">+CR102-DG102</f>
        <v>0.12703271255689641</v>
      </c>
      <c r="DX102" s="58">
        <f t="shared" ref="DX102" si="2332">+CS102-DH102</f>
        <v>-1.1378025772504632</v>
      </c>
      <c r="DY102" s="58">
        <f t="shared" ref="DY102" si="2333">+CT102-DI102</f>
        <v>-1.289625850107206</v>
      </c>
      <c r="DZ102" s="58">
        <f t="shared" ref="DZ102" si="2334">+CU102-DJ102</f>
        <v>-3.1074950623900381</v>
      </c>
      <c r="EA102" s="58">
        <f t="shared" ref="EA102" si="2335">+CV102-DK102</f>
        <v>-0.76959624165382712</v>
      </c>
      <c r="EB102" s="58">
        <f t="shared" ref="EB102" si="2336">+CW102-DL102</f>
        <v>-2.8634423489089187</v>
      </c>
      <c r="EC102" s="58"/>
      <c r="ED102" s="76">
        <f>+'Infla Interanual PondENGHO'!CI103</f>
        <v>-2.8634423489089178E-2</v>
      </c>
      <c r="EE102" s="50">
        <f t="shared" ref="EE102" si="2337">+ED102*100</f>
        <v>-2.8634423489089178</v>
      </c>
      <c r="EG102" s="50" t="s">
        <v>91</v>
      </c>
      <c r="EH102" s="50">
        <v>0.51203188652254594</v>
      </c>
    </row>
    <row r="103" spans="1:138" x14ac:dyDescent="0.2">
      <c r="A103" s="56">
        <f>+'Indice PondENGHO'!A102</f>
        <v>45748</v>
      </c>
      <c r="B103" s="50">
        <f>+'Indice PondENGHO'!B102</f>
        <v>4</v>
      </c>
      <c r="C103" s="50">
        <f>+'Indice PondENGHO'!C102</f>
        <v>2025</v>
      </c>
      <c r="D103" s="57">
        <f>+'Indice PondENGHO'!BL102</f>
        <v>8498.1279296875</v>
      </c>
      <c r="E103" s="57">
        <f>+'Indice PondENGHO'!BM102</f>
        <v>8474.00390625</v>
      </c>
      <c r="F103" s="57">
        <f>+'Indice PondENGHO'!BN102</f>
        <v>8496.841796875</v>
      </c>
      <c r="G103" s="57">
        <f>+'Indice PondENGHO'!BO102</f>
        <v>8495.138671875</v>
      </c>
      <c r="H103" s="57">
        <f>+'Indice PondENGHO'!BP102</f>
        <v>8472.94140625</v>
      </c>
      <c r="I103" s="57">
        <f>+'Indice PondENGHO'!CD102</f>
        <v>8485.3544921875</v>
      </c>
      <c r="K103" s="58">
        <f t="shared" ref="K103" si="2338">100*D$1*(D103-D91)/$I91</f>
        <v>5.6925135016572259</v>
      </c>
      <c r="L103" s="58">
        <f t="shared" ref="L103" si="2339">100*E$1*(E103-E91)/$I91</f>
        <v>7.2785364811027096</v>
      </c>
      <c r="M103" s="58">
        <f t="shared" ref="M103" si="2340">100*F$1*(F103-F91)/$I91</f>
        <v>8.3345234687105005</v>
      </c>
      <c r="N103" s="58">
        <f t="shared" ref="N103" si="2341">100*G$1*(G103-G91)/$I91</f>
        <v>10.54403376100022</v>
      </c>
      <c r="O103" s="58">
        <f t="shared" ref="O103" si="2342">100*H$1*(H103-H91)/$I91</f>
        <v>15.411316152869666</v>
      </c>
      <c r="P103" s="58">
        <f t="shared" ref="P103" si="2343">+SUM(K103:O103)</f>
        <v>47.260923365340325</v>
      </c>
      <c r="Q103" s="58">
        <f t="shared" ref="Q103" si="2344">100*(I103/I91-1)</f>
        <v>47.260741840348494</v>
      </c>
      <c r="S103" s="57">
        <f>+'Indice PondENGHO'!D102</f>
        <v>8950.2314453125</v>
      </c>
      <c r="T103" s="57">
        <f>+'Indice PondENGHO'!P102</f>
        <v>8978.5263671875</v>
      </c>
      <c r="U103" s="57">
        <f>+'Indice PondENGHO'!AB102</f>
        <v>9000.4716796875</v>
      </c>
      <c r="V103" s="57">
        <f>+'Indice PondENGHO'!AN102</f>
        <v>9011.837890625</v>
      </c>
      <c r="W103" s="57">
        <f>+'Indice PondENGHO'!AZ102</f>
        <v>9020.4775390625</v>
      </c>
      <c r="Y103" s="58">
        <f t="shared" ref="Y103" si="2345">+S$1*(S103-S91)/D91</f>
        <v>15.376093561702778</v>
      </c>
      <c r="Z103" s="58">
        <f t="shared" ref="Z103" si="2346">+T$1*(T103-T91)/E91</f>
        <v>12.498954813323959</v>
      </c>
      <c r="AA103" s="58">
        <f t="shared" ref="AA103" si="2347">+U$1*(U103-U91)/F91</f>
        <v>11.488623394847712</v>
      </c>
      <c r="AB103" s="58">
        <f t="shared" ref="AB103" si="2348">+V$1*(V103-V91)/G91</f>
        <v>9.5926067570189613</v>
      </c>
      <c r="AC103" s="58">
        <f t="shared" ref="AC103" si="2349">+W$1*(W103-W91)/H91</f>
        <v>7.2049931624029409</v>
      </c>
      <c r="AE103" s="57">
        <f>+'Indice PondENGHO'!D102</f>
        <v>8950.2314453125</v>
      </c>
      <c r="AF103" s="57">
        <f>+'Indice PondENGHO'!E102</f>
        <v>6382.59375</v>
      </c>
      <c r="AG103" s="57">
        <f>+'Indice PondENGHO'!F102</f>
        <v>7108.064453125</v>
      </c>
      <c r="AH103" s="57">
        <f>+'Indice PondENGHO'!G102</f>
        <v>8837.02734375</v>
      </c>
      <c r="AI103" s="57">
        <f>+'Indice PondENGHO'!H102</f>
        <v>7473.82177734375</v>
      </c>
      <c r="AJ103" s="57">
        <f>+'Indice PondENGHO'!I102</f>
        <v>9774.6611328125</v>
      </c>
      <c r="AK103" s="57">
        <f>+'Indice PondENGHO'!J102</f>
        <v>8781.89453125</v>
      </c>
      <c r="AL103" s="57">
        <f>+'Indice PondENGHO'!K102</f>
        <v>7362.5205078125</v>
      </c>
      <c r="AM103" s="57">
        <f>+'Indice PondENGHO'!L102</f>
        <v>7620.54150390625</v>
      </c>
      <c r="AN103" s="57">
        <f>+'Indice PondENGHO'!M102</f>
        <v>6897.90576171875</v>
      </c>
      <c r="AO103" s="57">
        <f>+'Indice PondENGHO'!N102</f>
        <v>10134.5166015625</v>
      </c>
      <c r="AP103" s="57">
        <f>+'Indice PondENGHO'!O102</f>
        <v>8341.61328125</v>
      </c>
      <c r="AQ103" s="57">
        <f t="shared" ref="AQ103" si="2350">+D103</f>
        <v>8498.1279296875</v>
      </c>
      <c r="AR103" s="57"/>
      <c r="AS103" s="57">
        <f>+'Indice PondENGHO'!AZ102</f>
        <v>9020.4775390625</v>
      </c>
      <c r="AT103" s="57">
        <f>+'Indice PondENGHO'!BA102</f>
        <v>6402.8408203125</v>
      </c>
      <c r="AU103" s="57">
        <f>+'Indice PondENGHO'!BB102</f>
        <v>7310.1796875</v>
      </c>
      <c r="AV103" s="57">
        <f>+'Indice PondENGHO'!BC102</f>
        <v>8331.919921875</v>
      </c>
      <c r="AW103" s="57">
        <f>+'Indice PondENGHO'!BD102</f>
        <v>7478.736328125</v>
      </c>
      <c r="AX103" s="57">
        <f>+'Indice PondENGHO'!BE102</f>
        <v>9525.1142578125</v>
      </c>
      <c r="AY103" s="57">
        <f>+'Indice PondENGHO'!BF102</f>
        <v>8619.796875</v>
      </c>
      <c r="AZ103" s="57">
        <f>+'Indice PondENGHO'!BG102</f>
        <v>7319.880859375</v>
      </c>
      <c r="BA103" s="57">
        <f>+'Indice PondENGHO'!BH102</f>
        <v>7686.52294921875</v>
      </c>
      <c r="BB103" s="57">
        <f>+'Indice PondENGHO'!BI102</f>
        <v>7020.072265625</v>
      </c>
      <c r="BC103" s="57">
        <f>+'Indice PondENGHO'!BJ102</f>
        <v>10075.22265625</v>
      </c>
      <c r="BD103" s="57">
        <f>+'Indice PondENGHO'!BK102</f>
        <v>8328.3740234375</v>
      </c>
      <c r="BE103" s="57">
        <f t="shared" ref="BE103" si="2351">+H103</f>
        <v>8472.94140625</v>
      </c>
      <c r="BG103" s="58">
        <f t="shared" ref="BG103" si="2352">+AE$1*(AE103-AE91)/$AQ91</f>
        <v>15.376093561702778</v>
      </c>
      <c r="BH103" s="58">
        <f t="shared" ref="BH103" si="2353">+AF$1*(AF103-AF91)/$AQ91</f>
        <v>0.72907253745609768</v>
      </c>
      <c r="BI103" s="58">
        <f t="shared" ref="BI103" si="2354">+AG$1*(AG103-AG91)/$AQ91</f>
        <v>2.6836046572585315</v>
      </c>
      <c r="BJ103" s="58">
        <f t="shared" ref="BJ103" si="2355">+AH$1*(AH103-AH91)/$AQ91</f>
        <v>10.388310235589174</v>
      </c>
      <c r="BK103" s="58">
        <f t="shared" ref="BK103" si="2356">+AI$1*(AI103-AI91)/$AQ91</f>
        <v>1.1956241647910415</v>
      </c>
      <c r="BL103" s="58">
        <f t="shared" ref="BL103" si="2357">+AJ$1*(AJ103-AJ91)/$AQ91</f>
        <v>2.0780704048341301</v>
      </c>
      <c r="BM103" s="58">
        <f t="shared" ref="BM103" si="2358">+AK$1*(AK103-AK91)/$AQ91</f>
        <v>4.2882392346570342</v>
      </c>
      <c r="BN103" s="58">
        <f t="shared" ref="BN103" si="2359">+AL$1*(AL103-AL91)/$AQ91</f>
        <v>2.1902307587747658</v>
      </c>
      <c r="BO103" s="58">
        <f t="shared" ref="BO103" si="2360">+AM$1*(AM103-AM91)/$AQ91</f>
        <v>3.2605016118762786</v>
      </c>
      <c r="BP103" s="58">
        <f t="shared" ref="BP103" si="2361">+AN$1*(AN103-AN91)/$AQ91</f>
        <v>0.92629934726639396</v>
      </c>
      <c r="BQ103" s="58">
        <f t="shared" ref="BQ103" si="2362">+AO$1*(AO103-AO91)/$AQ91</f>
        <v>3.167436349266513</v>
      </c>
      <c r="BR103" s="58">
        <f t="shared" ref="BR103" si="2363">+AP$1*(AP103-AP91)/$AQ91</f>
        <v>1.4744201641247794</v>
      </c>
      <c r="BS103" s="58">
        <f t="shared" ref="BS103" si="2364">+SUM(BG103:BR103)</f>
        <v>47.757903027597521</v>
      </c>
      <c r="BT103" s="50">
        <f t="shared" ref="BT103" si="2365">+(D103/D91-1)*100</f>
        <v>46.206857039552759</v>
      </c>
      <c r="BV103" s="58">
        <f t="shared" ref="BV103" si="2366">+AS$1*(AS103-AS91)/$BE91</f>
        <v>7.2049931624029409</v>
      </c>
      <c r="BW103" s="58">
        <f t="shared" ref="BW103" si="2367">+AT$1*(AT103-AT91)/$BE91</f>
        <v>0.63193123534067386</v>
      </c>
      <c r="BX103" s="58">
        <f t="shared" ref="BX103" si="2368">+AU$1*(AU103-AU91)/$BE91</f>
        <v>2.0540009810378512</v>
      </c>
      <c r="BY103" s="58">
        <f t="shared" ref="BY103" si="2369">+AV$1*(AV103-AV91)/$BE91</f>
        <v>9.7889373179514969</v>
      </c>
      <c r="BZ103" s="58">
        <f t="shared" ref="BZ103" si="2370">+AW$1*(AW103-AW91)/$BE91</f>
        <v>2.0637322527028581</v>
      </c>
      <c r="CA103" s="58">
        <f t="shared" ref="CA103" si="2371">+AX$1*(AX103-AX91)/$BE91</f>
        <v>4.009049514970962</v>
      </c>
      <c r="CB103" s="58">
        <f t="shared" ref="CB103" si="2372">+AY$1*(AY103-AY91)/$BE91</f>
        <v>6.4083393775807584</v>
      </c>
      <c r="CC103" s="58">
        <f t="shared" ref="CC103" si="2373">+AZ$1*(AZ103-AZ91)/$BE91</f>
        <v>2.0309787815001523</v>
      </c>
      <c r="CD103" s="58">
        <f t="shared" ref="CD103" si="2374">+BA$1*(BA103-BA91)/$BE91</f>
        <v>4.2254651486996035</v>
      </c>
      <c r="CE103" s="58">
        <f t="shared" ref="CE103" si="2375">+BB$1*(BB103-BB91)/$BE91</f>
        <v>2.0559427566432178</v>
      </c>
      <c r="CF103" s="58">
        <f t="shared" ref="CF103" si="2376">+BC$1*(BC103-BC91)/$BE91</f>
        <v>5.9905529928744343</v>
      </c>
      <c r="CG103" s="58">
        <f t="shared" ref="CG103" si="2377">+BD$1*(BD103-BD91)/$BE91</f>
        <v>2.1407423567207728</v>
      </c>
      <c r="CH103" s="58">
        <f t="shared" ref="CH103" si="2378">+SUM(BV103:CG103)</f>
        <v>48.60466587842572</v>
      </c>
      <c r="CI103" s="50">
        <f t="shared" ref="CI103" si="2379">(H103/H91-1)*100</f>
        <v>47.995543225662061</v>
      </c>
      <c r="CK103" s="58">
        <f t="shared" ref="CK103" si="2380">+BG103/$BS103*$BT103</f>
        <v>14.876720123616552</v>
      </c>
      <c r="CL103" s="58">
        <f t="shared" ref="CL103" si="2381">+BH103/$BS103*$BT103</f>
        <v>0.70539425674177414</v>
      </c>
      <c r="CM103" s="58">
        <f t="shared" ref="CM103" si="2382">+BI103/$BS103*$BT103</f>
        <v>2.5964485223936107</v>
      </c>
      <c r="CN103" s="58">
        <f t="shared" ref="CN103" si="2383">+BJ103/$BS103*$BT103</f>
        <v>10.050926349530274</v>
      </c>
      <c r="CO103" s="58">
        <f t="shared" ref="CO103" si="2384">+BK103/$BS103*$BT103</f>
        <v>1.1567935640643536</v>
      </c>
      <c r="CP103" s="58">
        <f t="shared" ref="CP103" si="2385">+BL103/$BS103*$BT103</f>
        <v>2.0105803652813052</v>
      </c>
      <c r="CQ103" s="58">
        <f t="shared" ref="CQ103" si="2386">+BM103/$BS103*$BT103</f>
        <v>4.1489689602304658</v>
      </c>
      <c r="CR103" s="58">
        <f t="shared" ref="CR103" si="2387">+BN103/$BS103*$BT103</f>
        <v>2.1190980578827951</v>
      </c>
      <c r="CS103" s="58">
        <f t="shared" ref="CS103" si="2388">+BO103/$BS103*$BT103</f>
        <v>3.1546094427583879</v>
      </c>
      <c r="CT103" s="58">
        <f t="shared" ref="CT103" si="2389">+BP103/$BS103*$BT103</f>
        <v>0.89621567953341608</v>
      </c>
      <c r="CU103" s="58">
        <f t="shared" ref="CU103" si="2390">+BQ103/$BS103*$BT103</f>
        <v>3.0645666851801727</v>
      </c>
      <c r="CV103" s="58">
        <f t="shared" ref="CV103" si="2391">+BR103/$BS103*$BT103</f>
        <v>1.426535032339648</v>
      </c>
      <c r="CW103" s="58">
        <f t="shared" ref="CW103" si="2392">+SUM(CK103:CV103)</f>
        <v>46.206857039552766</v>
      </c>
      <c r="CX103" s="58"/>
      <c r="CY103" s="58"/>
      <c r="CZ103" s="58">
        <f t="shared" ref="CZ103" si="2393">+BV103/$CH103*$CI103</f>
        <v>7.1146988569302039</v>
      </c>
      <c r="DA103" s="58">
        <f t="shared" ref="DA103" si="2394">+BW103/$CH103*$CI103</f>
        <v>0.62401175634666672</v>
      </c>
      <c r="DB103" s="58">
        <f t="shared" ref="DB103" si="2395">+BX103/$CH103*$CI103</f>
        <v>2.0282598612556808</v>
      </c>
      <c r="DC103" s="58">
        <f t="shared" ref="DC103" si="2396">+BY103/$CH103*$CI103</f>
        <v>9.6662605469237501</v>
      </c>
      <c r="DD103" s="58">
        <f t="shared" ref="DD103" si="2397">+BZ103/$CH103*$CI103</f>
        <v>2.0378691788262766</v>
      </c>
      <c r="DE103" s="58">
        <f t="shared" ref="DE103" si="2398">+CA103/$CH103*$CI103</f>
        <v>3.9588073657557374</v>
      </c>
      <c r="DF103" s="58">
        <f t="shared" ref="DF103" si="2399">+CB103/$CH103*$CI103</f>
        <v>6.3280288845255139</v>
      </c>
      <c r="DG103" s="58">
        <f t="shared" ref="DG103" si="2400">+CC103/$CH103*$CI103</f>
        <v>2.005526180176064</v>
      </c>
      <c r="DH103" s="58">
        <f t="shared" ref="DH103" si="2401">+CD103/$CH103*$CI103</f>
        <v>4.1725108387785319</v>
      </c>
      <c r="DI103" s="58">
        <f t="shared" ref="DI103" si="2402">+CE103/$CH103*$CI103</f>
        <v>2.030177302170407</v>
      </c>
      <c r="DJ103" s="58">
        <f t="shared" ref="DJ103" si="2403">+CF103/$CH103*$CI103</f>
        <v>5.9154782759806261</v>
      </c>
      <c r="DK103" s="58">
        <f t="shared" ref="DK103" si="2404">+CG103/$CH103*$CI103</f>
        <v>2.1139141779926049</v>
      </c>
      <c r="DL103" s="58">
        <f t="shared" ref="DL103" si="2405">+SUM(CZ103:DK103)</f>
        <v>47.995543225662068</v>
      </c>
      <c r="DM103" s="58">
        <f t="shared" ref="DM103" si="2406">+(H103/H91-1)*100</f>
        <v>47.995543225662061</v>
      </c>
      <c r="DN103" s="58"/>
      <c r="DO103" s="56">
        <f t="shared" ref="DO103" si="2407">+A103</f>
        <v>45748</v>
      </c>
      <c r="DP103" s="58">
        <f t="shared" ref="DP103" si="2408">+CK103-CZ103</f>
        <v>7.7620212666863484</v>
      </c>
      <c r="DQ103" s="58">
        <f t="shared" ref="DQ103" si="2409">+CL103-DA103</f>
        <v>8.1382500395107416E-2</v>
      </c>
      <c r="DR103" s="58">
        <f t="shared" ref="DR103" si="2410">+CM103-DB103</f>
        <v>0.56818866113792987</v>
      </c>
      <c r="DS103" s="58">
        <f t="shared" ref="DS103" si="2411">+CN103-DC103</f>
        <v>0.3846658026065235</v>
      </c>
      <c r="DT103" s="58">
        <f t="shared" ref="DT103" si="2412">+CO103-DD103</f>
        <v>-0.88107561476192298</v>
      </c>
      <c r="DU103" s="58">
        <f t="shared" ref="DU103" si="2413">+CP103-DE103</f>
        <v>-1.9482270004744322</v>
      </c>
      <c r="DV103" s="58">
        <f t="shared" ref="DV103" si="2414">+CQ103-DF103</f>
        <v>-2.1790599242950481</v>
      </c>
      <c r="DW103" s="58">
        <f t="shared" ref="DW103" si="2415">+CR103-DG103</f>
        <v>0.11357187770673116</v>
      </c>
      <c r="DX103" s="58">
        <f t="shared" ref="DX103" si="2416">+CS103-DH103</f>
        <v>-1.017901396020144</v>
      </c>
      <c r="DY103" s="58">
        <f t="shared" ref="DY103" si="2417">+CT103-DI103</f>
        <v>-1.1339616226369911</v>
      </c>
      <c r="DZ103" s="58">
        <f t="shared" ref="DZ103" si="2418">+CU103-DJ103</f>
        <v>-2.8509115908004534</v>
      </c>
      <c r="EA103" s="58">
        <f t="shared" ref="EA103" si="2419">+CV103-DK103</f>
        <v>-0.68737914565295699</v>
      </c>
      <c r="EB103" s="58">
        <f t="shared" ref="EB103" si="2420">+CW103-DL103</f>
        <v>-1.7886861861093024</v>
      </c>
      <c r="EC103" s="58"/>
      <c r="ED103" s="76">
        <f>+'Infla Interanual PondENGHO'!CI104</f>
        <v>-1.7886861861093006E-2</v>
      </c>
      <c r="EE103" s="50">
        <f t="shared" ref="EE103" si="2421">+ED103*100</f>
        <v>-1.7886861861093006</v>
      </c>
      <c r="EG103" s="50" t="s">
        <v>89</v>
      </c>
      <c r="EH103" s="50">
        <v>6.7738341831735394</v>
      </c>
    </row>
    <row r="104" spans="1:138" x14ac:dyDescent="0.2">
      <c r="A104" s="56">
        <f>+'Indice PondENGHO'!A103</f>
        <v>45778</v>
      </c>
      <c r="B104" s="50">
        <f>+'Indice PondENGHO'!B103</f>
        <v>5</v>
      </c>
      <c r="C104" s="50">
        <f>+'Indice PondENGHO'!C103</f>
        <v>2025</v>
      </c>
      <c r="D104" s="57">
        <f>+'Indice PondENGHO'!BL103</f>
        <v>8662.509765625</v>
      </c>
      <c r="E104" s="57">
        <f>+'Indice PondENGHO'!BM103</f>
        <v>8640.44921875</v>
      </c>
      <c r="F104" s="57">
        <f>+'Indice PondENGHO'!BN103</f>
        <v>8668.720703125</v>
      </c>
      <c r="G104" s="57">
        <f>+'Indice PondENGHO'!BO103</f>
        <v>8667.2021484375</v>
      </c>
      <c r="H104" s="57">
        <f>+'Indice PondENGHO'!BP103</f>
        <v>8649.51171875</v>
      </c>
      <c r="I104" s="57">
        <f>+'Indice PondENGHO'!CD103</f>
        <v>8657.029296875</v>
      </c>
      <c r="K104" s="58">
        <f t="shared" ref="K104" si="2422">100*D$1*(D104-D92)/$I92</f>
        <v>5.1976123238345036</v>
      </c>
      <c r="L104" s="58">
        <f t="shared" ref="L104" si="2423">100*E$1*(E104-E92)/$I92</f>
        <v>6.6649639681217581</v>
      </c>
      <c r="M104" s="58">
        <f t="shared" ref="M104" si="2424">100*F$1*(F104-F92)/$I92</f>
        <v>7.6634930593153694</v>
      </c>
      <c r="N104" s="58">
        <f t="shared" ref="N104" si="2425">100*G$1*(G104-G92)/$I92</f>
        <v>9.7230202250897921</v>
      </c>
      <c r="O104" s="58">
        <f t="shared" ref="O104" si="2426">100*H$1*(H104-H92)/$I92</f>
        <v>14.290483507917587</v>
      </c>
      <c r="P104" s="58">
        <f t="shared" ref="P104" si="2427">+SUM(K104:O104)</f>
        <v>43.539573084279006</v>
      </c>
      <c r="Q104" s="58">
        <f t="shared" ref="Q104" si="2428">100*(I104/I92-1)</f>
        <v>43.53928167841643</v>
      </c>
      <c r="S104" s="57">
        <f>+'Indice PondENGHO'!D103</f>
        <v>9110.873046875</v>
      </c>
      <c r="T104" s="57">
        <f>+'Indice PondENGHO'!P103</f>
        <v>9140.5302734375</v>
      </c>
      <c r="U104" s="57">
        <f>+'Indice PondENGHO'!AB103</f>
        <v>9163.5400390625</v>
      </c>
      <c r="V104" s="57">
        <f>+'Indice PondENGHO'!AN103</f>
        <v>9176.1318359375</v>
      </c>
      <c r="W104" s="57">
        <f>+'Indice PondENGHO'!AZ103</f>
        <v>9187.234375</v>
      </c>
      <c r="Y104" s="58">
        <f t="shared" ref="Y104" si="2429">+S$1*(S104-S92)/D92</f>
        <v>13.528180677194268</v>
      </c>
      <c r="Z104" s="58">
        <f t="shared" ref="Z104" si="2430">+T$1*(T104-T92)/E92</f>
        <v>10.983288695432554</v>
      </c>
      <c r="AA104" s="58">
        <f t="shared" ref="AA104" si="2431">+U$1*(U104-U92)/F92</f>
        <v>10.092366034546831</v>
      </c>
      <c r="AB104" s="58">
        <f t="shared" ref="AB104" si="2432">+V$1*(V104-V92)/G92</f>
        <v>8.4346745034109798</v>
      </c>
      <c r="AC104" s="58">
        <f t="shared" ref="AC104" si="2433">+W$1*(W104-W92)/H92</f>
        <v>6.3358319491402257</v>
      </c>
      <c r="AE104" s="57">
        <f>+'Indice PondENGHO'!D103</f>
        <v>9110.873046875</v>
      </c>
      <c r="AF104" s="57">
        <f>+'Indice PondENGHO'!E103</f>
        <v>6465.06787109375</v>
      </c>
      <c r="AG104" s="57">
        <f>+'Indice PondENGHO'!F103</f>
        <v>7233.20556640625</v>
      </c>
      <c r="AH104" s="57">
        <f>+'Indice PondENGHO'!G103</f>
        <v>9039.36328125</v>
      </c>
      <c r="AI104" s="57">
        <f>+'Indice PondENGHO'!H103</f>
        <v>7594.3173828125</v>
      </c>
      <c r="AJ104" s="57">
        <f>+'Indice PondENGHO'!I103</f>
        <v>10052.4443359375</v>
      </c>
      <c r="AK104" s="57">
        <f>+'Indice PondENGHO'!J103</f>
        <v>8813.490234375</v>
      </c>
      <c r="AL104" s="57">
        <f>+'Indice PondENGHO'!K103</f>
        <v>7667.6513671875</v>
      </c>
      <c r="AM104" s="57">
        <f>+'Indice PondENGHO'!L103</f>
        <v>7757.7978515625</v>
      </c>
      <c r="AN104" s="57">
        <f>+'Indice PondENGHO'!M103</f>
        <v>7139.54345703125</v>
      </c>
      <c r="AO104" s="57">
        <f>+'Indice PondENGHO'!N103</f>
        <v>10412.7119140625</v>
      </c>
      <c r="AP104" s="57">
        <f>+'Indice PondENGHO'!O103</f>
        <v>8599.3818359375</v>
      </c>
      <c r="AQ104" s="57">
        <f t="shared" ref="AQ104" si="2434">+D104</f>
        <v>8662.509765625</v>
      </c>
      <c r="AR104" s="57"/>
      <c r="AS104" s="57">
        <f>+'Indice PondENGHO'!AZ103</f>
        <v>9187.234375</v>
      </c>
      <c r="AT104" s="57">
        <f>+'Indice PondENGHO'!BA103</f>
        <v>6487.0986328125</v>
      </c>
      <c r="AU104" s="57">
        <f>+'Indice PondENGHO'!BB103</f>
        <v>7423.61376953125</v>
      </c>
      <c r="AV104" s="57">
        <f>+'Indice PondENGHO'!BC103</f>
        <v>8549.4072265625</v>
      </c>
      <c r="AW104" s="57">
        <f>+'Indice PondENGHO'!BD103</f>
        <v>7602.3955078125</v>
      </c>
      <c r="AX104" s="57">
        <f>+'Indice PondENGHO'!BE103</f>
        <v>9778.7490234375</v>
      </c>
      <c r="AY104" s="57">
        <f>+'Indice PondENGHO'!BF103</f>
        <v>8654.7841796875</v>
      </c>
      <c r="AZ104" s="57">
        <f>+'Indice PondENGHO'!BG103</f>
        <v>7621.5625</v>
      </c>
      <c r="BA104" s="57">
        <f>+'Indice PondENGHO'!BH103</f>
        <v>7813.84423828125</v>
      </c>
      <c r="BB104" s="57">
        <f>+'Indice PondENGHO'!BI103</f>
        <v>7242.5224609375</v>
      </c>
      <c r="BC104" s="57">
        <f>+'Indice PondENGHO'!BJ103</f>
        <v>10393.8759765625</v>
      </c>
      <c r="BD104" s="57">
        <f>+'Indice PondENGHO'!BK103</f>
        <v>8604.58203125</v>
      </c>
      <c r="BE104" s="57">
        <f t="shared" ref="BE104" si="2435">+H104</f>
        <v>8649.51171875</v>
      </c>
      <c r="BG104" s="58">
        <f t="shared" ref="BG104" si="2436">+AE$1*(AE104-AE92)/$AQ92</f>
        <v>13.528180677194268</v>
      </c>
      <c r="BH104" s="58">
        <f t="shared" ref="BH104" si="2437">+AF$1*(AF104-AF92)/$AQ92</f>
        <v>0.60786166258194485</v>
      </c>
      <c r="BI104" s="58">
        <f t="shared" ref="BI104" si="2438">+AG$1*(AG104-AG92)/$AQ92</f>
        <v>2.4178051552611088</v>
      </c>
      <c r="BJ104" s="58">
        <f t="shared" ref="BJ104" si="2439">+AH$1*(AH104-AH92)/$AQ92</f>
        <v>10.093494366882856</v>
      </c>
      <c r="BK104" s="58">
        <f t="shared" ref="BK104" si="2440">+AI$1*(AI104-AI92)/$AQ92</f>
        <v>1.0817242778598153</v>
      </c>
      <c r="BL104" s="58">
        <f t="shared" ref="BL104" si="2441">+AJ$1*(AJ104-AJ92)/$AQ92</f>
        <v>2.1312244549998955</v>
      </c>
      <c r="BM104" s="58">
        <f t="shared" ref="BM104" si="2442">+AK$1*(AK104-AK92)/$AQ92</f>
        <v>3.6557874779515553</v>
      </c>
      <c r="BN104" s="58">
        <f t="shared" ref="BN104" si="2443">+AL$1*(AL104-AL92)/$AQ92</f>
        <v>2.0095415870660851</v>
      </c>
      <c r="BO104" s="58">
        <f t="shared" ref="BO104" si="2444">+AM$1*(AM104-AM92)/$AQ92</f>
        <v>3.0048342432338608</v>
      </c>
      <c r="BP104" s="58">
        <f t="shared" ref="BP104" si="2445">+AN$1*(AN104-AN92)/$AQ92</f>
        <v>0.85826756795604575</v>
      </c>
      <c r="BQ104" s="58">
        <f t="shared" ref="BQ104" si="2446">+AO$1*(AO104-AO92)/$AQ92</f>
        <v>2.9879892038793154</v>
      </c>
      <c r="BR104" s="58">
        <f t="shared" ref="BR104" si="2447">+AP$1*(AP104-AP92)/$AQ92</f>
        <v>1.3902463404439043</v>
      </c>
      <c r="BS104" s="58">
        <f t="shared" ref="BS104" si="2448">+SUM(BG104:BR104)</f>
        <v>43.766957015310652</v>
      </c>
      <c r="BT104" s="50">
        <f t="shared" ref="BT104" si="2449">+(D104/D92-1)*100</f>
        <v>42.106216362974735</v>
      </c>
      <c r="BV104" s="58">
        <f t="shared" ref="BV104" si="2450">+AS$1*(AS104-AS92)/$BE92</f>
        <v>6.3358319491402257</v>
      </c>
      <c r="BW104" s="58">
        <f t="shared" ref="BW104" si="2451">+AT$1*(AT104-AT92)/$BE92</f>
        <v>0.52748849091925787</v>
      </c>
      <c r="BX104" s="58">
        <f t="shared" ref="BX104" si="2452">+AU$1*(AU104-AU92)/$BE92</f>
        <v>1.8471636939554037</v>
      </c>
      <c r="BY104" s="58">
        <f t="shared" ref="BY104" si="2453">+AV$1*(AV104-AV92)/$BE92</f>
        <v>9.6314229842246277</v>
      </c>
      <c r="BZ104" s="58">
        <f t="shared" ref="BZ104" si="2454">+AW$1*(AW104-AW92)/$BE92</f>
        <v>1.8809568134046728</v>
      </c>
      <c r="CA104" s="58">
        <f t="shared" ref="CA104" si="2455">+AX$1*(AX104-AX92)/$BE92</f>
        <v>4.1284935617841372</v>
      </c>
      <c r="CB104" s="58">
        <f t="shared" ref="CB104" si="2456">+AY$1*(AY104-AY92)/$BE92</f>
        <v>5.566275395313947</v>
      </c>
      <c r="CC104" s="58">
        <f t="shared" ref="CC104" si="2457">+AZ$1*(AZ104-AZ92)/$BE92</f>
        <v>1.8615872151366895</v>
      </c>
      <c r="CD104" s="58">
        <f t="shared" ref="CD104" si="2458">+BA$1*(BA104-BA92)/$BE92</f>
        <v>3.8427698402337254</v>
      </c>
      <c r="CE104" s="58">
        <f t="shared" ref="CE104" si="2459">+BB$1*(BB104-BB92)/$BE92</f>
        <v>1.8667837195423436</v>
      </c>
      <c r="CF104" s="58">
        <f t="shared" ref="CF104" si="2460">+BC$1*(BC104-BC92)/$BE92</f>
        <v>5.7045329612922284</v>
      </c>
      <c r="CG104" s="58">
        <f t="shared" ref="CG104" si="2461">+BD$1*(BD104-BD92)/$BE92</f>
        <v>2.0288436829954177</v>
      </c>
      <c r="CH104" s="58">
        <f t="shared" ref="CH104" si="2462">+SUM(BV104:CG104)</f>
        <v>45.222150307942677</v>
      </c>
      <c r="CI104" s="50">
        <f t="shared" ref="CI104" si="2463">(H104/H92-1)*100</f>
        <v>44.5778255182286</v>
      </c>
      <c r="CK104" s="58">
        <f t="shared" ref="CK104" si="2464">+BG104/$BS104*$BT104</f>
        <v>13.014852789333515</v>
      </c>
      <c r="CL104" s="58">
        <f t="shared" ref="CL104" si="2465">+BH104/$BS104*$BT104</f>
        <v>0.58479630362419988</v>
      </c>
      <c r="CM104" s="58">
        <f t="shared" ref="CM104" si="2466">+BI104/$BS104*$BT104</f>
        <v>2.3260613470414779</v>
      </c>
      <c r="CN104" s="58">
        <f t="shared" ref="CN104" si="2467">+BJ104/$BS104*$BT104</f>
        <v>9.7104959232546655</v>
      </c>
      <c r="CO104" s="58">
        <f t="shared" ref="CO104" si="2468">+BK104/$BS104*$BT104</f>
        <v>1.0406781644132701</v>
      </c>
      <c r="CP104" s="58">
        <f t="shared" ref="CP104" si="2469">+BL104/$BS104*$BT104</f>
        <v>2.0503549741622713</v>
      </c>
      <c r="CQ104" s="58">
        <f t="shared" ref="CQ104" si="2470">+BM104/$BS104*$BT104</f>
        <v>3.5170683323913363</v>
      </c>
      <c r="CR104" s="58">
        <f t="shared" ref="CR104" si="2471">+BN104/$BS104*$BT104</f>
        <v>1.9332893722951834</v>
      </c>
      <c r="CS104" s="58">
        <f t="shared" ref="CS104" si="2472">+BO104/$BS104*$BT104</f>
        <v>2.8908155697509454</v>
      </c>
      <c r="CT104" s="58">
        <f t="shared" ref="CT104" si="2473">+BP104/$BS104*$BT104</f>
        <v>0.82570053707502145</v>
      </c>
      <c r="CU104" s="58">
        <f t="shared" ref="CU104" si="2474">+BQ104/$BS104*$BT104</f>
        <v>2.8746097167496232</v>
      </c>
      <c r="CV104" s="58">
        <f t="shared" ref="CV104" si="2475">+BR104/$BS104*$BT104</f>
        <v>1.337493332883229</v>
      </c>
      <c r="CW104" s="58">
        <f t="shared" ref="CW104" si="2476">+SUM(CK104:CV104)</f>
        <v>42.106216362974742</v>
      </c>
      <c r="CX104" s="58"/>
      <c r="CY104" s="58"/>
      <c r="CZ104" s="58">
        <f t="shared" ref="CZ104" si="2477">+BV104/$CH104*$CI104</f>
        <v>6.2455590726738341</v>
      </c>
      <c r="DA104" s="58">
        <f t="shared" ref="DA104" si="2478">+BW104/$CH104*$CI104</f>
        <v>0.51997283965823304</v>
      </c>
      <c r="DB104" s="58">
        <f t="shared" ref="DB104" si="2479">+BX104/$CH104*$CI104</f>
        <v>1.8208453223041057</v>
      </c>
      <c r="DC104" s="58">
        <f t="shared" ref="DC104" si="2480">+BY104/$CH104*$CI104</f>
        <v>9.4941945564143762</v>
      </c>
      <c r="DD104" s="58">
        <f t="shared" ref="DD104" si="2481">+BZ104/$CH104*$CI104</f>
        <v>1.8541569576922532</v>
      </c>
      <c r="DE104" s="58">
        <f t="shared" ref="DE104" si="2482">+CA104/$CH104*$CI104</f>
        <v>4.0696708227520819</v>
      </c>
      <c r="DF104" s="58">
        <f t="shared" ref="DF104" si="2483">+CB104/$CH104*$CI104</f>
        <v>5.4869671536855877</v>
      </c>
      <c r="DG104" s="58">
        <f t="shared" ref="DG104" si="2484">+CC104/$CH104*$CI104</f>
        <v>1.8350633372856913</v>
      </c>
      <c r="DH104" s="58">
        <f t="shared" ref="DH104" si="2485">+CD104/$CH104*$CI104</f>
        <v>3.7880180902092841</v>
      </c>
      <c r="DI104" s="58">
        <f t="shared" ref="DI104" si="2486">+CE104/$CH104*$CI104</f>
        <v>1.8401858019434425</v>
      </c>
      <c r="DJ104" s="58">
        <f t="shared" ref="DJ104" si="2487">+CF104/$CH104*$CI104</f>
        <v>5.6232548271108014</v>
      </c>
      <c r="DK104" s="58">
        <f t="shared" ref="DK104" si="2488">+CG104/$CH104*$CI104</f>
        <v>1.9999367364989094</v>
      </c>
      <c r="DL104" s="58">
        <f t="shared" ref="DL104" si="2489">+SUM(CZ104:DK104)</f>
        <v>44.5778255182286</v>
      </c>
      <c r="DM104" s="58">
        <f t="shared" ref="DM104" si="2490">+(H104/H92-1)*100</f>
        <v>44.5778255182286</v>
      </c>
      <c r="DN104" s="58"/>
      <c r="DO104" s="56">
        <f t="shared" ref="DO104" si="2491">+A104</f>
        <v>45778</v>
      </c>
      <c r="DP104" s="58">
        <f t="shared" ref="DP104" si="2492">+CK104-CZ104</f>
        <v>6.7692937166596812</v>
      </c>
      <c r="DQ104" s="58">
        <f t="shared" ref="DQ104" si="2493">+CL104-DA104</f>
        <v>6.4823463965966832E-2</v>
      </c>
      <c r="DR104" s="58">
        <f t="shared" ref="DR104" si="2494">+CM104-DB104</f>
        <v>0.50521602473737226</v>
      </c>
      <c r="DS104" s="58">
        <f t="shared" ref="DS104" si="2495">+CN104-DC104</f>
        <v>0.21630136684028933</v>
      </c>
      <c r="DT104" s="58">
        <f t="shared" ref="DT104" si="2496">+CO104-DD104</f>
        <v>-0.81347879327898309</v>
      </c>
      <c r="DU104" s="58">
        <f t="shared" ref="DU104" si="2497">+CP104-DE104</f>
        <v>-2.0193158485898106</v>
      </c>
      <c r="DV104" s="58">
        <f t="shared" ref="DV104" si="2498">+CQ104-DF104</f>
        <v>-1.9698988212942514</v>
      </c>
      <c r="DW104" s="58">
        <f t="shared" ref="DW104" si="2499">+CR104-DG104</f>
        <v>9.8226035009492119E-2</v>
      </c>
      <c r="DX104" s="58">
        <f t="shared" ref="DX104" si="2500">+CS104-DH104</f>
        <v>-0.8972025204583387</v>
      </c>
      <c r="DY104" s="58">
        <f t="shared" ref="DY104" si="2501">+CT104-DI104</f>
        <v>-1.0144852648684211</v>
      </c>
      <c r="DZ104" s="58">
        <f t="shared" ref="DZ104" si="2502">+CU104-DJ104</f>
        <v>-2.7486451103611782</v>
      </c>
      <c r="EA104" s="58">
        <f t="shared" ref="EA104" si="2503">+CV104-DK104</f>
        <v>-0.66244340361568033</v>
      </c>
      <c r="EB104" s="58">
        <f t="shared" ref="EB104" si="2504">+CW104-DL104</f>
        <v>-2.4716091552538586</v>
      </c>
      <c r="EC104" s="58"/>
      <c r="ED104" s="76">
        <f>+'Infla Interanual PondENGHO'!CI105</f>
        <v>-2.4716091552538622E-2</v>
      </c>
      <c r="EE104" s="50">
        <f t="shared" ref="EE104" si="2505">+ED104*100</f>
        <v>-2.4716091552538622</v>
      </c>
    </row>
    <row r="105" spans="1:138" x14ac:dyDescent="0.2">
      <c r="A105" s="56">
        <f>+'Indice PondENGHO'!A104</f>
        <v>45809</v>
      </c>
      <c r="B105" s="50">
        <f>+'Indice PondENGHO'!B104</f>
        <v>6</v>
      </c>
      <c r="C105" s="50">
        <f>+'Indice PondENGHO'!C104</f>
        <v>2025</v>
      </c>
      <c r="D105" s="57">
        <f>+'Indice PondENGHO'!BL104</f>
        <v>8839.21484375</v>
      </c>
      <c r="E105" s="57">
        <f>+'Indice PondENGHO'!BM104</f>
        <v>8824.498046875</v>
      </c>
      <c r="F105" s="57">
        <f>+'Indice PondENGHO'!BN104</f>
        <v>8856.3662109375</v>
      </c>
      <c r="G105" s="57">
        <f>+'Indice PondENGHO'!BO104</f>
        <v>8859.150390625</v>
      </c>
      <c r="H105" s="57">
        <f>+'Indice PondENGHO'!BP104</f>
        <v>8850.8310546875</v>
      </c>
      <c r="I105" s="57">
        <f>+'Indice PondENGHO'!CD104</f>
        <v>8848.1533203125</v>
      </c>
      <c r="K105" s="58">
        <f t="shared" ref="K105" si="2506">100*D$1*(D105-D93)/$I93</f>
        <v>4.6699296647108648</v>
      </c>
      <c r="L105" s="58">
        <f t="shared" ref="L105" si="2507">100*E$1*(E105-E93)/$I93</f>
        <v>6.0113202631423475</v>
      </c>
      <c r="M105" s="58">
        <f t="shared" ref="M105" si="2508">100*F$1*(F105-F93)/$I93</f>
        <v>6.9224688443679847</v>
      </c>
      <c r="N105" s="58">
        <f t="shared" ref="N105" si="2509">100*G$1*(G105-G93)/$I93</f>
        <v>8.809771755569658</v>
      </c>
      <c r="O105" s="58">
        <f t="shared" ref="O105" si="2510">100*H$1*(H105-H93)/$I93</f>
        <v>13.009441227323332</v>
      </c>
      <c r="P105" s="58">
        <f t="shared" ref="P105" si="2511">+SUM(K105:O105)</f>
        <v>39.422931755114192</v>
      </c>
      <c r="Q105" s="58">
        <f t="shared" ref="Q105" si="2512">100*(I105/I93-1)</f>
        <v>39.422572154244719</v>
      </c>
      <c r="S105" s="57">
        <f>+'Indice PondENGHO'!D104</f>
        <v>9262.33203125</v>
      </c>
      <c r="T105" s="57">
        <f>+'Indice PondENGHO'!P104</f>
        <v>9299.6787109375</v>
      </c>
      <c r="U105" s="57">
        <f>+'Indice PondENGHO'!AB104</f>
        <v>9329.2998046875</v>
      </c>
      <c r="V105" s="57">
        <f>+'Indice PondENGHO'!AN104</f>
        <v>9347.2041015625</v>
      </c>
      <c r="W105" s="57">
        <f>+'Indice PondENGHO'!AZ104</f>
        <v>9368.1923828125</v>
      </c>
      <c r="Y105" s="58">
        <f t="shared" ref="Y105" si="2513">+S$1*(S105-S93)/D93</f>
        <v>12.087840803729064</v>
      </c>
      <c r="Z105" s="58">
        <f t="shared" ref="Z105" si="2514">+T$1*(T105-T93)/E93</f>
        <v>9.8460357278314081</v>
      </c>
      <c r="AA105" s="58">
        <f t="shared" ref="AA105" si="2515">+U$1*(U105-U93)/F93</f>
        <v>9.0674792129347406</v>
      </c>
      <c r="AB105" s="58">
        <f t="shared" ref="AB105" si="2516">+V$1*(V105-V93)/G93</f>
        <v>7.5986013211733061</v>
      </c>
      <c r="AC105" s="58">
        <f t="shared" ref="AC105" si="2517">+W$1*(W105-W93)/H93</f>
        <v>5.740709029039909</v>
      </c>
      <c r="AE105" s="57">
        <f>+'Indice PondENGHO'!D104</f>
        <v>9262.33203125</v>
      </c>
      <c r="AF105" s="57">
        <f>+'Indice PondENGHO'!E104</f>
        <v>6681.966796875</v>
      </c>
      <c r="AG105" s="57">
        <f>+'Indice PondENGHO'!F104</f>
        <v>7385.7177734375</v>
      </c>
      <c r="AH105" s="57">
        <f>+'Indice PondENGHO'!G104</f>
        <v>9322.1201171875</v>
      </c>
      <c r="AI105" s="57">
        <f>+'Indice PondENGHO'!H104</f>
        <v>7752.8857421875</v>
      </c>
      <c r="AJ105" s="57">
        <f>+'Indice PondENGHO'!I104</f>
        <v>10270.1455078125</v>
      </c>
      <c r="AK105" s="57">
        <f>+'Indice PondENGHO'!J104</f>
        <v>8955.859375</v>
      </c>
      <c r="AL105" s="57">
        <f>+'Indice PondENGHO'!K104</f>
        <v>7833.73974609375</v>
      </c>
      <c r="AM105" s="57">
        <f>+'Indice PondENGHO'!L104</f>
        <v>7926.95947265625</v>
      </c>
      <c r="AN105" s="57">
        <f>+'Indice PondENGHO'!M104</f>
        <v>7420.72900390625</v>
      </c>
      <c r="AO105" s="57">
        <f>+'Indice PondENGHO'!N104</f>
        <v>10635.3212890625</v>
      </c>
      <c r="AP105" s="57">
        <f>+'Indice PondENGHO'!O104</f>
        <v>8777.0498046875</v>
      </c>
      <c r="AQ105" s="57">
        <f t="shared" ref="AQ105" si="2518">+D105</f>
        <v>8839.21484375</v>
      </c>
      <c r="AR105" s="57"/>
      <c r="AS105" s="57">
        <f>+'Indice PondENGHO'!AZ104</f>
        <v>9368.1923828125</v>
      </c>
      <c r="AT105" s="57">
        <f>+'Indice PondENGHO'!BA104</f>
        <v>6709.76123046875</v>
      </c>
      <c r="AU105" s="57">
        <f>+'Indice PondENGHO'!BB104</f>
        <v>7579.3857421875</v>
      </c>
      <c r="AV105" s="57">
        <f>+'Indice PondENGHO'!BC104</f>
        <v>8862.1943359375</v>
      </c>
      <c r="AW105" s="57">
        <f>+'Indice PondENGHO'!BD104</f>
        <v>7777.55712890625</v>
      </c>
      <c r="AX105" s="57">
        <f>+'Indice PondENGHO'!BE104</f>
        <v>9990.015625</v>
      </c>
      <c r="AY105" s="57">
        <f>+'Indice PondENGHO'!BF104</f>
        <v>8802.1650390625</v>
      </c>
      <c r="AZ105" s="57">
        <f>+'Indice PondENGHO'!BG104</f>
        <v>7800.35107421875</v>
      </c>
      <c r="BA105" s="57">
        <f>+'Indice PondENGHO'!BH104</f>
        <v>8017.06884765625</v>
      </c>
      <c r="BB105" s="57">
        <f>+'Indice PondENGHO'!BI104</f>
        <v>7536.0830078125</v>
      </c>
      <c r="BC105" s="57">
        <f>+'Indice PondENGHO'!BJ104</f>
        <v>10616.60546875</v>
      </c>
      <c r="BD105" s="57">
        <f>+'Indice PondENGHO'!BK104</f>
        <v>8791.0458984375</v>
      </c>
      <c r="BE105" s="57">
        <f t="shared" ref="BE105" si="2519">+H105</f>
        <v>8850.8310546875</v>
      </c>
      <c r="BG105" s="58">
        <f t="shared" ref="BG105" si="2520">+AE$1*(AE105-AE93)/$AQ93</f>
        <v>12.087840803729064</v>
      </c>
      <c r="BH105" s="58">
        <f t="shared" ref="BH105" si="2521">+AF$1*(AF105-AF93)/$AQ93</f>
        <v>0.60871893360402418</v>
      </c>
      <c r="BI105" s="58">
        <f t="shared" ref="BI105" si="2522">+AG$1*(AG105-AG93)/$AQ93</f>
        <v>2.190037846745772</v>
      </c>
      <c r="BJ105" s="58">
        <f t="shared" ref="BJ105" si="2523">+AH$1*(AH105-AH93)/$AQ93</f>
        <v>8.6025013906511791</v>
      </c>
      <c r="BK105" s="58">
        <f t="shared" ref="BK105" si="2524">+AI$1*(AI105-AI93)/$AQ93</f>
        <v>1.0307817880263175</v>
      </c>
      <c r="BL105" s="58">
        <f t="shared" ref="BL105" si="2525">+AJ$1*(AJ105-AJ93)/$AQ93</f>
        <v>1.9529565423775326</v>
      </c>
      <c r="BM105" s="58">
        <f t="shared" ref="BM105" si="2526">+AK$1*(AK105-AK93)/$AQ93</f>
        <v>3.2761121846074936</v>
      </c>
      <c r="BN105" s="58">
        <f t="shared" ref="BN105" si="2527">+AL$1*(AL105-AL93)/$AQ93</f>
        <v>1.8067182762758394</v>
      </c>
      <c r="BO105" s="58">
        <f t="shared" ref="BO105" si="2528">+AM$1*(AM105-AM93)/$AQ93</f>
        <v>2.7079024563889029</v>
      </c>
      <c r="BP105" s="58">
        <f t="shared" ref="BP105" si="2529">+AN$1*(AN105-AN93)/$AQ93</f>
        <v>0.82203970707582541</v>
      </c>
      <c r="BQ105" s="58">
        <f t="shared" ref="BQ105" si="2530">+AO$1*(AO105-AO93)/$AQ93</f>
        <v>2.7345077020621416</v>
      </c>
      <c r="BR105" s="58">
        <f t="shared" ref="BR105" si="2531">+AP$1*(AP105-AP93)/$AQ93</f>
        <v>1.2936421236014344</v>
      </c>
      <c r="BS105" s="58">
        <f t="shared" ref="BS105" si="2532">+SUM(BG105:BR105)</f>
        <v>39.113759755145523</v>
      </c>
      <c r="BT105" s="50">
        <f t="shared" ref="BT105" si="2533">+(D105/D93-1)*100</f>
        <v>37.841826975792216</v>
      </c>
      <c r="BV105" s="58">
        <f t="shared" ref="BV105" si="2534">+AS$1*(AS105-AS93)/$BE93</f>
        <v>5.740709029039909</v>
      </c>
      <c r="BW105" s="58">
        <f t="shared" ref="BW105" si="2535">+AT$1*(AT105-AT93)/$BE93</f>
        <v>0.52835959980068159</v>
      </c>
      <c r="BX105" s="58">
        <f t="shared" ref="BX105" si="2536">+AU$1*(AU105-AU93)/$BE93</f>
        <v>1.6755518270439351</v>
      </c>
      <c r="BY105" s="58">
        <f t="shared" ref="BY105" si="2537">+AV$1*(AV105-AV93)/$BE93</f>
        <v>8.4193386814196209</v>
      </c>
      <c r="BZ105" s="58">
        <f t="shared" ref="BZ105" si="2538">+AW$1*(AW105-AW93)/$BE93</f>
        <v>1.8178603731877774</v>
      </c>
      <c r="CA105" s="58">
        <f t="shared" ref="CA105" si="2539">+AX$1*(AX105-AX93)/$BE93</f>
        <v>3.7858772605185131</v>
      </c>
      <c r="CB105" s="58">
        <f t="shared" ref="CB105" si="2540">+AY$1*(AY105-AY93)/$BE93</f>
        <v>5.0053092219032287</v>
      </c>
      <c r="CC105" s="58">
        <f t="shared" ref="CC105" si="2541">+AZ$1*(AZ105-AZ93)/$BE93</f>
        <v>1.6922831028986294</v>
      </c>
      <c r="CD105" s="58">
        <f t="shared" ref="CD105" si="2542">+BA$1*(BA105-BA93)/$BE93</f>
        <v>3.4969357715000315</v>
      </c>
      <c r="CE105" s="58">
        <f t="shared" ref="CE105" si="2543">+BB$1*(BB105-BB93)/$BE93</f>
        <v>1.795215704920603</v>
      </c>
      <c r="CF105" s="58">
        <f t="shared" ref="CF105" si="2544">+BC$1*(BC105-BC93)/$BE93</f>
        <v>5.174149596015984</v>
      </c>
      <c r="CG105" s="58">
        <f t="shared" ref="CG105" si="2545">+BD$1*(BD105-BD93)/$BE93</f>
        <v>1.8765786483434324</v>
      </c>
      <c r="CH105" s="58">
        <f t="shared" ref="CH105" si="2546">+SUM(BV105:CG105)</f>
        <v>41.008168816592345</v>
      </c>
      <c r="CI105" s="50">
        <f t="shared" ref="CI105" si="2547">(H105/H93-1)*100</f>
        <v>40.575977947725114</v>
      </c>
      <c r="CK105" s="58">
        <f t="shared" ref="CK105" si="2548">+BG105/$BS105*$BT105</f>
        <v>11.69475864936407</v>
      </c>
      <c r="CL105" s="58">
        <f t="shared" ref="CL105" si="2549">+BH105/$BS105*$BT105</f>
        <v>0.58892412047660314</v>
      </c>
      <c r="CM105" s="58">
        <f t="shared" ref="CM105" si="2550">+BI105/$BS105*$BT105</f>
        <v>2.1188204300939804</v>
      </c>
      <c r="CN105" s="58">
        <f t="shared" ref="CN105" si="2551">+BJ105/$BS105*$BT105</f>
        <v>8.3227583137468368</v>
      </c>
      <c r="CO105" s="58">
        <f t="shared" ref="CO105" si="2552">+BK105/$BS105*$BT105</f>
        <v>0.99726199466565468</v>
      </c>
      <c r="CP105" s="58">
        <f t="shared" ref="CP105" si="2553">+BL105/$BS105*$BT105</f>
        <v>1.8894487267532445</v>
      </c>
      <c r="CQ105" s="58">
        <f t="shared" ref="CQ105" si="2554">+BM105/$BS105*$BT105</f>
        <v>3.1695769268739831</v>
      </c>
      <c r="CR105" s="58">
        <f t="shared" ref="CR105" si="2555">+BN105/$BS105*$BT105</f>
        <v>1.7479659545088266</v>
      </c>
      <c r="CS105" s="58">
        <f t="shared" ref="CS105" si="2556">+BO105/$BS105*$BT105</f>
        <v>2.6198447007772274</v>
      </c>
      <c r="CT105" s="58">
        <f t="shared" ref="CT105" si="2557">+BP105/$BS105*$BT105</f>
        <v>0.79530795702405022</v>
      </c>
      <c r="CU105" s="58">
        <f t="shared" ref="CU105" si="2558">+BQ105/$BS105*$BT105</f>
        <v>2.6455847756183504</v>
      </c>
      <c r="CV105" s="58">
        <f t="shared" ref="CV105" si="2559">+BR105/$BS105*$BT105</f>
        <v>1.2515744258893926</v>
      </c>
      <c r="CW105" s="58">
        <f t="shared" ref="CW105" si="2560">+SUM(CK105:CV105)</f>
        <v>37.841826975792223</v>
      </c>
      <c r="CX105" s="58"/>
      <c r="CY105" s="58"/>
      <c r="CZ105" s="58">
        <f t="shared" ref="CZ105" si="2561">+BV105/$CH105*$CI105</f>
        <v>5.6802068877648066</v>
      </c>
      <c r="DA105" s="58">
        <f t="shared" ref="DA105" si="2562">+BW105/$CH105*$CI105</f>
        <v>0.5227911435369188</v>
      </c>
      <c r="DB105" s="58">
        <f t="shared" ref="DB105" si="2563">+BX105/$CH105*$CI105</f>
        <v>1.6578929502674331</v>
      </c>
      <c r="DC105" s="58">
        <f t="shared" ref="DC105" si="2564">+BY105/$CH105*$CI105</f>
        <v>8.3306060848414987</v>
      </c>
      <c r="DD105" s="58">
        <f t="shared" ref="DD105" si="2565">+BZ105/$CH105*$CI105</f>
        <v>1.7987016865933776</v>
      </c>
      <c r="DE105" s="58">
        <f t="shared" ref="DE105" si="2566">+CA105/$CH105*$CI105</f>
        <v>3.7459773666713598</v>
      </c>
      <c r="DF105" s="58">
        <f t="shared" ref="DF105" si="2567">+CB105/$CH105*$CI105</f>
        <v>4.9525575628072431</v>
      </c>
      <c r="DG105" s="58">
        <f t="shared" ref="DG105" si="2568">+CC105/$CH105*$CI105</f>
        <v>1.6744478928485975</v>
      </c>
      <c r="DH105" s="58">
        <f t="shared" ref="DH105" si="2569">+CD105/$CH105*$CI105</f>
        <v>3.4600810727150915</v>
      </c>
      <c r="DI105" s="58">
        <f t="shared" ref="DI105" si="2570">+CE105/$CH105*$CI105</f>
        <v>1.7762956736755158</v>
      </c>
      <c r="DJ105" s="58">
        <f t="shared" ref="DJ105" si="2571">+CF105/$CH105*$CI105</f>
        <v>5.1196185044290221</v>
      </c>
      <c r="DK105" s="58">
        <f t="shared" ref="DK105" si="2572">+CG105/$CH105*$CI105</f>
        <v>1.8568011215742515</v>
      </c>
      <c r="DL105" s="58">
        <f t="shared" ref="DL105" si="2573">+SUM(CZ105:DK105)</f>
        <v>40.575977947725114</v>
      </c>
      <c r="DM105" s="58">
        <f t="shared" ref="DM105" si="2574">+(H105/H93-1)*100</f>
        <v>40.575977947725114</v>
      </c>
      <c r="DN105" s="58"/>
      <c r="DO105" s="56">
        <f t="shared" ref="DO105" si="2575">+A105</f>
        <v>45809</v>
      </c>
      <c r="DP105" s="58">
        <f t="shared" ref="DP105" si="2576">+CK105-CZ105</f>
        <v>6.0145517615992636</v>
      </c>
      <c r="DQ105" s="58">
        <f t="shared" ref="DQ105" si="2577">+CL105-DA105</f>
        <v>6.613297693968434E-2</v>
      </c>
      <c r="DR105" s="58">
        <f t="shared" ref="DR105" si="2578">+CM105-DB105</f>
        <v>0.46092747982654725</v>
      </c>
      <c r="DS105" s="58">
        <f t="shared" ref="DS105" si="2579">+CN105-DC105</f>
        <v>-7.8477710946618373E-3</v>
      </c>
      <c r="DT105" s="58">
        <f t="shared" ref="DT105" si="2580">+CO105-DD105</f>
        <v>-0.80143969192772291</v>
      </c>
      <c r="DU105" s="58">
        <f t="shared" ref="DU105" si="2581">+CP105-DE105</f>
        <v>-1.8565286399181153</v>
      </c>
      <c r="DV105" s="58">
        <f t="shared" ref="DV105" si="2582">+CQ105-DF105</f>
        <v>-1.7829806359332601</v>
      </c>
      <c r="DW105" s="58">
        <f t="shared" ref="DW105" si="2583">+CR105-DG105</f>
        <v>7.3518061660229117E-2</v>
      </c>
      <c r="DX105" s="58">
        <f t="shared" ref="DX105" si="2584">+CS105-DH105</f>
        <v>-0.84023637193786405</v>
      </c>
      <c r="DY105" s="58">
        <f t="shared" ref="DY105" si="2585">+CT105-DI105</f>
        <v>-0.98098771665146556</v>
      </c>
      <c r="DZ105" s="58">
        <f t="shared" ref="DZ105" si="2586">+CU105-DJ105</f>
        <v>-2.4740337288106717</v>
      </c>
      <c r="EA105" s="58">
        <f t="shared" ref="EA105" si="2587">+CV105-DK105</f>
        <v>-0.60522669568485887</v>
      </c>
      <c r="EB105" s="58">
        <f t="shared" ref="EB105" si="2588">+CW105-DL105</f>
        <v>-2.7341509719328911</v>
      </c>
      <c r="EC105" s="58"/>
      <c r="ED105" s="76">
        <f>+'Infla Interanual PondENGHO'!CI106</f>
        <v>-2.7341509719329027E-2</v>
      </c>
      <c r="EE105" s="50">
        <f t="shared" ref="EE105" si="2589">+ED105*100</f>
        <v>-2.7341509719329027</v>
      </c>
    </row>
    <row r="106" spans="1:138" x14ac:dyDescent="0.2">
      <c r="A106" s="56">
        <f>+'Indice PondENGHO'!A105</f>
        <v>45839</v>
      </c>
      <c r="B106" s="50">
        <f>+'Indice PondENGHO'!B105</f>
        <v>7</v>
      </c>
      <c r="C106" s="50">
        <f>+'Indice PondENGHO'!C105</f>
        <v>2025</v>
      </c>
      <c r="D106" s="57">
        <f>+'Indice PondENGHO'!BL105</f>
        <v>9050.896484375</v>
      </c>
      <c r="E106" s="57">
        <f>+'Indice PondENGHO'!BM105</f>
        <v>9037.30078125</v>
      </c>
      <c r="F106" s="57">
        <f>+'Indice PondENGHO'!BN105</f>
        <v>9070.4013671875</v>
      </c>
      <c r="G106" s="57">
        <f>+'Indice PondENGHO'!BO105</f>
        <v>9073.8388671875</v>
      </c>
      <c r="H106" s="57">
        <f>+'Indice PondENGHO'!BP105</f>
        <v>9064.4267578125</v>
      </c>
      <c r="I106" s="57">
        <f>+'Indice PondENGHO'!CD105</f>
        <v>9061.712890625</v>
      </c>
      <c r="K106" s="58">
        <f t="shared" ref="K106" si="2590">100*D$1*(D106-D94)/$I94</f>
        <v>4.3302393043973941</v>
      </c>
      <c r="L106" s="58">
        <f t="shared" ref="L106" si="2591">100*E$1*(E106-E94)/$I94</f>
        <v>5.5759306850738941</v>
      </c>
      <c r="M106" s="58">
        <f t="shared" ref="M106" si="2592">100*F$1*(F106-F94)/$I94</f>
        <v>6.4187178713139064</v>
      </c>
      <c r="N106" s="58">
        <f t="shared" ref="N106" si="2593">100*G$1*(G106-G94)/$I94</f>
        <v>8.173016838608806</v>
      </c>
      <c r="O106" s="58">
        <f t="shared" ref="O106" si="2594">100*H$1*(H106-H94)/$I94</f>
        <v>12.060718366396982</v>
      </c>
      <c r="P106" s="58">
        <f t="shared" ref="P106" si="2595">+SUM(K106:O106)</f>
        <v>36.558623065790982</v>
      </c>
      <c r="Q106" s="58">
        <f t="shared" ref="Q106" si="2596">100*(I106/I94-1)</f>
        <v>36.55828226546911</v>
      </c>
      <c r="S106" s="57">
        <f>+'Indice PondENGHO'!D105</f>
        <v>9502.2041015625</v>
      </c>
      <c r="T106" s="57">
        <f>+'Indice PondENGHO'!P105</f>
        <v>9545.8095703125</v>
      </c>
      <c r="U106" s="57">
        <f>+'Indice PondENGHO'!AB105</f>
        <v>9579.4375</v>
      </c>
      <c r="V106" s="57">
        <f>+'Indice PondENGHO'!AN105</f>
        <v>9597.9443359375</v>
      </c>
      <c r="W106" s="57">
        <f>+'Indice PondENGHO'!AZ105</f>
        <v>9621.0517578125</v>
      </c>
      <c r="Y106" s="58">
        <f t="shared" ref="Y106" si="2597">+S$1*(S106-S94)/D94</f>
        <v>11.463987894655013</v>
      </c>
      <c r="Z106" s="58">
        <f t="shared" ref="Z106" si="2598">+T$1*(T106-T94)/E94</f>
        <v>9.3180402093350239</v>
      </c>
      <c r="AA106" s="58">
        <f t="shared" ref="AA106" si="2599">+U$1*(U106-U94)/F94</f>
        <v>8.5647804815865829</v>
      </c>
      <c r="AB106" s="58">
        <f t="shared" ref="AB106" si="2600">+V$1*(V106-V94)/G94</f>
        <v>7.1624032094450545</v>
      </c>
      <c r="AC106" s="58">
        <f t="shared" ref="AC106" si="2601">+W$1*(W106-W94)/H94</f>
        <v>5.3945826342649195</v>
      </c>
      <c r="AE106" s="57">
        <f>+'Indice PondENGHO'!D105</f>
        <v>9502.2041015625</v>
      </c>
      <c r="AF106" s="57">
        <f>+'Indice PondENGHO'!E105</f>
        <v>6768.71337890625</v>
      </c>
      <c r="AG106" s="57">
        <f>+'Indice PondENGHO'!F105</f>
        <v>7494.55322265625</v>
      </c>
      <c r="AH106" s="57">
        <f>+'Indice PondENGHO'!G105</f>
        <v>9488.04296875</v>
      </c>
      <c r="AI106" s="57">
        <f>+'Indice PondENGHO'!H105</f>
        <v>7857.650390625</v>
      </c>
      <c r="AJ106" s="57">
        <f>+'Indice PondENGHO'!I105</f>
        <v>10378.5771484375</v>
      </c>
      <c r="AK106" s="57">
        <f>+'Indice PondENGHO'!J105</f>
        <v>9205</v>
      </c>
      <c r="AL106" s="57">
        <f>+'Indice PondENGHO'!K105</f>
        <v>8083.6572265625</v>
      </c>
      <c r="AM106" s="57">
        <f>+'Indice PondENGHO'!L105</f>
        <v>8292.4189453125</v>
      </c>
      <c r="AN106" s="57">
        <f>+'Indice PondENGHO'!M105</f>
        <v>7665.869140625</v>
      </c>
      <c r="AO106" s="57">
        <f>+'Indice PondENGHO'!N105</f>
        <v>10939.423828125</v>
      </c>
      <c r="AP106" s="57">
        <f>+'Indice PondENGHO'!O105</f>
        <v>8979.80859375</v>
      </c>
      <c r="AQ106" s="57">
        <f t="shared" ref="AQ106" si="2602">+D106</f>
        <v>9050.896484375</v>
      </c>
      <c r="AR106" s="57"/>
      <c r="AS106" s="57">
        <f>+'Indice PondENGHO'!AZ105</f>
        <v>9621.0517578125</v>
      </c>
      <c r="AT106" s="57">
        <f>+'Indice PondENGHO'!BA105</f>
        <v>6788.09033203125</v>
      </c>
      <c r="AU106" s="57">
        <f>+'Indice PondENGHO'!BB105</f>
        <v>7698.46240234375</v>
      </c>
      <c r="AV106" s="57">
        <f>+'Indice PondENGHO'!BC105</f>
        <v>8981.52734375</v>
      </c>
      <c r="AW106" s="57">
        <f>+'Indice PondENGHO'!BD105</f>
        <v>7889.89453125</v>
      </c>
      <c r="AX106" s="57">
        <f>+'Indice PondENGHO'!BE105</f>
        <v>10111.1064453125</v>
      </c>
      <c r="AY106" s="57">
        <f>+'Indice PondENGHO'!BF105</f>
        <v>9058.4033203125</v>
      </c>
      <c r="AZ106" s="57">
        <f>+'Indice PondENGHO'!BG105</f>
        <v>8063.78173828125</v>
      </c>
      <c r="BA106" s="57">
        <f>+'Indice PondENGHO'!BH105</f>
        <v>8404.5986328125</v>
      </c>
      <c r="BB106" s="57">
        <f>+'Indice PondENGHO'!BI105</f>
        <v>7788.43896484375</v>
      </c>
      <c r="BC106" s="57">
        <f>+'Indice PondENGHO'!BJ105</f>
        <v>10908.9453125</v>
      </c>
      <c r="BD106" s="57">
        <f>+'Indice PondENGHO'!BK105</f>
        <v>9028.064453125</v>
      </c>
      <c r="BE106" s="57">
        <f t="shared" ref="BE106" si="2603">+H106</f>
        <v>9064.4267578125</v>
      </c>
      <c r="BG106" s="58">
        <f t="shared" ref="BG106" si="2604">+AE$1*(AE106-AE94)/$AQ94</f>
        <v>11.463987894655013</v>
      </c>
      <c r="BH106" s="58">
        <f t="shared" ref="BH106" si="2605">+AF$1*(AF106-AF94)/$AQ94</f>
        <v>0.50205966571636851</v>
      </c>
      <c r="BI106" s="58">
        <f t="shared" ref="BI106" si="2606">+AG$1*(AG106-AG94)/$AQ94</f>
        <v>1.9487068378454548</v>
      </c>
      <c r="BJ106" s="58">
        <f t="shared" ref="BJ106" si="2607">+AH$1*(AH106-AH94)/$AQ94</f>
        <v>7.7428526777072335</v>
      </c>
      <c r="BK106" s="58">
        <f t="shared" ref="BK106" si="2608">+AI$1*(AI106-AI94)/$AQ94</f>
        <v>0.92767387674526125</v>
      </c>
      <c r="BL106" s="58">
        <f t="shared" ref="BL106" si="2609">+AJ$1*(AJ106-AJ94)/$AQ94</f>
        <v>1.6755581084177456</v>
      </c>
      <c r="BM106" s="58">
        <f t="shared" ref="BM106" si="2610">+AK$1*(AK106-AK94)/$AQ94</f>
        <v>3.2173124022385888</v>
      </c>
      <c r="BN106" s="58">
        <f t="shared" ref="BN106" si="2611">+AL$1*(AL106-AL94)/$AQ94</f>
        <v>1.7264828123495322</v>
      </c>
      <c r="BO106" s="58">
        <f t="shared" ref="BO106" si="2612">+AM$1*(AM106-AM94)/$AQ94</f>
        <v>2.639858144638811</v>
      </c>
      <c r="BP106" s="58">
        <f t="shared" ref="BP106" si="2613">+AN$1*(AN106-AN94)/$AQ94</f>
        <v>0.78559954753051553</v>
      </c>
      <c r="BQ106" s="58">
        <f t="shared" ref="BQ106" si="2614">+AO$1*(AO106-AO94)/$AQ94</f>
        <v>2.5416956031918643</v>
      </c>
      <c r="BR106" s="58">
        <f t="shared" ref="BR106" si="2615">+AP$1*(AP106-AP94)/$AQ94</f>
        <v>1.2126843971077124</v>
      </c>
      <c r="BS106" s="58">
        <f t="shared" ref="BS106" si="2616">+SUM(BG106:BR106)</f>
        <v>36.384471968144098</v>
      </c>
      <c r="BT106" s="50">
        <f t="shared" ref="BT106" si="2617">+(D106/D94-1)*100</f>
        <v>35.125743488299264</v>
      </c>
      <c r="BV106" s="58">
        <f t="shared" ref="BV106" si="2618">+AS$1*(AS106-AS94)/$BE94</f>
        <v>5.3945826342649195</v>
      </c>
      <c r="BW106" s="58">
        <f t="shared" ref="BW106" si="2619">+AT$1*(AT106-AT94)/$BE94</f>
        <v>0.43503915796434967</v>
      </c>
      <c r="BX106" s="58">
        <f t="shared" ref="BX106" si="2620">+AU$1*(AU106-AU94)/$BE94</f>
        <v>1.4981123275791901</v>
      </c>
      <c r="BY106" s="58">
        <f t="shared" ref="BY106" si="2621">+AV$1*(AV106-AV94)/$BE94</f>
        <v>7.6701957124889599</v>
      </c>
      <c r="BZ106" s="58">
        <f t="shared" ref="BZ106" si="2622">+AW$1*(AW106-AW94)/$BE94</f>
        <v>1.6447564172729197</v>
      </c>
      <c r="CA106" s="58">
        <f t="shared" ref="CA106" si="2623">+AX$1*(AX106-AX94)/$BE94</f>
        <v>3.263067473419953</v>
      </c>
      <c r="CB106" s="58">
        <f t="shared" ref="CB106" si="2624">+AY$1*(AY106-AY94)/$BE94</f>
        <v>4.980069033140615</v>
      </c>
      <c r="CC106" s="58">
        <f t="shared" ref="CC106" si="2625">+AZ$1*(AZ106-AZ94)/$BE94</f>
        <v>1.6204394266090449</v>
      </c>
      <c r="CD106" s="58">
        <f t="shared" ref="CD106" si="2626">+BA$1*(BA106-BA94)/$BE94</f>
        <v>3.4357517213129944</v>
      </c>
      <c r="CE106" s="58">
        <f t="shared" ref="CE106" si="2627">+BB$1*(BB106-BB94)/$BE94</f>
        <v>1.730914577963057</v>
      </c>
      <c r="CF106" s="58">
        <f t="shared" ref="CF106" si="2628">+BC$1*(BC106-BC94)/$BE94</f>
        <v>4.76659658421912</v>
      </c>
      <c r="CG106" s="58">
        <f t="shared" ref="CG106" si="2629">+BD$1*(BD106-BD94)/$BE94</f>
        <v>1.7903069461963843</v>
      </c>
      <c r="CH106" s="58">
        <f t="shared" ref="CH106" si="2630">+SUM(BV106:CG106)</f>
        <v>38.229832012431501</v>
      </c>
      <c r="CI106" s="50">
        <f t="shared" ref="CI106" si="2631">(H106/H94-1)*100</f>
        <v>37.590401433244921</v>
      </c>
      <c r="CK106" s="58">
        <f t="shared" ref="CK106" si="2632">+BG106/$BS106*$BT106</f>
        <v>11.067388816118633</v>
      </c>
      <c r="CL106" s="58">
        <f t="shared" ref="CL106" si="2633">+BH106/$BS106*$BT106</f>
        <v>0.48469080571554535</v>
      </c>
      <c r="CM106" s="58">
        <f t="shared" ref="CM106" si="2634">+BI106/$BS106*$BT106</f>
        <v>1.8812909138817364</v>
      </c>
      <c r="CN106" s="58">
        <f t="shared" ref="CN106" si="2635">+BJ106/$BS106*$BT106</f>
        <v>7.4749870566476222</v>
      </c>
      <c r="CO106" s="58">
        <f t="shared" ref="CO106" si="2636">+BK106/$BS106*$BT106</f>
        <v>0.89558080336797874</v>
      </c>
      <c r="CP106" s="58">
        <f t="shared" ref="CP106" si="2637">+BL106/$BS106*$BT106</f>
        <v>1.617591822345299</v>
      </c>
      <c r="CQ106" s="58">
        <f t="shared" ref="CQ106" si="2638">+BM106/$BS106*$BT106</f>
        <v>3.1060088012738318</v>
      </c>
      <c r="CR106" s="58">
        <f t="shared" ref="CR106" si="2639">+BN106/$BS106*$BT106</f>
        <v>1.6667547754064744</v>
      </c>
      <c r="CS106" s="58">
        <f t="shared" ref="CS106" si="2640">+BO106/$BS106*$BT106</f>
        <v>2.548531695478947</v>
      </c>
      <c r="CT106" s="58">
        <f t="shared" ref="CT106" si="2641">+BP106/$BS106*$BT106</f>
        <v>0.75842156553051143</v>
      </c>
      <c r="CU106" s="58">
        <f t="shared" ref="CU106" si="2642">+BQ106/$BS106*$BT106</f>
        <v>2.4537651078521185</v>
      </c>
      <c r="CV106" s="58">
        <f t="shared" ref="CV106" si="2643">+BR106/$BS106*$BT106</f>
        <v>1.1707313246805684</v>
      </c>
      <c r="CW106" s="58">
        <f t="shared" ref="CW106" si="2644">+SUM(CK106:CV106)</f>
        <v>35.125743488299264</v>
      </c>
      <c r="CX106" s="58"/>
      <c r="CY106" s="58"/>
      <c r="CZ106" s="58">
        <f t="shared" ref="CZ106" si="2645">+BV106/$CH106*$CI106</f>
        <v>5.3043530696365373</v>
      </c>
      <c r="DA106" s="58">
        <f t="shared" ref="DA106" si="2646">+BW106/$CH106*$CI106</f>
        <v>0.42776271111374542</v>
      </c>
      <c r="DB106" s="58">
        <f t="shared" ref="DB106" si="2647">+BX106/$CH106*$CI106</f>
        <v>1.473054963136704</v>
      </c>
      <c r="DC106" s="58">
        <f t="shared" ref="DC106" si="2648">+BY106/$CH106*$CI106</f>
        <v>7.5419043382209168</v>
      </c>
      <c r="DD106" s="58">
        <f t="shared" ref="DD106" si="2649">+BZ106/$CH106*$CI106</f>
        <v>1.6172462898892661</v>
      </c>
      <c r="DE106" s="58">
        <f t="shared" ref="DE106" si="2650">+CA106/$CH106*$CI106</f>
        <v>3.2084895426622317</v>
      </c>
      <c r="DF106" s="58">
        <f t="shared" ref="DF106" si="2651">+CB106/$CH106*$CI106</f>
        <v>4.8967726057533651</v>
      </c>
      <c r="DG106" s="58">
        <f t="shared" ref="DG106" si="2652">+CC106/$CH106*$CI106</f>
        <v>1.5933360241992081</v>
      </c>
      <c r="DH106" s="58">
        <f t="shared" ref="DH106" si="2653">+CD106/$CH106*$CI106</f>
        <v>3.3782854810118059</v>
      </c>
      <c r="DI106" s="58">
        <f t="shared" ref="DI106" si="2654">+CE106/$CH106*$CI106</f>
        <v>1.7019633727694399</v>
      </c>
      <c r="DJ106" s="58">
        <f t="shared" ref="DJ106" si="2655">+CF106/$CH106*$CI106</f>
        <v>4.6868706881282112</v>
      </c>
      <c r="DK106" s="58">
        <f t="shared" ref="DK106" si="2656">+CG106/$CH106*$CI106</f>
        <v>1.7603623467234948</v>
      </c>
      <c r="DL106" s="58">
        <f t="shared" ref="DL106" si="2657">+SUM(CZ106:DK106)</f>
        <v>37.590401433244928</v>
      </c>
      <c r="DM106" s="58">
        <f t="shared" ref="DM106" si="2658">+(H106/H94-1)*100</f>
        <v>37.590401433244921</v>
      </c>
      <c r="DN106" s="58"/>
      <c r="DO106" s="56">
        <f t="shared" ref="DO106" si="2659">+A106</f>
        <v>45839</v>
      </c>
      <c r="DP106" s="58">
        <f t="shared" ref="DP106" si="2660">+CK106-CZ106</f>
        <v>5.763035746482096</v>
      </c>
      <c r="DQ106" s="58">
        <f t="shared" ref="DQ106" si="2661">+CL106-DA106</f>
        <v>5.6928094601799928E-2</v>
      </c>
      <c r="DR106" s="58">
        <f t="shared" ref="DR106" si="2662">+CM106-DB106</f>
        <v>0.40823595074503238</v>
      </c>
      <c r="DS106" s="58">
        <f t="shared" ref="DS106" si="2663">+CN106-DC106</f>
        <v>-6.6917281573294574E-2</v>
      </c>
      <c r="DT106" s="58">
        <f t="shared" ref="DT106" si="2664">+CO106-DD106</f>
        <v>-0.72166548652128737</v>
      </c>
      <c r="DU106" s="58">
        <f t="shared" ref="DU106" si="2665">+CP106-DE106</f>
        <v>-1.5908977203169328</v>
      </c>
      <c r="DV106" s="58">
        <f t="shared" ref="DV106" si="2666">+CQ106-DF106</f>
        <v>-1.7907638044795333</v>
      </c>
      <c r="DW106" s="58">
        <f t="shared" ref="DW106" si="2667">+CR106-DG106</f>
        <v>7.3418751207266375E-2</v>
      </c>
      <c r="DX106" s="58">
        <f t="shared" ref="DX106" si="2668">+CS106-DH106</f>
        <v>-0.82975378553285895</v>
      </c>
      <c r="DY106" s="58">
        <f t="shared" ref="DY106" si="2669">+CT106-DI106</f>
        <v>-0.94354180723892844</v>
      </c>
      <c r="DZ106" s="58">
        <f t="shared" ref="DZ106" si="2670">+CU106-DJ106</f>
        <v>-2.2331055802760926</v>
      </c>
      <c r="EA106" s="58">
        <f t="shared" ref="EA106" si="2671">+CV106-DK106</f>
        <v>-0.58963102204292639</v>
      </c>
      <c r="EB106" s="58">
        <f t="shared" ref="EB106" si="2672">+CW106-DL106</f>
        <v>-2.4646579449456638</v>
      </c>
      <c r="EC106" s="58"/>
      <c r="ED106" s="76">
        <f>+'Infla Interanual PondENGHO'!CI107</f>
        <v>-2.4646579449456585E-2</v>
      </c>
      <c r="EE106" s="50">
        <f t="shared" ref="EE106" si="2673">+ED106*100</f>
        <v>-2.4646579449456585</v>
      </c>
    </row>
    <row r="107" spans="1:138" x14ac:dyDescent="0.2">
      <c r="A107" s="56">
        <f>+'Indice PondENGHO'!A106</f>
        <v>45870</v>
      </c>
      <c r="B107" s="50">
        <f>+'Indice PondENGHO'!B106</f>
        <v>8</v>
      </c>
      <c r="C107" s="50">
        <f>+'Indice PondENGHO'!C106</f>
        <v>2025</v>
      </c>
      <c r="D107" s="57">
        <f>+'Indice PondENGHO'!BL106</f>
        <v>9215.6982421875</v>
      </c>
      <c r="E107" s="57">
        <f>+'Indice PondENGHO'!BM106</f>
        <v>9214.439453125</v>
      </c>
      <c r="F107" s="57">
        <f>+'Indice PondENGHO'!BN106</f>
        <v>9249.7041015625</v>
      </c>
      <c r="G107" s="57">
        <f>+'Indice PondENGHO'!BO106</f>
        <v>9259.138671875</v>
      </c>
      <c r="H107" s="57">
        <f>+'Indice PondENGHO'!BP106</f>
        <v>9251.705078125</v>
      </c>
      <c r="I107" s="57">
        <f>+'Indice PondENGHO'!CD106</f>
        <v>9242.8193359375</v>
      </c>
      <c r="K107" s="58">
        <f t="shared" ref="K107" si="2674">100*D$1*(D107-D95)/$I95</f>
        <v>3.9417791525025216</v>
      </c>
      <c r="L107" s="58">
        <f t="shared" ref="L107" si="2675">100*E$1*(E107-E95)/$I95</f>
        <v>5.1083083966092859</v>
      </c>
      <c r="M107" s="58">
        <f t="shared" ref="M107" si="2676">100*F$1*(F107-F95)/$I95</f>
        <v>5.8942456814284103</v>
      </c>
      <c r="N107" s="58">
        <f t="shared" ref="N107" si="2677">100*G$1*(G107-G95)/$I95</f>
        <v>7.5200816637731904</v>
      </c>
      <c r="O107" s="58">
        <f t="shared" ref="O107" si="2678">100*H$1*(H107-H95)/$I95</f>
        <v>11.113738328539567</v>
      </c>
      <c r="P107" s="58">
        <f t="shared" ref="P107" si="2679">+SUM(K107:O107)</f>
        <v>33.578153222852976</v>
      </c>
      <c r="Q107" s="58">
        <f t="shared" ref="Q107" si="2680">100*(I107/I95-1)</f>
        <v>33.577799938861006</v>
      </c>
      <c r="S107" s="57">
        <f>+'Indice PondENGHO'!D106</f>
        <v>9619.255859375</v>
      </c>
      <c r="T107" s="57">
        <f>+'Indice PondENGHO'!P106</f>
        <v>9668.2587890625</v>
      </c>
      <c r="U107" s="57">
        <f>+'Indice PondENGHO'!AB106</f>
        <v>9705.240234375</v>
      </c>
      <c r="V107" s="57">
        <f>+'Indice PondENGHO'!AN106</f>
        <v>9726.150390625</v>
      </c>
      <c r="W107" s="57">
        <f>+'Indice PondENGHO'!AZ106</f>
        <v>9753.6806640625</v>
      </c>
      <c r="Y107" s="58">
        <f t="shared" ref="Y107" si="2681">+S$1*(S107-S95)/D95</f>
        <v>10.182434101479197</v>
      </c>
      <c r="Z107" s="58">
        <f t="shared" ref="Z107" si="2682">+T$1*(T107-T95)/E95</f>
        <v>8.3274586934547479</v>
      </c>
      <c r="AA107" s="58">
        <f t="shared" ref="AA107" si="2683">+U$1*(U107-U95)/F95</f>
        <v>7.6939900598787716</v>
      </c>
      <c r="AB107" s="58">
        <f t="shared" ref="AB107" si="2684">+V$1*(V107-V95)/G95</f>
        <v>6.4501485388282367</v>
      </c>
      <c r="AC107" s="58">
        <f t="shared" ref="AC107" si="2685">+W$1*(W107-W95)/H95</f>
        <v>4.8858291112603389</v>
      </c>
      <c r="AE107" s="57">
        <f>+'Indice PondENGHO'!D106</f>
        <v>9619.255859375</v>
      </c>
      <c r="AF107" s="57">
        <f>+'Indice PondENGHO'!E106</f>
        <v>7030.87255859375</v>
      </c>
      <c r="AG107" s="57">
        <f>+'Indice PondENGHO'!F106</f>
        <v>7547.953125</v>
      </c>
      <c r="AH107" s="57">
        <f>+'Indice PondENGHO'!G106</f>
        <v>9753.0478515625</v>
      </c>
      <c r="AI107" s="57">
        <f>+'Indice PondENGHO'!H106</f>
        <v>7914.26123046875</v>
      </c>
      <c r="AJ107" s="57">
        <f>+'Indice PondENGHO'!I106</f>
        <v>10557.701171875</v>
      </c>
      <c r="AK107" s="57">
        <f>+'Indice PondENGHO'!J106</f>
        <v>9516.7978515625</v>
      </c>
      <c r="AL107" s="57">
        <f>+'Indice PondENGHO'!K106</f>
        <v>8361.04296875</v>
      </c>
      <c r="AM107" s="57">
        <f>+'Indice PondENGHO'!L106</f>
        <v>8354.8876953125</v>
      </c>
      <c r="AN107" s="57">
        <f>+'Indice PondENGHO'!M106</f>
        <v>7868.740234375</v>
      </c>
      <c r="AO107" s="57">
        <f>+'Indice PondENGHO'!N106</f>
        <v>11345.2978515625</v>
      </c>
      <c r="AP107" s="57">
        <f>+'Indice PondENGHO'!O106</f>
        <v>9170.287109375</v>
      </c>
      <c r="AQ107" s="57">
        <f t="shared" ref="AQ107" si="2686">+D107</f>
        <v>9215.6982421875</v>
      </c>
      <c r="AR107" s="57"/>
      <c r="AS107" s="57">
        <f>+'Indice PondENGHO'!AZ106</f>
        <v>9753.6806640625</v>
      </c>
      <c r="AT107" s="57">
        <f>+'Indice PondENGHO'!BA106</f>
        <v>7066.66943359375</v>
      </c>
      <c r="AU107" s="57">
        <f>+'Indice PondENGHO'!BB106</f>
        <v>7767.33251953125</v>
      </c>
      <c r="AV107" s="57">
        <f>+'Indice PondENGHO'!BC106</f>
        <v>9215.515625</v>
      </c>
      <c r="AW107" s="57">
        <f>+'Indice PondENGHO'!BD106</f>
        <v>7953.96044921875</v>
      </c>
      <c r="AX107" s="57">
        <f>+'Indice PondENGHO'!BE106</f>
        <v>10283.685546875</v>
      </c>
      <c r="AY107" s="57">
        <f>+'Indice PondENGHO'!BF106</f>
        <v>9386.7314453125</v>
      </c>
      <c r="AZ107" s="57">
        <f>+'Indice PondENGHO'!BG106</f>
        <v>8347.1103515625</v>
      </c>
      <c r="BA107" s="57">
        <f>+'Indice PondENGHO'!BH106</f>
        <v>8441.111328125</v>
      </c>
      <c r="BB107" s="57">
        <f>+'Indice PondENGHO'!BI106</f>
        <v>7941.84619140625</v>
      </c>
      <c r="BC107" s="57">
        <f>+'Indice PondENGHO'!BJ106</f>
        <v>11259.013671875</v>
      </c>
      <c r="BD107" s="57">
        <f>+'Indice PondENGHO'!BK106</f>
        <v>9223.8515625</v>
      </c>
      <c r="BE107" s="57">
        <f t="shared" ref="BE107" si="2687">+H107</f>
        <v>9251.705078125</v>
      </c>
      <c r="BG107" s="58">
        <f t="shared" ref="BG107" si="2688">+AE$1*(AE107-AE95)/$AQ95</f>
        <v>10.182434101479197</v>
      </c>
      <c r="BH107" s="58">
        <f t="shared" ref="BH107" si="2689">+AF$1*(AF107-AF95)/$AQ95</f>
        <v>0.50592850863766425</v>
      </c>
      <c r="BI107" s="58">
        <f t="shared" ref="BI107" si="2690">+AG$1*(AG107-AG95)/$AQ95</f>
        <v>1.72138680591519</v>
      </c>
      <c r="BJ107" s="58">
        <f t="shared" ref="BJ107" si="2691">+AH$1*(AH107-AH95)/$AQ95</f>
        <v>7.0597173192204981</v>
      </c>
      <c r="BK107" s="58">
        <f t="shared" ref="BK107" si="2692">+AI$1*(AI107-AI95)/$AQ95</f>
        <v>0.77277754708754154</v>
      </c>
      <c r="BL107" s="58">
        <f t="shared" ref="BL107" si="2693">+AJ$1*(AJ107-AJ95)/$AQ95</f>
        <v>1.5262368116913163</v>
      </c>
      <c r="BM107" s="58">
        <f t="shared" ref="BM107" si="2694">+AK$1*(AK107-AK95)/$AQ95</f>
        <v>3.0691747477732214</v>
      </c>
      <c r="BN107" s="58">
        <f t="shared" ref="BN107" si="2695">+AL$1*(AL107-AL95)/$AQ95</f>
        <v>1.5804983772514591</v>
      </c>
      <c r="BO107" s="58">
        <f t="shared" ref="BO107" si="2696">+AM$1*(AM107-AM95)/$AQ95</f>
        <v>2.3527103591001386</v>
      </c>
      <c r="BP107" s="58">
        <f t="shared" ref="BP107" si="2697">+AN$1*(AN107-AN95)/$AQ95</f>
        <v>0.73594179370227575</v>
      </c>
      <c r="BQ107" s="58">
        <f t="shared" ref="BQ107" si="2698">+AO$1*(AO107-AO95)/$AQ95</f>
        <v>2.4734535330162424</v>
      </c>
      <c r="BR107" s="58">
        <f t="shared" ref="BR107" si="2699">+AP$1*(AP107-AP95)/$AQ95</f>
        <v>1.1956498524189703</v>
      </c>
      <c r="BS107" s="58">
        <f t="shared" ref="BS107" si="2700">+SUM(BG107:BR107)</f>
        <v>33.175909757293716</v>
      </c>
      <c r="BT107" s="50">
        <f t="shared" ref="BT107" si="2701">+(D107/D95-1)*100</f>
        <v>31.983767334025458</v>
      </c>
      <c r="BV107" s="58">
        <f t="shared" ref="BV107" si="2702">+AS$1*(AS107-AS95)/$BE95</f>
        <v>4.8858291112603389</v>
      </c>
      <c r="BW107" s="58">
        <f t="shared" ref="BW107" si="2703">+AT$1*(AT107-AT95)/$BE95</f>
        <v>0.44112798331242903</v>
      </c>
      <c r="BX107" s="58">
        <f t="shared" ref="BX107" si="2704">+AU$1*(AU107-AU95)/$BE95</f>
        <v>1.3368572871318818</v>
      </c>
      <c r="BY107" s="58">
        <f t="shared" ref="BY107" si="2705">+AV$1*(AV107-AV95)/$BE95</f>
        <v>7.0544615522811984</v>
      </c>
      <c r="BZ107" s="58">
        <f t="shared" ref="BZ107" si="2706">+AW$1*(AW107-AW95)/$BE95</f>
        <v>1.3743217915661188</v>
      </c>
      <c r="CA107" s="58">
        <f t="shared" ref="CA107" si="2707">+AX$1*(AX107-AX95)/$BE95</f>
        <v>2.9659814132561544</v>
      </c>
      <c r="CB107" s="58">
        <f t="shared" ref="CB107" si="2708">+AY$1*(AY107-AY95)/$BE95</f>
        <v>4.7018547720787387</v>
      </c>
      <c r="CC107" s="58">
        <f t="shared" ref="CC107" si="2709">+AZ$1*(AZ107-AZ95)/$BE95</f>
        <v>1.4950003497288797</v>
      </c>
      <c r="CD107" s="58">
        <f t="shared" ref="CD107" si="2710">+BA$1*(BA107-BA95)/$BE95</f>
        <v>3.0326984680841163</v>
      </c>
      <c r="CE107" s="58">
        <f t="shared" ref="CE107" si="2711">+BB$1*(BB107-BB95)/$BE95</f>
        <v>1.5744341542382887</v>
      </c>
      <c r="CF107" s="58">
        <f t="shared" ref="CF107" si="2712">+BC$1*(BC107-BC95)/$BE95</f>
        <v>4.5855894884560255</v>
      </c>
      <c r="CG107" s="58">
        <f t="shared" ref="CG107" si="2713">+BD$1*(BD107-BD95)/$BE95</f>
        <v>1.7526701006118068</v>
      </c>
      <c r="CH107" s="58">
        <f t="shared" ref="CH107" si="2714">+SUM(BV107:CG107)</f>
        <v>35.200826472005978</v>
      </c>
      <c r="CI107" s="50">
        <f t="shared" ref="CI107" si="2715">(H107/H95-1)*100</f>
        <v>34.625884474138523</v>
      </c>
      <c r="CK107" s="58">
        <f t="shared" ref="CK107" si="2716">+BG107/$BS107*$BT107</f>
        <v>9.8165387348317772</v>
      </c>
      <c r="CL107" s="58">
        <f t="shared" ref="CL107" si="2717">+BH107/$BS107*$BT107</f>
        <v>0.48774848455693198</v>
      </c>
      <c r="CM107" s="58">
        <f t="shared" ref="CM107" si="2718">+BI107/$BS107*$BT107</f>
        <v>1.659530529683471</v>
      </c>
      <c r="CN107" s="58">
        <f t="shared" ref="CN107" si="2719">+BJ107/$BS107*$BT107</f>
        <v>6.8060335898489432</v>
      </c>
      <c r="CO107" s="58">
        <f t="shared" ref="CO107" si="2720">+BK107/$BS107*$BT107</f>
        <v>0.74500857543395482</v>
      </c>
      <c r="CP107" s="58">
        <f t="shared" ref="CP107" si="2721">+BL107/$BS107*$BT107</f>
        <v>1.4713930511288531</v>
      </c>
      <c r="CQ107" s="58">
        <f t="shared" ref="CQ107" si="2722">+BM107/$BS107*$BT107</f>
        <v>2.9588870888058674</v>
      </c>
      <c r="CR107" s="58">
        <f t="shared" ref="CR107" si="2723">+BN107/$BS107*$BT107</f>
        <v>1.5237047827664165</v>
      </c>
      <c r="CS107" s="58">
        <f t="shared" ref="CS107" si="2724">+BO107/$BS107*$BT107</f>
        <v>2.2681681159705631</v>
      </c>
      <c r="CT107" s="58">
        <f t="shared" ref="CT107" si="2725">+BP107/$BS107*$BT107</f>
        <v>0.70949647721368314</v>
      </c>
      <c r="CU107" s="58">
        <f t="shared" ref="CU107" si="2726">+BQ107/$BS107*$BT107</f>
        <v>2.3845725072881341</v>
      </c>
      <c r="CV107" s="58">
        <f t="shared" ref="CV107" si="2727">+BR107/$BS107*$BT107</f>
        <v>1.152685396496862</v>
      </c>
      <c r="CW107" s="58">
        <f t="shared" ref="CW107" si="2728">+SUM(CK107:CV107)</f>
        <v>31.983767334025451</v>
      </c>
      <c r="CX107" s="58"/>
      <c r="CY107" s="58"/>
      <c r="CZ107" s="58">
        <f t="shared" ref="CZ107" si="2729">+BV107/$CH107*$CI107</f>
        <v>4.8060279067999563</v>
      </c>
      <c r="DA107" s="58">
        <f t="shared" ref="DA107" si="2730">+BW107/$CH107*$CI107</f>
        <v>0.43392295350318333</v>
      </c>
      <c r="DB107" s="58">
        <f t="shared" ref="DB107" si="2731">+BX107/$CH107*$CI107</f>
        <v>1.3150221350470714</v>
      </c>
      <c r="DC107" s="58">
        <f t="shared" ref="DC107" si="2732">+BY107/$CH107*$CI107</f>
        <v>6.9392396491257928</v>
      </c>
      <c r="DD107" s="58">
        <f t="shared" ref="DD107" si="2733">+BZ107/$CH107*$CI107</f>
        <v>1.3518747243876197</v>
      </c>
      <c r="DE107" s="58">
        <f t="shared" ref="DE107" si="2734">+CA107/$CH107*$CI107</f>
        <v>2.9175374575231441</v>
      </c>
      <c r="DF107" s="58">
        <f t="shared" ref="DF107" si="2735">+CB107/$CH107*$CI107</f>
        <v>4.6250584565578112</v>
      </c>
      <c r="DG107" s="58">
        <f t="shared" ref="DG107" si="2736">+CC107/$CH107*$CI107</f>
        <v>1.4705822160078084</v>
      </c>
      <c r="DH107" s="58">
        <f t="shared" ref="DH107" si="2737">+CD107/$CH107*$CI107</f>
        <v>2.9831648096185543</v>
      </c>
      <c r="DI107" s="58">
        <f t="shared" ref="DI107" si="2738">+CE107/$CH107*$CI107</f>
        <v>1.5487186126197303</v>
      </c>
      <c r="DJ107" s="58">
        <f t="shared" ref="DJ107" si="2739">+CF107/$CH107*$CI107</f>
        <v>4.5106921565996396</v>
      </c>
      <c r="DK107" s="58">
        <f t="shared" ref="DK107" si="2740">+CG107/$CH107*$CI107</f>
        <v>1.72404339634821</v>
      </c>
      <c r="DL107" s="58">
        <f t="shared" ref="DL107" si="2741">+SUM(CZ107:DK107)</f>
        <v>34.625884474138516</v>
      </c>
      <c r="DM107" s="58">
        <f t="shared" ref="DM107" si="2742">+(H107/H95-1)*100</f>
        <v>34.625884474138523</v>
      </c>
      <c r="DN107" s="58"/>
      <c r="DO107" s="56">
        <f t="shared" ref="DO107" si="2743">+A107</f>
        <v>45870</v>
      </c>
      <c r="DP107" s="58">
        <f t="shared" ref="DP107" si="2744">+CK107-CZ107</f>
        <v>5.0105108280318209</v>
      </c>
      <c r="DQ107" s="58">
        <f t="shared" ref="DQ107" si="2745">+CL107-DA107</f>
        <v>5.3825531053748654E-2</v>
      </c>
      <c r="DR107" s="58">
        <f t="shared" ref="DR107" si="2746">+CM107-DB107</f>
        <v>0.3445083946363996</v>
      </c>
      <c r="DS107" s="58">
        <f t="shared" ref="DS107" si="2747">+CN107-DC107</f>
        <v>-0.13320605927684959</v>
      </c>
      <c r="DT107" s="58">
        <f t="shared" ref="DT107" si="2748">+CO107-DD107</f>
        <v>-0.60686614895366486</v>
      </c>
      <c r="DU107" s="58">
        <f t="shared" ref="DU107" si="2749">+CP107-DE107</f>
        <v>-1.446144406394291</v>
      </c>
      <c r="DV107" s="58">
        <f t="shared" ref="DV107" si="2750">+CQ107-DF107</f>
        <v>-1.6661713677519439</v>
      </c>
      <c r="DW107" s="58">
        <f t="shared" ref="DW107" si="2751">+CR107-DG107</f>
        <v>5.3122566758608158E-2</v>
      </c>
      <c r="DX107" s="58">
        <f t="shared" ref="DX107" si="2752">+CS107-DH107</f>
        <v>-0.71499669364799123</v>
      </c>
      <c r="DY107" s="58">
        <f t="shared" ref="DY107" si="2753">+CT107-DI107</f>
        <v>-0.83922213540604718</v>
      </c>
      <c r="DZ107" s="58">
        <f t="shared" ref="DZ107" si="2754">+CU107-DJ107</f>
        <v>-2.1261196493115055</v>
      </c>
      <c r="EA107" s="58">
        <f t="shared" ref="EA107" si="2755">+CV107-DK107</f>
        <v>-0.57135799985134805</v>
      </c>
      <c r="EB107" s="58">
        <f t="shared" ref="EB107" si="2756">+CW107-DL107</f>
        <v>-2.642117140113065</v>
      </c>
      <c r="EC107" s="58"/>
      <c r="ED107" s="76">
        <f>+'Infla Interanual PondENGHO'!CI108</f>
        <v>-2.642117140113065E-2</v>
      </c>
      <c r="EE107" s="50">
        <f t="shared" ref="EE107" si="2757">+ED107*100</f>
        <v>-2.642117140113065</v>
      </c>
    </row>
    <row r="108" spans="1:138" x14ac:dyDescent="0.2">
      <c r="A108" s="56">
        <f>+'Indice PondENGHO'!A107</f>
        <v>45901</v>
      </c>
      <c r="B108" s="50">
        <f>+'Indice PondENGHO'!B107</f>
        <v>9</v>
      </c>
      <c r="C108" s="50">
        <f>+'Indice PondENGHO'!C107</f>
        <v>2025</v>
      </c>
      <c r="D108" s="57">
        <f>+'Indice PondENGHO'!BL107</f>
        <v>9365.1318359375</v>
      </c>
      <c r="E108" s="57">
        <f>+'Indice PondENGHO'!BM107</f>
        <v>9371.607421875</v>
      </c>
      <c r="F108" s="57">
        <f>+'Indice PondENGHO'!BN107</f>
        <v>9410.462890625</v>
      </c>
      <c r="G108" s="57">
        <f>+'Indice PondENGHO'!BO107</f>
        <v>9423.7626953125</v>
      </c>
      <c r="H108" s="57">
        <f>+'Indice PondENGHO'!BP107</f>
        <v>9418.8076171875</v>
      </c>
      <c r="I108" s="57">
        <f>+'Indice PondENGHO'!CD107</f>
        <v>9404.5458984375</v>
      </c>
      <c r="K108" s="58">
        <f t="shared" ref="K108" si="2758">100*D$1*(D108-D96)/$I96</f>
        <v>3.742450310487397</v>
      </c>
      <c r="L108" s="58">
        <f t="shared" ref="L108" si="2759">100*E$1*(E108-E96)/$I96</f>
        <v>4.8526578231308228</v>
      </c>
      <c r="M108" s="58">
        <f t="shared" ref="M108" si="2760">100*F$1*(F108-F96)/$I96</f>
        <v>5.6011141535123556</v>
      </c>
      <c r="N108" s="58">
        <f t="shared" ref="N108" si="2761">100*G$1*(G108-G96)/$I96</f>
        <v>7.1441519730789507</v>
      </c>
      <c r="O108" s="58">
        <f t="shared" ref="O108" si="2762">100*H$1*(H108-H96)/$I96</f>
        <v>10.549048558588765</v>
      </c>
      <c r="P108" s="58">
        <f t="shared" ref="P108" si="2763">+SUM(K108:O108)</f>
        <v>31.889422818798291</v>
      </c>
      <c r="Q108" s="58">
        <f t="shared" ref="Q108" si="2764">100*(I108/I96-1)</f>
        <v>31.889087911815505</v>
      </c>
      <c r="S108" s="57">
        <f>+'Indice PondENGHO'!D107</f>
        <v>9755.3994140625</v>
      </c>
      <c r="T108" s="57">
        <f>+'Indice PondENGHO'!P107</f>
        <v>9808.2724609375</v>
      </c>
      <c r="U108" s="57">
        <f>+'Indice PondENGHO'!AB107</f>
        <v>9846.228515625</v>
      </c>
      <c r="V108" s="57">
        <f>+'Indice PondENGHO'!AN107</f>
        <v>9867.7373046875</v>
      </c>
      <c r="W108" s="57">
        <f>+'Indice PondENGHO'!AZ107</f>
        <v>9897.107421875</v>
      </c>
      <c r="Y108" s="58">
        <f t="shared" ref="Y108" si="2765">+S$1*(S108-S96)/D96</f>
        <v>9.886739421299227</v>
      </c>
      <c r="Z108" s="58">
        <f t="shared" ref="Z108" si="2766">+T$1*(T108-T96)/E96</f>
        <v>8.0805345918061739</v>
      </c>
      <c r="AA108" s="58">
        <f t="shared" ref="AA108" si="2767">+U$1*(U108-U96)/F96</f>
        <v>7.4589724769250045</v>
      </c>
      <c r="AB108" s="58">
        <f t="shared" ref="AB108" si="2768">+V$1*(V108-V96)/G96</f>
        <v>6.2454204738789416</v>
      </c>
      <c r="AC108" s="58">
        <f t="shared" ref="AC108" si="2769">+W$1*(W108-W96)/H96</f>
        <v>4.7273008614117193</v>
      </c>
      <c r="AE108" s="57">
        <f>+'Indice PondENGHO'!D107</f>
        <v>9755.3994140625</v>
      </c>
      <c r="AF108" s="57">
        <f>+'Indice PondENGHO'!E107</f>
        <v>7095.33837890625</v>
      </c>
      <c r="AG108" s="57">
        <f>+'Indice PondENGHO'!F107</f>
        <v>7498.5927734375</v>
      </c>
      <c r="AH108" s="57">
        <f>+'Indice PondENGHO'!G107</f>
        <v>10050.5947265625</v>
      </c>
      <c r="AI108" s="57">
        <f>+'Indice PondENGHO'!H107</f>
        <v>8046.3662109375</v>
      </c>
      <c r="AJ108" s="57">
        <f>+'Indice PondENGHO'!I107</f>
        <v>10801.2509765625</v>
      </c>
      <c r="AK108" s="57">
        <f>+'Indice PondENGHO'!J107</f>
        <v>9798.6201171875</v>
      </c>
      <c r="AL108" s="57">
        <f>+'Indice PondENGHO'!K107</f>
        <v>8646.9873046875</v>
      </c>
      <c r="AM108" s="57">
        <f>+'Indice PondENGHO'!L107</f>
        <v>8461.6044921875</v>
      </c>
      <c r="AN108" s="57">
        <f>+'Indice PondENGHO'!M107</f>
        <v>8200.349609375</v>
      </c>
      <c r="AO108" s="57">
        <f>+'Indice PondENGHO'!N107</f>
        <v>11484.158203125</v>
      </c>
      <c r="AP108" s="57">
        <f>+'Indice PondENGHO'!O107</f>
        <v>9340.1083984375</v>
      </c>
      <c r="AQ108" s="57">
        <f t="shared" ref="AQ108" si="2770">+D108</f>
        <v>9365.1318359375</v>
      </c>
      <c r="AR108" s="57"/>
      <c r="AS108" s="57">
        <f>+'Indice PondENGHO'!AZ107</f>
        <v>9897.107421875</v>
      </c>
      <c r="AT108" s="57">
        <f>+'Indice PondENGHO'!BA107</f>
        <v>7135.3896484375</v>
      </c>
      <c r="AU108" s="57">
        <f>+'Indice PondENGHO'!BB107</f>
        <v>7684.537109375</v>
      </c>
      <c r="AV108" s="57">
        <f>+'Indice PondENGHO'!BC107</f>
        <v>9508.15234375</v>
      </c>
      <c r="AW108" s="57">
        <f>+'Indice PondENGHO'!BD107</f>
        <v>8099.92333984375</v>
      </c>
      <c r="AX108" s="57">
        <f>+'Indice PondENGHO'!BE107</f>
        <v>10512.5693359375</v>
      </c>
      <c r="AY108" s="57">
        <f>+'Indice PondENGHO'!BF107</f>
        <v>9672.5703125</v>
      </c>
      <c r="AZ108" s="57">
        <f>+'Indice PondENGHO'!BG107</f>
        <v>8619.453125</v>
      </c>
      <c r="BA108" s="57">
        <f>+'Indice PondENGHO'!BH107</f>
        <v>8556.2158203125</v>
      </c>
      <c r="BB108" s="57">
        <f>+'Indice PondENGHO'!BI107</f>
        <v>8260.423828125</v>
      </c>
      <c r="BC108" s="57">
        <f>+'Indice PondENGHO'!BJ107</f>
        <v>11378.33203125</v>
      </c>
      <c r="BD108" s="57">
        <f>+'Indice PondENGHO'!BK107</f>
        <v>9414.3701171875</v>
      </c>
      <c r="BE108" s="57">
        <f t="shared" ref="BE108" si="2771">+H108</f>
        <v>9418.8076171875</v>
      </c>
      <c r="BG108" s="58">
        <f t="shared" ref="BG108" si="2772">+AE$1*(AE108-AE96)/$AQ96</f>
        <v>9.886739421299227</v>
      </c>
      <c r="BH108" s="58">
        <f t="shared" ref="BH108" si="2773">+AF$1*(AF108-AF96)/$AQ96</f>
        <v>0.48704998067691985</v>
      </c>
      <c r="BI108" s="58">
        <f t="shared" ref="BI108" si="2774">+AG$1*(AG108-AG96)/$AQ96</f>
        <v>1.4376134613631621</v>
      </c>
      <c r="BJ108" s="58">
        <f t="shared" ref="BJ108" si="2775">+AH$1*(AH108-AH96)/$AQ96</f>
        <v>6.5111721895772074</v>
      </c>
      <c r="BK108" s="58">
        <f t="shared" ref="BK108" si="2776">+AI$1*(AI108-AI96)/$AQ96</f>
        <v>0.74472882368576576</v>
      </c>
      <c r="BL108" s="58">
        <f t="shared" ref="BL108" si="2777">+AJ$1*(AJ108-AJ96)/$AQ96</f>
        <v>1.4705598181263462</v>
      </c>
      <c r="BM108" s="58">
        <f t="shared" ref="BM108" si="2778">+AK$1*(AK108-AK96)/$AQ96</f>
        <v>3.0536747394001242</v>
      </c>
      <c r="BN108" s="58">
        <f t="shared" ref="BN108" si="2779">+AL$1*(AL108-AL96)/$AQ96</f>
        <v>1.5712058969507827</v>
      </c>
      <c r="BO108" s="58">
        <f t="shared" ref="BO108" si="2780">+AM$1*(AM108-AM96)/$AQ96</f>
        <v>2.2441212353880058</v>
      </c>
      <c r="BP108" s="58">
        <f t="shared" ref="BP108" si="2781">+AN$1*(AN108-AN96)/$AQ96</f>
        <v>0.73587120199089351</v>
      </c>
      <c r="BQ108" s="58">
        <f t="shared" ref="BQ108" si="2782">+AO$1*(AO108-AO96)/$AQ96</f>
        <v>2.3271354218359632</v>
      </c>
      <c r="BR108" s="58">
        <f t="shared" ref="BR108" si="2783">+AP$1*(AP108-AP96)/$AQ96</f>
        <v>1.1407200247508349</v>
      </c>
      <c r="BS108" s="58">
        <f t="shared" ref="BS108" si="2784">+SUM(BG108:BR108)</f>
        <v>31.610592215045227</v>
      </c>
      <c r="BT108" s="50">
        <f t="shared" ref="BT108" si="2785">+(D108/D96-1)*100</f>
        <v>30.43196779723225</v>
      </c>
      <c r="BV108" s="58">
        <f t="shared" ref="BV108" si="2786">+AS$1*(AS108-AS96)/$BE96</f>
        <v>4.7273008614117193</v>
      </c>
      <c r="BW108" s="58">
        <f t="shared" ref="BW108" si="2787">+AT$1*(AT108-AT96)/$BE96</f>
        <v>0.42277293536275645</v>
      </c>
      <c r="BX108" s="58">
        <f t="shared" ref="BX108" si="2788">+AU$1*(AU108-AU96)/$BE96</f>
        <v>1.0874529625527505</v>
      </c>
      <c r="BY108" s="58">
        <f t="shared" ref="BY108" si="2789">+AV$1*(AV108-AV96)/$BE96</f>
        <v>6.57603239567936</v>
      </c>
      <c r="BZ108" s="58">
        <f t="shared" ref="BZ108" si="2790">+AW$1*(AW108-AW96)/$BE96</f>
        <v>1.3331236147353165</v>
      </c>
      <c r="CA108" s="58">
        <f t="shared" ref="CA108" si="2791">+AX$1*(AX108-AX96)/$BE96</f>
        <v>2.8435032940243894</v>
      </c>
      <c r="CB108" s="58">
        <f t="shared" ref="CB108" si="2792">+AY$1*(AY108-AY96)/$BE96</f>
        <v>4.6178257253162771</v>
      </c>
      <c r="CC108" s="58">
        <f t="shared" ref="CC108" si="2793">+AZ$1*(AZ108-AZ96)/$BE96</f>
        <v>1.4666924926556832</v>
      </c>
      <c r="CD108" s="58">
        <f t="shared" ref="CD108" si="2794">+BA$1*(BA108-BA96)/$BE96</f>
        <v>2.9205031476633843</v>
      </c>
      <c r="CE108" s="58">
        <f t="shared" ref="CE108" si="2795">+BB$1*(BB108-BB96)/$BE96</f>
        <v>1.5633589059649196</v>
      </c>
      <c r="CF108" s="58">
        <f t="shared" ref="CF108" si="2796">+BC$1*(BC108-BC96)/$BE96</f>
        <v>4.25275023222326</v>
      </c>
      <c r="CG108" s="58">
        <f t="shared" ref="CG108" si="2797">+BD$1*(BD108-BD96)/$BE96</f>
        <v>1.6814028058651775</v>
      </c>
      <c r="CH108" s="58">
        <f t="shared" ref="CH108" si="2798">+SUM(BV108:CG108)</f>
        <v>33.492719373454996</v>
      </c>
      <c r="CI108" s="50">
        <f t="shared" ref="CI108" si="2799">(H108/H96-1)*100</f>
        <v>32.823510366685696</v>
      </c>
      <c r="CK108" s="58">
        <f t="shared" ref="CK108" si="2800">+BG108/$BS108*$BT108</f>
        <v>9.518104996002025</v>
      </c>
      <c r="CL108" s="58">
        <f t="shared" ref="CL108" si="2801">+BH108/$BS108*$BT108</f>
        <v>0.46888996026300511</v>
      </c>
      <c r="CM108" s="58">
        <f t="shared" ref="CM108" si="2802">+BI108/$BS108*$BT108</f>
        <v>1.3840109752910161</v>
      </c>
      <c r="CN108" s="58">
        <f t="shared" ref="CN108" si="2803">+BJ108/$BS108*$BT108</f>
        <v>6.2683982966044622</v>
      </c>
      <c r="CO108" s="58">
        <f t="shared" ref="CO108" si="2804">+BK108/$BS108*$BT108</f>
        <v>0.71696105615158445</v>
      </c>
      <c r="CP108" s="58">
        <f t="shared" ref="CP108" si="2805">+BL108/$BS108*$BT108</f>
        <v>1.4157289026627196</v>
      </c>
      <c r="CQ108" s="58">
        <f t="shared" ref="CQ108" si="2806">+BM108/$BS108*$BT108</f>
        <v>2.939816207822135</v>
      </c>
      <c r="CR108" s="58">
        <f t="shared" ref="CR108" si="2807">+BN108/$BS108*$BT108</f>
        <v>1.5126223176568607</v>
      </c>
      <c r="CS108" s="58">
        <f t="shared" ref="CS108" si="2808">+BO108/$BS108*$BT108</f>
        <v>2.1604475077157339</v>
      </c>
      <c r="CT108" s="58">
        <f t="shared" ref="CT108" si="2809">+BP108/$BS108*$BT108</f>
        <v>0.70843369746293183</v>
      </c>
      <c r="CU108" s="58">
        <f t="shared" ref="CU108" si="2810">+BQ108/$BS108*$BT108</f>
        <v>2.2403664485413755</v>
      </c>
      <c r="CV108" s="58">
        <f t="shared" ref="CV108" si="2811">+BR108/$BS108*$BT108</f>
        <v>1.0981874310584065</v>
      </c>
      <c r="CW108" s="58">
        <f t="shared" ref="CW108" si="2812">+SUM(CK108:CV108)</f>
        <v>30.431967797232261</v>
      </c>
      <c r="CX108" s="58"/>
      <c r="CY108" s="58"/>
      <c r="CZ108" s="58">
        <f t="shared" ref="CZ108" si="2813">+BV108/$CH108*$CI108</f>
        <v>4.6328459358832683</v>
      </c>
      <c r="DA108" s="58">
        <f t="shared" ref="DA108" si="2814">+BW108/$CH108*$CI108</f>
        <v>0.41432562318698596</v>
      </c>
      <c r="DB108" s="58">
        <f t="shared" ref="DB108" si="2815">+BX108/$CH108*$CI108</f>
        <v>1.0657248577409617</v>
      </c>
      <c r="DC108" s="58">
        <f t="shared" ref="DC108" si="2816">+BY108/$CH108*$CI108</f>
        <v>6.4446384631973306</v>
      </c>
      <c r="DD108" s="58">
        <f t="shared" ref="DD108" si="2817">+BZ108/$CH108*$CI108</f>
        <v>1.3064868307772843</v>
      </c>
      <c r="DE108" s="58">
        <f t="shared" ref="DE108" si="2818">+CA108/$CH108*$CI108</f>
        <v>2.7866880204145836</v>
      </c>
      <c r="DF108" s="58">
        <f t="shared" ref="DF108" si="2819">+CB108/$CH108*$CI108</f>
        <v>4.5255581930023174</v>
      </c>
      <c r="DG108" s="58">
        <f t="shared" ref="DG108" si="2820">+CC108/$CH108*$CI108</f>
        <v>1.4373869049157992</v>
      </c>
      <c r="DH108" s="58">
        <f t="shared" ref="DH108" si="2821">+CD108/$CH108*$CI108</f>
        <v>2.8621493607127961</v>
      </c>
      <c r="DI108" s="58">
        <f t="shared" ref="DI108" si="2822">+CE108/$CH108*$CI108</f>
        <v>1.5321218526513594</v>
      </c>
      <c r="DJ108" s="58">
        <f t="shared" ref="DJ108" si="2823">+CF108/$CH108*$CI108</f>
        <v>4.1677771750280401</v>
      </c>
      <c r="DK108" s="58">
        <f t="shared" ref="DK108" si="2824">+CG108/$CH108*$CI108</f>
        <v>1.6478071491749673</v>
      </c>
      <c r="DL108" s="58">
        <f t="shared" ref="DL108" si="2825">+SUM(CZ108:DK108)</f>
        <v>32.823510366685696</v>
      </c>
      <c r="DM108" s="58">
        <f t="shared" ref="DM108" si="2826">+(H108/H96-1)*100</f>
        <v>32.823510366685696</v>
      </c>
      <c r="DN108" s="58"/>
      <c r="DO108" s="56">
        <f t="shared" ref="DO108" si="2827">+A108</f>
        <v>45901</v>
      </c>
      <c r="DP108" s="58">
        <f t="shared" ref="DP108" si="2828">+CK108-CZ108</f>
        <v>4.8852590601187567</v>
      </c>
      <c r="DQ108" s="58">
        <f t="shared" ref="DQ108" si="2829">+CL108-DA108</f>
        <v>5.4564337076019154E-2</v>
      </c>
      <c r="DR108" s="58">
        <f t="shared" ref="DR108" si="2830">+CM108-DB108</f>
        <v>0.31828611755005443</v>
      </c>
      <c r="DS108" s="58">
        <f t="shared" ref="DS108" si="2831">+CN108-DC108</f>
        <v>-0.17624016659286834</v>
      </c>
      <c r="DT108" s="58">
        <f t="shared" ref="DT108" si="2832">+CO108-DD108</f>
        <v>-0.58952577462569988</v>
      </c>
      <c r="DU108" s="58">
        <f t="shared" ref="DU108" si="2833">+CP108-DE108</f>
        <v>-1.3709591177518641</v>
      </c>
      <c r="DV108" s="58">
        <f t="shared" ref="DV108" si="2834">+CQ108-DF108</f>
        <v>-1.5857419851801824</v>
      </c>
      <c r="DW108" s="58">
        <f t="shared" ref="DW108" si="2835">+CR108-DG108</f>
        <v>7.5235412741061491E-2</v>
      </c>
      <c r="DX108" s="58">
        <f t="shared" ref="DX108" si="2836">+CS108-DH108</f>
        <v>-0.70170185299706223</v>
      </c>
      <c r="DY108" s="58">
        <f t="shared" ref="DY108" si="2837">+CT108-DI108</f>
        <v>-0.82368815518842753</v>
      </c>
      <c r="DZ108" s="58">
        <f t="shared" ref="DZ108" si="2838">+CU108-DJ108</f>
        <v>-1.9274107264866647</v>
      </c>
      <c r="EA108" s="58">
        <f t="shared" ref="EA108" si="2839">+CV108-DK108</f>
        <v>-0.54961971811656074</v>
      </c>
      <c r="EB108" s="58">
        <f t="shared" ref="EB108" si="2840">+CW108-DL108</f>
        <v>-2.3915425694534349</v>
      </c>
      <c r="EC108" s="58"/>
      <c r="ED108" s="76">
        <f>+'Infla Interanual PondENGHO'!CI109</f>
        <v>-2.391542569453442E-2</v>
      </c>
      <c r="EE108" s="50">
        <f t="shared" ref="EE108" si="2841">+ED108*100</f>
        <v>-2.391542569453442</v>
      </c>
    </row>
    <row r="109" spans="1:138" x14ac:dyDescent="0.2">
      <c r="A109" s="56">
        <f>+'Indice PondENGHO'!A108</f>
        <v>45931</v>
      </c>
      <c r="B109" s="50">
        <f>+'Indice PondENGHO'!B108</f>
        <v>10</v>
      </c>
      <c r="C109" s="50">
        <f>+'Indice PondENGHO'!C108</f>
        <v>2025</v>
      </c>
      <c r="D109" s="57">
        <f>+'Indice PondENGHO'!BL108</f>
        <v>9565.0478515625</v>
      </c>
      <c r="E109" s="57">
        <f>+'Indice PondENGHO'!BM108</f>
        <v>9576.7177734375</v>
      </c>
      <c r="F109" s="57">
        <f>+'Indice PondENGHO'!BN108</f>
        <v>9616.8623046875</v>
      </c>
      <c r="G109" s="57">
        <f>+'Indice PondENGHO'!BO108</f>
        <v>9632.8173828125</v>
      </c>
      <c r="H109" s="57">
        <f>+'Indice PondENGHO'!BP108</f>
        <v>9628.0576171875</v>
      </c>
      <c r="I109" s="57">
        <f>+'Indice PondENGHO'!CD108</f>
        <v>9611.46484375</v>
      </c>
      <c r="K109" s="58">
        <f t="shared" ref="K109" si="2842">100*D$1*(D109-D97)/$I97</f>
        <v>3.7123407246056126</v>
      </c>
      <c r="L109" s="58">
        <f t="shared" ref="L109" si="2843">100*E$1*(E109-E97)/$I97</f>
        <v>4.8040387733187853</v>
      </c>
      <c r="M109" s="58">
        <f t="shared" ref="M109" si="2844">100*F$1*(F109-F97)/$I97</f>
        <v>5.5346160720719721</v>
      </c>
      <c r="N109" s="58">
        <f t="shared" ref="N109" si="2845">100*G$1*(G109-G97)/$I97</f>
        <v>7.0453845125775434</v>
      </c>
      <c r="O109" s="58">
        <f t="shared" ref="O109" si="2846">100*H$1*(H109-H97)/$I97</f>
        <v>10.349989313778554</v>
      </c>
      <c r="P109" s="58">
        <f t="shared" ref="P109" si="2847">+SUM(K109:O109)</f>
        <v>31.44636939635247</v>
      </c>
      <c r="Q109" s="58">
        <f t="shared" ref="Q109" si="2848">100*(I109/I97-1)</f>
        <v>31.446102922891296</v>
      </c>
      <c r="S109" s="57">
        <f>+'Indice PondENGHO'!D108</f>
        <v>9954.0771484375</v>
      </c>
      <c r="T109" s="57">
        <f>+'Indice PondENGHO'!P108</f>
        <v>10007.1015625</v>
      </c>
      <c r="U109" s="57">
        <f>+'Indice PondENGHO'!AB108</f>
        <v>10042.9375</v>
      </c>
      <c r="V109" s="57">
        <f>+'Indice PondENGHO'!AN108</f>
        <v>10061.4130859375</v>
      </c>
      <c r="W109" s="57">
        <f>+'Indice PondENGHO'!AZ108</f>
        <v>10087.521484375</v>
      </c>
      <c r="Y109" s="58">
        <f t="shared" ref="Y109" si="2849">+S$1*(S109-S97)/D97</f>
        <v>10.288792992679893</v>
      </c>
      <c r="Z109" s="58">
        <f t="shared" ref="Z109" si="2850">+T$1*(T109-T97)/E97</f>
        <v>8.3922002033095584</v>
      </c>
      <c r="AA109" s="58">
        <f t="shared" ref="AA109" si="2851">+U$1*(U109-U97)/F97</f>
        <v>7.7237517415418031</v>
      </c>
      <c r="AB109" s="58">
        <f t="shared" ref="AB109" si="2852">+V$1*(V109-V97)/G97</f>
        <v>6.4465835012331709</v>
      </c>
      <c r="AC109" s="58">
        <f t="shared" ref="AC109" si="2853">+W$1*(W109-W97)/H97</f>
        <v>4.8595456760330737</v>
      </c>
      <c r="AE109" s="57">
        <f>+'Indice PondENGHO'!D108</f>
        <v>9954.0771484375</v>
      </c>
      <c r="AF109" s="57">
        <f>+'Indice PondENGHO'!E108</f>
        <v>7272.5400390625</v>
      </c>
      <c r="AG109" s="57">
        <f>+'Indice PondENGHO'!F108</f>
        <v>7589.1943359375</v>
      </c>
      <c r="AH109" s="57">
        <f>+'Indice PondENGHO'!G108</f>
        <v>10332.9404296875</v>
      </c>
      <c r="AI109" s="57">
        <f>+'Indice PondENGHO'!H108</f>
        <v>8144.16650390625</v>
      </c>
      <c r="AJ109" s="57">
        <f>+'Indice PondENGHO'!I108</f>
        <v>11000.533203125</v>
      </c>
      <c r="AK109" s="57">
        <f>+'Indice PondENGHO'!J108</f>
        <v>10121.0166015625</v>
      </c>
      <c r="AL109" s="57">
        <f>+'Indice PondENGHO'!K108</f>
        <v>8902.8603515625</v>
      </c>
      <c r="AM109" s="57">
        <f>+'Indice PondENGHO'!L108</f>
        <v>8603.5966796875</v>
      </c>
      <c r="AN109" s="57">
        <f>+'Indice PondENGHO'!M108</f>
        <v>8475.7998046875</v>
      </c>
      <c r="AO109" s="57">
        <f>+'Indice PondENGHO'!N108</f>
        <v>11738.88671875</v>
      </c>
      <c r="AP109" s="57">
        <f>+'Indice PondENGHO'!O108</f>
        <v>9518.5546875</v>
      </c>
      <c r="AQ109" s="57">
        <f t="shared" ref="AQ109" si="2854">+D109</f>
        <v>9565.0478515625</v>
      </c>
      <c r="AR109" s="57"/>
      <c r="AS109" s="57">
        <f>+'Indice PondENGHO'!AZ108</f>
        <v>10087.521484375</v>
      </c>
      <c r="AT109" s="57">
        <f>+'Indice PondENGHO'!BA108</f>
        <v>7305.54443359375</v>
      </c>
      <c r="AU109" s="57">
        <f>+'Indice PondENGHO'!BB108</f>
        <v>7789.0830078125</v>
      </c>
      <c r="AV109" s="57">
        <f>+'Indice PondENGHO'!BC108</f>
        <v>9782.0703125</v>
      </c>
      <c r="AW109" s="57">
        <f>+'Indice PondENGHO'!BD108</f>
        <v>8211.33203125</v>
      </c>
      <c r="AX109" s="57">
        <f>+'Indice PondENGHO'!BE108</f>
        <v>10696.81640625</v>
      </c>
      <c r="AY109" s="57">
        <f>+'Indice PondENGHO'!BF108</f>
        <v>10009.443359375</v>
      </c>
      <c r="AZ109" s="57">
        <f>+'Indice PondENGHO'!BG108</f>
        <v>8865.58984375</v>
      </c>
      <c r="BA109" s="57">
        <f>+'Indice PondENGHO'!BH108</f>
        <v>8689.34375</v>
      </c>
      <c r="BB109" s="57">
        <f>+'Indice PondENGHO'!BI108</f>
        <v>8568.5810546875</v>
      </c>
      <c r="BC109" s="57">
        <f>+'Indice PondENGHO'!BJ108</f>
        <v>11645.96484375</v>
      </c>
      <c r="BD109" s="57">
        <f>+'Indice PondENGHO'!BK108</f>
        <v>9588.8330078125</v>
      </c>
      <c r="BE109" s="57">
        <f t="shared" ref="BE109" si="2855">+H109</f>
        <v>9628.0576171875</v>
      </c>
      <c r="BG109" s="58">
        <f t="shared" ref="BG109" si="2856">+AE$1*(AE109-AE97)/$AQ97</f>
        <v>10.288792992679893</v>
      </c>
      <c r="BH109" s="58">
        <f t="shared" ref="BH109" si="2857">+AF$1*(AF109-AF97)/$AQ97</f>
        <v>0.48135317387299542</v>
      </c>
      <c r="BI109" s="58">
        <f t="shared" ref="BI109" si="2858">+AG$1*(AG109-AG97)/$AQ97</f>
        <v>1.272579019619247</v>
      </c>
      <c r="BJ109" s="58">
        <f t="shared" ref="BJ109" si="2859">+AH$1*(AH109-AH97)/$AQ97</f>
        <v>6.1762127541897014</v>
      </c>
      <c r="BK109" s="58">
        <f t="shared" ref="BK109" si="2860">+AI$1*(AI109-AI97)/$AQ97</f>
        <v>0.69332346970603131</v>
      </c>
      <c r="BL109" s="58">
        <f t="shared" ref="BL109" si="2861">+AJ$1*(AJ109-AJ97)/$AQ97</f>
        <v>1.3933316962160482</v>
      </c>
      <c r="BM109" s="58">
        <f t="shared" ref="BM109" si="2862">+AK$1*(AK109-AK97)/$AQ97</f>
        <v>3.3110091950457514</v>
      </c>
      <c r="BN109" s="58">
        <f t="shared" ref="BN109" si="2863">+AL$1*(AL109-AL97)/$AQ97</f>
        <v>1.5942940413010138</v>
      </c>
      <c r="BO109" s="58">
        <f t="shared" ref="BO109" si="2864">+AM$1*(AM109-AM97)/$AQ97</f>
        <v>2.155994937519639</v>
      </c>
      <c r="BP109" s="58">
        <f t="shared" ref="BP109" si="2865">+AN$1*(AN109-AN97)/$AQ97</f>
        <v>0.72007299638875577</v>
      </c>
      <c r="BQ109" s="58">
        <f t="shared" ref="BQ109" si="2866">+AO$1*(AO109-AO97)/$AQ97</f>
        <v>2.2207947615713164</v>
      </c>
      <c r="BR109" s="58">
        <f t="shared" ref="BR109" si="2867">+AP$1*(AP109-AP97)/$AQ97</f>
        <v>1.1277748312010032</v>
      </c>
      <c r="BS109" s="58">
        <f t="shared" ref="BS109" si="2868">+SUM(BG109:BR109)</f>
        <v>31.435533869311396</v>
      </c>
      <c r="BT109" s="50">
        <f t="shared" ref="BT109" si="2869">+(D109/D97-1)*100</f>
        <v>30.270855158230205</v>
      </c>
      <c r="BV109" s="58">
        <f t="shared" ref="BV109" si="2870">+AS$1*(AS109-AS97)/$BE97</f>
        <v>4.8595456760330737</v>
      </c>
      <c r="BW109" s="58">
        <f t="shared" ref="BW109" si="2871">+AT$1*(AT109-AT97)/$BE97</f>
        <v>0.41169046991555636</v>
      </c>
      <c r="BX109" s="58">
        <f t="shared" ref="BX109" si="2872">+AU$1*(AU109-AU97)/$BE97</f>
        <v>0.96218607059430628</v>
      </c>
      <c r="BY109" s="58">
        <f t="shared" ref="BY109" si="2873">+AV$1*(AV109-AV97)/$BE97</f>
        <v>6.2684605740795014</v>
      </c>
      <c r="BZ109" s="58">
        <f t="shared" ref="BZ109" si="2874">+AW$1*(AW109-AW97)/$BE97</f>
        <v>1.2542129704581384</v>
      </c>
      <c r="CA109" s="58">
        <f t="shared" ref="CA109" si="2875">+AX$1*(AX109-AX97)/$BE97</f>
        <v>2.6466363492307274</v>
      </c>
      <c r="CB109" s="58">
        <f t="shared" ref="CB109" si="2876">+AY$1*(AY109-AY97)/$BE97</f>
        <v>5.0201148101086845</v>
      </c>
      <c r="CC109" s="58">
        <f t="shared" ref="CC109" si="2877">+AZ$1*(AZ109-AZ97)/$BE97</f>
        <v>1.4705054068554004</v>
      </c>
      <c r="CD109" s="58">
        <f t="shared" ref="CD109" si="2878">+BA$1*(BA109-BA97)/$BE97</f>
        <v>2.7703014088415978</v>
      </c>
      <c r="CE109" s="58">
        <f t="shared" ref="CE109" si="2879">+BB$1*(BB109-BB97)/$BE97</f>
        <v>1.5384321760363466</v>
      </c>
      <c r="CF109" s="58">
        <f t="shared" ref="CF109" si="2880">+BC$1*(BC109-BC97)/$BE97</f>
        <v>4.0778136046811264</v>
      </c>
      <c r="CG109" s="58">
        <f t="shared" ref="CG109" si="2881">+BD$1*(BD109-BD97)/$BE97</f>
        <v>1.6431435182350596</v>
      </c>
      <c r="CH109" s="58">
        <f t="shared" ref="CH109" si="2882">+SUM(BV109:CG109)</f>
        <v>32.923043035069519</v>
      </c>
      <c r="CI109" s="50">
        <f t="shared" ref="CI109" si="2883">(H109/H97-1)*100</f>
        <v>32.139536370491875</v>
      </c>
      <c r="CK109" s="58">
        <f t="shared" ref="CK109" si="2884">+BG109/$BS109*$BT109</f>
        <v>9.9075957713725114</v>
      </c>
      <c r="CL109" s="58">
        <f t="shared" ref="CL109" si="2885">+BH109/$BS109*$BT109</f>
        <v>0.4635191585051654</v>
      </c>
      <c r="CM109" s="58">
        <f t="shared" ref="CM109" si="2886">+BI109/$BS109*$BT109</f>
        <v>1.2254302834635034</v>
      </c>
      <c r="CN109" s="58">
        <f t="shared" ref="CN109" si="2887">+BJ109/$BS109*$BT109</f>
        <v>5.9473856078203102</v>
      </c>
      <c r="CO109" s="58">
        <f t="shared" ref="CO109" si="2888">+BK109/$BS109*$BT109</f>
        <v>0.6676360075997213</v>
      </c>
      <c r="CP109" s="58">
        <f t="shared" ref="CP109" si="2889">+BL109/$BS109*$BT109</f>
        <v>1.3417091034265012</v>
      </c>
      <c r="CQ109" s="58">
        <f t="shared" ref="CQ109" si="2890">+BM109/$BS109*$BT109</f>
        <v>3.1883371278972916</v>
      </c>
      <c r="CR109" s="58">
        <f t="shared" ref="CR109" si="2891">+BN109/$BS109*$BT109</f>
        <v>1.5352258436102595</v>
      </c>
      <c r="CS109" s="58">
        <f t="shared" ref="CS109" si="2892">+BO109/$BS109*$BT109</f>
        <v>2.076115861332569</v>
      </c>
      <c r="CT109" s="58">
        <f t="shared" ref="CT109" si="2893">+BP109/$BS109*$BT109</f>
        <v>0.69339447097210449</v>
      </c>
      <c r="CU109" s="58">
        <f t="shared" ref="CU109" si="2894">+BQ109/$BS109*$BT109</f>
        <v>2.1385148680204136</v>
      </c>
      <c r="CV109" s="58">
        <f t="shared" ref="CV109" si="2895">+BR109/$BS109*$BT109</f>
        <v>1.085991054209855</v>
      </c>
      <c r="CW109" s="58">
        <f t="shared" ref="CW109" si="2896">+SUM(CK109:CV109)</f>
        <v>30.270855158230205</v>
      </c>
      <c r="CX109" s="58"/>
      <c r="CY109" s="58"/>
      <c r="CZ109" s="58">
        <f t="shared" ref="CZ109" si="2897">+BV109/$CH109*$CI109</f>
        <v>4.7438976048649364</v>
      </c>
      <c r="DA109" s="58">
        <f t="shared" ref="DA109" si="2898">+BW109/$CH109*$CI109</f>
        <v>0.40189300901322272</v>
      </c>
      <c r="DB109" s="58">
        <f t="shared" ref="DB109" si="2899">+BX109/$CH109*$CI109</f>
        <v>0.93928784705915536</v>
      </c>
      <c r="DC109" s="58">
        <f t="shared" ref="DC109" si="2900">+BY109/$CH109*$CI109</f>
        <v>6.1192829712922405</v>
      </c>
      <c r="DD109" s="58">
        <f t="shared" ref="DD109" si="2901">+BZ109/$CH109*$CI109</f>
        <v>1.2243650545134634</v>
      </c>
      <c r="DE109" s="58">
        <f t="shared" ref="DE109" si="2902">+CA109/$CH109*$CI109</f>
        <v>2.5836513688895462</v>
      </c>
      <c r="DF109" s="58">
        <f t="shared" ref="DF109" si="2903">+CB109/$CH109*$CI109</f>
        <v>4.9006454947578719</v>
      </c>
      <c r="DG109" s="58">
        <f t="shared" ref="DG109" si="2904">+CC109/$CH109*$CI109</f>
        <v>1.4355101366629885</v>
      </c>
      <c r="DH109" s="58">
        <f t="shared" ref="DH109" si="2905">+CD109/$CH109*$CI109</f>
        <v>2.7043734320624111</v>
      </c>
      <c r="DI109" s="58">
        <f t="shared" ref="DI109" si="2906">+CE109/$CH109*$CI109</f>
        <v>1.5018203761598525</v>
      </c>
      <c r="DJ109" s="58">
        <f t="shared" ref="DJ109" si="2907">+CF109/$CH109*$CI109</f>
        <v>3.9807692903761045</v>
      </c>
      <c r="DK109" s="58">
        <f t="shared" ref="DK109" si="2908">+CG109/$CH109*$CI109</f>
        <v>1.6040397848400823</v>
      </c>
      <c r="DL109" s="58">
        <f t="shared" ref="DL109" si="2909">+SUM(CZ109:DK109)</f>
        <v>32.139536370491875</v>
      </c>
      <c r="DM109" s="58">
        <f t="shared" ref="DM109" si="2910">+(H109/H97-1)*100</f>
        <v>32.139536370491875</v>
      </c>
      <c r="DN109" s="58"/>
      <c r="DO109" s="56">
        <f t="shared" ref="DO109" si="2911">+A109</f>
        <v>45931</v>
      </c>
      <c r="DP109" s="58">
        <f t="shared" ref="DP109" si="2912">+CK109-CZ109</f>
        <v>5.163698166507575</v>
      </c>
      <c r="DQ109" s="58">
        <f t="shared" ref="DQ109" si="2913">+CL109-DA109</f>
        <v>6.1626149491942672E-2</v>
      </c>
      <c r="DR109" s="58">
        <f t="shared" ref="DR109" si="2914">+CM109-DB109</f>
        <v>0.286142436404348</v>
      </c>
      <c r="DS109" s="58">
        <f t="shared" ref="DS109" si="2915">+CN109-DC109</f>
        <v>-0.1718973634719303</v>
      </c>
      <c r="DT109" s="58">
        <f t="shared" ref="DT109" si="2916">+CO109-DD109</f>
        <v>-0.55672904691374214</v>
      </c>
      <c r="DU109" s="58">
        <f t="shared" ref="DU109" si="2917">+CP109-DE109</f>
        <v>-1.241942265463045</v>
      </c>
      <c r="DV109" s="58">
        <f t="shared" ref="DV109" si="2918">+CQ109-DF109</f>
        <v>-1.7123083668605803</v>
      </c>
      <c r="DW109" s="58">
        <f t="shared" ref="DW109" si="2919">+CR109-DG109</f>
        <v>9.9715706947270943E-2</v>
      </c>
      <c r="DX109" s="58">
        <f t="shared" ref="DX109" si="2920">+CS109-DH109</f>
        <v>-0.62825757072984212</v>
      </c>
      <c r="DY109" s="58">
        <f t="shared" ref="DY109" si="2921">+CT109-DI109</f>
        <v>-0.80842590518774804</v>
      </c>
      <c r="DZ109" s="58">
        <f t="shared" ref="DZ109" si="2922">+CU109-DJ109</f>
        <v>-1.8422544223556909</v>
      </c>
      <c r="EA109" s="58">
        <f t="shared" ref="EA109" si="2923">+CV109-DK109</f>
        <v>-0.51804873063022727</v>
      </c>
      <c r="EB109" s="58">
        <f t="shared" ref="EB109" si="2924">+CW109-DL109</f>
        <v>-1.8686812122616701</v>
      </c>
      <c r="EC109" s="58"/>
      <c r="ED109" s="76">
        <f>+'Infla Interanual PondENGHO'!CI110</f>
        <v>-1.8686812122616692E-2</v>
      </c>
      <c r="EE109" s="50">
        <f t="shared" ref="EE109" si="2925">+ED109*100</f>
        <v>-1.8686812122616692</v>
      </c>
    </row>
    <row r="110" spans="1:138" x14ac:dyDescent="0.2">
      <c r="A110" s="56">
        <f>+'Indice PondENGHO'!A109</f>
        <v>45962</v>
      </c>
      <c r="B110" s="50">
        <f>+'Indice PondENGHO'!B109</f>
        <v>11</v>
      </c>
      <c r="C110" s="50">
        <f>+'Indice PondENGHO'!C109</f>
        <v>2025</v>
      </c>
      <c r="D110" s="57">
        <f>+'Indice PondENGHO'!BL109</f>
        <v>9830.5341796875</v>
      </c>
      <c r="E110" s="57">
        <f>+'Indice PondENGHO'!BM109</f>
        <v>9838.2568359375</v>
      </c>
      <c r="F110" s="57">
        <f>+'Indice PondENGHO'!BN109</f>
        <v>9877.837890625</v>
      </c>
      <c r="G110" s="57">
        <f>+'Indice PondENGHO'!BO109</f>
        <v>9890.8056640625</v>
      </c>
      <c r="H110" s="57">
        <f>+'Indice PondENGHO'!BP109</f>
        <v>9880.6142578125</v>
      </c>
      <c r="I110" s="57">
        <f>+'Indice PondENGHO'!CD109</f>
        <v>9869.6943359375</v>
      </c>
      <c r="K110" s="58">
        <f t="shared" ref="K110" si="2926">100*D$1*(D110-D98)/$I98</f>
        <v>3.7719310586995891</v>
      </c>
      <c r="L110" s="58">
        <f t="shared" ref="L110" si="2927">100*E$1*(E110-E98)/$I98</f>
        <v>4.8415951795980128</v>
      </c>
      <c r="M110" s="58">
        <f t="shared" ref="M110" si="2928">100*F$1*(F110-F98)/$I98</f>
        <v>5.5621652711205645</v>
      </c>
      <c r="N110" s="58">
        <f t="shared" ref="N110" si="2929">100*G$1*(G110-G98)/$I98</f>
        <v>7.0411728908554654</v>
      </c>
      <c r="O110" s="58">
        <f t="shared" ref="O110" si="2930">100*H$1*(H110-H98)/$I98</f>
        <v>10.277063299724515</v>
      </c>
      <c r="P110" s="58">
        <f t="shared" ref="P110" si="2931">+SUM(K110:O110)</f>
        <v>31.493927699998146</v>
      </c>
      <c r="Q110" s="58">
        <f t="shared" ref="Q110" si="2932">100*(I110/I98-1)</f>
        <v>31.493777099716546</v>
      </c>
      <c r="S110" s="57">
        <f>+'Indice PondENGHO'!D109</f>
        <v>10310.3349609375</v>
      </c>
      <c r="T110" s="57">
        <f>+'Indice PondENGHO'!P109</f>
        <v>10361.4384765625</v>
      </c>
      <c r="U110" s="57">
        <f>+'Indice PondENGHO'!AB109</f>
        <v>10393.2607421875</v>
      </c>
      <c r="V110" s="57">
        <f>+'Indice PondENGHO'!AN109</f>
        <v>10407.4482421875</v>
      </c>
      <c r="W110" s="57">
        <f>+'Indice PondENGHO'!AZ109</f>
        <v>10431.4150390625</v>
      </c>
      <c r="Y110" s="58">
        <f t="shared" ref="Y110" si="2933">+S$1*(S110-S98)/D98</f>
        <v>11.205399961324146</v>
      </c>
      <c r="Z110" s="58">
        <f t="shared" ref="Z110" si="2934">+T$1*(T110-T98)/E98</f>
        <v>9.0769909919322274</v>
      </c>
      <c r="AA110" s="58">
        <f t="shared" ref="AA110" si="2935">+U$1*(U110-U98)/F98</f>
        <v>8.3127946666482782</v>
      </c>
      <c r="AB110" s="58">
        <f t="shared" ref="AB110" si="2936">+V$1*(V110-V98)/G98</f>
        <v>6.9021147520329906</v>
      </c>
      <c r="AC110" s="58">
        <f t="shared" ref="AC110" si="2937">+W$1*(W110-W98)/H98</f>
        <v>5.1737134048500097</v>
      </c>
      <c r="AE110" s="57">
        <f>+'Indice PondENGHO'!D109</f>
        <v>10310.3349609375</v>
      </c>
      <c r="AF110" s="57">
        <f>+'Indice PondENGHO'!E109</f>
        <v>7319.15283203125</v>
      </c>
      <c r="AG110" s="57">
        <f>+'Indice PondENGHO'!F109</f>
        <v>7648.38232421875</v>
      </c>
      <c r="AH110" s="57">
        <f>+'Indice PondENGHO'!G109</f>
        <v>10679.3037109375</v>
      </c>
      <c r="AI110" s="57">
        <f>+'Indice PondENGHO'!H109</f>
        <v>8239.8759765625</v>
      </c>
      <c r="AJ110" s="57">
        <f>+'Indice PondENGHO'!I109</f>
        <v>11256.43359375</v>
      </c>
      <c r="AK110" s="57">
        <f>+'Indice PondENGHO'!J109</f>
        <v>10413.21484375</v>
      </c>
      <c r="AL110" s="57">
        <f>+'Indice PondENGHO'!K109</f>
        <v>9170.2314453125</v>
      </c>
      <c r="AM110" s="57">
        <f>+'Indice PondENGHO'!L109</f>
        <v>8797.9609375</v>
      </c>
      <c r="AN110" s="57">
        <f>+'Indice PondENGHO'!M109</f>
        <v>8782.6884765625</v>
      </c>
      <c r="AO110" s="57">
        <f>+'Indice PondENGHO'!N109</f>
        <v>11999.134765625</v>
      </c>
      <c r="AP110" s="57">
        <f>+'Indice PondENGHO'!O109</f>
        <v>9713.455078125</v>
      </c>
      <c r="AQ110" s="57">
        <f t="shared" ref="AQ110" si="2938">+D110</f>
        <v>9830.5341796875</v>
      </c>
      <c r="AR110" s="57"/>
      <c r="AS110" s="57">
        <f>+'Indice PondENGHO'!AZ109</f>
        <v>10431.4150390625</v>
      </c>
      <c r="AT110" s="57">
        <f>+'Indice PondENGHO'!BA109</f>
        <v>7358.076171875</v>
      </c>
      <c r="AU110" s="57">
        <f>+'Indice PondENGHO'!BB109</f>
        <v>7850.67138671875</v>
      </c>
      <c r="AV110" s="57">
        <f>+'Indice PondENGHO'!BC109</f>
        <v>10127.8134765625</v>
      </c>
      <c r="AW110" s="57">
        <f>+'Indice PondENGHO'!BD109</f>
        <v>8314.20703125</v>
      </c>
      <c r="AX110" s="57">
        <f>+'Indice PondENGHO'!BE109</f>
        <v>10955.6650390625</v>
      </c>
      <c r="AY110" s="57">
        <f>+'Indice PondENGHO'!BF109</f>
        <v>10309.7080078125</v>
      </c>
      <c r="AZ110" s="57">
        <f>+'Indice PondENGHO'!BG109</f>
        <v>9141.0166015625</v>
      </c>
      <c r="BA110" s="57">
        <f>+'Indice PondENGHO'!BH109</f>
        <v>8908.1123046875</v>
      </c>
      <c r="BB110" s="57">
        <f>+'Indice PondENGHO'!BI109</f>
        <v>8881.986328125</v>
      </c>
      <c r="BC110" s="57">
        <f>+'Indice PondENGHO'!BJ109</f>
        <v>11943.7763671875</v>
      </c>
      <c r="BD110" s="57">
        <f>+'Indice PondENGHO'!BK109</f>
        <v>9788.8037109375</v>
      </c>
      <c r="BE110" s="57">
        <f t="shared" ref="BE110" si="2939">+H110</f>
        <v>9880.6142578125</v>
      </c>
      <c r="BG110" s="58">
        <f t="shared" ref="BG110" si="2940">+AE$1*(AE110-AE98)/$AQ98</f>
        <v>11.205399961324146</v>
      </c>
      <c r="BH110" s="58">
        <f t="shared" ref="BH110" si="2941">+AF$1*(AF110-AF98)/$AQ98</f>
        <v>0.42534006260060231</v>
      </c>
      <c r="BI110" s="58">
        <f t="shared" ref="BI110" si="2942">+AG$1*(AG110-AG98)/$AQ98</f>
        <v>1.1565198752207253</v>
      </c>
      <c r="BJ110" s="58">
        <f t="shared" ref="BJ110" si="2943">+AH$1*(AH110-AH98)/$AQ98</f>
        <v>6.13296406455426</v>
      </c>
      <c r="BK110" s="58">
        <f t="shared" ref="BK110" si="2944">+AI$1*(AI110-AI98)/$AQ98</f>
        <v>0.66764193202896915</v>
      </c>
      <c r="BL110" s="58">
        <f t="shared" ref="BL110" si="2945">+AJ$1*(AJ110-AJ98)/$AQ98</f>
        <v>1.3717908224032302</v>
      </c>
      <c r="BM110" s="58">
        <f t="shared" ref="BM110" si="2946">+AK$1*(AK110-AK98)/$AQ98</f>
        <v>3.3165207962449346</v>
      </c>
      <c r="BN110" s="58">
        <f t="shared" ref="BN110" si="2947">+AL$1*(AL110-AL98)/$AQ98</f>
        <v>1.6502673633457308</v>
      </c>
      <c r="BO110" s="58">
        <f t="shared" ref="BO110" si="2948">+AM$1*(AM110-AM98)/$AQ98</f>
        <v>2.087712179533364</v>
      </c>
      <c r="BP110" s="58">
        <f t="shared" ref="BP110" si="2949">+AN$1*(AN110-AN98)/$AQ98</f>
        <v>0.69809055909743944</v>
      </c>
      <c r="BQ110" s="58">
        <f t="shared" ref="BQ110" si="2950">+AO$1*(AO110-AO98)/$AQ98</f>
        <v>2.1412628354649614</v>
      </c>
      <c r="BR110" s="58">
        <f t="shared" ref="BR110" si="2951">+AP$1*(AP110-AP98)/$AQ98</f>
        <v>1.1306145121444078</v>
      </c>
      <c r="BS110" s="58">
        <f t="shared" ref="BS110" si="2952">+SUM(BG110:BR110)</f>
        <v>31.984124963962767</v>
      </c>
      <c r="BT110" s="50">
        <f t="shared" ref="BT110" si="2953">+(D110/D98-1)*100</f>
        <v>30.857303714538411</v>
      </c>
      <c r="BV110" s="58">
        <f t="shared" ref="BV110" si="2954">+AS$1*(AS110-AS98)/$BE98</f>
        <v>5.1737134048500097</v>
      </c>
      <c r="BW110" s="58">
        <f t="shared" ref="BW110" si="2955">+AT$1*(AT110-AT98)/$BE98</f>
        <v>0.36409650199266103</v>
      </c>
      <c r="BX110" s="58">
        <f t="shared" ref="BX110" si="2956">+AU$1*(AU110-AU98)/$BE98</f>
        <v>0.86378912677122466</v>
      </c>
      <c r="BY110" s="58">
        <f t="shared" ref="BY110" si="2957">+AV$1*(AV110-AV98)/$BE98</f>
        <v>6.1444600576561887</v>
      </c>
      <c r="BZ110" s="58">
        <f t="shared" ref="BZ110" si="2958">+AW$1*(AW110-AW98)/$BE98</f>
        <v>1.2109715640096705</v>
      </c>
      <c r="CA110" s="58">
        <f t="shared" ref="CA110" si="2959">+AX$1*(AX110-AX98)/$BE98</f>
        <v>2.584441432332623</v>
      </c>
      <c r="CB110" s="58">
        <f t="shared" ref="CB110" si="2960">+AY$1*(AY110-AY98)/$BE98</f>
        <v>4.9524475069658402</v>
      </c>
      <c r="CC110" s="58">
        <f t="shared" ref="CC110" si="2961">+AZ$1*(AZ110-AZ98)/$BE98</f>
        <v>1.5215016963082162</v>
      </c>
      <c r="CD110" s="58">
        <f t="shared" ref="CD110" si="2962">+BA$1*(BA110-BA98)/$BE98</f>
        <v>2.7305804808104961</v>
      </c>
      <c r="CE110" s="58">
        <f t="shared" ref="CE110" si="2963">+BB$1*(BB110-BB98)/$BE98</f>
        <v>1.4927497657407018</v>
      </c>
      <c r="CF110" s="58">
        <f t="shared" ref="CF110" si="2964">+BC$1*(BC110-BC98)/$BE98</f>
        <v>3.981346192283902</v>
      </c>
      <c r="CG110" s="58">
        <f t="shared" ref="CG110" si="2965">+BD$1*(BD110-BD98)/$BE98</f>
        <v>1.6360650482987396</v>
      </c>
      <c r="CH110" s="58">
        <f t="shared" ref="CH110" si="2966">+SUM(BV110:CG110)</f>
        <v>32.656162778020274</v>
      </c>
      <c r="CI110" s="50">
        <f t="shared" ref="CI110" si="2967">(H110/H98-1)*100</f>
        <v>31.851743254126497</v>
      </c>
      <c r="CK110" s="58">
        <f t="shared" ref="CK110" si="2968">+BG110/$BS110*$BT110</f>
        <v>10.81062652922477</v>
      </c>
      <c r="CL110" s="58">
        <f t="shared" ref="CL110" si="2969">+BH110/$BS110*$BT110</f>
        <v>0.4103550592181473</v>
      </c>
      <c r="CM110" s="58">
        <f t="shared" ref="CM110" si="2970">+BI110/$BS110*$BT110</f>
        <v>1.1157749377791462</v>
      </c>
      <c r="CN110" s="58">
        <f t="shared" ref="CN110" si="2971">+BJ110/$BS110*$BT110</f>
        <v>5.9168958045133113</v>
      </c>
      <c r="CO110" s="58">
        <f t="shared" ref="CO110" si="2972">+BK110/$BS110*$BT110</f>
        <v>0.64412047828075425</v>
      </c>
      <c r="CP110" s="58">
        <f t="shared" ref="CP110" si="2973">+BL110/$BS110*$BT110</f>
        <v>1.3234617513346636</v>
      </c>
      <c r="CQ110" s="58">
        <f t="shared" ref="CQ110" si="2974">+BM110/$BS110*$BT110</f>
        <v>3.19967764009865</v>
      </c>
      <c r="CR110" s="58">
        <f t="shared" ref="CR110" si="2975">+BN110/$BS110*$BT110</f>
        <v>1.5921273850175859</v>
      </c>
      <c r="CS110" s="58">
        <f t="shared" ref="CS110" si="2976">+BO110/$BS110*$BT110</f>
        <v>2.0141607395852388</v>
      </c>
      <c r="CT110" s="58">
        <f t="shared" ref="CT110" si="2977">+BP110/$BS110*$BT110</f>
        <v>0.6734963806761185</v>
      </c>
      <c r="CU110" s="58">
        <f t="shared" ref="CU110" si="2978">+BQ110/$BS110*$BT110</f>
        <v>2.0658247715403384</v>
      </c>
      <c r="CV110" s="58">
        <f t="shared" ref="CV110" si="2979">+BR110/$BS110*$BT110</f>
        <v>1.0907822372696905</v>
      </c>
      <c r="CW110" s="58">
        <f t="shared" ref="CW110" si="2980">+SUM(CK110:CV110)</f>
        <v>30.857303714538418</v>
      </c>
      <c r="CX110" s="58"/>
      <c r="CY110" s="58"/>
      <c r="CZ110" s="58">
        <f t="shared" ref="CZ110" si="2981">+BV110/$CH110*$CI110</f>
        <v>5.0462692803770173</v>
      </c>
      <c r="DA110" s="58">
        <f t="shared" ref="DA110" si="2982">+BW110/$CH110*$CI110</f>
        <v>0.35512770989129822</v>
      </c>
      <c r="DB110" s="58">
        <f t="shared" ref="DB110" si="2983">+BX110/$CH110*$CI110</f>
        <v>0.8425114021706599</v>
      </c>
      <c r="DC110" s="58">
        <f t="shared" ref="DC110" si="2984">+BY110/$CH110*$CI110</f>
        <v>5.9931035229719942</v>
      </c>
      <c r="DD110" s="58">
        <f t="shared" ref="DD110" si="2985">+BZ110/$CH110*$CI110</f>
        <v>1.1811416916027013</v>
      </c>
      <c r="DE110" s="58">
        <f t="shared" ref="DE110" si="2986">+CA110/$CH110*$CI110</f>
        <v>2.5207788654639995</v>
      </c>
      <c r="DF110" s="58">
        <f t="shared" ref="DF110" si="2987">+CB110/$CH110*$CI110</f>
        <v>4.8304538271589834</v>
      </c>
      <c r="DG110" s="58">
        <f t="shared" ref="DG110" si="2988">+CC110/$CH110*$CI110</f>
        <v>1.4840225326211829</v>
      </c>
      <c r="DH110" s="58">
        <f t="shared" ref="DH110" si="2989">+CD110/$CH110*$CI110</f>
        <v>2.6633180695695269</v>
      </c>
      <c r="DI110" s="58">
        <f t="shared" ref="DI110" si="2990">+CE110/$CH110*$CI110</f>
        <v>1.4559788485936971</v>
      </c>
      <c r="DJ110" s="58">
        <f t="shared" ref="DJ110" si="2991">+CF110/$CH110*$CI110</f>
        <v>3.8832736590771244</v>
      </c>
      <c r="DK110" s="58">
        <f t="shared" ref="DK110" si="2992">+CG110/$CH110*$CI110</f>
        <v>1.5957638446283091</v>
      </c>
      <c r="DL110" s="58">
        <f t="shared" ref="DL110" si="2993">+SUM(CZ110:DK110)</f>
        <v>31.85174325412649</v>
      </c>
      <c r="DM110" s="58">
        <f t="shared" ref="DM110" si="2994">+(H110/H98-1)*100</f>
        <v>31.851743254126497</v>
      </c>
      <c r="DN110" s="58"/>
      <c r="DO110" s="56">
        <f t="shared" ref="DO110" si="2995">+A110</f>
        <v>45962</v>
      </c>
      <c r="DP110" s="58">
        <f t="shared" ref="DP110" si="2996">+CK110-CZ110</f>
        <v>5.7643572488477526</v>
      </c>
      <c r="DQ110" s="58">
        <f t="shared" ref="DQ110" si="2997">+CL110-DA110</f>
        <v>5.5227349326849084E-2</v>
      </c>
      <c r="DR110" s="58">
        <f t="shared" ref="DR110" si="2998">+CM110-DB110</f>
        <v>0.27326353560848626</v>
      </c>
      <c r="DS110" s="58">
        <f t="shared" ref="DS110" si="2999">+CN110-DC110</f>
        <v>-7.6207718458682905E-2</v>
      </c>
      <c r="DT110" s="58">
        <f t="shared" ref="DT110" si="3000">+CO110-DD110</f>
        <v>-0.53702121332194708</v>
      </c>
      <c r="DU110" s="58">
        <f t="shared" ref="DU110" si="3001">+CP110-DE110</f>
        <v>-1.1973171141293359</v>
      </c>
      <c r="DV110" s="58">
        <f t="shared" ref="DV110" si="3002">+CQ110-DF110</f>
        <v>-1.6307761870603334</v>
      </c>
      <c r="DW110" s="58">
        <f t="shared" ref="DW110" si="3003">+CR110-DG110</f>
        <v>0.108104852396403</v>
      </c>
      <c r="DX110" s="58">
        <f t="shared" ref="DX110" si="3004">+CS110-DH110</f>
        <v>-0.6491573299842881</v>
      </c>
      <c r="DY110" s="58">
        <f t="shared" ref="DY110" si="3005">+CT110-DI110</f>
        <v>-0.78248246791757858</v>
      </c>
      <c r="DZ110" s="58">
        <f t="shared" ref="DZ110" si="3006">+CU110-DJ110</f>
        <v>-1.817448887536786</v>
      </c>
      <c r="EA110" s="58">
        <f t="shared" ref="EA110" si="3007">+CV110-DK110</f>
        <v>-0.50498160735861863</v>
      </c>
      <c r="EB110" s="58">
        <f t="shared" ref="EB110" si="3008">+CW110-DL110</f>
        <v>-0.99443953958807185</v>
      </c>
      <c r="EC110" s="58"/>
      <c r="ED110" s="76">
        <f>+'Infla Interanual PondENGHO'!CI111</f>
        <v>-9.9443953958808784E-3</v>
      </c>
      <c r="EE110" s="50">
        <f t="shared" ref="EE110" si="3009">+ED110*100</f>
        <v>-0.99443953958808784</v>
      </c>
    </row>
    <row r="111" spans="1:138" x14ac:dyDescent="0.2">
      <c r="A111" s="56">
        <f>+'Indice PondENGHO'!A110</f>
        <v>45992</v>
      </c>
      <c r="B111" s="50">
        <f>+'Indice PondENGHO'!B110</f>
        <v>12</v>
      </c>
      <c r="C111" s="50">
        <f>+'Indice PondENGHO'!C110</f>
        <v>2025</v>
      </c>
      <c r="D111" s="57">
        <f>+'Indice PondENGHO'!BL110</f>
        <v>10118.927734375</v>
      </c>
      <c r="E111" s="57">
        <f>+'Indice PondENGHO'!BM110</f>
        <v>10123.6796875</v>
      </c>
      <c r="F111" s="57">
        <f>+'Indice PondENGHO'!BN110</f>
        <v>10160.6982421875</v>
      </c>
      <c r="G111" s="57">
        <f>+'Indice PondENGHO'!BO110</f>
        <v>10174.3701171875</v>
      </c>
      <c r="H111" s="57">
        <f>+'Indice PondENGHO'!BP110</f>
        <v>10159.53125</v>
      </c>
      <c r="I111" s="57">
        <f>+'Indice PondENGHO'!CD110</f>
        <v>10152.5126953125</v>
      </c>
      <c r="K111" s="58">
        <f t="shared" ref="K111" si="3010">100*D$1*(D111-D99)/$I99</f>
        <v>3.8126111125075171</v>
      </c>
      <c r="L111" s="58">
        <f t="shared" ref="L111" si="3011">100*E$1*(E111-E99)/$I99</f>
        <v>4.8792592728668351</v>
      </c>
      <c r="M111" s="58">
        <f t="shared" ref="M111" si="3012">100*F$1*(F111-F99)/$I99</f>
        <v>5.5938839479517926</v>
      </c>
      <c r="N111" s="58">
        <f t="shared" ref="N111" si="3013">100*G$1*(G111-G99)/$I99</f>
        <v>7.0782226964281261</v>
      </c>
      <c r="O111" s="58">
        <f t="shared" ref="O111" si="3014">100*H$1*(H111-H99)/$I99</f>
        <v>10.294822312624728</v>
      </c>
      <c r="P111" s="58">
        <f t="shared" ref="P111" si="3015">+SUM(K111:O111)</f>
        <v>31.658799342379002</v>
      </c>
      <c r="Q111" s="58">
        <f t="shared" ref="Q111" si="3016">100*(I111/I99-1)</f>
        <v>31.658697855598426</v>
      </c>
      <c r="S111" s="57">
        <f>+'Indice PondENGHO'!D110</f>
        <v>10671.26171875</v>
      </c>
      <c r="T111" s="57">
        <f>+'Indice PondENGHO'!P110</f>
        <v>10714.080078125</v>
      </c>
      <c r="U111" s="57">
        <f>+'Indice PondENGHO'!AB110</f>
        <v>10740.603515625</v>
      </c>
      <c r="V111" s="57">
        <f>+'Indice PondENGHO'!AN110</f>
        <v>10750.212890625</v>
      </c>
      <c r="W111" s="57">
        <f>+'Indice PondENGHO'!AZ110</f>
        <v>10764.3134765625</v>
      </c>
      <c r="Y111" s="58">
        <f t="shared" ref="Y111" si="3017">+S$1*(S111-S99)/D99</f>
        <v>11.685219528385522</v>
      </c>
      <c r="Z111" s="58">
        <f t="shared" ref="Z111" si="3018">+T$1*(T111-T99)/E99</f>
        <v>9.4251589297042226</v>
      </c>
      <c r="AA111" s="58">
        <f t="shared" ref="AA111" si="3019">+U$1*(U111-U99)/F99</f>
        <v>8.6135820037095314</v>
      </c>
      <c r="AB111" s="58">
        <f t="shared" ref="AB111" si="3020">+V$1*(V111-V99)/G99</f>
        <v>7.1405002175017636</v>
      </c>
      <c r="AC111" s="58">
        <f t="shared" ref="AC111" si="3021">+W$1*(W111-W99)/H99</f>
        <v>5.3305705034796249</v>
      </c>
      <c r="AE111" s="57">
        <f>+'Indice PondENGHO'!D110</f>
        <v>10671.26171875</v>
      </c>
      <c r="AF111" s="57">
        <f>+'Indice PondENGHO'!E110</f>
        <v>7470.84033203125</v>
      </c>
      <c r="AG111" s="57">
        <f>+'Indice PondENGHO'!F110</f>
        <v>7725.61962890625</v>
      </c>
      <c r="AH111" s="57">
        <f>+'Indice PondENGHO'!G110</f>
        <v>11031.1513671875</v>
      </c>
      <c r="AI111" s="57">
        <f>+'Indice PondENGHO'!H110</f>
        <v>8390.0927734375</v>
      </c>
      <c r="AJ111" s="57">
        <f>+'Indice PondENGHO'!I110</f>
        <v>11481.2783203125</v>
      </c>
      <c r="AK111" s="57">
        <f>+'Indice PondENGHO'!J110</f>
        <v>10813.494140625</v>
      </c>
      <c r="AL111" s="57">
        <f>+'Indice PondENGHO'!K110</f>
        <v>9383.8369140625</v>
      </c>
      <c r="AM111" s="57">
        <f>+'Indice PondENGHO'!L110</f>
        <v>9013.5146484375</v>
      </c>
      <c r="AN111" s="57">
        <f>+'Indice PondENGHO'!M110</f>
        <v>9053.11328125</v>
      </c>
      <c r="AO111" s="57">
        <f>+'Indice PondENGHO'!N110</f>
        <v>12357.255859375</v>
      </c>
      <c r="AP111" s="57">
        <f>+'Indice PondENGHO'!O110</f>
        <v>9913.2587890625</v>
      </c>
      <c r="AQ111" s="57">
        <f t="shared" ref="AQ111" si="3022">+D111</f>
        <v>10118.927734375</v>
      </c>
      <c r="AR111" s="57"/>
      <c r="AS111" s="57">
        <f>+'Indice PondENGHO'!AZ110</f>
        <v>10764.3134765625</v>
      </c>
      <c r="AT111" s="57">
        <f>+'Indice PondENGHO'!BA110</f>
        <v>7522.85205078125</v>
      </c>
      <c r="AU111" s="57">
        <f>+'Indice PondENGHO'!BB110</f>
        <v>7945.91015625</v>
      </c>
      <c r="AV111" s="57">
        <f>+'Indice PondENGHO'!BC110</f>
        <v>10476.529296875</v>
      </c>
      <c r="AW111" s="57">
        <f>+'Indice PondENGHO'!BD110</f>
        <v>8473.1455078125</v>
      </c>
      <c r="AX111" s="57">
        <f>+'Indice PondENGHO'!BE110</f>
        <v>11194.0068359375</v>
      </c>
      <c r="AY111" s="57">
        <f>+'Indice PondENGHO'!BF110</f>
        <v>10723.037109375</v>
      </c>
      <c r="AZ111" s="57">
        <f>+'Indice PondENGHO'!BG110</f>
        <v>9383.59765625</v>
      </c>
      <c r="BA111" s="57">
        <f>+'Indice PondENGHO'!BH110</f>
        <v>9136.9716796875</v>
      </c>
      <c r="BB111" s="57">
        <f>+'Indice PondENGHO'!BI110</f>
        <v>9121.1416015625</v>
      </c>
      <c r="BC111" s="57">
        <f>+'Indice PondENGHO'!BJ110</f>
        <v>12299.974609375</v>
      </c>
      <c r="BD111" s="57">
        <f>+'Indice PondENGHO'!BK110</f>
        <v>10010.5849609375</v>
      </c>
      <c r="BE111" s="57">
        <f t="shared" ref="BE111" si="3023">+H111</f>
        <v>10159.53125</v>
      </c>
      <c r="BG111" s="58">
        <f t="shared" ref="BG111" si="3024">+AE$1*(AE111-AE99)/$AQ99</f>
        <v>11.685219528385522</v>
      </c>
      <c r="BH111" s="58">
        <f t="shared" ref="BH111" si="3025">+AF$1*(AF111-AF99)/$AQ99</f>
        <v>0.42799216011237684</v>
      </c>
      <c r="BI111" s="58">
        <f t="shared" ref="BI111" si="3026">+AG$1*(AG111-AG99)/$AQ99</f>
        <v>1.0841304095773756</v>
      </c>
      <c r="BJ111" s="58">
        <f t="shared" ref="BJ111" si="3027">+AH$1*(AH111-AH99)/$AQ99</f>
        <v>5.9468090586460107</v>
      </c>
      <c r="BK111" s="58">
        <f t="shared" ref="BK111" si="3028">+AI$1*(AI111-AI99)/$AQ99</f>
        <v>0.69522253487849273</v>
      </c>
      <c r="BL111" s="58">
        <f t="shared" ref="BL111" si="3029">+AJ$1*(AJ111-AJ99)/$AQ99</f>
        <v>1.3638191126161914</v>
      </c>
      <c r="BM111" s="58">
        <f t="shared" ref="BM111" si="3030">+AK$1*(AK111-AK99)/$AQ99</f>
        <v>3.4977783907147426</v>
      </c>
      <c r="BN111" s="58">
        <f t="shared" ref="BN111" si="3031">+AL$1*(AL111-AL99)/$AQ99</f>
        <v>1.5608534285741793</v>
      </c>
      <c r="BO111" s="58">
        <f t="shared" ref="BO111" si="3032">+AM$1*(AM111-AM99)/$AQ99</f>
        <v>2.0758409381000895</v>
      </c>
      <c r="BP111" s="58">
        <f t="shared" ref="BP111" si="3033">+AN$1*(AN111-AN99)/$AQ99</f>
        <v>0.67710254892817712</v>
      </c>
      <c r="BQ111" s="58">
        <f t="shared" ref="BQ111" si="3034">+AO$1*(AO111-AO99)/$AQ99</f>
        <v>2.0849985481387971</v>
      </c>
      <c r="BR111" s="58">
        <f t="shared" ref="BR111" si="3035">+AP$1*(AP111-AP99)/$AQ99</f>
        <v>1.1363972001268141</v>
      </c>
      <c r="BS111" s="58">
        <f t="shared" ref="BS111" si="3036">+SUM(BG111:BR111)</f>
        <v>32.236163858798768</v>
      </c>
      <c r="BT111" s="50">
        <f t="shared" ref="BT111" si="3037">+(D111/D99-1)*100</f>
        <v>31.21566232821904</v>
      </c>
      <c r="BV111" s="58">
        <f t="shared" ref="BV111" si="3038">+AS$1*(AS111-AS99)/$BE99</f>
        <v>5.3305705034796249</v>
      </c>
      <c r="BW111" s="58">
        <f t="shared" ref="BW111" si="3039">+AT$1*(AT111-AT99)/$BE99</f>
        <v>0.3663385002209667</v>
      </c>
      <c r="BX111" s="58">
        <f t="shared" ref="BX111" si="3040">+AU$1*(AU111-AU99)/$BE99</f>
        <v>0.81893907565287438</v>
      </c>
      <c r="BY111" s="58">
        <f t="shared" ref="BY111" si="3041">+AV$1*(AV111-AV99)/$BE99</f>
        <v>5.9228070086779301</v>
      </c>
      <c r="BZ111" s="58">
        <f t="shared" ref="BZ111" si="3042">+AW$1*(AW111-AW99)/$BE99</f>
        <v>1.2695985951100002</v>
      </c>
      <c r="CA111" s="58">
        <f t="shared" ref="CA111" si="3043">+AX$1*(AX111-AX99)/$BE99</f>
        <v>2.5661861056298552</v>
      </c>
      <c r="CB111" s="58">
        <f t="shared" ref="CB111" si="3044">+AY$1*(AY111-AY99)/$BE99</f>
        <v>5.3262544229444861</v>
      </c>
      <c r="CC111" s="58">
        <f t="shared" ref="CC111" si="3045">+AZ$1*(AZ111-AZ99)/$BE99</f>
        <v>1.4534503721574941</v>
      </c>
      <c r="CD111" s="58">
        <f t="shared" ref="CD111" si="3046">+BA$1*(BA111-BA99)/$BE99</f>
        <v>2.6957949615920307</v>
      </c>
      <c r="CE111" s="58">
        <f t="shared" ref="CE111" si="3047">+BB$1*(BB111-BB99)/$BE99</f>
        <v>1.430481435029465</v>
      </c>
      <c r="CF111" s="58">
        <f t="shared" ref="CF111" si="3048">+BC$1*(BC111-BC99)/$BE99</f>
        <v>3.8483948050599492</v>
      </c>
      <c r="CG111" s="58">
        <f t="shared" ref="CG111" si="3049">+BD$1*(BD111-BD99)/$BE99</f>
        <v>1.6551873422120857</v>
      </c>
      <c r="CH111" s="58">
        <f t="shared" ref="CH111" si="3050">+SUM(BV111:CG111)</f>
        <v>32.684003127766765</v>
      </c>
      <c r="CI111" s="50">
        <f t="shared" ref="CI111" si="3051">(H111/H99-1)*100</f>
        <v>31.88905678183329</v>
      </c>
      <c r="CK111" s="58">
        <f t="shared" ref="CK111" si="3052">+BG111/$BS111*$BT111</f>
        <v>11.315300065694158</v>
      </c>
      <c r="CL111" s="58">
        <f t="shared" ref="CL111" si="3053">+BH111/$BS111*$BT111</f>
        <v>0.41444319515538208</v>
      </c>
      <c r="CM111" s="58">
        <f t="shared" ref="CM111" si="3054">+BI111/$BS111*$BT111</f>
        <v>1.0498100497737768</v>
      </c>
      <c r="CN111" s="58">
        <f t="shared" ref="CN111" si="3055">+BJ111/$BS111*$BT111</f>
        <v>5.7585506860618541</v>
      </c>
      <c r="CO111" s="58">
        <f t="shared" ref="CO111" si="3056">+BK111/$BS111*$BT111</f>
        <v>0.67321384724293309</v>
      </c>
      <c r="CP111" s="58">
        <f t="shared" ref="CP111" si="3057">+BL111/$BS111*$BT111</f>
        <v>1.3206446363368487</v>
      </c>
      <c r="CQ111" s="58">
        <f t="shared" ref="CQ111" si="3058">+BM111/$BS111*$BT111</f>
        <v>3.3870490800874542</v>
      </c>
      <c r="CR111" s="58">
        <f t="shared" ref="CR111" si="3059">+BN111/$BS111*$BT111</f>
        <v>1.5114414290618428</v>
      </c>
      <c r="CS111" s="58">
        <f t="shared" ref="CS111" si="3060">+BO111/$BS111*$BT111</f>
        <v>2.010125958369553</v>
      </c>
      <c r="CT111" s="58">
        <f t="shared" ref="CT111" si="3061">+BP111/$BS111*$BT111</f>
        <v>0.65566748641368888</v>
      </c>
      <c r="CU111" s="58">
        <f t="shared" ref="CU111" si="3062">+BQ111/$BS111*$BT111</f>
        <v>2.0189936655804344</v>
      </c>
      <c r="CV111" s="58">
        <f t="shared" ref="CV111" si="3063">+BR111/$BS111*$BT111</f>
        <v>1.100422228441112</v>
      </c>
      <c r="CW111" s="58">
        <f t="shared" ref="CW111" si="3064">+SUM(CK111:CV111)</f>
        <v>31.21566232821904</v>
      </c>
      <c r="CX111" s="58"/>
      <c r="CY111" s="58"/>
      <c r="CZ111" s="58">
        <f t="shared" ref="CZ111" si="3065">+BV111/$CH111*$CI111</f>
        <v>5.2009193855637204</v>
      </c>
      <c r="DA111" s="58">
        <f t="shared" ref="DA111" si="3066">+BW111/$CH111*$CI111</f>
        <v>0.35742834772260274</v>
      </c>
      <c r="DB111" s="58">
        <f t="shared" ref="DB111" si="3067">+BX111/$CH111*$CI111</f>
        <v>0.79902068856952102</v>
      </c>
      <c r="DC111" s="58">
        <f t="shared" ref="DC111" si="3068">+BY111/$CH111*$CI111</f>
        <v>5.7787514053660543</v>
      </c>
      <c r="DD111" s="58">
        <f t="shared" ref="DD111" si="3069">+BZ111/$CH111*$CI111</f>
        <v>1.2387191841627057</v>
      </c>
      <c r="DE111" s="58">
        <f t="shared" ref="DE111" si="3070">+CA111/$CH111*$CI111</f>
        <v>2.5037708543620987</v>
      </c>
      <c r="DF111" s="58">
        <f t="shared" ref="DF111" si="3071">+CB111/$CH111*$CI111</f>
        <v>5.1967082815345726</v>
      </c>
      <c r="DG111" s="58">
        <f t="shared" ref="DG111" si="3072">+CC111/$CH111*$CI111</f>
        <v>1.4180992844151035</v>
      </c>
      <c r="DH111" s="58">
        <f t="shared" ref="DH111" si="3073">+CD111/$CH111*$CI111</f>
        <v>2.6302273398497951</v>
      </c>
      <c r="DI111" s="58">
        <f t="shared" ref="DI111" si="3074">+CE111/$CH111*$CI111</f>
        <v>1.3956890020078112</v>
      </c>
      <c r="DJ111" s="58">
        <f t="shared" ref="DJ111" si="3075">+CF111/$CH111*$CI111</f>
        <v>3.7547934375642775</v>
      </c>
      <c r="DK111" s="58">
        <f t="shared" ref="DK111" si="3076">+CG111/$CH111*$CI111</f>
        <v>1.6149295707150253</v>
      </c>
      <c r="DL111" s="58">
        <f t="shared" ref="DL111" si="3077">+SUM(CZ111:DK111)</f>
        <v>31.889056781833283</v>
      </c>
      <c r="DM111" s="58">
        <f t="shared" ref="DM111" si="3078">+(H111/H99-1)*100</f>
        <v>31.88905678183329</v>
      </c>
      <c r="DN111" s="58"/>
      <c r="DO111" s="56">
        <f t="shared" ref="DO111" si="3079">+A111</f>
        <v>45992</v>
      </c>
      <c r="DP111" s="58">
        <f t="shared" ref="DP111" si="3080">+CK111-CZ111</f>
        <v>6.1143806801304379</v>
      </c>
      <c r="DQ111" s="58">
        <f t="shared" ref="DQ111" si="3081">+CL111-DA111</f>
        <v>5.7014847432779348E-2</v>
      </c>
      <c r="DR111" s="58">
        <f t="shared" ref="DR111" si="3082">+CM111-DB111</f>
        <v>0.25078936120425577</v>
      </c>
      <c r="DS111" s="58">
        <f t="shared" ref="DS111" si="3083">+CN111-DC111</f>
        <v>-2.0200719304200199E-2</v>
      </c>
      <c r="DT111" s="58">
        <f t="shared" ref="DT111" si="3084">+CO111-DD111</f>
        <v>-0.56550533691977256</v>
      </c>
      <c r="DU111" s="58">
        <f t="shared" ref="DU111" si="3085">+CP111-DE111</f>
        <v>-1.18312621802525</v>
      </c>
      <c r="DV111" s="58">
        <f t="shared" ref="DV111" si="3086">+CQ111-DF111</f>
        <v>-1.8096592014471184</v>
      </c>
      <c r="DW111" s="58">
        <f t="shared" ref="DW111" si="3087">+CR111-DG111</f>
        <v>9.3342144646739289E-2</v>
      </c>
      <c r="DX111" s="58">
        <f t="shared" ref="DX111" si="3088">+CS111-DH111</f>
        <v>-0.62010138148024208</v>
      </c>
      <c r="DY111" s="58">
        <f t="shared" ref="DY111" si="3089">+CT111-DI111</f>
        <v>-0.74002151559412233</v>
      </c>
      <c r="DZ111" s="58">
        <f t="shared" ref="DZ111" si="3090">+CU111-DJ111</f>
        <v>-1.7357997719838432</v>
      </c>
      <c r="EA111" s="58">
        <f t="shared" ref="EA111" si="3091">+CV111-DK111</f>
        <v>-0.51450734227391326</v>
      </c>
      <c r="EB111" s="58">
        <f t="shared" ref="EB111" si="3092">+CW111-DL111</f>
        <v>-0.6733944536142431</v>
      </c>
      <c r="EC111" s="58"/>
      <c r="ED111" s="76">
        <f>+'Infla Interanual PondENGHO'!CI112</f>
        <v>-6.733944536142511E-3</v>
      </c>
      <c r="EE111" s="50">
        <f t="shared" ref="EE111" si="3093">+ED111*100</f>
        <v>-0.6733944536142511</v>
      </c>
    </row>
    <row r="112" spans="1:138" x14ac:dyDescent="0.2">
      <c r="A112" s="56">
        <f>+'Indice PondENGHO'!A111</f>
        <v>46023</v>
      </c>
      <c r="B112" s="50">
        <f>+'Indice PondENGHO'!B111</f>
        <v>1</v>
      </c>
      <c r="C112" s="50">
        <f>+'Indice PondENGHO'!C111</f>
        <v>2026</v>
      </c>
      <c r="D112" s="57">
        <f>+'Indice PondENGHO'!BL111</f>
        <v>10427.8271484375</v>
      </c>
      <c r="E112" s="57">
        <f>+'Indice PondENGHO'!BM111</f>
        <v>10418.2451171875</v>
      </c>
      <c r="F112" s="57">
        <f>+'Indice PondENGHO'!BN111</f>
        <v>10453.43359375</v>
      </c>
      <c r="G112" s="57">
        <f>+'Indice PondENGHO'!BO111</f>
        <v>10459.630859375</v>
      </c>
      <c r="H112" s="57">
        <f>+'Indice PondENGHO'!BP111</f>
        <v>10434.3330078125</v>
      </c>
      <c r="I112" s="57">
        <f>+'Indice PondENGHO'!CD111</f>
        <v>10440.05078125</v>
      </c>
      <c r="K112" s="58">
        <f t="shared" ref="K112" si="3094">100*D$1*(D112-D100)/$I100</f>
        <v>3.9660397624236166</v>
      </c>
      <c r="L112" s="58">
        <f t="shared" ref="L112" si="3095">100*E$1*(E112-E100)/$I100</f>
        <v>5.0379780684817836</v>
      </c>
      <c r="M112" s="58">
        <f t="shared" ref="M112" si="3096">100*F$1*(F112-F100)/$I100</f>
        <v>5.7606557267582756</v>
      </c>
      <c r="N112" s="58">
        <f t="shared" ref="N112" si="3097">100*G$1*(G112-G100)/$I100</f>
        <v>7.2542877782475603</v>
      </c>
      <c r="O112" s="58">
        <f t="shared" ref="O112" si="3098">100*H$1*(H112-H100)/$I100</f>
        <v>10.470581034759523</v>
      </c>
      <c r="P112" s="58">
        <f t="shared" ref="P112" si="3099">+SUM(K112:O112)</f>
        <v>32.489542370670762</v>
      </c>
      <c r="Q112" s="58">
        <f t="shared" ref="Q112" si="3100">100*(I112/I100-1)</f>
        <v>32.489563171348394</v>
      </c>
      <c r="S112" s="57">
        <f>+'Indice PondENGHO'!D111</f>
        <v>11097.9296875</v>
      </c>
      <c r="T112" s="57">
        <f>+'Indice PondENGHO'!P111</f>
        <v>11140.734375</v>
      </c>
      <c r="U112" s="57">
        <f>+'Indice PondENGHO'!AB111</f>
        <v>11168.0419921875</v>
      </c>
      <c r="V112" s="57">
        <f>+'Indice PondENGHO'!AN111</f>
        <v>11177.1748046875</v>
      </c>
      <c r="W112" s="57">
        <f>+'Indice PondENGHO'!AZ111</f>
        <v>11190.5283203125</v>
      </c>
      <c r="Y112" s="58">
        <f t="shared" ref="Y112" si="3101">+S$1*(S112-S100)/D100</f>
        <v>12.870176089702797</v>
      </c>
      <c r="Z112" s="58">
        <f t="shared" ref="Z112" si="3102">+T$1*(T112-T100)/E100</f>
        <v>10.38505217780502</v>
      </c>
      <c r="AA112" s="58">
        <f t="shared" ref="AA112" si="3103">+U$1*(U112-U100)/F100</f>
        <v>9.4941339173038131</v>
      </c>
      <c r="AB112" s="58">
        <f t="shared" ref="AB112" si="3104">+V$1*(V112-V100)/G100</f>
        <v>7.8669556839311943</v>
      </c>
      <c r="AC112" s="58">
        <f t="shared" ref="AC112" si="3105">+W$1*(W112-W100)/H100</f>
        <v>5.869136655539493</v>
      </c>
      <c r="AE112" s="57">
        <f>+'Indice PondENGHO'!D111</f>
        <v>11097.9296875</v>
      </c>
      <c r="AF112" s="57">
        <f>+'Indice PondENGHO'!E111</f>
        <v>7518.1904296875</v>
      </c>
      <c r="AG112" s="57">
        <f>+'Indice PondENGHO'!F111</f>
        <v>7853.9208984375</v>
      </c>
      <c r="AH112" s="57">
        <f>+'Indice PondENGHO'!G111</f>
        <v>11427.98828125</v>
      </c>
      <c r="AI112" s="57">
        <f>+'Indice PondENGHO'!H111</f>
        <v>8537.5908203125</v>
      </c>
      <c r="AJ112" s="57">
        <f>+'Indice PondENGHO'!I111</f>
        <v>11756.126953125</v>
      </c>
      <c r="AK112" s="57">
        <f>+'Indice PondENGHO'!J111</f>
        <v>11030.3583984375</v>
      </c>
      <c r="AL112" s="57">
        <f>+'Indice PondENGHO'!K111</f>
        <v>9509.94140625</v>
      </c>
      <c r="AM112" s="57">
        <f>+'Indice PondENGHO'!L111</f>
        <v>9120.8876953125</v>
      </c>
      <c r="AN112" s="57">
        <f>+'Indice PondENGHO'!M111</f>
        <v>9486.55859375</v>
      </c>
      <c r="AO112" s="57">
        <f>+'Indice PondENGHO'!N111</f>
        <v>12830.7236328125</v>
      </c>
      <c r="AP112" s="57">
        <f>+'Indice PondENGHO'!O111</f>
        <v>10139.6787109375</v>
      </c>
      <c r="AQ112" s="57">
        <f t="shared" ref="AQ112" si="3106">+D112</f>
        <v>10427.8271484375</v>
      </c>
      <c r="AR112" s="57"/>
      <c r="AS112" s="57">
        <f>+'Indice PondENGHO'!AZ111</f>
        <v>11190.5283203125</v>
      </c>
      <c r="AT112" s="57">
        <f>+'Indice PondENGHO'!BA111</f>
        <v>7566.06689453125</v>
      </c>
      <c r="AU112" s="57">
        <f>+'Indice PondENGHO'!BB111</f>
        <v>8092.60791015625</v>
      </c>
      <c r="AV112" s="57">
        <f>+'Indice PondENGHO'!BC111</f>
        <v>10773.1748046875</v>
      </c>
      <c r="AW112" s="57">
        <f>+'Indice PondENGHO'!BD111</f>
        <v>8614.3388671875</v>
      </c>
      <c r="AX112" s="57">
        <f>+'Indice PondENGHO'!BE111</f>
        <v>11452.638671875</v>
      </c>
      <c r="AY112" s="57">
        <f>+'Indice PondENGHO'!BF111</f>
        <v>10921.4033203125</v>
      </c>
      <c r="AZ112" s="57">
        <f>+'Indice PondENGHO'!BG111</f>
        <v>9533.728515625</v>
      </c>
      <c r="BA112" s="57">
        <f>+'Indice PondENGHO'!BH111</f>
        <v>9228.384765625</v>
      </c>
      <c r="BB112" s="57">
        <f>+'Indice PondENGHO'!BI111</f>
        <v>9519.34375</v>
      </c>
      <c r="BC112" s="57">
        <f>+'Indice PondENGHO'!BJ111</f>
        <v>12811.8935546875</v>
      </c>
      <c r="BD112" s="57">
        <f>+'Indice PondENGHO'!BK111</f>
        <v>10230.6845703125</v>
      </c>
      <c r="BE112" s="57">
        <f t="shared" ref="BE112" si="3107">+H112</f>
        <v>10434.3330078125</v>
      </c>
      <c r="BG112" s="58">
        <f t="shared" ref="BG112" si="3108">+AE$1*(AE112-AE100)/$AQ100</f>
        <v>12.870176089702797</v>
      </c>
      <c r="BH112" s="58">
        <f t="shared" ref="BH112" si="3109">+AF$1*(AF112-AF100)/$AQ100</f>
        <v>0.40765543150734063</v>
      </c>
      <c r="BI112" s="58">
        <f t="shared" ref="BI112" si="3110">+AG$1*(AG112-AG100)/$AQ100</f>
        <v>1.0759907846406018</v>
      </c>
      <c r="BJ112" s="58">
        <f t="shared" ref="BJ112" si="3111">+AH$1*(AH112-AH100)/$AQ100</f>
        <v>5.9283939656429334</v>
      </c>
      <c r="BK112" s="58">
        <f t="shared" ref="BK112" si="3112">+AI$1*(AI112-AI100)/$AQ100</f>
        <v>0.69923024656517385</v>
      </c>
      <c r="BL112" s="58">
        <f t="shared" ref="BL112" si="3113">+AJ$1*(AJ112-AJ100)/$AQ100</f>
        <v>1.3702222315967088</v>
      </c>
      <c r="BM112" s="58">
        <f t="shared" ref="BM112" si="3114">+AK$1*(AK112-AK100)/$AQ100</f>
        <v>3.5525925767609041</v>
      </c>
      <c r="BN112" s="58">
        <f t="shared" ref="BN112" si="3115">+AL$1*(AL112-AL100)/$AQ100</f>
        <v>1.608714014790775</v>
      </c>
      <c r="BO112" s="58">
        <f t="shared" ref="BO112" si="3116">+AM$1*(AM112-AM100)/$AQ100</f>
        <v>1.9775466986459702</v>
      </c>
      <c r="BP112" s="58">
        <f t="shared" ref="BP112" si="3117">+AN$1*(AN112-AN100)/$AQ100</f>
        <v>0.69592020343169358</v>
      </c>
      <c r="BQ112" s="58">
        <f t="shared" ref="BQ112" si="3118">+AO$1*(AO112-AO100)/$AQ100</f>
        <v>2.0541559286776923</v>
      </c>
      <c r="BR112" s="58">
        <f t="shared" ref="BR112" si="3119">+AP$1*(AP112-AP100)/$AQ100</f>
        <v>1.1515743075148659</v>
      </c>
      <c r="BS112" s="58">
        <f t="shared" ref="BS112" si="3120">+SUM(BG112:BR112)</f>
        <v>33.392172479477459</v>
      </c>
      <c r="BT112" s="50">
        <f t="shared" ref="BT112" si="3121">+(D112/D100-1)*100</f>
        <v>32.519002743185979</v>
      </c>
      <c r="BV112" s="58">
        <f t="shared" ref="BV112" si="3122">+AS$1*(AS112-AS100)/$BE100</f>
        <v>5.869136655539493</v>
      </c>
      <c r="BW112" s="58">
        <f t="shared" ref="BW112" si="3123">+AT$1*(AT112-AT100)/$BE100</f>
        <v>0.34748311263948894</v>
      </c>
      <c r="BX112" s="58">
        <f t="shared" ref="BX112" si="3124">+AU$1*(AU112-AU100)/$BE100</f>
        <v>0.82641445452243179</v>
      </c>
      <c r="BY112" s="58">
        <f t="shared" ref="BY112" si="3125">+AV$1*(AV112-AV100)/$BE100</f>
        <v>5.826991608686547</v>
      </c>
      <c r="BZ112" s="58">
        <f t="shared" ref="BZ112" si="3126">+AW$1*(AW112-AW100)/$BE100</f>
        <v>1.2691248749490254</v>
      </c>
      <c r="CA112" s="58">
        <f t="shared" ref="CA112" si="3127">+AX$1*(AX112-AX100)/$BE100</f>
        <v>2.5557352307538532</v>
      </c>
      <c r="CB112" s="58">
        <f t="shared" ref="CB112" si="3128">+AY$1*(AY112-AY100)/$BE100</f>
        <v>5.4130681254626225</v>
      </c>
      <c r="CC112" s="58">
        <f t="shared" ref="CC112" si="3129">+AZ$1*(AZ112-AZ100)/$BE100</f>
        <v>1.4957914724626995</v>
      </c>
      <c r="CD112" s="58">
        <f t="shared" ref="CD112" si="3130">+BA$1*(BA112-BA100)/$BE100</f>
        <v>2.5297146268887873</v>
      </c>
      <c r="CE112" s="58">
        <f t="shared" ref="CE112" si="3131">+BB$1*(BB112-BB100)/$BE100</f>
        <v>1.4689876613605402</v>
      </c>
      <c r="CF112" s="58">
        <f t="shared" ref="CF112" si="3132">+BC$1*(BC112-BC100)/$BE100</f>
        <v>3.8251188333981365</v>
      </c>
      <c r="CG112" s="58">
        <f t="shared" ref="CG112" si="3133">+BD$1*(BD112-BD100)/$BE100</f>
        <v>1.6569085116669697</v>
      </c>
      <c r="CH112" s="58">
        <f t="shared" ref="CH112" si="3134">+SUM(BV112:CG112)</f>
        <v>33.084475168330592</v>
      </c>
      <c r="CI112" s="50">
        <f t="shared" ref="CI112" si="3135">(H112/H100-1)*100</f>
        <v>32.393456776983022</v>
      </c>
      <c r="CK112" s="58">
        <f t="shared" ref="CK112" si="3136">+BG112/$BS112*$BT112</f>
        <v>12.533634696081959</v>
      </c>
      <c r="CL112" s="58">
        <f t="shared" ref="CL112" si="3137">+BH112/$BS112*$BT112</f>
        <v>0.3969956762654252</v>
      </c>
      <c r="CM112" s="58">
        <f t="shared" ref="CM112" si="3138">+BI112/$BS112*$BT112</f>
        <v>1.0478547719192337</v>
      </c>
      <c r="CN112" s="58">
        <f t="shared" ref="CN112" si="3139">+BJ112/$BS112*$BT112</f>
        <v>5.7733727792018934</v>
      </c>
      <c r="CO112" s="58">
        <f t="shared" ref="CO112" si="3140">+BK112/$BS112*$BT112</f>
        <v>0.68094612053606995</v>
      </c>
      <c r="CP112" s="58">
        <f t="shared" ref="CP112" si="3141">+BL112/$BS112*$BT112</f>
        <v>1.334392379994231</v>
      </c>
      <c r="CQ112" s="58">
        <f t="shared" ref="CQ112" si="3142">+BM112/$BS112*$BT112</f>
        <v>3.4596960656007552</v>
      </c>
      <c r="CR112" s="58">
        <f t="shared" ref="CR112" si="3143">+BN112/$BS112*$BT112</f>
        <v>1.5666478571328217</v>
      </c>
      <c r="CS112" s="58">
        <f t="shared" ref="CS112" si="3144">+BO112/$BS112*$BT112</f>
        <v>1.9258359592377445</v>
      </c>
      <c r="CT112" s="58">
        <f t="shared" ref="CT112" si="3145">+BP112/$BS112*$BT112</f>
        <v>0.67772263150420597</v>
      </c>
      <c r="CU112" s="58">
        <f t="shared" ref="CU112" si="3146">+BQ112/$BS112*$BT112</f>
        <v>2.0004419395190824</v>
      </c>
      <c r="CV112" s="58">
        <f t="shared" ref="CV112" si="3147">+BR112/$BS112*$BT112</f>
        <v>1.1214618661925535</v>
      </c>
      <c r="CW112" s="58">
        <f t="shared" ref="CW112" si="3148">+SUM(CK112:CV112)</f>
        <v>32.519002743185972</v>
      </c>
      <c r="CX112" s="58"/>
      <c r="CY112" s="58"/>
      <c r="CZ112" s="58">
        <f t="shared" ref="CZ112" si="3149">+BV112/$CH112*$CI112</f>
        <v>5.7465510213507969</v>
      </c>
      <c r="DA112" s="58">
        <f t="shared" ref="DA112" si="3150">+BW112/$CH112*$CI112</f>
        <v>0.34022541185098032</v>
      </c>
      <c r="DB112" s="58">
        <f t="shared" ref="DB112" si="3151">+BX112/$CH112*$CI112</f>
        <v>0.80915356148891882</v>
      </c>
      <c r="DC112" s="58">
        <f t="shared" ref="DC112" si="3152">+BY112/$CH112*$CI112</f>
        <v>5.7052862363829622</v>
      </c>
      <c r="DD112" s="58">
        <f t="shared" ref="DD112" si="3153">+BZ112/$CH112*$CI112</f>
        <v>1.2426173173999202</v>
      </c>
      <c r="DE112" s="58">
        <f t="shared" ref="DE112" si="3154">+CA112/$CH112*$CI112</f>
        <v>2.5023549054236098</v>
      </c>
      <c r="DF112" s="58">
        <f t="shared" ref="DF112" si="3155">+CB112/$CH112*$CI112</f>
        <v>5.3000081597451514</v>
      </c>
      <c r="DG112" s="58">
        <f t="shared" ref="DG112" si="3156">+CC112/$CH112*$CI112</f>
        <v>1.4645496464450998</v>
      </c>
      <c r="DH112" s="58">
        <f t="shared" ref="DH112" si="3157">+CD112/$CH112*$CI112</f>
        <v>2.4768777805085125</v>
      </c>
      <c r="DI112" s="58">
        <f t="shared" ref="DI112" si="3158">+CE112/$CH112*$CI112</f>
        <v>1.4383056727390471</v>
      </c>
      <c r="DJ112" s="58">
        <f t="shared" ref="DJ112" si="3159">+CF112/$CH112*$CI112</f>
        <v>3.7452255466066857</v>
      </c>
      <c r="DK112" s="58">
        <f t="shared" ref="DK112" si="3160">+CG112/$CH112*$CI112</f>
        <v>1.6223015170413397</v>
      </c>
      <c r="DL112" s="58">
        <f t="shared" ref="DL112" si="3161">+SUM(CZ112:DK112)</f>
        <v>32.393456776983029</v>
      </c>
      <c r="DM112" s="58">
        <f t="shared" ref="DM112" si="3162">+(H112/H100-1)*100</f>
        <v>32.393456776983022</v>
      </c>
      <c r="DN112" s="58"/>
      <c r="DO112" s="56">
        <f t="shared" ref="DO112" si="3163">+A112</f>
        <v>46023</v>
      </c>
      <c r="DP112" s="58">
        <f t="shared" ref="DP112" si="3164">+CK112-CZ112</f>
        <v>6.7870836747311625</v>
      </c>
      <c r="DQ112" s="58">
        <f t="shared" ref="DQ112" si="3165">+CL112-DA112</f>
        <v>5.6770264414444882E-2</v>
      </c>
      <c r="DR112" s="58">
        <f t="shared" ref="DR112" si="3166">+CM112-DB112</f>
        <v>0.23870121043031489</v>
      </c>
      <c r="DS112" s="58">
        <f t="shared" ref="DS112" si="3167">+CN112-DC112</f>
        <v>6.8086542818931228E-2</v>
      </c>
      <c r="DT112" s="58">
        <f t="shared" ref="DT112" si="3168">+CO112-DD112</f>
        <v>-0.56167119686385025</v>
      </c>
      <c r="DU112" s="58">
        <f t="shared" ref="DU112" si="3169">+CP112-DE112</f>
        <v>-1.1679625254293788</v>
      </c>
      <c r="DV112" s="58">
        <f t="shared" ref="DV112" si="3170">+CQ112-DF112</f>
        <v>-1.8403120941443962</v>
      </c>
      <c r="DW112" s="58">
        <f t="shared" ref="DW112" si="3171">+CR112-DG112</f>
        <v>0.10209821068772196</v>
      </c>
      <c r="DX112" s="58">
        <f t="shared" ref="DX112" si="3172">+CS112-DH112</f>
        <v>-0.55104182127076795</v>
      </c>
      <c r="DY112" s="58">
        <f t="shared" ref="DY112" si="3173">+CT112-DI112</f>
        <v>-0.76058304123484111</v>
      </c>
      <c r="DZ112" s="58">
        <f t="shared" ref="DZ112" si="3174">+CU112-DJ112</f>
        <v>-1.7447836070876033</v>
      </c>
      <c r="EA112" s="58">
        <f t="shared" ref="EA112" si="3175">+CV112-DK112</f>
        <v>-0.50083965084878623</v>
      </c>
      <c r="EB112" s="58">
        <f t="shared" ref="EB112" si="3176">+CW112-DL112</f>
        <v>0.12554596620294234</v>
      </c>
      <c r="EC112" s="58"/>
      <c r="ED112" s="76">
        <f>+'Infla Interanual PondENGHO'!CI113</f>
        <v>1.2554596620295566E-3</v>
      </c>
      <c r="EE112" s="50">
        <f t="shared" ref="EE112" si="3177">+ED112*100</f>
        <v>0.12554596620295566</v>
      </c>
    </row>
    <row r="113" spans="1:135" x14ac:dyDescent="0.2">
      <c r="A113" s="56">
        <f>+'Indice PondENGHO'!A112</f>
        <v>46054</v>
      </c>
      <c r="B113" s="50">
        <f>+'Indice PondENGHO'!B112</f>
        <v>2</v>
      </c>
      <c r="C113" s="50">
        <f>+'Indice PondENGHO'!C112</f>
        <v>2026</v>
      </c>
      <c r="D113" s="57">
        <f>+'Indice PondENGHO'!BL112</f>
        <v>10707.2392578125</v>
      </c>
      <c r="E113" s="57">
        <f>+'Indice PondENGHO'!BM112</f>
        <v>10693.6708984375</v>
      </c>
      <c r="F113" s="57">
        <f>+'Indice PondENGHO'!BN112</f>
        <v>10727.59375</v>
      </c>
      <c r="G113" s="57">
        <f>+'Indice PondENGHO'!BO112</f>
        <v>10731.01953125</v>
      </c>
      <c r="H113" s="57">
        <f>+'Indice PondENGHO'!BP112</f>
        <v>10708.44921875</v>
      </c>
      <c r="I113" s="57">
        <f>+'Indice PondENGHO'!CD112</f>
        <v>10714.4189453125</v>
      </c>
      <c r="K113" s="58">
        <f t="shared" ref="K113" si="3178">100*D$1*(D113-D101)/$I101</f>
        <v>4.0504418168298333</v>
      </c>
      <c r="L113" s="58">
        <f t="shared" ref="L113" si="3179">100*E$1*(E113-E101)/$I101</f>
        <v>5.1361154851182924</v>
      </c>
      <c r="M113" s="58">
        <f t="shared" ref="M113" si="3180">100*F$1*(F113-F101)/$I101</f>
        <v>5.8644414956785118</v>
      </c>
      <c r="N113" s="58">
        <f t="shared" ref="N113" si="3181">100*G$1*(G113-G101)/$I101</f>
        <v>7.3764104055232895</v>
      </c>
      <c r="O113" s="58">
        <f t="shared" ref="O113" si="3182">100*H$1*(H113-H101)/$I101</f>
        <v>10.655468061537841</v>
      </c>
      <c r="P113" s="58">
        <f t="shared" ref="P113" si="3183">+SUM(K113:O113)</f>
        <v>33.082877264687767</v>
      </c>
      <c r="Q113" s="58">
        <f t="shared" ref="Q113" si="3184">100*(I113/I101-1)</f>
        <v>33.082921637712623</v>
      </c>
      <c r="S113" s="57">
        <f>+'Indice PondENGHO'!D112</f>
        <v>11359.5107421875</v>
      </c>
      <c r="T113" s="57">
        <f>+'Indice PondENGHO'!P112</f>
        <v>11385.931640625</v>
      </c>
      <c r="U113" s="57">
        <f>+'Indice PondENGHO'!AB112</f>
        <v>11402.3974609375</v>
      </c>
      <c r="V113" s="57">
        <f>+'Indice PondENGHO'!AN112</f>
        <v>11403.490234375</v>
      </c>
      <c r="W113" s="57">
        <f>+'Indice PondENGHO'!AZ112</f>
        <v>11402.134765625</v>
      </c>
      <c r="Y113" s="58">
        <f t="shared" ref="Y113" si="3185">+S$1*(S113-S101)/D101</f>
        <v>13.007636566865557</v>
      </c>
      <c r="Z113" s="58">
        <f t="shared" ref="Z113" si="3186">+T$1*(T113-T101)/E101</f>
        <v>10.442473763088158</v>
      </c>
      <c r="AA113" s="58">
        <f t="shared" ref="AA113" si="3187">+U$1*(U113-U101)/F101</f>
        <v>9.5148850201313202</v>
      </c>
      <c r="AB113" s="58">
        <f t="shared" ref="AB113" si="3188">+V$1*(V113-V101)/G101</f>
        <v>7.8619088483935622</v>
      </c>
      <c r="AC113" s="58">
        <f t="shared" ref="AC113" si="3189">+W$1*(W113-W101)/H101</f>
        <v>5.839552639477481</v>
      </c>
      <c r="AE113" s="57">
        <f>+'Indice PondENGHO'!D112</f>
        <v>11359.5107421875</v>
      </c>
      <c r="AF113" s="57">
        <f>+'Indice PondENGHO'!E112</f>
        <v>7570.76953125</v>
      </c>
      <c r="AG113" s="57">
        <f>+'Indice PondENGHO'!F112</f>
        <v>7962.8837890625</v>
      </c>
      <c r="AH113" s="57">
        <f>+'Indice PondENGHO'!G112</f>
        <v>12210.8193359375</v>
      </c>
      <c r="AI113" s="57">
        <f>+'Indice PondENGHO'!H112</f>
        <v>8763.8330078125</v>
      </c>
      <c r="AJ113" s="57">
        <f>+'Indice PondENGHO'!I112</f>
        <v>12045.59375</v>
      </c>
      <c r="AK113" s="57">
        <f>+'Indice PondENGHO'!J112</f>
        <v>11264.1943359375</v>
      </c>
      <c r="AL113" s="57">
        <f>+'Indice PondENGHO'!K112</f>
        <v>9499.265625</v>
      </c>
      <c r="AM113" s="57">
        <f>+'Indice PondENGHO'!L112</f>
        <v>9338.8369140625</v>
      </c>
      <c r="AN113" s="57">
        <f>+'Indice PondENGHO'!M112</f>
        <v>9754.51171875</v>
      </c>
      <c r="AO113" s="57">
        <f>+'Indice PondENGHO'!N112</f>
        <v>13218</v>
      </c>
      <c r="AP113" s="57">
        <f>+'Indice PondENGHO'!O112</f>
        <v>10443.33203125</v>
      </c>
      <c r="AQ113" s="57">
        <f t="shared" ref="AQ113" si="3190">+D113</f>
        <v>10707.2392578125</v>
      </c>
      <c r="AR113" s="57"/>
      <c r="AS113" s="57">
        <f>+'Indice PondENGHO'!AZ112</f>
        <v>11402.134765625</v>
      </c>
      <c r="AT113" s="57">
        <f>+'Indice PondENGHO'!BA112</f>
        <v>7612.916015625</v>
      </c>
      <c r="AU113" s="57">
        <f>+'Indice PondENGHO'!BB112</f>
        <v>8199.888671875</v>
      </c>
      <c r="AV113" s="57">
        <f>+'Indice PondENGHO'!BC112</f>
        <v>11507.216796875</v>
      </c>
      <c r="AW113" s="57">
        <f>+'Indice PondENGHO'!BD112</f>
        <v>8854.3828125</v>
      </c>
      <c r="AX113" s="57">
        <f>+'Indice PondENGHO'!BE112</f>
        <v>11732.740234375</v>
      </c>
      <c r="AY113" s="57">
        <f>+'Indice PondENGHO'!BF112</f>
        <v>11127.9052734375</v>
      </c>
      <c r="AZ113" s="57">
        <f>+'Indice PondENGHO'!BG112</f>
        <v>9519.34375</v>
      </c>
      <c r="BA113" s="57">
        <f>+'Indice PondENGHO'!BH112</f>
        <v>9437.6494140625</v>
      </c>
      <c r="BB113" s="57">
        <f>+'Indice PondENGHO'!BI112</f>
        <v>9798.4775390625</v>
      </c>
      <c r="BC113" s="57">
        <f>+'Indice PondENGHO'!BJ112</f>
        <v>13181.32421875</v>
      </c>
      <c r="BD113" s="57">
        <f>+'Indice PondENGHO'!BK112</f>
        <v>10552.7060546875</v>
      </c>
      <c r="BE113" s="57">
        <f t="shared" ref="BE113" si="3191">+H113</f>
        <v>10708.44921875</v>
      </c>
      <c r="BG113" s="58">
        <f t="shared" ref="BG113" si="3192">+AE$1*(AE113-AE101)/$AQ101</f>
        <v>13.007636566865557</v>
      </c>
      <c r="BH113" s="58">
        <f t="shared" ref="BH113" si="3193">+AF$1*(AF113-AF101)/$AQ101</f>
        <v>0.39223746320441083</v>
      </c>
      <c r="BI113" s="58">
        <f t="shared" ref="BI113" si="3194">+AG$1*(AG113-AG101)/$AQ101</f>
        <v>1.0477512198071335</v>
      </c>
      <c r="BJ113" s="58">
        <f t="shared" ref="BJ113" si="3195">+AH$1*(AH113-AH101)/$AQ101</f>
        <v>6.6518750350753209</v>
      </c>
      <c r="BK113" s="58">
        <f t="shared" ref="BK113" si="3196">+AI$1*(AI113-AI101)/$AQ101</f>
        <v>0.75864826641016303</v>
      </c>
      <c r="BL113" s="58">
        <f t="shared" ref="BL113" si="3197">+AJ$1*(AJ113-AJ101)/$AQ101</f>
        <v>1.3935340193239545</v>
      </c>
      <c r="BM113" s="58">
        <f t="shared" ref="BM113" si="3198">+AK$1*(AK113-AK101)/$AQ101</f>
        <v>3.5882893895954013</v>
      </c>
      <c r="BN113" s="58">
        <f t="shared" ref="BN113" si="3199">+AL$1*(AL113-AL101)/$AQ101</f>
        <v>1.5458927186656333</v>
      </c>
      <c r="BO113" s="58">
        <f t="shared" ref="BO113" si="3200">+AM$1*(AM113-AM101)/$AQ101</f>
        <v>1.9579390402755374</v>
      </c>
      <c r="BP113" s="58">
        <f t="shared" ref="BP113" si="3201">+AN$1*(AN113-AN101)/$AQ101</f>
        <v>0.68315480208640966</v>
      </c>
      <c r="BQ113" s="58">
        <f t="shared" ref="BQ113" si="3202">+AO$1*(AO113-AO101)/$AQ101</f>
        <v>2.1123759825263733</v>
      </c>
      <c r="BR113" s="58">
        <f t="shared" ref="BR113" si="3203">+AP$1*(AP113-AP101)/$AQ101</f>
        <v>1.170176073679879</v>
      </c>
      <c r="BS113" s="58">
        <f t="shared" ref="BS113" si="3204">+SUM(BG113:BR113)</f>
        <v>34.309510577515773</v>
      </c>
      <c r="BT113" s="50">
        <f t="shared" ref="BT113" si="3205">+(D113/D101-1)*100</f>
        <v>33.22161679225615</v>
      </c>
      <c r="BV113" s="58">
        <f t="shared" ref="BV113" si="3206">+AS$1*(AS113-AS101)/$BE101</f>
        <v>5.839552639477481</v>
      </c>
      <c r="BW113" s="58">
        <f t="shared" ref="BW113" si="3207">+AT$1*(AT113-AT101)/$BE101</f>
        <v>0.33189684190937763</v>
      </c>
      <c r="BX113" s="58">
        <f t="shared" ref="BX113" si="3208">+AU$1*(AU113-AU101)/$BE101</f>
        <v>0.79389563099944904</v>
      </c>
      <c r="BY113" s="58">
        <f t="shared" ref="BY113" si="3209">+AV$1*(AV113-AV101)/$BE101</f>
        <v>6.4898360335899268</v>
      </c>
      <c r="BZ113" s="58">
        <f t="shared" ref="BZ113" si="3210">+AW$1*(AW113-AW101)/$BE101</f>
        <v>1.3718098183061855</v>
      </c>
      <c r="CA113" s="58">
        <f t="shared" ref="CA113" si="3211">+AX$1*(AX113-AX101)/$BE101</f>
        <v>2.5986136643404274</v>
      </c>
      <c r="CB113" s="58">
        <f t="shared" ref="CB113" si="3212">+AY$1*(AY113-AY101)/$BE101</f>
        <v>5.4312149397635077</v>
      </c>
      <c r="CC113" s="58">
        <f t="shared" ref="CC113" si="3213">+AZ$1*(AZ113-AZ101)/$BE101</f>
        <v>1.4370014987251534</v>
      </c>
      <c r="CD113" s="58">
        <f t="shared" ref="CD113" si="3214">+BA$1*(BA113-BA101)/$BE101</f>
        <v>2.4709266463292932</v>
      </c>
      <c r="CE113" s="58">
        <f t="shared" ref="CE113" si="3215">+BB$1*(BB113-BB101)/$BE101</f>
        <v>1.4550463404611351</v>
      </c>
      <c r="CF113" s="58">
        <f t="shared" ref="CF113" si="3216">+BC$1*(BC113-BC101)/$BE101</f>
        <v>3.913788906273592</v>
      </c>
      <c r="CG113" s="58">
        <f t="shared" ref="CG113" si="3217">+BD$1*(BD113-BD101)/$BE101</f>
        <v>1.687235367312053</v>
      </c>
      <c r="CH113" s="58">
        <f t="shared" ref="CH113" si="3218">+SUM(BV113:CG113)</f>
        <v>33.820818327487579</v>
      </c>
      <c r="CI113" s="50">
        <f t="shared" ref="CI113" si="3219">(H113/H101-1)*100</f>
        <v>32.958969934808536</v>
      </c>
      <c r="CK113" s="58">
        <f t="shared" ref="CK113" si="3220">+BG113/$BS113*$BT113</f>
        <v>12.595187460369633</v>
      </c>
      <c r="CL113" s="58">
        <f t="shared" ref="CL113" si="3221">+BH113/$BS113*$BT113</f>
        <v>0.37980030827612926</v>
      </c>
      <c r="CM113" s="58">
        <f t="shared" ref="CM113" si="3222">+BI113/$BS113*$BT113</f>
        <v>1.0145288852025311</v>
      </c>
      <c r="CN113" s="58">
        <f t="shared" ref="CN113" si="3223">+BJ113/$BS113*$BT113</f>
        <v>6.4409558645837297</v>
      </c>
      <c r="CO113" s="58">
        <f t="shared" ref="CO113" si="3224">+BK113/$BS113*$BT113</f>
        <v>0.734592874178294</v>
      </c>
      <c r="CP113" s="58">
        <f t="shared" ref="CP113" si="3225">+BL113/$BS113*$BT113</f>
        <v>1.3493475248606994</v>
      </c>
      <c r="CQ113" s="58">
        <f t="shared" ref="CQ113" si="3226">+BM113/$BS113*$BT113</f>
        <v>3.4745110913642367</v>
      </c>
      <c r="CR113" s="58">
        <f t="shared" ref="CR113" si="3227">+BN113/$BS113*$BT113</f>
        <v>1.4968751998200986</v>
      </c>
      <c r="CS113" s="58">
        <f t="shared" ref="CS113" si="3228">+BO113/$BS113*$BT113</f>
        <v>1.8958562627022302</v>
      </c>
      <c r="CT113" s="58">
        <f t="shared" ref="CT113" si="3229">+BP113/$BS113*$BT113</f>
        <v>0.66149317383668704</v>
      </c>
      <c r="CU113" s="58">
        <f t="shared" ref="CU113" si="3230">+BQ113/$BS113*$BT113</f>
        <v>2.0453962831707049</v>
      </c>
      <c r="CV113" s="58">
        <f t="shared" ref="CV113" si="3231">+BR113/$BS113*$BT113</f>
        <v>1.1330718638911765</v>
      </c>
      <c r="CW113" s="58">
        <f t="shared" ref="CW113" si="3232">+SUM(CK113:CV113)</f>
        <v>33.22161679225615</v>
      </c>
      <c r="CX113" s="58"/>
      <c r="CY113" s="58"/>
      <c r="CZ113" s="58">
        <f t="shared" ref="CZ113" si="3233">+BV113/$CH113*$CI113</f>
        <v>5.6907446181113048</v>
      </c>
      <c r="DA113" s="58">
        <f t="shared" ref="DA113" si="3234">+BW113/$CH113*$CI113</f>
        <v>0.3234391884911465</v>
      </c>
      <c r="DB113" s="58">
        <f t="shared" ref="DB113" si="3235">+BX113/$CH113*$CI113</f>
        <v>0.7736649651738472</v>
      </c>
      <c r="DC113" s="58">
        <f t="shared" ref="DC113" si="3236">+BY113/$CH113*$CI113</f>
        <v>6.3244569850955816</v>
      </c>
      <c r="DD113" s="58">
        <f t="shared" ref="DD113" si="3237">+BZ113/$CH113*$CI113</f>
        <v>1.3368522937566505</v>
      </c>
      <c r="DE113" s="58">
        <f t="shared" ref="DE113" si="3238">+CA113/$CH113*$CI113</f>
        <v>2.532393770187678</v>
      </c>
      <c r="DF113" s="58">
        <f t="shared" ref="DF113" si="3239">+CB113/$CH113*$CI113</f>
        <v>5.2928124971967874</v>
      </c>
      <c r="DG113" s="58">
        <f t="shared" ref="DG113" si="3240">+CC113/$CH113*$CI113</f>
        <v>1.4003827090802237</v>
      </c>
      <c r="DH113" s="58">
        <f t="shared" ref="DH113" si="3241">+CD113/$CH113*$CI113</f>
        <v>2.4079605720626653</v>
      </c>
      <c r="DI113" s="58">
        <f t="shared" ref="DI113" si="3242">+CE113/$CH113*$CI113</f>
        <v>1.4179677181268924</v>
      </c>
      <c r="DJ113" s="58">
        <f t="shared" ref="DJ113" si="3243">+CF113/$CH113*$CI113</f>
        <v>3.8140546938871487</v>
      </c>
      <c r="DK113" s="58">
        <f t="shared" ref="DK113" si="3244">+CG113/$CH113*$CI113</f>
        <v>1.6442399236386134</v>
      </c>
      <c r="DL113" s="58">
        <f t="shared" ref="DL113" si="3245">+SUM(CZ113:DK113)</f>
        <v>32.958969934808536</v>
      </c>
      <c r="DM113" s="58">
        <f t="shared" ref="DM113" si="3246">+(H113/H101-1)*100</f>
        <v>32.958969934808536</v>
      </c>
      <c r="DN113" s="58"/>
      <c r="DO113" s="56">
        <f t="shared" ref="DO113" si="3247">+A113</f>
        <v>46054</v>
      </c>
      <c r="DP113" s="58">
        <f t="shared" ref="DP113" si="3248">+CK113-CZ113</f>
        <v>6.9044428422583284</v>
      </c>
      <c r="DQ113" s="58">
        <f t="shared" ref="DQ113" si="3249">+CL113-DA113</f>
        <v>5.6361119784982761E-2</v>
      </c>
      <c r="DR113" s="58">
        <f t="shared" ref="DR113" si="3250">+CM113-DB113</f>
        <v>0.24086392002868395</v>
      </c>
      <c r="DS113" s="58">
        <f t="shared" ref="DS113" si="3251">+CN113-DC113</f>
        <v>0.11649887948814808</v>
      </c>
      <c r="DT113" s="58">
        <f t="shared" ref="DT113" si="3252">+CO113-DD113</f>
        <v>-0.60225941957835649</v>
      </c>
      <c r="DU113" s="58">
        <f t="shared" ref="DU113" si="3253">+CP113-DE113</f>
        <v>-1.1830462453269786</v>
      </c>
      <c r="DV113" s="58">
        <f t="shared" ref="DV113" si="3254">+CQ113-DF113</f>
        <v>-1.8183014058325506</v>
      </c>
      <c r="DW113" s="58">
        <f t="shared" ref="DW113" si="3255">+CR113-DG113</f>
        <v>9.6492490739874981E-2</v>
      </c>
      <c r="DX113" s="58">
        <f t="shared" ref="DX113" si="3256">+CS113-DH113</f>
        <v>-0.51210430936043516</v>
      </c>
      <c r="DY113" s="58">
        <f t="shared" ref="DY113" si="3257">+CT113-DI113</f>
        <v>-0.75647454429020533</v>
      </c>
      <c r="DZ113" s="58">
        <f t="shared" ref="DZ113" si="3258">+CU113-DJ113</f>
        <v>-1.7686584107164438</v>
      </c>
      <c r="EA113" s="58">
        <f t="shared" ref="EA113" si="3259">+CV113-DK113</f>
        <v>-0.51116805974743684</v>
      </c>
      <c r="EB113" s="58">
        <f t="shared" ref="EB113" si="3260">+CW113-DL113</f>
        <v>0.26264685744761351</v>
      </c>
      <c r="EC113" s="58"/>
      <c r="ED113" s="76">
        <f>+'Infla Interanual PondENGHO'!CI114</f>
        <v>2.6264685744761262E-3</v>
      </c>
      <c r="EE113" s="50">
        <f t="shared" ref="EE113" si="3261">+ED113*100</f>
        <v>0.26264685744761262</v>
      </c>
    </row>
    <row r="114" spans="1:135" x14ac:dyDescent="0.2">
      <c r="A114" s="56">
        <f>+'Indice PondENGHO'!A113</f>
        <v>46082</v>
      </c>
      <c r="B114" s="50">
        <f>+'Indice PondENGHO'!B113</f>
        <v>3</v>
      </c>
      <c r="C114" s="50">
        <f>+'Indice PondENGHO'!C113</f>
        <v>2026</v>
      </c>
      <c r="D114" s="57">
        <f>+'Indice PondENGHO'!BL113</f>
        <v>10971.3095703125</v>
      </c>
      <c r="E114" s="57">
        <f>+'Indice PondENGHO'!BM113</f>
        <v>10950.634765625</v>
      </c>
      <c r="F114" s="57">
        <f>+'Indice PondENGHO'!BN113</f>
        <v>10977.80078125</v>
      </c>
      <c r="G114" s="57">
        <f>+'Indice PondENGHO'!BO113</f>
        <v>10984.5244140625</v>
      </c>
      <c r="H114" s="57">
        <f>+'Indice PondENGHO'!BP113</f>
        <v>10961.6142578125</v>
      </c>
      <c r="I114" s="57">
        <f>+'Indice PondENGHO'!CD113</f>
        <v>10969.0595703125</v>
      </c>
      <c r="K114" s="58">
        <f t="shared" ref="K114" si="3262">100*D$1*(D114-D102)/$I102</f>
        <v>3.9742562892395958</v>
      </c>
      <c r="L114" s="58">
        <f t="shared" ref="L114" si="3263">100*E$1*(E114-E102)/$I102</f>
        <v>5.0521575649536938</v>
      </c>
      <c r="M114" s="58">
        <f t="shared" ref="M114" si="3264">100*F$1*(F114-F102)/$I102</f>
        <v>5.7611458629882755</v>
      </c>
      <c r="N114" s="58">
        <f t="shared" ref="N114" si="3265">100*G$1*(G114-G102)/$I102</f>
        <v>7.2809168212230304</v>
      </c>
      <c r="O114" s="58">
        <f t="shared" ref="O114" si="3266">100*H$1*(H114-H102)/$I102</f>
        <v>10.560124904276114</v>
      </c>
      <c r="P114" s="58">
        <f t="shared" ref="P114" si="3267">+SUM(K114:O114)</f>
        <v>32.628601442680711</v>
      </c>
      <c r="Q114" s="58">
        <f t="shared" ref="Q114" si="3268">100*(I114/I102-1)</f>
        <v>32.628578904574582</v>
      </c>
      <c r="S114" s="57">
        <f>+'Indice PondENGHO'!D113</f>
        <v>11606.61328125</v>
      </c>
      <c r="T114" s="57">
        <f>+'Indice PondENGHO'!P113</f>
        <v>11617.224609375</v>
      </c>
      <c r="U114" s="57">
        <f>+'Indice PondENGHO'!AB113</f>
        <v>11622.89453125</v>
      </c>
      <c r="V114" s="57">
        <f>+'Indice PondENGHO'!AN113</f>
        <v>11618.5615234375</v>
      </c>
      <c r="W114" s="57">
        <f>+'Indice PondENGHO'!AZ113</f>
        <v>11608.0703125</v>
      </c>
      <c r="Y114" s="58">
        <f t="shared" ref="Y114" si="3269">+S$1*(S114-S102)/D102</f>
        <v>12.126687053057863</v>
      </c>
      <c r="Z114" s="58">
        <f t="shared" ref="Z114" si="3270">+T$1*(T114-T102)/E102</f>
        <v>9.6987245559687878</v>
      </c>
      <c r="AA114" s="58">
        <f t="shared" ref="AA114" si="3271">+U$1*(U114-U102)/F102</f>
        <v>8.8089087164710573</v>
      </c>
      <c r="AB114" s="58">
        <f t="shared" ref="AB114" si="3272">+V$1*(V114-V102)/G102</f>
        <v>7.2759952067847857</v>
      </c>
      <c r="AC114" s="58">
        <f t="shared" ref="AC114" si="3273">+W$1*(W114-W102)/H102</f>
        <v>5.3894441492164109</v>
      </c>
      <c r="AE114" s="57">
        <f>+'Indice PondENGHO'!D113</f>
        <v>11606.61328125</v>
      </c>
      <c r="AF114" s="57">
        <f>+'Indice PondENGHO'!E113</f>
        <v>7675.451171875</v>
      </c>
      <c r="AG114" s="57">
        <f>+'Indice PondENGHO'!F113</f>
        <v>7988.35302734375</v>
      </c>
      <c r="AH114" s="57">
        <f>+'Indice PondENGHO'!G113</f>
        <v>12727.0546875</v>
      </c>
      <c r="AI114" s="57">
        <f>+'Indice PondENGHO'!H113</f>
        <v>8890.033203125</v>
      </c>
      <c r="AJ114" s="57">
        <f>+'Indice PondENGHO'!I113</f>
        <v>12352.5087890625</v>
      </c>
      <c r="AK114" s="57">
        <f>+'Indice PondENGHO'!J113</f>
        <v>11731.5869140625</v>
      </c>
      <c r="AL114" s="57">
        <f>+'Indice PondENGHO'!K113</f>
        <v>9759.59375</v>
      </c>
      <c r="AM114" s="57">
        <f>+'Indice PondENGHO'!L113</f>
        <v>9669.0693359375</v>
      </c>
      <c r="AN114" s="57">
        <f>+'Indice PondENGHO'!M113</f>
        <v>9373.1875</v>
      </c>
      <c r="AO114" s="57">
        <f>+'Indice PondENGHO'!N113</f>
        <v>13690.5166015625</v>
      </c>
      <c r="AP114" s="57">
        <f>+'Indice PondENGHO'!O113</f>
        <v>10605.447265625</v>
      </c>
      <c r="AQ114" s="57">
        <f t="shared" ref="AQ114" si="3274">+D114</f>
        <v>10971.3095703125</v>
      </c>
      <c r="AR114" s="57"/>
      <c r="AS114" s="57">
        <f>+'Indice PondENGHO'!AZ113</f>
        <v>11608.0703125</v>
      </c>
      <c r="AT114" s="57">
        <f>+'Indice PondENGHO'!BA113</f>
        <v>7708.40869140625</v>
      </c>
      <c r="AU114" s="57">
        <f>+'Indice PondENGHO'!BB113</f>
        <v>8181.10986328125</v>
      </c>
      <c r="AV114" s="57">
        <f>+'Indice PondENGHO'!BC113</f>
        <v>11898.3671875</v>
      </c>
      <c r="AW114" s="57">
        <f>+'Indice PondENGHO'!BD113</f>
        <v>8979.4521484375</v>
      </c>
      <c r="AX114" s="57">
        <f>+'Indice PondENGHO'!BE113</f>
        <v>12056.34375</v>
      </c>
      <c r="AY114" s="57">
        <f>+'Indice PondENGHO'!BF113</f>
        <v>11589.23828125</v>
      </c>
      <c r="AZ114" s="57">
        <f>+'Indice PondENGHO'!BG113</f>
        <v>9778.2978515625</v>
      </c>
      <c r="BA114" s="57">
        <f>+'Indice PondENGHO'!BH113</f>
        <v>9767.6103515625</v>
      </c>
      <c r="BB114" s="57">
        <f>+'Indice PondENGHO'!BI113</f>
        <v>9333.0107421875</v>
      </c>
      <c r="BC114" s="57">
        <f>+'Indice PondENGHO'!BJ113</f>
        <v>13623.9892578125</v>
      </c>
      <c r="BD114" s="57">
        <f>+'Indice PondENGHO'!BK113</f>
        <v>10702.2607421875</v>
      </c>
      <c r="BE114" s="57">
        <f t="shared" ref="BE114" si="3275">+H114</f>
        <v>10961.6142578125</v>
      </c>
      <c r="BG114" s="58">
        <f t="shared" ref="BG114" si="3276">+AE$1*(AE114-AE102)/$AQ102</f>
        <v>12.126687053057863</v>
      </c>
      <c r="BH114" s="58">
        <f t="shared" ref="BH114" si="3277">+AF$1*(AF114-AF102)/$AQ102</f>
        <v>0.40991128019252676</v>
      </c>
      <c r="BI114" s="58">
        <f t="shared" ref="BI114" si="3278">+AG$1*(AG114-AG102)/$AQ102</f>
        <v>0.93201683855799977</v>
      </c>
      <c r="BJ114" s="58">
        <f t="shared" ref="BJ114" si="3279">+AH$1*(AH114-AH102)/$AQ102</f>
        <v>6.9423103733314235</v>
      </c>
      <c r="BK114" s="58">
        <f t="shared" ref="BK114" si="3280">+AI$1*(AI114-AI102)/$AQ102</f>
        <v>0.73962982399846611</v>
      </c>
      <c r="BL114" s="58">
        <f t="shared" ref="BL114" si="3281">+AJ$1*(AJ114-AJ102)/$AQ102</f>
        <v>1.4188966595104424</v>
      </c>
      <c r="BM114" s="58">
        <f t="shared" ref="BM114" si="3282">+AK$1*(AK114-AK102)/$AQ102</f>
        <v>3.8899712989644222</v>
      </c>
      <c r="BN114" s="58">
        <f t="shared" ref="BN114" si="3283">+AL$1*(AL114-AL102)/$AQ102</f>
        <v>1.5670255982776804</v>
      </c>
      <c r="BO114" s="58">
        <f t="shared" ref="BO114" si="3284">+AM$1*(AM114-AM102)/$AQ102</f>
        <v>2.1855044703964763</v>
      </c>
      <c r="BP114" s="58">
        <f t="shared" ref="BP114" si="3285">+AN$1*(AN114-AN102)/$AQ102</f>
        <v>0.53695581433297934</v>
      </c>
      <c r="BQ114" s="58">
        <f t="shared" ref="BQ114" si="3286">+AO$1*(AO114-AO102)/$AQ102</f>
        <v>2.0966424944423641</v>
      </c>
      <c r="BR114" s="58">
        <f t="shared" ref="BR114" si="3287">+AP$1*(AP114-AP102)/$AQ102</f>
        <v>1.108602214586653</v>
      </c>
      <c r="BS114" s="58">
        <f t="shared" ref="BS114" si="3288">+SUM(BG114:BR114)</f>
        <v>33.954153919649301</v>
      </c>
      <c r="BT114" s="50">
        <f t="shared" ref="BT114" si="3289">+(D114/D102-1)*100</f>
        <v>32.503676260720368</v>
      </c>
      <c r="BV114" s="58">
        <f t="shared" ref="BV114" si="3290">+AS$1*(AS114-AS102)/$BE102</f>
        <v>5.3894441492164109</v>
      </c>
      <c r="BW114" s="58">
        <f t="shared" ref="BW114" si="3291">+AT$1*(AT114-AT102)/$BE102</f>
        <v>0.344804323710174</v>
      </c>
      <c r="BX114" s="58">
        <f t="shared" ref="BX114" si="3292">+AU$1*(AU114-AU102)/$BE102</f>
        <v>0.69332747667928929</v>
      </c>
      <c r="BY114" s="58">
        <f t="shared" ref="BY114" si="3293">+AV$1*(AV114-AV102)/$BE102</f>
        <v>6.5943374482272858</v>
      </c>
      <c r="BZ114" s="58">
        <f t="shared" ref="BZ114" si="3294">+AW$1*(AW114-AW102)/$BE102</f>
        <v>1.3383463061974106</v>
      </c>
      <c r="CA114" s="58">
        <f t="shared" ref="CA114" si="3295">+AX$1*(AX114-AX102)/$BE102</f>
        <v>2.6850783111331018</v>
      </c>
      <c r="CB114" s="58">
        <f t="shared" ref="CB114" si="3296">+AY$1*(AY114-AY102)/$BE102</f>
        <v>5.8973890245723242</v>
      </c>
      <c r="CC114" s="58">
        <f t="shared" ref="CC114" si="3297">+AZ$1*(AZ114-AZ102)/$BE102</f>
        <v>1.450579936147173</v>
      </c>
      <c r="CD114" s="58">
        <f t="shared" ref="CD114" si="3298">+BA$1*(BA114-BA102)/$BE102</f>
        <v>2.7866980550889542</v>
      </c>
      <c r="CE114" s="58">
        <f t="shared" ref="CE114" si="3299">+BB$1*(BB114-BB102)/$BE102</f>
        <v>1.1435792175635622</v>
      </c>
      <c r="CF114" s="58">
        <f t="shared" ref="CF114" si="3300">+BC$1*(BC114-BC102)/$BE102</f>
        <v>3.8976007539241304</v>
      </c>
      <c r="CG114" s="58">
        <f t="shared" ref="CG114" si="3301">+BD$1*(BD114-BD102)/$BE102</f>
        <v>1.586454037502141</v>
      </c>
      <c r="CH114" s="58">
        <f t="shared" ref="CH114" si="3302">+SUM(BV114:CG114)</f>
        <v>33.807639039961956</v>
      </c>
      <c r="CI114" s="50">
        <f t="shared" ref="CI114" si="3303">(H114/H102-1)*100</f>
        <v>32.721363710586445</v>
      </c>
      <c r="CK114" s="58">
        <f t="shared" ref="CK114" si="3304">+BG114/$BS114*$BT114</f>
        <v>11.608650624027478</v>
      </c>
      <c r="CL114" s="58">
        <f t="shared" ref="CL114" si="3305">+BH114/$BS114*$BT114</f>
        <v>0.39240039903585799</v>
      </c>
      <c r="CM114" s="58">
        <f t="shared" ref="CM114" si="3306">+BI114/$BS114*$BT114</f>
        <v>0.89220228139739199</v>
      </c>
      <c r="CN114" s="58">
        <f t="shared" ref="CN114" si="3307">+BJ114/$BS114*$BT114</f>
        <v>6.6457438288757098</v>
      </c>
      <c r="CO114" s="58">
        <f t="shared" ref="CO114" si="3308">+BK114/$BS114*$BT114</f>
        <v>0.70803379194518401</v>
      </c>
      <c r="CP114" s="58">
        <f t="shared" ref="CP114" si="3309">+BL114/$BS114*$BT114</f>
        <v>1.3582832244114815</v>
      </c>
      <c r="CQ114" s="58">
        <f t="shared" ref="CQ114" si="3310">+BM114/$BS114*$BT114</f>
        <v>3.7237967426384158</v>
      </c>
      <c r="CR114" s="58">
        <f t="shared" ref="CR114" si="3311">+BN114/$BS114*$BT114</f>
        <v>1.5000842859819801</v>
      </c>
      <c r="CS114" s="58">
        <f t="shared" ref="CS114" si="3312">+BO114/$BS114*$BT114</f>
        <v>2.0921425384425514</v>
      </c>
      <c r="CT114" s="58">
        <f t="shared" ref="CT114" si="3313">+BP114/$BS114*$BT114</f>
        <v>0.51401775454904053</v>
      </c>
      <c r="CU114" s="58">
        <f t="shared" ref="CU114" si="3314">+BQ114/$BS114*$BT114</f>
        <v>2.0070766314806083</v>
      </c>
      <c r="CV114" s="58">
        <f t="shared" ref="CV114" si="3315">+BR114/$BS114*$BT114</f>
        <v>1.061244157934665</v>
      </c>
      <c r="CW114" s="58">
        <f t="shared" ref="CW114" si="3316">+SUM(CK114:CV114)</f>
        <v>32.503676260720361</v>
      </c>
      <c r="CX114" s="58"/>
      <c r="CY114" s="58"/>
      <c r="CZ114" s="58">
        <f t="shared" ref="CZ114" si="3317">+BV114/$CH114*$CI114</f>
        <v>5.2162755877732172</v>
      </c>
      <c r="DA114" s="58">
        <f t="shared" ref="DA114" si="3318">+BW114/$CH114*$CI114</f>
        <v>0.3337253947774072</v>
      </c>
      <c r="DB114" s="58">
        <f t="shared" ref="DB114" si="3319">+BX114/$CH114*$CI114</f>
        <v>0.67105012888210536</v>
      </c>
      <c r="DC114" s="58">
        <f t="shared" ref="DC114" si="3320">+BY114/$CH114*$CI114</f>
        <v>6.3824543860850556</v>
      </c>
      <c r="DD114" s="58">
        <f t="shared" ref="DD114" si="3321">+BZ114/$CH114*$CI114</f>
        <v>1.2953438187162638</v>
      </c>
      <c r="DE114" s="58">
        <f t="shared" ref="DE114" si="3322">+CA114/$CH114*$CI114</f>
        <v>2.5988038947688752</v>
      </c>
      <c r="DF114" s="58">
        <f t="shared" ref="DF114" si="3323">+CB114/$CH114*$CI114</f>
        <v>5.7078996550972638</v>
      </c>
      <c r="DG114" s="58">
        <f t="shared" ref="DG114" si="3324">+CC114/$CH114*$CI114</f>
        <v>1.4039712629990362</v>
      </c>
      <c r="DH114" s="58">
        <f t="shared" ref="DH114" si="3325">+CD114/$CH114*$CI114</f>
        <v>2.697158488481429</v>
      </c>
      <c r="DI114" s="58">
        <f t="shared" ref="DI114" si="3326">+CE114/$CH114*$CI114</f>
        <v>1.106834803386711</v>
      </c>
      <c r="DJ114" s="58">
        <f t="shared" ref="DJ114" si="3327">+CF114/$CH114*$CI114</f>
        <v>3.7723667043728271</v>
      </c>
      <c r="DK114" s="58">
        <f t="shared" ref="DK114" si="3328">+CG114/$CH114*$CI114</f>
        <v>1.5354795852462557</v>
      </c>
      <c r="DL114" s="58">
        <f t="shared" ref="DL114" si="3329">+SUM(CZ114:DK114)</f>
        <v>32.721363710586445</v>
      </c>
      <c r="DM114" s="58">
        <f t="shared" ref="DM114" si="3330">+(H114/H102-1)*100</f>
        <v>32.721363710586445</v>
      </c>
      <c r="DN114" s="58"/>
      <c r="DO114" s="56">
        <f t="shared" ref="DO114" si="3331">+A114</f>
        <v>46082</v>
      </c>
      <c r="DP114" s="58">
        <f t="shared" ref="DP114" si="3332">+CK114-CZ114</f>
        <v>6.3923750362542604</v>
      </c>
      <c r="DQ114" s="58">
        <f t="shared" ref="DQ114" si="3333">+CL114-DA114</f>
        <v>5.8675004258450791E-2</v>
      </c>
      <c r="DR114" s="58">
        <f t="shared" ref="DR114" si="3334">+CM114-DB114</f>
        <v>0.22115215251528664</v>
      </c>
      <c r="DS114" s="58">
        <f t="shared" ref="DS114" si="3335">+CN114-DC114</f>
        <v>0.26328944279065425</v>
      </c>
      <c r="DT114" s="58">
        <f t="shared" ref="DT114" si="3336">+CO114-DD114</f>
        <v>-0.5873100267710798</v>
      </c>
      <c r="DU114" s="58">
        <f t="shared" ref="DU114" si="3337">+CP114-DE114</f>
        <v>-1.2405206703573937</v>
      </c>
      <c r="DV114" s="58">
        <f t="shared" ref="DV114" si="3338">+CQ114-DF114</f>
        <v>-1.9841029124588481</v>
      </c>
      <c r="DW114" s="58">
        <f t="shared" ref="DW114" si="3339">+CR114-DG114</f>
        <v>9.6113022982943885E-2</v>
      </c>
      <c r="DX114" s="58">
        <f t="shared" ref="DX114" si="3340">+CS114-DH114</f>
        <v>-0.60501595003887765</v>
      </c>
      <c r="DY114" s="58">
        <f t="shared" ref="DY114" si="3341">+CT114-DI114</f>
        <v>-0.5928170488376705</v>
      </c>
      <c r="DZ114" s="58">
        <f t="shared" ref="DZ114" si="3342">+CU114-DJ114</f>
        <v>-1.7652900728922187</v>
      </c>
      <c r="EA114" s="58">
        <f t="shared" ref="EA114" si="3343">+CV114-DK114</f>
        <v>-0.47423542731159074</v>
      </c>
      <c r="EB114" s="58">
        <f t="shared" ref="EB114" si="3344">+CW114-DL114</f>
        <v>-0.21768744986608368</v>
      </c>
      <c r="EC114" s="58"/>
      <c r="ED114" s="76">
        <f>+'Infla Interanual PondENGHO'!CI115</f>
        <v>-2.1768744986607746E-3</v>
      </c>
      <c r="EE114" s="50">
        <f t="shared" ref="EE114" si="3345">+ED114*100</f>
        <v>-0.21768744986607746</v>
      </c>
    </row>
    <row r="115" spans="1:135" x14ac:dyDescent="0.2">
      <c r="A115" s="56">
        <f>+'Indice PondENGHO'!A114</f>
        <v>46113</v>
      </c>
      <c r="B115" s="50">
        <f>+'Indice PondENGHO'!B114</f>
        <v>4</v>
      </c>
      <c r="C115" s="50">
        <f>+'Indice PondENGHO'!C114</f>
        <v>2026</v>
      </c>
      <c r="D115" s="57">
        <f>+'Indice PondENGHO'!BL114</f>
        <v>11211.9990234375</v>
      </c>
      <c r="E115" s="57">
        <f>+'Indice PondENGHO'!BM114</f>
        <v>11207.0751953125</v>
      </c>
      <c r="F115" s="57">
        <f>+'Indice PondENGHO'!BN114</f>
        <v>11238.033203125</v>
      </c>
      <c r="G115" s="57">
        <f>+'Indice PondENGHO'!BO114</f>
        <v>11255.9599609375</v>
      </c>
      <c r="H115" s="57">
        <f>+'Indice PondENGHO'!BP114</f>
        <v>11244.6748046875</v>
      </c>
      <c r="I115" s="57">
        <f>+'Indice PondENGHO'!CD114</f>
        <v>11236.1826171875</v>
      </c>
      <c r="K115" s="58">
        <f t="shared" ref="K115" si="3346">100*D$1*(D115-D103)/$I103</f>
        <v>3.9061089115451706</v>
      </c>
      <c r="L115" s="58">
        <f t="shared" ref="L115" si="3347">100*E$1*(E115-E103)/$I103</f>
        <v>4.9996179811801209</v>
      </c>
      <c r="M115" s="58">
        <f t="shared" ref="M115" si="3348">100*F$1*(F115-F103)/$I103</f>
        <v>5.7088231255971333</v>
      </c>
      <c r="N115" s="58">
        <f t="shared" ref="N115" si="3349">100*G$1*(G115-G103)/$I103</f>
        <v>7.2476541394487635</v>
      </c>
      <c r="O115" s="58">
        <f t="shared" ref="O115" si="3350">100*H$1*(H115-H103)/$I103</f>
        <v>10.556445827090037</v>
      </c>
      <c r="P115" s="58">
        <f t="shared" ref="P115" si="3351">+SUM(K115:O115)</f>
        <v>32.418649984861226</v>
      </c>
      <c r="Q115" s="58">
        <f t="shared" ref="Q115" si="3352">100*(I115/I103-1)</f>
        <v>32.41854099946795</v>
      </c>
      <c r="S115" s="57">
        <f>+'Indice PondENGHO'!D114</f>
        <v>11778.271484375</v>
      </c>
      <c r="T115" s="57">
        <f>+'Indice PondENGHO'!P114</f>
        <v>11780.6806640625</v>
      </c>
      <c r="U115" s="57">
        <f>+'Indice PondENGHO'!AB114</f>
        <v>11786.4384765625</v>
      </c>
      <c r="V115" s="57">
        <f>+'Indice PondENGHO'!AN114</f>
        <v>11782.62890625</v>
      </c>
      <c r="W115" s="57">
        <f>+'Indice PondENGHO'!AZ114</f>
        <v>11768.4384765625</v>
      </c>
      <c r="Y115" s="58">
        <f t="shared" ref="Y115" si="3353">+S$1*(S115-S103)/D103</f>
        <v>11.47272905168947</v>
      </c>
      <c r="Z115" s="58">
        <f t="shared" ref="Z115" si="3354">+T$1*(T115-T103)/E103</f>
        <v>9.1577612422412606</v>
      </c>
      <c r="AA115" s="58">
        <f t="shared" ref="AA115" si="3355">+U$1*(U115-U103)/F103</f>
        <v>8.3202761545305162</v>
      </c>
      <c r="AB115" s="58">
        <f t="shared" ref="AB115" si="3356">+V$1*(V115-V103)/G103</f>
        <v>6.8757098032226134</v>
      </c>
      <c r="AC115" s="58">
        <f t="shared" ref="AC115" si="3357">+W$1*(W115-W103)/H103</f>
        <v>5.0913684456310273</v>
      </c>
      <c r="AE115" s="57">
        <f>+'Indice PondENGHO'!D114</f>
        <v>11778.271484375</v>
      </c>
      <c r="AF115" s="57">
        <f>+'Indice PondENGHO'!E114</f>
        <v>7896.33056640625</v>
      </c>
      <c r="AG115" s="57">
        <f>+'Indice PondENGHO'!F114</f>
        <v>8027.46142578125</v>
      </c>
      <c r="AH115" s="57">
        <f>+'Indice PondENGHO'!G114</f>
        <v>13155.908203125</v>
      </c>
      <c r="AI115" s="57">
        <f>+'Indice PondENGHO'!H114</f>
        <v>9140.6044921875</v>
      </c>
      <c r="AJ115" s="57">
        <f>+'Indice PondENGHO'!I114</f>
        <v>12658.0771484375</v>
      </c>
      <c r="AK115" s="57">
        <f>+'Indice PondENGHO'!J114</f>
        <v>12287.638671875</v>
      </c>
      <c r="AL115" s="57">
        <f>+'Indice PondENGHO'!K114</f>
        <v>10115.8203125</v>
      </c>
      <c r="AM115" s="57">
        <f>+'Indice PondENGHO'!L114</f>
        <v>9765.4697265625</v>
      </c>
      <c r="AN115" s="57">
        <f>+'Indice PondENGHO'!M114</f>
        <v>9826.11328125</v>
      </c>
      <c r="AO115" s="57">
        <f>+'Indice PondENGHO'!N114</f>
        <v>14066.115234375</v>
      </c>
      <c r="AP115" s="57">
        <f>+'Indice PondENGHO'!O114</f>
        <v>10895.8720703125</v>
      </c>
      <c r="AQ115" s="57">
        <f t="shared" ref="AQ115" si="3358">+D115</f>
        <v>11211.9990234375</v>
      </c>
      <c r="AR115" s="57"/>
      <c r="AS115" s="57">
        <f>+'Indice PondENGHO'!AZ114</f>
        <v>11768.4384765625</v>
      </c>
      <c r="AT115" s="57">
        <f>+'Indice PondENGHO'!BA114</f>
        <v>7933.43408203125</v>
      </c>
      <c r="AU115" s="57">
        <f>+'Indice PondENGHO'!BB114</f>
        <v>8232.509765625</v>
      </c>
      <c r="AV115" s="57">
        <f>+'Indice PondENGHO'!BC114</f>
        <v>12333.1396484375</v>
      </c>
      <c r="AW115" s="57">
        <f>+'Indice PondENGHO'!BD114</f>
        <v>9256.21875</v>
      </c>
      <c r="AX115" s="57">
        <f>+'Indice PondENGHO'!BE114</f>
        <v>12364.77734375</v>
      </c>
      <c r="AY115" s="57">
        <f>+'Indice PondENGHO'!BF114</f>
        <v>12091.9755859375</v>
      </c>
      <c r="AZ115" s="57">
        <f>+'Indice PondENGHO'!BG114</f>
        <v>10132.3505859375</v>
      </c>
      <c r="BA115" s="57">
        <f>+'Indice PondENGHO'!BH114</f>
        <v>9865.04296875</v>
      </c>
      <c r="BB115" s="57">
        <f>+'Indice PondENGHO'!BI114</f>
        <v>9850.2607421875</v>
      </c>
      <c r="BC115" s="57">
        <f>+'Indice PondENGHO'!BJ114</f>
        <v>13969.255859375</v>
      </c>
      <c r="BD115" s="57">
        <f>+'Indice PondENGHO'!BK114</f>
        <v>11029.212890625</v>
      </c>
      <c r="BE115" s="57">
        <f t="shared" ref="BE115" si="3359">+H115</f>
        <v>11244.6748046875</v>
      </c>
      <c r="BG115" s="58">
        <f t="shared" ref="BG115" si="3360">+AE$1*(AE115-AE103)/$AQ103</f>
        <v>11.47272905168947</v>
      </c>
      <c r="BH115" s="58">
        <f t="shared" ref="BH115" si="3361">+AF$1*(AF115-AF103)/$AQ103</f>
        <v>0.39608382725032271</v>
      </c>
      <c r="BI115" s="58">
        <f t="shared" ref="BI115" si="3362">+AG$1*(AG115-AG103)/$AQ103</f>
        <v>0.86467180698999735</v>
      </c>
      <c r="BJ115" s="58">
        <f t="shared" ref="BJ115" si="3363">+AH$1*(AH115-AH103)/$AQ103</f>
        <v>7.2122009265980864</v>
      </c>
      <c r="BK115" s="58">
        <f t="shared" ref="BK115" si="3364">+AI$1*(AI115-AI103)/$AQ103</f>
        <v>0.80794827394801627</v>
      </c>
      <c r="BL115" s="58">
        <f t="shared" ref="BL115" si="3365">+AJ$1*(AJ115-AJ103)/$AQ103</f>
        <v>1.4201783301742334</v>
      </c>
      <c r="BM115" s="58">
        <f t="shared" ref="BM115" si="3366">+AK$1*(AK115-AK103)/$AQ103</f>
        <v>4.285744049801135</v>
      </c>
      <c r="BN115" s="58">
        <f t="shared" ref="BN115" si="3367">+AL$1*(AL115-AL103)/$AQ103</f>
        <v>1.6250402915249642</v>
      </c>
      <c r="BO115" s="58">
        <f t="shared" ref="BO115" si="3368">+AM$1*(AM115-AM103)/$AQ103</f>
        <v>1.9440300310231049</v>
      </c>
      <c r="BP115" s="58">
        <f t="shared" ref="BP115" si="3369">+AN$1*(AN115-AN103)/$AQ103</f>
        <v>0.56792360441250345</v>
      </c>
      <c r="BQ115" s="58">
        <f t="shared" ref="BQ115" si="3370">+AO$1*(AO115-AO103)/$AQ103</f>
        <v>2.0304302824083846</v>
      </c>
      <c r="BR115" s="58">
        <f t="shared" ref="BR115" si="3371">+AP$1*(AP115-AP103)/$AQ103</f>
        <v>1.102820345751409</v>
      </c>
      <c r="BS115" s="58">
        <f t="shared" ref="BS115" si="3372">+SUM(BG115:BR115)</f>
        <v>33.729800821571629</v>
      </c>
      <c r="BT115" s="50">
        <f t="shared" ref="BT115" si="3373">+(D115/D103-1)*100</f>
        <v>31.934928683167009</v>
      </c>
      <c r="BV115" s="58">
        <f t="shared" ref="BV115" si="3374">+AS$1*(AS115-AS103)/$BE103</f>
        <v>5.0913684456310273</v>
      </c>
      <c r="BW115" s="58">
        <f t="shared" ref="BW115" si="3375">+AT$1*(AT115-AT103)/$BE103</f>
        <v>0.33245424165855453</v>
      </c>
      <c r="BX115" s="58">
        <f t="shared" ref="BX115" si="3376">+AU$1*(AU115-AU103)/$BE103</f>
        <v>0.6498280006537388</v>
      </c>
      <c r="BY115" s="58">
        <f t="shared" ref="BY115" si="3377">+AV$1*(AV115-AV103)/$BE103</f>
        <v>6.9038643943486031</v>
      </c>
      <c r="BZ115" s="58">
        <f t="shared" ref="BZ115" si="3378">+AW$1*(AW115-AW103)/$BE103</f>
        <v>1.4675144565359222</v>
      </c>
      <c r="CA115" s="58">
        <f t="shared" ref="CA115" si="3379">+AX$1*(AX115-AX103)/$BE103</f>
        <v>2.6800021653597934</v>
      </c>
      <c r="CB115" s="58">
        <f t="shared" ref="CB115" si="3380">+AY$1*(AY115-AY103)/$BE103</f>
        <v>6.4111311003758669</v>
      </c>
      <c r="CC115" s="58">
        <f t="shared" ref="CC115" si="3381">+AZ$1*(AZ115-AZ103)/$BE103</f>
        <v>1.5121752209125132</v>
      </c>
      <c r="CD115" s="58">
        <f t="shared" ref="CD115" si="3382">+BA$1*(BA115-BA103)/$BE103</f>
        <v>2.5059092032781192</v>
      </c>
      <c r="CE115" s="58">
        <f t="shared" ref="CE115" si="3383">+BB$1*(BB115-BB103)/$BE103</f>
        <v>1.2572425519358059</v>
      </c>
      <c r="CF115" s="58">
        <f t="shared" ref="CF115" si="3384">+BC$1*(BC115-BC103)/$BE103</f>
        <v>3.7509074145425254</v>
      </c>
      <c r="CG115" s="58">
        <f t="shared" ref="CG115" si="3385">+BD$1*(BD115-BD103)/$BE103</f>
        <v>1.5963659772613639</v>
      </c>
      <c r="CH115" s="58">
        <f t="shared" ref="CH115" si="3386">+SUM(BV115:CG115)</f>
        <v>34.158763172493835</v>
      </c>
      <c r="CI115" s="50">
        <f t="shared" ref="CI115" si="3387">(H115/H103-1)*100</f>
        <v>32.712764853926068</v>
      </c>
      <c r="CK115" s="58">
        <f t="shared" ref="CK115" si="3388">+BG115/$BS115*$BT115</f>
        <v>10.862227915460608</v>
      </c>
      <c r="CL115" s="58">
        <f t="shared" ref="CL115" si="3389">+BH115/$BS115*$BT115</f>
        <v>0.37500692170424521</v>
      </c>
      <c r="CM115" s="58">
        <f t="shared" ref="CM115" si="3390">+BI115/$BS115*$BT115</f>
        <v>0.81865981470340876</v>
      </c>
      <c r="CN115" s="58">
        <f t="shared" ref="CN115" si="3391">+BJ115/$BS115*$BT115</f>
        <v>6.828416315233051</v>
      </c>
      <c r="CO115" s="58">
        <f t="shared" ref="CO115" si="3392">+BK115/$BS115*$BT115</f>
        <v>0.76495472489468308</v>
      </c>
      <c r="CP115" s="58">
        <f t="shared" ref="CP115" si="3393">+BL115/$BS115*$BT115</f>
        <v>1.3446060334423324</v>
      </c>
      <c r="CQ115" s="58">
        <f t="shared" ref="CQ115" si="3394">+BM115/$BS115*$BT115</f>
        <v>4.0576857037701721</v>
      </c>
      <c r="CR115" s="58">
        <f t="shared" ref="CR115" si="3395">+BN115/$BS115*$BT115</f>
        <v>1.5385666251528312</v>
      </c>
      <c r="CS115" s="58">
        <f t="shared" ref="CS115" si="3396">+BO115/$BS115*$BT115</f>
        <v>1.840581885646756</v>
      </c>
      <c r="CT115" s="58">
        <f t="shared" ref="CT115" si="3397">+BP115/$BS115*$BT115</f>
        <v>0.53770254678768603</v>
      </c>
      <c r="CU115" s="58">
        <f t="shared" ref="CU115" si="3398">+BQ115/$BS115*$BT115</f>
        <v>1.9223844993293124</v>
      </c>
      <c r="CV115" s="58">
        <f t="shared" ref="CV115" si="3399">+BR115/$BS115*$BT115</f>
        <v>1.0441356970419202</v>
      </c>
      <c r="CW115" s="58">
        <f t="shared" ref="CW115" si="3400">+SUM(CK115:CV115)</f>
        <v>31.934928683167005</v>
      </c>
      <c r="CX115" s="58"/>
      <c r="CY115" s="58"/>
      <c r="CZ115" s="58">
        <f t="shared" ref="CZ115" si="3401">+BV115/$CH115*$CI115</f>
        <v>4.8758421932777294</v>
      </c>
      <c r="DA115" s="58">
        <f t="shared" ref="DA115" si="3402">+BW115/$CH115*$CI115</f>
        <v>0.31838089034863076</v>
      </c>
      <c r="DB115" s="58">
        <f t="shared" ref="DB115" si="3403">+BX115/$CH115*$CI115</f>
        <v>0.62231968041513575</v>
      </c>
      <c r="DC115" s="58">
        <f t="shared" ref="DC115" si="3404">+BY115/$CH115*$CI115</f>
        <v>6.6116121176652749</v>
      </c>
      <c r="DD115" s="58">
        <f t="shared" ref="DD115" si="3405">+BZ115/$CH115*$CI115</f>
        <v>1.4053920832547495</v>
      </c>
      <c r="DE115" s="58">
        <f t="shared" ref="DE115" si="3406">+CA115/$CH115*$CI115</f>
        <v>2.5665531331071039</v>
      </c>
      <c r="DF115" s="58">
        <f t="shared" ref="DF115" si="3407">+CB115/$CH115*$CI115</f>
        <v>6.1397370588396667</v>
      </c>
      <c r="DG115" s="58">
        <f t="shared" ref="DG115" si="3408">+CC115/$CH115*$CI115</f>
        <v>1.4481622818087905</v>
      </c>
      <c r="DH115" s="58">
        <f t="shared" ref="DH115" si="3409">+CD115/$CH115*$CI115</f>
        <v>2.3998298210673052</v>
      </c>
      <c r="DI115" s="58">
        <f t="shared" ref="DI115" si="3410">+CE115/$CH115*$CI115</f>
        <v>1.204021344629479</v>
      </c>
      <c r="DJ115" s="58">
        <f t="shared" ref="DJ115" si="3411">+CF115/$CH115*$CI115</f>
        <v>3.5921251487109758</v>
      </c>
      <c r="DK115" s="58">
        <f t="shared" ref="DK115" si="3412">+CG115/$CH115*$CI115</f>
        <v>1.528789100801226</v>
      </c>
      <c r="DL115" s="58">
        <f t="shared" ref="DL115" si="3413">+SUM(CZ115:DK115)</f>
        <v>32.712764853926068</v>
      </c>
      <c r="DM115" s="58">
        <f t="shared" ref="DM115" si="3414">+(H115/H103-1)*100</f>
        <v>32.712764853926068</v>
      </c>
      <c r="DN115" s="58"/>
      <c r="DO115" s="56">
        <f t="shared" ref="DO115" si="3415">+A115</f>
        <v>46113</v>
      </c>
      <c r="DP115" s="58">
        <f t="shared" ref="DP115" si="3416">+CK115-CZ115</f>
        <v>5.9863857221828782</v>
      </c>
      <c r="DQ115" s="58">
        <f t="shared" ref="DQ115" si="3417">+CL115-DA115</f>
        <v>5.6626031355614448E-2</v>
      </c>
      <c r="DR115" s="58">
        <f t="shared" ref="DR115" si="3418">+CM115-DB115</f>
        <v>0.19634013428827302</v>
      </c>
      <c r="DS115" s="58">
        <f t="shared" ref="DS115" si="3419">+CN115-DC115</f>
        <v>0.21680419756777614</v>
      </c>
      <c r="DT115" s="58">
        <f t="shared" ref="DT115" si="3420">+CO115-DD115</f>
        <v>-0.64043735836006643</v>
      </c>
      <c r="DU115" s="58">
        <f t="shared" ref="DU115" si="3421">+CP115-DE115</f>
        <v>-1.2219470996647714</v>
      </c>
      <c r="DV115" s="58">
        <f t="shared" ref="DV115" si="3422">+CQ115-DF115</f>
        <v>-2.0820513550694946</v>
      </c>
      <c r="DW115" s="58">
        <f t="shared" ref="DW115" si="3423">+CR115-DG115</f>
        <v>9.0404343344040683E-2</v>
      </c>
      <c r="DX115" s="58">
        <f t="shared" ref="DX115" si="3424">+CS115-DH115</f>
        <v>-0.55924793542054929</v>
      </c>
      <c r="DY115" s="58">
        <f t="shared" ref="DY115" si="3425">+CT115-DI115</f>
        <v>-0.66631879784179293</v>
      </c>
      <c r="DZ115" s="58">
        <f t="shared" ref="DZ115" si="3426">+CU115-DJ115</f>
        <v>-1.6697406493816633</v>
      </c>
      <c r="EA115" s="58">
        <f t="shared" ref="EA115" si="3427">+CV115-DK115</f>
        <v>-0.48465340375930577</v>
      </c>
      <c r="EB115" s="58">
        <f t="shared" ref="EB115" si="3428">+CW115-DL115</f>
        <v>-0.77783617075906264</v>
      </c>
      <c r="EC115" s="58"/>
      <c r="ED115" s="76">
        <f>+'Infla Interanual PondENGHO'!CI116</f>
        <v>-7.7783617075906086E-3</v>
      </c>
      <c r="EE115" s="50">
        <f t="shared" ref="EE115" si="3429">+ED115*100</f>
        <v>-0.77783617075906086</v>
      </c>
    </row>
    <row r="116" spans="1:135" x14ac:dyDescent="0.2">
      <c r="A116" s="56">
        <f>+'Indice PondENGHO'!A115</f>
        <v>46143</v>
      </c>
      <c r="B116" s="50">
        <f>+'Indice PondENGHO'!B115</f>
        <v>5</v>
      </c>
      <c r="C116" s="50">
        <f>+'Indice PondENGHO'!C115</f>
        <v>2026</v>
      </c>
      <c r="D116" s="57">
        <f>+'Indice PondENGHO'!BL115</f>
        <v>11531.0185546875</v>
      </c>
      <c r="E116" s="57">
        <f>+'Indice PondENGHO'!BM115</f>
        <v>11513.87890625</v>
      </c>
      <c r="F116" s="57">
        <f>+'Indice PondENGHO'!BN115</f>
        <v>11541.5615234375</v>
      </c>
      <c r="G116" s="57">
        <f>+'Indice PondENGHO'!BO115</f>
        <v>11552.0966796875</v>
      </c>
      <c r="H116" s="57">
        <f>+'Indice PondENGHO'!BP115</f>
        <v>11530.2119140625</v>
      </c>
      <c r="I116" s="57">
        <f>+'Indice PondENGHO'!CD115</f>
        <v>11534.6552734375</v>
      </c>
      <c r="K116" s="58">
        <f t="shared" ref="K116" si="3430">100*D$1*(D116-D104)/$I104</f>
        <v>4.0468063352207544</v>
      </c>
      <c r="L116" s="58">
        <f t="shared" ref="L116" si="3431">100*E$1*(E116-E104)/$I104</f>
        <v>5.1521386178085748</v>
      </c>
      <c r="M116" s="58">
        <f t="shared" ref="M116" si="3432">100*F$1*(F116-F104)/$I104</f>
        <v>5.8643501364693105</v>
      </c>
      <c r="N116" s="58">
        <f t="shared" ref="N116" si="3433">100*G$1*(G116-G104)/$I104</f>
        <v>7.4231837155331784</v>
      </c>
      <c r="O116" s="58">
        <f t="shared" ref="O116" si="3434">100*H$1*(H116-H104)/$I104</f>
        <v>10.753886135150383</v>
      </c>
      <c r="P116" s="58">
        <f t="shared" ref="P116" si="3435">+SUM(K116:O116)</f>
        <v>33.240364940182204</v>
      </c>
      <c r="Q116" s="58">
        <f t="shared" ref="Q116" si="3436">100*(I116/I104-1)</f>
        <v>33.240340050613668</v>
      </c>
      <c r="S116" s="57">
        <f>+'Indice PondENGHO'!D115</f>
        <v>12203.0625</v>
      </c>
      <c r="T116" s="57">
        <f>+'Indice PondENGHO'!P115</f>
        <v>12214.513671875</v>
      </c>
      <c r="U116" s="57">
        <f>+'Indice PondENGHO'!AB115</f>
        <v>12227.2587890625</v>
      </c>
      <c r="V116" s="57">
        <f>+'Indice PondENGHO'!AN115</f>
        <v>12228.2744140625</v>
      </c>
      <c r="W116" s="57">
        <f>+'Indice PondENGHO'!AZ115</f>
        <v>12225.2314453125</v>
      </c>
      <c r="Y116" s="58">
        <f t="shared" ref="Y116" si="3437">+S$1*(S116-S104)/D104</f>
        <v>12.306280367414153</v>
      </c>
      <c r="Z116" s="58">
        <f t="shared" ref="Z116" si="3438">+T$1*(T116-T104)/E104</f>
        <v>9.8526062403491999</v>
      </c>
      <c r="AA116" s="58">
        <f t="shared" ref="AA116" si="3439">+U$1*(U116-U104)/F104</f>
        <v>8.9683638775200016</v>
      </c>
      <c r="AB116" s="58">
        <f t="shared" ref="AB116" si="3440">+V$1*(V116-V104)/G104</f>
        <v>7.4235242552990499</v>
      </c>
      <c r="AC116" s="58">
        <f t="shared" ref="AC116" si="3441">+W$1*(W116-W104)/H104</f>
        <v>5.5138371370370916</v>
      </c>
      <c r="AE116" s="57">
        <f>+'Indice PondENGHO'!D115</f>
        <v>12203.0625</v>
      </c>
      <c r="AF116" s="57">
        <f>+'Indice PondENGHO'!E115</f>
        <v>8004.6904296875</v>
      </c>
      <c r="AG116" s="57">
        <f>+'Indice PondENGHO'!F115</f>
        <v>8109.451171875</v>
      </c>
      <c r="AH116" s="57">
        <f>+'Indice PondENGHO'!G115</f>
        <v>13587.4150390625</v>
      </c>
      <c r="AI116" s="57">
        <f>+'Indice PondENGHO'!H115</f>
        <v>9297.9580078125</v>
      </c>
      <c r="AJ116" s="57">
        <f>+'Indice PondENGHO'!I115</f>
        <v>12983.6220703125</v>
      </c>
      <c r="AK116" s="57">
        <f>+'Indice PondENGHO'!J115</f>
        <v>12514.9560546875</v>
      </c>
      <c r="AL116" s="57">
        <f>+'Indice PondENGHO'!K115</f>
        <v>10465.453125</v>
      </c>
      <c r="AM116" s="57">
        <f>+'Indice PondENGHO'!L115</f>
        <v>10029.552734375</v>
      </c>
      <c r="AN116" s="57">
        <f>+'Indice PondENGHO'!M115</f>
        <v>10260.3232421875</v>
      </c>
      <c r="AO116" s="57">
        <f>+'Indice PondENGHO'!N115</f>
        <v>14337.791015625</v>
      </c>
      <c r="AP116" s="57">
        <f>+'Indice PondENGHO'!O115</f>
        <v>11213.9111328125</v>
      </c>
      <c r="AQ116" s="57">
        <f t="shared" ref="AQ116" si="3442">+D116</f>
        <v>11531.0185546875</v>
      </c>
      <c r="AR116" s="57"/>
      <c r="AS116" s="57">
        <f>+'Indice PondENGHO'!AZ115</f>
        <v>12225.2314453125</v>
      </c>
      <c r="AT116" s="57">
        <f>+'Indice PondENGHO'!BA115</f>
        <v>8056.72998046875</v>
      </c>
      <c r="AU116" s="57">
        <f>+'Indice PondENGHO'!BB115</f>
        <v>8310.994140625</v>
      </c>
      <c r="AV116" s="57">
        <f>+'Indice PondENGHO'!BC115</f>
        <v>12591.0361328125</v>
      </c>
      <c r="AW116" s="57">
        <f>+'Indice PondENGHO'!BD115</f>
        <v>9408.0673828125</v>
      </c>
      <c r="AX116" s="57">
        <f>+'Indice PondENGHO'!BE115</f>
        <v>12689.828125</v>
      </c>
      <c r="AY116" s="57">
        <f>+'Indice PondENGHO'!BF115</f>
        <v>12336.794921875</v>
      </c>
      <c r="AZ116" s="57">
        <f>+'Indice PondENGHO'!BG115</f>
        <v>10475.373046875</v>
      </c>
      <c r="BA116" s="57">
        <f>+'Indice PondENGHO'!BH115</f>
        <v>10139.279296875</v>
      </c>
      <c r="BB116" s="57">
        <f>+'Indice PondENGHO'!BI115</f>
        <v>10323.5947265625</v>
      </c>
      <c r="BC116" s="57">
        <f>+'Indice PondENGHO'!BJ115</f>
        <v>14234.1767578125</v>
      </c>
      <c r="BD116" s="57">
        <f>+'Indice PondENGHO'!BK115</f>
        <v>11351.6640625</v>
      </c>
      <c r="BE116" s="57">
        <f t="shared" ref="BE116" si="3443">+H116</f>
        <v>11530.2119140625</v>
      </c>
      <c r="BG116" s="58">
        <f t="shared" ref="BG116" si="3444">+AE$1*(AE116-AE104)/$AQ104</f>
        <v>12.306280367414153</v>
      </c>
      <c r="BH116" s="58">
        <f t="shared" ref="BH116" si="3445">+AF$1*(AF116-AF104)/$AQ104</f>
        <v>0.39521236983934938</v>
      </c>
      <c r="BI116" s="58">
        <f t="shared" ref="BI116" si="3446">+AG$1*(AG116-AG104)/$AQ104</f>
        <v>0.80845082723049411</v>
      </c>
      <c r="BJ116" s="58">
        <f t="shared" ref="BJ116" si="3447">+AH$1*(AH116-AH104)/$AQ104</f>
        <v>7.4507762128563906</v>
      </c>
      <c r="BK116" s="58">
        <f t="shared" ref="BK116" si="3448">+AI$1*(AI116-AI104)/$AQ104</f>
        <v>0.81014374751410556</v>
      </c>
      <c r="BL116" s="58">
        <f t="shared" ref="BL116" si="3449">+AJ$1*(AJ116-AJ104)/$AQ104</f>
        <v>1.4163065242276758</v>
      </c>
      <c r="BM116" s="58">
        <f t="shared" ref="BM116" si="3450">+AK$1*(AK116-AK104)/$AQ104</f>
        <v>4.4391445276863513</v>
      </c>
      <c r="BN116" s="58">
        <f t="shared" ref="BN116" si="3451">+AL$1*(AL116-AL104)/$AQ104</f>
        <v>1.619970460953988</v>
      </c>
      <c r="BO116" s="58">
        <f t="shared" ref="BO116" si="3452">+AM$1*(AM116-AM104)/$AQ104</f>
        <v>2.019906205779181</v>
      </c>
      <c r="BP116" s="58">
        <f t="shared" ref="BP116" si="3453">+AN$1*(AN116-AN104)/$AQ104</f>
        <v>0.59378704691309492</v>
      </c>
      <c r="BQ116" s="58">
        <f t="shared" ref="BQ116" si="3454">+AO$1*(AO116-AO104)/$AQ104</f>
        <v>1.9885973093225282</v>
      </c>
      <c r="BR116" s="58">
        <f t="shared" ref="BR116" si="3455">+AP$1*(AP116-AP104)/$AQ104</f>
        <v>1.1074214043212289</v>
      </c>
      <c r="BS116" s="58">
        <f t="shared" ref="BS116" si="3456">+SUM(BG116:BR116)</f>
        <v>34.955997004058538</v>
      </c>
      <c r="BT116" s="50">
        <f t="shared" ref="BT116" si="3457">+(D116/D104-1)*100</f>
        <v>33.114061244068772</v>
      </c>
      <c r="BV116" s="58">
        <f t="shared" ref="BV116" si="3458">+AS$1*(AS116-AS104)/$BE104</f>
        <v>5.5138371370370916</v>
      </c>
      <c r="BW116" s="58">
        <f t="shared" ref="BW116" si="3459">+AT$1*(AT116-AT104)/$BE104</f>
        <v>0.33397376804968854</v>
      </c>
      <c r="BX116" s="58">
        <f t="shared" ref="BX116" si="3460">+AU$1*(AU116-AU104)/$BE104</f>
        <v>0.61244131281950565</v>
      </c>
      <c r="BY116" s="58">
        <f t="shared" ref="BY116" si="3461">+AV$1*(AV116-AV104)/$BE104</f>
        <v>6.8312298429343796</v>
      </c>
      <c r="BZ116" s="58">
        <f t="shared" ref="BZ116" si="3462">+AW$1*(AW116-AW104)/$BE104</f>
        <v>1.460355258749604</v>
      </c>
      <c r="CA116" s="58">
        <f t="shared" ref="CA116" si="3463">+AX$1*(AX116-AX104)/$BE104</f>
        <v>2.6913175735308248</v>
      </c>
      <c r="CB116" s="58">
        <f t="shared" ref="CB116" si="3464">+AY$1*(AY116-AY104)/$BE104</f>
        <v>6.6597856413523857</v>
      </c>
      <c r="CC116" s="58">
        <f t="shared" ref="CC116" si="3465">+AZ$1*(AZ116-AZ104)/$BE104</f>
        <v>1.5030797061517898</v>
      </c>
      <c r="CD116" s="58">
        <f t="shared" ref="CD116" si="3466">+BA$1*(BA116-BA104)/$BE104</f>
        <v>2.62029750449368</v>
      </c>
      <c r="CE116" s="58">
        <f t="shared" ref="CE116" si="3467">+BB$1*(BB116-BB104)/$BE104</f>
        <v>1.3407512468072877</v>
      </c>
      <c r="CF116" s="58">
        <f t="shared" ref="CF116" si="3468">+BC$1*(BC116-BC104)/$BE104</f>
        <v>3.6236358398663358</v>
      </c>
      <c r="CG116" s="58">
        <f t="shared" ref="CG116" si="3469">+BD$1*(BD116-BD104)/$BE104</f>
        <v>1.5905525720945197</v>
      </c>
      <c r="CH116" s="58">
        <f t="shared" ref="CH116" si="3470">+SUM(BV116:CG116)</f>
        <v>34.781257403887089</v>
      </c>
      <c r="CI116" s="50">
        <f t="shared" ref="CI116" si="3471">(H116/H104-1)*100</f>
        <v>33.304772442447295</v>
      </c>
      <c r="CK116" s="58">
        <f t="shared" ref="CK116" si="3472">+BG116/$BS116*$BT116</f>
        <v>11.657825743774943</v>
      </c>
      <c r="CL116" s="58">
        <f t="shared" ref="CL116" si="3473">+BH116/$BS116*$BT116</f>
        <v>0.37438745110758265</v>
      </c>
      <c r="CM116" s="58">
        <f t="shared" ref="CM116" si="3474">+BI116/$BS116*$BT116</f>
        <v>0.76585114143991961</v>
      </c>
      <c r="CN116" s="58">
        <f t="shared" ref="CN116" si="3475">+BJ116/$BS116*$BT116</f>
        <v>7.0581725876601782</v>
      </c>
      <c r="CO116" s="58">
        <f t="shared" ref="CO116" si="3476">+BK116/$BS116*$BT116</f>
        <v>0.76745485670360758</v>
      </c>
      <c r="CP116" s="58">
        <f t="shared" ref="CP116" si="3477">+BL116/$BS116*$BT116</f>
        <v>1.3416771084573607</v>
      </c>
      <c r="CQ116" s="58">
        <f t="shared" ref="CQ116" si="3478">+BM116/$BS116*$BT116</f>
        <v>4.2052327600328914</v>
      </c>
      <c r="CR116" s="58">
        <f t="shared" ref="CR116" si="3479">+BN116/$BS116*$BT116</f>
        <v>1.5346093848041125</v>
      </c>
      <c r="CS116" s="58">
        <f t="shared" ref="CS116" si="3480">+BO116/$BS116*$BT116</f>
        <v>1.9134713221791524</v>
      </c>
      <c r="CT116" s="58">
        <f t="shared" ref="CT116" si="3481">+BP116/$BS116*$BT116</f>
        <v>0.56249863607472106</v>
      </c>
      <c r="CU116" s="58">
        <f t="shared" ref="CU116" si="3482">+BQ116/$BS116*$BT116</f>
        <v>1.883812184874917</v>
      </c>
      <c r="CV116" s="58">
        <f t="shared" ref="CV116" si="3483">+BR116/$BS116*$BT116</f>
        <v>1.0490680669593873</v>
      </c>
      <c r="CW116" s="58">
        <f t="shared" ref="CW116" si="3484">+SUM(CK116:CV116)</f>
        <v>33.114061244068772</v>
      </c>
      <c r="CX116" s="58"/>
      <c r="CY116" s="58"/>
      <c r="CZ116" s="58">
        <f t="shared" ref="CZ116" si="3485">+BV116/$CH116*$CI116</f>
        <v>5.2797714873071975</v>
      </c>
      <c r="DA116" s="58">
        <f t="shared" ref="DA116" si="3486">+BW116/$CH116*$CI116</f>
        <v>0.31979638393977311</v>
      </c>
      <c r="DB116" s="58">
        <f t="shared" ref="DB116" si="3487">+BX116/$CH116*$CI116</f>
        <v>0.58644281662823838</v>
      </c>
      <c r="DC116" s="58">
        <f t="shared" ref="DC116" si="3488">+BY116/$CH116*$CI116</f>
        <v>6.5412400931646051</v>
      </c>
      <c r="DD116" s="58">
        <f t="shared" ref="DD116" si="3489">+BZ116/$CH116*$CI116</f>
        <v>1.3983623137313963</v>
      </c>
      <c r="DE116" s="58">
        <f t="shared" ref="DE116" si="3490">+CA116/$CH116*$CI116</f>
        <v>2.5770695497278435</v>
      </c>
      <c r="DF116" s="58">
        <f t="shared" ref="DF116" si="3491">+CB116/$CH116*$CI116</f>
        <v>6.3770737994058511</v>
      </c>
      <c r="DG116" s="58">
        <f t="shared" ref="DG116" si="3492">+CC116/$CH116*$CI116</f>
        <v>1.4392730830556839</v>
      </c>
      <c r="DH116" s="58">
        <f t="shared" ref="DH116" si="3493">+CD116/$CH116*$CI116</f>
        <v>2.509064324653242</v>
      </c>
      <c r="DI116" s="58">
        <f t="shared" ref="DI116" si="3494">+CE116/$CH116*$CI116</f>
        <v>1.2838355628814566</v>
      </c>
      <c r="DJ116" s="58">
        <f t="shared" ref="DJ116" si="3495">+CF116/$CH116*$CI116</f>
        <v>3.4698103538820662</v>
      </c>
      <c r="DK116" s="58">
        <f t="shared" ref="DK116" si="3496">+CG116/$CH116*$CI116</f>
        <v>1.5230326740699449</v>
      </c>
      <c r="DL116" s="58">
        <f t="shared" ref="DL116" si="3497">+SUM(CZ116:DK116)</f>
        <v>33.304772442447302</v>
      </c>
      <c r="DM116" s="58">
        <f t="shared" ref="DM116" si="3498">+(H116/H104-1)*100</f>
        <v>33.304772442447295</v>
      </c>
      <c r="DN116" s="58"/>
      <c r="DO116" s="56">
        <f t="shared" ref="DO116" si="3499">+A116</f>
        <v>46143</v>
      </c>
      <c r="DP116" s="58">
        <f t="shared" ref="DP116" si="3500">+CK116-CZ116</f>
        <v>6.3780542564677454</v>
      </c>
      <c r="DQ116" s="58">
        <f t="shared" ref="DQ116" si="3501">+CL116-DA116</f>
        <v>5.4591067167809537E-2</v>
      </c>
      <c r="DR116" s="58">
        <f t="shared" ref="DR116" si="3502">+CM116-DB116</f>
        <v>0.17940832481168123</v>
      </c>
      <c r="DS116" s="58">
        <f t="shared" ref="DS116" si="3503">+CN116-DC116</f>
        <v>0.5169324944955731</v>
      </c>
      <c r="DT116" s="58">
        <f t="shared" ref="DT116" si="3504">+CO116-DD116</f>
        <v>-0.63090745702778872</v>
      </c>
      <c r="DU116" s="58">
        <f t="shared" ref="DU116" si="3505">+CP116-DE116</f>
        <v>-1.2353924412704829</v>
      </c>
      <c r="DV116" s="58">
        <f t="shared" ref="DV116" si="3506">+CQ116-DF116</f>
        <v>-2.1718410393729597</v>
      </c>
      <c r="DW116" s="58">
        <f t="shared" ref="DW116" si="3507">+CR116-DG116</f>
        <v>9.5336301748428554E-2</v>
      </c>
      <c r="DX116" s="58">
        <f t="shared" ref="DX116" si="3508">+CS116-DH116</f>
        <v>-0.59559300247408964</v>
      </c>
      <c r="DY116" s="58">
        <f t="shared" ref="DY116" si="3509">+CT116-DI116</f>
        <v>-0.72133692680673556</v>
      </c>
      <c r="DZ116" s="58">
        <f t="shared" ref="DZ116" si="3510">+CU116-DJ116</f>
        <v>-1.5859981690071492</v>
      </c>
      <c r="EA116" s="58">
        <f t="shared" ref="EA116" si="3511">+CV116-DK116</f>
        <v>-0.47396460711055766</v>
      </c>
      <c r="EB116" s="58">
        <f t="shared" ref="EB116" si="3512">+CW116-DL116</f>
        <v>-0.1907111983785299</v>
      </c>
      <c r="EC116" s="58"/>
      <c r="ED116" s="76">
        <f>+'Infla Interanual PondENGHO'!CI117</f>
        <v>-1.9071119837852368E-3</v>
      </c>
      <c r="EE116" s="50">
        <f t="shared" ref="EE116" si="3513">+ED116*100</f>
        <v>-0.19071119837852368</v>
      </c>
    </row>
    <row r="117" spans="1:135" x14ac:dyDescent="0.2">
      <c r="A117" s="56">
        <f>+'Indice PondENGHO'!A116</f>
        <v>46174</v>
      </c>
      <c r="B117" s="50">
        <f>+'Indice PondENGHO'!B116</f>
        <v>6</v>
      </c>
      <c r="C117" s="50">
        <f>+'Indice PondENGHO'!C116</f>
        <v>2026</v>
      </c>
      <c r="D117" s="57">
        <f>+'Indice PondENGHO'!BL116</f>
        <v>11820.0205078125</v>
      </c>
      <c r="E117" s="57">
        <f>+'Indice PondENGHO'!BM116</f>
        <v>11798.859375</v>
      </c>
      <c r="F117" s="57">
        <f>+'Indice PondENGHO'!BN116</f>
        <v>11827.130859375</v>
      </c>
      <c r="G117" s="57">
        <f>+'Indice PondENGHO'!BO116</f>
        <v>11834.7958984375</v>
      </c>
      <c r="H117" s="57">
        <f>+'Indice PondENGHO'!BP116</f>
        <v>11813.515625</v>
      </c>
      <c r="I117" s="57">
        <f>+'Indice PondENGHO'!CD116</f>
        <v>11819.181640625</v>
      </c>
      <c r="K117" s="58">
        <f t="shared" ref="K117" si="3514">100*D$1*(D117-D105)/$I105</f>
        <v>4.1143965475789956</v>
      </c>
      <c r="L117" s="58">
        <f t="shared" ref="L117" si="3515">100*E$1*(E117-E105)/$I105</f>
        <v>5.2179142577104463</v>
      </c>
      <c r="M117" s="58">
        <f t="shared" ref="M117" si="3516">100*F$1*(F117-F105)/$I105</f>
        <v>5.9332524103063422</v>
      </c>
      <c r="N117" s="58">
        <f t="shared" ref="N117" si="3517">100*G$1*(G117-G105)/$I105</f>
        <v>7.491308951018218</v>
      </c>
      <c r="O117" s="58">
        <f t="shared" ref="O117" si="3518">100*H$1*(H117-H105)/$I105</f>
        <v>10.821040815851706</v>
      </c>
      <c r="P117" s="58">
        <f t="shared" ref="P117" si="3519">+SUM(K117:O117)</f>
        <v>33.577912982465705</v>
      </c>
      <c r="Q117" s="58">
        <f t="shared" ref="Q117" si="3520">100*(I117/I105-1)</f>
        <v>33.577947993870993</v>
      </c>
      <c r="S117" s="57">
        <f>+'Indice PondENGHO'!D116</f>
        <v>12517.03515625</v>
      </c>
      <c r="T117" s="57">
        <f>+'Indice PondENGHO'!P116</f>
        <v>12530.181640625</v>
      </c>
      <c r="U117" s="57">
        <f>+'Indice PondENGHO'!AB116</f>
        <v>12545.5537109375</v>
      </c>
      <c r="V117" s="57">
        <f>+'Indice PondENGHO'!AN116</f>
        <v>12547.7109375</v>
      </c>
      <c r="W117" s="57">
        <f>+'Indice PondENGHO'!AZ116</f>
        <v>12546.6142578125</v>
      </c>
      <c r="Y117" s="58">
        <f t="shared" ref="Y117" si="3521">+S$1*(S117-S105)/D105</f>
        <v>12.694106537104794</v>
      </c>
      <c r="Z117" s="58">
        <f t="shared" ref="Z117" si="3522">+T$1*(T117-T105)/E105</f>
        <v>10.138321493391645</v>
      </c>
      <c r="AA117" s="58">
        <f t="shared" ref="AA117" si="3523">+U$1*(U117-U105)/F105</f>
        <v>9.2153980171821619</v>
      </c>
      <c r="AB117" s="58">
        <f t="shared" ref="AB117" si="3524">+V$1*(V117-V105)/G105</f>
        <v>7.6157192437044303</v>
      </c>
      <c r="AC117" s="58">
        <f t="shared" ref="AC117" si="3525">+W$1*(W117-W105)/H105</f>
        <v>5.6374884470272235</v>
      </c>
      <c r="AE117" s="57">
        <f>+'Indice PondENGHO'!D116</f>
        <v>12517.03515625</v>
      </c>
      <c r="AF117" s="57">
        <f>+'Indice PondENGHO'!E116</f>
        <v>8227.1474609375</v>
      </c>
      <c r="AG117" s="57">
        <f>+'Indice PondENGHO'!F116</f>
        <v>8257.052734375</v>
      </c>
      <c r="AH117" s="57">
        <f>+'Indice PondENGHO'!G116</f>
        <v>14034.1240234375</v>
      </c>
      <c r="AI117" s="57">
        <f>+'Indice PondENGHO'!H116</f>
        <v>9473.759765625</v>
      </c>
      <c r="AJ117" s="57">
        <f>+'Indice PondENGHO'!I116</f>
        <v>13352.7451171875</v>
      </c>
      <c r="AK117" s="57">
        <f>+'Indice PondENGHO'!J116</f>
        <v>12730.03125</v>
      </c>
      <c r="AL117" s="57">
        <f>+'Indice PondENGHO'!K116</f>
        <v>10619.0703125</v>
      </c>
      <c r="AM117" s="57">
        <f>+'Indice PondENGHO'!L116</f>
        <v>10431.8125</v>
      </c>
      <c r="AN117" s="57">
        <f>+'Indice PondENGHO'!M116</f>
        <v>10468.533203125</v>
      </c>
      <c r="AO117" s="57">
        <f>+'Indice PondENGHO'!N116</f>
        <v>14579.412109375</v>
      </c>
      <c r="AP117" s="57">
        <f>+'Indice PondENGHO'!O116</f>
        <v>11547.46875</v>
      </c>
      <c r="AQ117" s="57">
        <f t="shared" ref="AQ117" si="3526">+D117</f>
        <v>11820.0205078125</v>
      </c>
      <c r="AR117" s="57"/>
      <c r="AS117" s="57">
        <f>+'Indice PondENGHO'!AZ116</f>
        <v>12546.6142578125</v>
      </c>
      <c r="AT117" s="57">
        <f>+'Indice PondENGHO'!BA116</f>
        <v>8272.7421875</v>
      </c>
      <c r="AU117" s="57">
        <f>+'Indice PondENGHO'!BB116</f>
        <v>8473.0029296875</v>
      </c>
      <c r="AV117" s="57">
        <f>+'Indice PondENGHO'!BC116</f>
        <v>13011.376953125</v>
      </c>
      <c r="AW117" s="57">
        <f>+'Indice PondENGHO'!BD116</f>
        <v>9586.8515625</v>
      </c>
      <c r="AX117" s="57">
        <f>+'Indice PondENGHO'!BE116</f>
        <v>13062.126953125</v>
      </c>
      <c r="AY117" s="57">
        <f>+'Indice PondENGHO'!BF116</f>
        <v>12536.8076171875</v>
      </c>
      <c r="AZ117" s="57">
        <f>+'Indice PondENGHO'!BG116</f>
        <v>10620.748046875</v>
      </c>
      <c r="BA117" s="57">
        <f>+'Indice PondENGHO'!BH116</f>
        <v>10569.1708984375</v>
      </c>
      <c r="BB117" s="57">
        <f>+'Indice PondENGHO'!BI116</f>
        <v>10509.4619140625</v>
      </c>
      <c r="BC117" s="57">
        <f>+'Indice PondENGHO'!BJ116</f>
        <v>14458.30078125</v>
      </c>
      <c r="BD117" s="57">
        <f>+'Indice PondENGHO'!BK116</f>
        <v>11706.96875</v>
      </c>
      <c r="BE117" s="57">
        <f t="shared" ref="BE117" si="3527">+H117</f>
        <v>11813.515625</v>
      </c>
      <c r="BG117" s="58">
        <f t="shared" ref="BG117" si="3528">+AE$1*(AE117-AE105)/$AQ105</f>
        <v>12.694106537104794</v>
      </c>
      <c r="BH117" s="58">
        <f t="shared" ref="BH117" si="3529">+AF$1*(AF117-AF105)/$AQ105</f>
        <v>0.38870987663502465</v>
      </c>
      <c r="BI117" s="58">
        <f t="shared" ref="BI117" si="3530">+AG$1*(AG117-AG105)/$AQ105</f>
        <v>0.78784891987790295</v>
      </c>
      <c r="BJ117" s="58">
        <f t="shared" ref="BJ117" si="3531">+AH$1*(AH117-AH105)/$AQ105</f>
        <v>7.5650501280094264</v>
      </c>
      <c r="BK117" s="58">
        <f t="shared" ref="BK117" si="3532">+AI$1*(AI117-AI105)/$AQ105</f>
        <v>0.80197941888690505</v>
      </c>
      <c r="BL117" s="58">
        <f t="shared" ref="BL117" si="3533">+AJ$1*(AJ117-AJ105)/$AQ105</f>
        <v>1.4596954996920217</v>
      </c>
      <c r="BM117" s="58">
        <f t="shared" ref="BM117" si="3534">+AK$1*(AK117-AK105)/$AQ105</f>
        <v>4.4358541959973099</v>
      </c>
      <c r="BN117" s="58">
        <f t="shared" ref="BN117" si="3535">+AL$1*(AL117-AL105)/$AQ105</f>
        <v>1.5805089131779033</v>
      </c>
      <c r="BO117" s="58">
        <f t="shared" ref="BO117" si="3536">+AM$1*(AM117-AM105)/$AQ105</f>
        <v>2.1826395943274606</v>
      </c>
      <c r="BP117" s="58">
        <f t="shared" ref="BP117" si="3537">+AN$1*(AN117-AN105)/$AQ105</f>
        <v>0.56830922503975756</v>
      </c>
      <c r="BQ117" s="58">
        <f t="shared" ref="BQ117" si="3538">+AO$1*(AO117-AO105)/$AQ105</f>
        <v>1.9582827042709159</v>
      </c>
      <c r="BR117" s="58">
        <f t="shared" ref="BR117" si="3539">+AP$1*(AP117-AP105)/$AQ105</f>
        <v>1.1499922047111848</v>
      </c>
      <c r="BS117" s="58">
        <f t="shared" ref="BS117" si="3540">+SUM(BG117:BR117)</f>
        <v>35.572977217730603</v>
      </c>
      <c r="BT117" s="50">
        <f t="shared" ref="BT117" si="3541">+(D117/D105-1)*100</f>
        <v>33.722516272699906</v>
      </c>
      <c r="BV117" s="58">
        <f t="shared" ref="BV117" si="3542">+AS$1*(AS117-AS105)/$BE105</f>
        <v>5.6374884470272235</v>
      </c>
      <c r="BW117" s="58">
        <f t="shared" ref="BW117" si="3543">+AT$1*(AT117-AT105)/$BE105</f>
        <v>0.32499443173519138</v>
      </c>
      <c r="BX117" s="58">
        <f t="shared" ref="BX117" si="3544">+AU$1*(AU117-AU105)/$BE105</f>
        <v>0.60271737942261661</v>
      </c>
      <c r="BY117" s="58">
        <f t="shared" ref="BY117" si="3545">+AV$1*(AV117-AV105)/$BE105</f>
        <v>6.853502144404624</v>
      </c>
      <c r="BZ117" s="58">
        <f t="shared" ref="BZ117" si="3546">+AW$1*(AW117-AW105)/$BE105</f>
        <v>1.4300014335179771</v>
      </c>
      <c r="CA117" s="58">
        <f t="shared" ref="CA117" si="3547">+AX$1*(AX117-AX105)/$BE105</f>
        <v>2.7755907462385938</v>
      </c>
      <c r="CB117" s="58">
        <f t="shared" ref="CB117" si="3548">+AY$1*(AY117-AY105)/$BE105</f>
        <v>6.6013351764687229</v>
      </c>
      <c r="CC117" s="58">
        <f t="shared" ref="CC117" si="3549">+AZ$1*(AZ117-AZ105)/$BE105</f>
        <v>1.4516925659465125</v>
      </c>
      <c r="CD117" s="58">
        <f t="shared" ref="CD117" si="3550">+BA$1*(BA117-BA105)/$BE105</f>
        <v>2.8102953481882533</v>
      </c>
      <c r="CE117" s="58">
        <f t="shared" ref="CE117" si="3551">+BB$1*(BB117-BB105)/$BE105</f>
        <v>1.2644571641087057</v>
      </c>
      <c r="CF117" s="58">
        <f t="shared" ref="CF117" si="3552">+BC$1*(BC117-BC105)/$BE105</f>
        <v>3.5424992250309169</v>
      </c>
      <c r="CG117" s="58">
        <f t="shared" ref="CG117" si="3553">+BD$1*(BD117-BD105)/$BE105</f>
        <v>1.6499089178719364</v>
      </c>
      <c r="CH117" s="58">
        <f t="shared" ref="CH117" si="3554">+SUM(BV117:CG117)</f>
        <v>34.944482979961272</v>
      </c>
      <c r="CI117" s="50">
        <f t="shared" ref="CI117" si="3555">(H117/H105-1)*100</f>
        <v>33.473518497942955</v>
      </c>
      <c r="CK117" s="58">
        <f t="shared" ref="CK117" si="3556">+BG117/$BS117*$BT117</f>
        <v>12.033775290855795</v>
      </c>
      <c r="CL117" s="58">
        <f t="shared" ref="CL117" si="3557">+BH117/$BS117*$BT117</f>
        <v>0.36848968417662403</v>
      </c>
      <c r="CM117" s="58">
        <f t="shared" ref="CM117" si="3558">+BI117/$BS117*$BT117</f>
        <v>0.746866023003811</v>
      </c>
      <c r="CN117" s="58">
        <f t="shared" ref="CN117" si="3559">+BJ117/$BS117*$BT117</f>
        <v>7.1715258603216627</v>
      </c>
      <c r="CO117" s="58">
        <f t="shared" ref="CO117" si="3560">+BK117/$BS117*$BT117</f>
        <v>0.76026147146053824</v>
      </c>
      <c r="CP117" s="58">
        <f t="shared" ref="CP117" si="3561">+BL117/$BS117*$BT117</f>
        <v>1.3837639998548126</v>
      </c>
      <c r="CQ117" s="58">
        <f t="shared" ref="CQ117" si="3562">+BM117/$BS117*$BT117</f>
        <v>4.2051067132296245</v>
      </c>
      <c r="CR117" s="58">
        <f t="shared" ref="CR117" si="3563">+BN117/$BS117*$BT117</f>
        <v>1.4982928535209432</v>
      </c>
      <c r="CS117" s="58">
        <f t="shared" ref="CS117" si="3564">+BO117/$BS117*$BT117</f>
        <v>2.0691014639185301</v>
      </c>
      <c r="CT117" s="58">
        <f t="shared" ref="CT117" si="3565">+BP117/$BS117*$BT117</f>
        <v>0.53874650333670693</v>
      </c>
      <c r="CU117" s="58">
        <f t="shared" ref="CU117" si="3566">+BQ117/$BS117*$BT117</f>
        <v>1.8564153333898457</v>
      </c>
      <c r="CV117" s="58">
        <f t="shared" ref="CV117" si="3567">+BR117/$BS117*$BT117</f>
        <v>1.0901710756310152</v>
      </c>
      <c r="CW117" s="58">
        <f t="shared" ref="CW117" si="3568">+SUM(CK117:CV117)</f>
        <v>33.722516272699906</v>
      </c>
      <c r="CX117" s="58"/>
      <c r="CY117" s="58"/>
      <c r="CZ117" s="58">
        <f t="shared" ref="CZ117" si="3569">+BV117/$CH117*$CI117</f>
        <v>5.400182166716224</v>
      </c>
      <c r="DA117" s="58">
        <f t="shared" ref="DA117" si="3570">+BW117/$CH117*$CI117</f>
        <v>0.31131400995844533</v>
      </c>
      <c r="DB117" s="58">
        <f t="shared" ref="DB117" si="3571">+BX117/$CH117*$CI117</f>
        <v>0.57734639716100389</v>
      </c>
      <c r="DC117" s="58">
        <f t="shared" ref="DC117" si="3572">+BY117/$CH117*$CI117</f>
        <v>6.56500858627596</v>
      </c>
      <c r="DD117" s="58">
        <f t="shared" ref="DD117" si="3573">+BZ117/$CH117*$CI117</f>
        <v>1.369806486030946</v>
      </c>
      <c r="DE117" s="58">
        <f t="shared" ref="DE117" si="3574">+CA117/$CH117*$CI117</f>
        <v>2.6587541226526348</v>
      </c>
      <c r="DF117" s="58">
        <f t="shared" ref="DF117" si="3575">+CB117/$CH117*$CI117</f>
        <v>6.3234564170647865</v>
      </c>
      <c r="DG117" s="58">
        <f t="shared" ref="DG117" si="3576">+CC117/$CH117*$CI117</f>
        <v>1.390584544845102</v>
      </c>
      <c r="DH117" s="58">
        <f t="shared" ref="DH117" si="3577">+CD117/$CH117*$CI117</f>
        <v>2.6919978577507284</v>
      </c>
      <c r="DI117" s="58">
        <f t="shared" ref="DI117" si="3578">+CE117/$CH117*$CI117</f>
        <v>1.2112306911772246</v>
      </c>
      <c r="DJ117" s="58">
        <f t="shared" ref="DJ117" si="3579">+CF117/$CH117*$CI117</f>
        <v>3.3933801054094861</v>
      </c>
      <c r="DK117" s="58">
        <f t="shared" ref="DK117" si="3580">+CG117/$CH117*$CI117</f>
        <v>1.5804571129004157</v>
      </c>
      <c r="DL117" s="58">
        <f t="shared" ref="DL117" si="3581">+SUM(CZ117:DK117)</f>
        <v>33.473518497942962</v>
      </c>
      <c r="DM117" s="58">
        <f t="shared" ref="DM117" si="3582">+(H117/H105-1)*100</f>
        <v>33.473518497942955</v>
      </c>
      <c r="DN117" s="58"/>
      <c r="DO117" s="56">
        <f t="shared" ref="DO117" si="3583">+A117</f>
        <v>46174</v>
      </c>
      <c r="DP117" s="58">
        <f t="shared" ref="DP117" si="3584">+CK117-CZ117</f>
        <v>6.6335931241395709</v>
      </c>
      <c r="DQ117" s="58">
        <f t="shared" ref="DQ117" si="3585">+CL117-DA117</f>
        <v>5.7175674218178707E-2</v>
      </c>
      <c r="DR117" s="58">
        <f t="shared" ref="DR117" si="3586">+CM117-DB117</f>
        <v>0.16951962584280711</v>
      </c>
      <c r="DS117" s="58">
        <f t="shared" ref="DS117" si="3587">+CN117-DC117</f>
        <v>0.60651727404570277</v>
      </c>
      <c r="DT117" s="58">
        <f t="shared" ref="DT117" si="3588">+CO117-DD117</f>
        <v>-0.60954501457040777</v>
      </c>
      <c r="DU117" s="58">
        <f t="shared" ref="DU117" si="3589">+CP117-DE117</f>
        <v>-1.2749901227978222</v>
      </c>
      <c r="DV117" s="58">
        <f t="shared" ref="DV117" si="3590">+CQ117-DF117</f>
        <v>-2.118349703835162</v>
      </c>
      <c r="DW117" s="58">
        <f t="shared" ref="DW117" si="3591">+CR117-DG117</f>
        <v>0.10770830867584125</v>
      </c>
      <c r="DX117" s="58">
        <f t="shared" ref="DX117" si="3592">+CS117-DH117</f>
        <v>-0.6228963938321983</v>
      </c>
      <c r="DY117" s="58">
        <f t="shared" ref="DY117" si="3593">+CT117-DI117</f>
        <v>-0.67248418784051767</v>
      </c>
      <c r="DZ117" s="58">
        <f t="shared" ref="DZ117" si="3594">+CU117-DJ117</f>
        <v>-1.5369647720196404</v>
      </c>
      <c r="EA117" s="58">
        <f t="shared" ref="EA117" si="3595">+CV117-DK117</f>
        <v>-0.49028603726940045</v>
      </c>
      <c r="EB117" s="58">
        <f t="shared" ref="EB117" si="3596">+CW117-DL117</f>
        <v>0.24899777475694407</v>
      </c>
      <c r="EC117" s="58"/>
      <c r="ED117" s="76">
        <f>+'Infla Interanual PondENGHO'!CI118</f>
        <v>2.4899777475695384E-3</v>
      </c>
      <c r="EE117" s="50">
        <f t="shared" ref="EE117" si="3597">+ED117*100</f>
        <v>0.24899777475695384</v>
      </c>
    </row>
    <row r="118" spans="1:135" x14ac:dyDescent="0.2">
      <c r="A118" s="56">
        <f>+'Indice PondENGHO'!A117</f>
        <v>46204</v>
      </c>
      <c r="B118" s="50">
        <f>+'Indice PondENGHO'!B117</f>
        <v>7</v>
      </c>
      <c r="C118" s="50">
        <f>+'Indice PondENGHO'!C117</f>
        <v>2026</v>
      </c>
      <c r="D118" s="57">
        <f>+'Indice PondENGHO'!BL117</f>
        <v>12123.0537109375</v>
      </c>
      <c r="E118" s="57">
        <f>+'Indice PondENGHO'!BM117</f>
        <v>12101.091796875</v>
      </c>
      <c r="F118" s="57">
        <f>+'Indice PondENGHO'!BN117</f>
        <v>12133.43359375</v>
      </c>
      <c r="G118" s="57">
        <f>+'Indice PondENGHO'!BO117</f>
        <v>12141.8017578125</v>
      </c>
      <c r="H118" s="57">
        <f>+'Indice PondENGHO'!BP117</f>
        <v>12125.123046875</v>
      </c>
      <c r="I118" s="57">
        <f>+'Indice PondENGHO'!CD117</f>
        <v>12126.3232421875</v>
      </c>
      <c r="K118" s="58">
        <f t="shared" ref="K118" si="3598">100*D$1*(D118-D106)/$I106</f>
        <v>4.1405521964914334</v>
      </c>
      <c r="L118" s="58">
        <f t="shared" ref="L118" si="3599">100*E$1*(E118-E106)/$I106</f>
        <v>5.2481313048448914</v>
      </c>
      <c r="M118" s="58">
        <f t="shared" ref="M118" si="3600">100*F$1*(F118-F106)/$I106</f>
        <v>5.9733571839000499</v>
      </c>
      <c r="N118" s="58">
        <f t="shared" ref="N118" si="3601">100*G$1*(G118-G106)/$I106</f>
        <v>7.5416949178236266</v>
      </c>
      <c r="O118" s="58">
        <f t="shared" ref="O118" si="3602">100*H$1*(H118-H106)/$I106</f>
        <v>10.915564442291821</v>
      </c>
      <c r="P118" s="58">
        <f t="shared" ref="P118" si="3603">+SUM(K118:O118)</f>
        <v>33.819300045351824</v>
      </c>
      <c r="Q118" s="58">
        <f t="shared" ref="Q118" si="3604">100*(I118/I106-1)</f>
        <v>33.819327411410939</v>
      </c>
      <c r="S118" s="57">
        <f>+'Indice PondENGHO'!D117</f>
        <v>12848.8173828125</v>
      </c>
      <c r="T118" s="57">
        <f>+'Indice PondENGHO'!P117</f>
        <v>12867.640625</v>
      </c>
      <c r="U118" s="57">
        <f>+'Indice PondENGHO'!AB117</f>
        <v>12887.4638671875</v>
      </c>
      <c r="V118" s="57">
        <f>+'Indice PondENGHO'!AN117</f>
        <v>12892.630859375</v>
      </c>
      <c r="W118" s="57">
        <f>+'Indice PondENGHO'!AZ117</f>
        <v>12900.78125</v>
      </c>
      <c r="Y118" s="58">
        <f t="shared" ref="Y118" si="3605">+S$1*(S118-S106)/D106</f>
        <v>12.747305090607313</v>
      </c>
      <c r="Z118" s="58">
        <f t="shared" ref="Z118" si="3606">+T$1*(T118-T106)/E106</f>
        <v>10.179459880044467</v>
      </c>
      <c r="AA118" s="58">
        <f t="shared" ref="AA118" si="3607">+U$1*(U118-U106)/F106</f>
        <v>9.2546882612931292</v>
      </c>
      <c r="AB118" s="58">
        <f t="shared" ref="AB118" si="3608">+V$1*(V118-V106)/G106</f>
        <v>7.6543316745518508</v>
      </c>
      <c r="AC118" s="58">
        <f t="shared" ref="AC118" si="3609">+W$1*(W118-W106)/H106</f>
        <v>5.6800983543261321</v>
      </c>
      <c r="AE118" s="57">
        <f>+'Indice PondENGHO'!D117</f>
        <v>12848.8173828125</v>
      </c>
      <c r="AF118" s="57">
        <f>+'Indice PondENGHO'!E117</f>
        <v>8401.6416015625</v>
      </c>
      <c r="AG118" s="57">
        <f>+'Indice PondENGHO'!F117</f>
        <v>8368.8876953125</v>
      </c>
      <c r="AH118" s="57">
        <f>+'Indice PondENGHO'!G117</f>
        <v>14387.7138671875</v>
      </c>
      <c r="AI118" s="57">
        <f>+'Indice PondENGHO'!H117</f>
        <v>9661.87109375</v>
      </c>
      <c r="AJ118" s="57">
        <f>+'Indice PondENGHO'!I117</f>
        <v>13696.701171875</v>
      </c>
      <c r="AK118" s="57">
        <f>+'Indice PondENGHO'!J117</f>
        <v>12969.638671875</v>
      </c>
      <c r="AL118" s="57">
        <f>+'Indice PondENGHO'!K117</f>
        <v>10973.9423828125</v>
      </c>
      <c r="AM118" s="57">
        <f>+'Indice PondENGHO'!L117</f>
        <v>10941.10546875</v>
      </c>
      <c r="AN118" s="57">
        <f>+'Indice PondENGHO'!M117</f>
        <v>10828.626953125</v>
      </c>
      <c r="AO118" s="57">
        <f>+'Indice PondENGHO'!N117</f>
        <v>14943.4287109375</v>
      </c>
      <c r="AP118" s="57">
        <f>+'Indice PondENGHO'!O117</f>
        <v>11837.537109375</v>
      </c>
      <c r="AQ118" s="57">
        <f t="shared" ref="AQ118" si="3610">+D118</f>
        <v>12123.0537109375</v>
      </c>
      <c r="AR118" s="57"/>
      <c r="AS118" s="57">
        <f>+'Indice PondENGHO'!AZ117</f>
        <v>12900.78125</v>
      </c>
      <c r="AT118" s="57">
        <f>+'Indice PondENGHO'!BA117</f>
        <v>8445.1953125</v>
      </c>
      <c r="AU118" s="57">
        <f>+'Indice PondENGHO'!BB117</f>
        <v>8575.92578125</v>
      </c>
      <c r="AV118" s="57">
        <f>+'Indice PondENGHO'!BC117</f>
        <v>13279.3642578125</v>
      </c>
      <c r="AW118" s="57">
        <f>+'Indice PondENGHO'!BD117</f>
        <v>9782.21875</v>
      </c>
      <c r="AX118" s="57">
        <f>+'Indice PondENGHO'!BE117</f>
        <v>13391.2041015625</v>
      </c>
      <c r="AY118" s="57">
        <f>+'Indice PondENGHO'!BF117</f>
        <v>12778.671875</v>
      </c>
      <c r="AZ118" s="57">
        <f>+'Indice PondENGHO'!BG117</f>
        <v>10996.63671875</v>
      </c>
      <c r="BA118" s="57">
        <f>+'Indice PondENGHO'!BH117</f>
        <v>11098.0732421875</v>
      </c>
      <c r="BB118" s="57">
        <f>+'Indice PondENGHO'!BI117</f>
        <v>10893.9697265625</v>
      </c>
      <c r="BC118" s="57">
        <f>+'Indice PondENGHO'!BJ117</f>
        <v>14887.9326171875</v>
      </c>
      <c r="BD118" s="57">
        <f>+'Indice PondENGHO'!BK117</f>
        <v>12018.1376953125</v>
      </c>
      <c r="BE118" s="57">
        <f t="shared" ref="BE118" si="3611">+H118</f>
        <v>12125.123046875</v>
      </c>
      <c r="BG118" s="58">
        <f t="shared" ref="BG118" si="3612">+AE$1*(AE118-AE106)/$AQ106</f>
        <v>12.747305090607313</v>
      </c>
      <c r="BH118" s="58">
        <f t="shared" ref="BH118" si="3613">+AF$1*(AF118-AF106)/$AQ106</f>
        <v>0.40117651190420411</v>
      </c>
      <c r="BI118" s="58">
        <f t="shared" ref="BI118" si="3614">+AG$1*(AG118-AG106)/$AQ106</f>
        <v>0.77207145846360892</v>
      </c>
      <c r="BJ118" s="58">
        <f t="shared" ref="BJ118" si="3615">+AH$1*(AH118-AH106)/$AQ106</f>
        <v>7.6823691274361368</v>
      </c>
      <c r="BK118" s="58">
        <f t="shared" ref="BK118" si="3616">+AI$1*(AI118-AI106)/$AQ106</f>
        <v>0.82115643045485753</v>
      </c>
      <c r="BL118" s="58">
        <f t="shared" ref="BL118" si="3617">+AJ$1*(AJ118-AJ106)/$AQ106</f>
        <v>1.5344751402896537</v>
      </c>
      <c r="BM118" s="58">
        <f t="shared" ref="BM118" si="3618">+AK$1*(AK118-AK106)/$AQ106</f>
        <v>4.321166294748874</v>
      </c>
      <c r="BN118" s="58">
        <f t="shared" ref="BN118" si="3619">+AL$1*(AL118-AL106)/$AQ106</f>
        <v>1.6017066868072327</v>
      </c>
      <c r="BO118" s="58">
        <f t="shared" ref="BO118" si="3620">+AM$1*(AM118-AM106)/$AQ106</f>
        <v>2.2539923332099989</v>
      </c>
      <c r="BP118" s="58">
        <f t="shared" ref="BP118" si="3621">+AN$1*(AN118-AN106)/$AQ106</f>
        <v>0.57595117930189954</v>
      </c>
      <c r="BQ118" s="58">
        <f t="shared" ref="BQ118" si="3622">+AO$1*(AO118-AO106)/$AQ106</f>
        <v>1.9415347666934257</v>
      </c>
      <c r="BR118" s="58">
        <f t="shared" ref="BR118" si="3623">+AP$1*(AP118-AP106)/$AQ106</f>
        <v>1.1584905844747351</v>
      </c>
      <c r="BS118" s="58">
        <f t="shared" ref="BS118" si="3624">+SUM(BG118:BR118)</f>
        <v>35.81139560439194</v>
      </c>
      <c r="BT118" s="50">
        <f t="shared" ref="BT118" si="3625">+(D118/D106-1)*100</f>
        <v>33.94312631755443</v>
      </c>
      <c r="BV118" s="58">
        <f t="shared" ref="BV118" si="3626">+AS$1*(AS118-AS106)/$BE106</f>
        <v>5.6800983543261321</v>
      </c>
      <c r="BW118" s="58">
        <f t="shared" ref="BW118" si="3627">+AT$1*(AT118-AT106)/$BE106</f>
        <v>0.33644645975658932</v>
      </c>
      <c r="BX118" s="58">
        <f t="shared" ref="BX118" si="3628">+AU$1*(AU118-AU106)/$BE106</f>
        <v>0.57787633311472164</v>
      </c>
      <c r="BY118" s="58">
        <f t="shared" ref="BY118" si="3629">+AV$1*(AV118-AV106)/$BE106</f>
        <v>6.9317619816775355</v>
      </c>
      <c r="BZ118" s="58">
        <f t="shared" ref="BZ118" si="3630">+AW$1*(AW118-AW106)/$BE106</f>
        <v>1.4603820299246146</v>
      </c>
      <c r="CA118" s="58">
        <f t="shared" ref="CA118" si="3631">+AX$1*(AX118-AX106)/$BE106</f>
        <v>2.893669734039293</v>
      </c>
      <c r="CB118" s="58">
        <f t="shared" ref="CB118" si="3632">+AY$1*(AY118-AY106)/$BE106</f>
        <v>6.4209714398065394</v>
      </c>
      <c r="CC118" s="58">
        <f t="shared" ref="CC118" si="3633">+AZ$1*(AZ118-AZ106)/$BE106</f>
        <v>1.4740041592193716</v>
      </c>
      <c r="CD118" s="58">
        <f t="shared" ref="CD118" si="3634">+BA$1*(BA118-BA106)/$BE106</f>
        <v>2.8960797754764411</v>
      </c>
      <c r="CE118" s="58">
        <f t="shared" ref="CE118" si="3635">+BB$1*(BB118-BB106)/$BE106</f>
        <v>1.2895358121339451</v>
      </c>
      <c r="CF118" s="58">
        <f t="shared" ref="CF118" si="3636">+BC$1*(BC118-BC106)/$BE106</f>
        <v>3.5826394727046393</v>
      </c>
      <c r="CG118" s="58">
        <f t="shared" ref="CG118" si="3637">+BD$1*(BD118-BD106)/$BE106</f>
        <v>1.6519978354113978</v>
      </c>
      <c r="CH118" s="58">
        <f t="shared" ref="CH118" si="3638">+SUM(BV118:CG118)</f>
        <v>35.195463387591225</v>
      </c>
      <c r="CI118" s="50">
        <f t="shared" ref="CI118" si="3639">(H118/H106-1)*100</f>
        <v>33.766021512883086</v>
      </c>
      <c r="CK118" s="58">
        <f t="shared" ref="CK118" si="3640">+BG118/$BS118*$BT118</f>
        <v>12.082282178520403</v>
      </c>
      <c r="CL118" s="58">
        <f t="shared" ref="CL118" si="3641">+BH118/$BS118*$BT118</f>
        <v>0.38024725899066208</v>
      </c>
      <c r="CM118" s="58">
        <f t="shared" ref="CM118" si="3642">+BI118/$BS118*$BT118</f>
        <v>0.73179273241154452</v>
      </c>
      <c r="CN118" s="58">
        <f t="shared" ref="CN118" si="3643">+BJ118/$BS118*$BT118</f>
        <v>7.2815823374016997</v>
      </c>
      <c r="CO118" s="58">
        <f t="shared" ref="CO118" si="3644">+BK118/$BS118*$BT118</f>
        <v>0.77831695679525559</v>
      </c>
      <c r="CP118" s="58">
        <f t="shared" ref="CP118" si="3645">+BL118/$BS118*$BT118</f>
        <v>1.4544220530632164</v>
      </c>
      <c r="CQ118" s="58">
        <f t="shared" ref="CQ118" si="3646">+BM118/$BS118*$BT118</f>
        <v>4.0957324032306488</v>
      </c>
      <c r="CR118" s="58">
        <f t="shared" ref="CR118" si="3647">+BN118/$BS118*$BT118</f>
        <v>1.5181461508666221</v>
      </c>
      <c r="CS118" s="58">
        <f t="shared" ref="CS118" si="3648">+BO118/$BS118*$BT118</f>
        <v>2.1364022594965073</v>
      </c>
      <c r="CT118" s="58">
        <f t="shared" ref="CT118" si="3649">+BP118/$BS118*$BT118</f>
        <v>0.54590398675753471</v>
      </c>
      <c r="CU118" s="58">
        <f t="shared" ref="CU118" si="3650">+BQ118/$BS118*$BT118</f>
        <v>1.8402455063135341</v>
      </c>
      <c r="CV118" s="58">
        <f t="shared" ref="CV118" si="3651">+BR118/$BS118*$BT118</f>
        <v>1.0980524937068024</v>
      </c>
      <c r="CW118" s="58">
        <f t="shared" ref="CW118" si="3652">+SUM(CK118:CV118)</f>
        <v>33.943126317554423</v>
      </c>
      <c r="CX118" s="58"/>
      <c r="CY118" s="58"/>
      <c r="CZ118" s="58">
        <f t="shared" ref="CZ118" si="3653">+BV118/$CH118*$CI118</f>
        <v>5.4494046893296026</v>
      </c>
      <c r="DA118" s="58">
        <f t="shared" ref="DA118" si="3654">+BW118/$CH118*$CI118</f>
        <v>0.32278189586444478</v>
      </c>
      <c r="DB118" s="58">
        <f t="shared" ref="DB118" si="3655">+BX118/$CH118*$CI118</f>
        <v>0.55440624494284074</v>
      </c>
      <c r="DC118" s="58">
        <f t="shared" ref="DC118" si="3656">+BY118/$CH118*$CI118</f>
        <v>6.6502327762512135</v>
      </c>
      <c r="DD118" s="58">
        <f t="shared" ref="DD118" si="3657">+BZ118/$CH118*$CI118</f>
        <v>1.4010695212738118</v>
      </c>
      <c r="DE118" s="58">
        <f t="shared" ref="DE118" si="3658">+CA118/$CH118*$CI118</f>
        <v>2.7761451359437994</v>
      </c>
      <c r="DF118" s="58">
        <f t="shared" ref="DF118" si="3659">+CB118/$CH118*$CI118</f>
        <v>6.1601876748284523</v>
      </c>
      <c r="DG118" s="58">
        <f t="shared" ref="DG118" si="3660">+CC118/$CH118*$CI118</f>
        <v>1.4141383962521763</v>
      </c>
      <c r="DH118" s="58">
        <f t="shared" ref="DH118" si="3661">+CD118/$CH118*$CI118</f>
        <v>2.778457295045599</v>
      </c>
      <c r="DI118" s="58">
        <f t="shared" ref="DI118" si="3662">+CE118/$CH118*$CI118</f>
        <v>1.2371621164533273</v>
      </c>
      <c r="DJ118" s="58">
        <f t="shared" ref="DJ118" si="3663">+CF118/$CH118*$CI118</f>
        <v>3.4371327968052712</v>
      </c>
      <c r="DK118" s="58">
        <f t="shared" ref="DK118" si="3664">+CG118/$CH118*$CI118</f>
        <v>1.5849029698925416</v>
      </c>
      <c r="DL118" s="58">
        <f t="shared" ref="DL118" si="3665">+SUM(CZ118:DK118)</f>
        <v>33.766021512883079</v>
      </c>
      <c r="DM118" s="58">
        <f t="shared" ref="DM118" si="3666">+(H118/H106-1)*100</f>
        <v>33.766021512883086</v>
      </c>
      <c r="DN118" s="58"/>
      <c r="DO118" s="56">
        <f t="shared" ref="DO118" si="3667">+A118</f>
        <v>46204</v>
      </c>
      <c r="DP118" s="58">
        <f t="shared" ref="DP118" si="3668">+CK118-CZ118</f>
        <v>6.6328774891908004</v>
      </c>
      <c r="DQ118" s="58">
        <f t="shared" ref="DQ118" si="3669">+CL118-DA118</f>
        <v>5.7465363126217306E-2</v>
      </c>
      <c r="DR118" s="58">
        <f t="shared" ref="DR118" si="3670">+CM118-DB118</f>
        <v>0.17738648746870378</v>
      </c>
      <c r="DS118" s="58">
        <f t="shared" ref="DS118" si="3671">+CN118-DC118</f>
        <v>0.63134956115048624</v>
      </c>
      <c r="DT118" s="58">
        <f t="shared" ref="DT118" si="3672">+CO118-DD118</f>
        <v>-0.6227525644785562</v>
      </c>
      <c r="DU118" s="58">
        <f t="shared" ref="DU118" si="3673">+CP118-DE118</f>
        <v>-1.321723082880583</v>
      </c>
      <c r="DV118" s="58">
        <f t="shared" ref="DV118" si="3674">+CQ118-DF118</f>
        <v>-2.0644552715978035</v>
      </c>
      <c r="DW118" s="58">
        <f t="shared" ref="DW118" si="3675">+CR118-DG118</f>
        <v>0.10400775461444578</v>
      </c>
      <c r="DX118" s="58">
        <f t="shared" ref="DX118" si="3676">+CS118-DH118</f>
        <v>-0.64205503554909171</v>
      </c>
      <c r="DY118" s="58">
        <f t="shared" ref="DY118" si="3677">+CT118-DI118</f>
        <v>-0.69125812969579259</v>
      </c>
      <c r="DZ118" s="58">
        <f t="shared" ref="DZ118" si="3678">+CU118-DJ118</f>
        <v>-1.5968872904917371</v>
      </c>
      <c r="EA118" s="58">
        <f t="shared" ref="EA118" si="3679">+CV118-DK118</f>
        <v>-0.48685047618573929</v>
      </c>
      <c r="EB118" s="58">
        <f t="shared" ref="EB118" si="3680">+CW118-DL118</f>
        <v>0.1771048046713446</v>
      </c>
      <c r="EC118" s="58"/>
      <c r="ED118" s="76">
        <f>+'Infla Interanual PondENGHO'!CI119</f>
        <v>1.7710480467134637E-3</v>
      </c>
      <c r="EE118" s="50">
        <f t="shared" ref="EE118" si="3681">+ED118*100</f>
        <v>0.17710480467134637</v>
      </c>
    </row>
    <row r="119" spans="1:135" x14ac:dyDescent="0.2">
      <c r="A119" s="56">
        <f>+'Indice PondENGHO'!A118</f>
        <v>46235</v>
      </c>
      <c r="B119" s="50">
        <f>+'Indice PondENGHO'!B118</f>
        <v>8</v>
      </c>
      <c r="C119" s="50">
        <f>+'Indice PondENGHO'!C118</f>
        <v>2026</v>
      </c>
      <c r="D119" s="57">
        <f>+'Indice PondENGHO'!BL118</f>
        <v>12333.822265625</v>
      </c>
      <c r="E119" s="57">
        <f>+'Indice PondENGHO'!BM118</f>
        <v>12313.4794921875</v>
      </c>
      <c r="F119" s="57">
        <f>+'Indice PondENGHO'!BN118</f>
        <v>12348.271484375</v>
      </c>
      <c r="G119" s="57">
        <f>+'Indice PondENGHO'!BO118</f>
        <v>12355.423828125</v>
      </c>
      <c r="H119" s="57">
        <f>+'Indice PondENGHO'!BP118</f>
        <v>12340.5869140625</v>
      </c>
      <c r="I119" s="57">
        <f>+'Indice PondENGHO'!CD118</f>
        <v>12340.2138671875</v>
      </c>
      <c r="K119" s="58">
        <f t="shared" ref="K119" si="3682">100*D$1*(D119-D107)/$I107</f>
        <v>4.1201596499356548</v>
      </c>
      <c r="L119" s="58">
        <f t="shared" ref="L119" si="3683">100*E$1*(E119-E107)/$I107</f>
        <v>5.2044947528102501</v>
      </c>
      <c r="M119" s="58">
        <f t="shared" ref="M119" si="3684">100*F$1*(F119-F107)/$I107</f>
        <v>5.9242543658883617</v>
      </c>
      <c r="N119" s="58">
        <f t="shared" ref="N119" si="3685">100*G$1*(G119-G107)/$I107</f>
        <v>7.4621786531827121</v>
      </c>
      <c r="O119" s="58">
        <f t="shared" ref="O119" si="3686">100*H$1*(H119-H107)/$I107</f>
        <v>10.800232121287467</v>
      </c>
      <c r="P119" s="58">
        <f t="shared" ref="P119" si="3687">+SUM(K119:O119)</f>
        <v>33.511319543104442</v>
      </c>
      <c r="Q119" s="58">
        <f t="shared" ref="Q119" si="3688">100*(I119/I107-1)</f>
        <v>33.511360751225048</v>
      </c>
      <c r="S119" s="57">
        <f>+'Indice PondENGHO'!D118</f>
        <v>13064.2216796875</v>
      </c>
      <c r="T119" s="57">
        <f>+'Indice PondENGHO'!P118</f>
        <v>13079.8486328125</v>
      </c>
      <c r="U119" s="57">
        <f>+'Indice PondENGHO'!AB118</f>
        <v>13097.3056640625</v>
      </c>
      <c r="V119" s="57">
        <f>+'Indice PondENGHO'!AN118</f>
        <v>13102.1982421875</v>
      </c>
      <c r="W119" s="57">
        <f>+'Indice PondENGHO'!AZ118</f>
        <v>13109.2919921875</v>
      </c>
      <c r="Y119" s="58">
        <f t="shared" ref="Y119" si="3689">+S$1*(S119-S107)/D107</f>
        <v>12.887275694531489</v>
      </c>
      <c r="Z119" s="58">
        <f t="shared" ref="Z119" si="3690">+T$1*(T119-T107)/E107</f>
        <v>10.253539838541959</v>
      </c>
      <c r="AA119" s="58">
        <f t="shared" ref="AA119" si="3691">+U$1*(U119-U107)/F107</f>
        <v>9.3058429288871345</v>
      </c>
      <c r="AB119" s="58">
        <f t="shared" ref="AB119" si="3692">+V$1*(V119-V107)/G107</f>
        <v>7.6863869753601657</v>
      </c>
      <c r="AC119" s="58">
        <f t="shared" ref="AC119" si="3693">+W$1*(W119-W107)/H107</f>
        <v>5.6938765465006362</v>
      </c>
      <c r="AE119" s="57">
        <f>+'Indice PondENGHO'!D118</f>
        <v>13064.2216796875</v>
      </c>
      <c r="AF119" s="57">
        <f>+'Indice PondENGHO'!E118</f>
        <v>8617.09765625</v>
      </c>
      <c r="AG119" s="57">
        <f>+'Indice PondENGHO'!F118</f>
        <v>8419.255859375</v>
      </c>
      <c r="AH119" s="57">
        <f>+'Indice PondENGHO'!G118</f>
        <v>14799.2041015625</v>
      </c>
      <c r="AI119" s="57">
        <f>+'Indice PondENGHO'!H118</f>
        <v>9780.8720703125</v>
      </c>
      <c r="AJ119" s="57">
        <f>+'Indice PondENGHO'!I118</f>
        <v>14030.8037109375</v>
      </c>
      <c r="AK119" s="57">
        <f>+'Indice PondENGHO'!J118</f>
        <v>13142.517578125</v>
      </c>
      <c r="AL119" s="57">
        <f>+'Indice PondENGHO'!K118</f>
        <v>11395.8173828125</v>
      </c>
      <c r="AM119" s="57">
        <f>+'Indice PondENGHO'!L118</f>
        <v>10934.9814453125</v>
      </c>
      <c r="AN119" s="57">
        <f>+'Indice PondENGHO'!M118</f>
        <v>11078.533203125</v>
      </c>
      <c r="AO119" s="57">
        <f>+'Indice PondENGHO'!N118</f>
        <v>15233.3154296875</v>
      </c>
      <c r="AP119" s="57">
        <f>+'Indice PondENGHO'!O118</f>
        <v>12106.9501953125</v>
      </c>
      <c r="AQ119" s="57">
        <f t="shared" ref="AQ119" si="3694">+D119</f>
        <v>12333.822265625</v>
      </c>
      <c r="AR119" s="57"/>
      <c r="AS119" s="57">
        <f>+'Indice PondENGHO'!AZ118</f>
        <v>13109.2919921875</v>
      </c>
      <c r="AT119" s="57">
        <f>+'Indice PondENGHO'!BA118</f>
        <v>8673.4052734375</v>
      </c>
      <c r="AU119" s="57">
        <f>+'Indice PondENGHO'!BB118</f>
        <v>8621.06640625</v>
      </c>
      <c r="AV119" s="57">
        <f>+'Indice PondENGHO'!BC118</f>
        <v>13635.39453125</v>
      </c>
      <c r="AW119" s="57">
        <f>+'Indice PondENGHO'!BD118</f>
        <v>9914.3515625</v>
      </c>
      <c r="AX119" s="57">
        <f>+'Indice PondENGHO'!BE118</f>
        <v>13710.5986328125</v>
      </c>
      <c r="AY119" s="57">
        <f>+'Indice PondENGHO'!BF118</f>
        <v>12986.3076171875</v>
      </c>
      <c r="AZ119" s="57">
        <f>+'Indice PondENGHO'!BG118</f>
        <v>11419.36328125</v>
      </c>
      <c r="BA119" s="57">
        <f>+'Indice PondENGHO'!BH118</f>
        <v>11105.4072265625</v>
      </c>
      <c r="BB119" s="57">
        <f>+'Indice PondENGHO'!BI118</f>
        <v>11176.9560546875</v>
      </c>
      <c r="BC119" s="57">
        <f>+'Indice PondENGHO'!BJ118</f>
        <v>15157.25390625</v>
      </c>
      <c r="BD119" s="57">
        <f>+'Indice PondENGHO'!BK118</f>
        <v>12320.193359375</v>
      </c>
      <c r="BE119" s="57">
        <f t="shared" ref="BE119" si="3695">+H119</f>
        <v>12340.5869140625</v>
      </c>
      <c r="BG119" s="58">
        <f t="shared" ref="BG119" si="3696">+AE$1*(AE119-AE107)/$AQ107</f>
        <v>12.887275694531489</v>
      </c>
      <c r="BH119" s="58">
        <f t="shared" ref="BH119" si="3697">+AF$1*(AF119-AF107)/$AQ107</f>
        <v>0.38273358374166838</v>
      </c>
      <c r="BI119" s="58">
        <f t="shared" ref="BI119" si="3698">+AG$1*(AG119-AG107)/$AQ107</f>
        <v>0.7556354515983692</v>
      </c>
      <c r="BJ119" s="58">
        <f t="shared" ref="BJ119" si="3699">+AH$1*(AH119-AH107)/$AQ107</f>
        <v>7.7705597879160306</v>
      </c>
      <c r="BK119" s="58">
        <f t="shared" ref="BK119" si="3700">+AI$1*(AI119-AI107)/$AQ107</f>
        <v>0.83435980092713169</v>
      </c>
      <c r="BL119" s="58">
        <f t="shared" ref="BL119" si="3701">+AJ$1*(AJ119-AJ107)/$AQ107</f>
        <v>1.5774231116164685</v>
      </c>
      <c r="BM119" s="58">
        <f t="shared" ref="BM119" si="3702">+AK$1*(AK119-AK107)/$AQ107</f>
        <v>4.0872882075154564</v>
      </c>
      <c r="BN119" s="58">
        <f t="shared" ref="BN119" si="3703">+AL$1*(AL119-AL107)/$AQ107</f>
        <v>1.6517033976652329</v>
      </c>
      <c r="BO119" s="58">
        <f t="shared" ref="BO119" si="3704">+AM$1*(AM119-AM107)/$AQ107</f>
        <v>2.1563572406249611</v>
      </c>
      <c r="BP119" s="58">
        <f t="shared" ref="BP119" si="3705">+AN$1*(AN119-AN107)/$AQ107</f>
        <v>0.57406372945189155</v>
      </c>
      <c r="BQ119" s="58">
        <f t="shared" ref="BQ119" si="3706">+AO$1*(AO119-AO107)/$AQ107</f>
        <v>1.8515785678777879</v>
      </c>
      <c r="BR119" s="58">
        <f t="shared" ref="BR119" si="3707">+AP$1*(AP119-AP107)/$AQ107</f>
        <v>1.1692005641556014</v>
      </c>
      <c r="BS119" s="58">
        <f t="shared" ref="BS119" si="3708">+SUM(BG119:BR119)</f>
        <v>35.698179137622091</v>
      </c>
      <c r="BT119" s="50">
        <f t="shared" ref="BT119" si="3709">+(D119/D107-1)*100</f>
        <v>33.834918868799257</v>
      </c>
      <c r="BV119" s="58">
        <f t="shared" ref="BV119" si="3710">+AS$1*(AS119-AS107)/$BE107</f>
        <v>5.6938765465006362</v>
      </c>
      <c r="BW119" s="58">
        <f t="shared" ref="BW119" si="3711">+AT$1*(AT119-AT107)/$BE107</f>
        <v>0.31961634843908499</v>
      </c>
      <c r="BX119" s="58">
        <f t="shared" ref="BX119" si="3712">+AU$1*(AU119-AU107)/$BE107</f>
        <v>0.55086729895659714</v>
      </c>
      <c r="BY119" s="58">
        <f t="shared" ref="BY119" si="3713">+AV$1*(AV119-AV107)/$BE107</f>
        <v>6.9842961323523012</v>
      </c>
      <c r="BZ119" s="58">
        <f t="shared" ref="BZ119" si="3714">+AW$1*(AW119-AW107)/$BE107</f>
        <v>1.4822867339546995</v>
      </c>
      <c r="CA119" s="58">
        <f t="shared" ref="CA119" si="3715">+AX$1*(AX119-AX107)/$BE107</f>
        <v>2.9619917323924496</v>
      </c>
      <c r="CB119" s="58">
        <f t="shared" ref="CB119" si="3716">+AY$1*(AY119-AY107)/$BE107</f>
        <v>6.0869029745165593</v>
      </c>
      <c r="CC119" s="58">
        <f t="shared" ref="CC119" si="3717">+AZ$1*(AZ119-AZ107)/$BE107</f>
        <v>1.5128074373350973</v>
      </c>
      <c r="CD119" s="58">
        <f t="shared" ref="CD119" si="3718">+BA$1*(BA119-BA107)/$BE107</f>
        <v>2.8067171938703939</v>
      </c>
      <c r="CE119" s="58">
        <f t="shared" ref="CE119" si="3719">+BB$1*(BB119-BB107)/$BE107</f>
        <v>1.3161493387688934</v>
      </c>
      <c r="CF119" s="58">
        <f t="shared" ref="CF119" si="3720">+BC$1*(BC119-BC107)/$BE107</f>
        <v>3.438885506260049</v>
      </c>
      <c r="CG119" s="58">
        <f t="shared" ref="CG119" si="3721">+BD$1*(BD119-BD107)/$BE107</f>
        <v>1.6760814004571083</v>
      </c>
      <c r="CH119" s="58">
        <f t="shared" ref="CH119" si="3722">+SUM(BV119:CG119)</f>
        <v>34.830478643803872</v>
      </c>
      <c r="CI119" s="50">
        <f t="shared" ref="CI119" si="3723">(H119/H107-1)*100</f>
        <v>33.387162797060419</v>
      </c>
      <c r="CK119" s="58">
        <f t="shared" ref="CK119" si="3724">+BG119/$BS119*$BT119</f>
        <v>12.214626574742624</v>
      </c>
      <c r="CL119" s="58">
        <f t="shared" ref="CL119" si="3725">+BH119/$BS119*$BT119</f>
        <v>0.36275687071715274</v>
      </c>
      <c r="CM119" s="58">
        <f t="shared" ref="CM119" si="3726">+BI119/$BS119*$BT119</f>
        <v>0.71619519025480338</v>
      </c>
      <c r="CN119" s="58">
        <f t="shared" ref="CN119" si="3727">+BJ119/$BS119*$BT119</f>
        <v>7.3649767674622657</v>
      </c>
      <c r="CO119" s="58">
        <f t="shared" ref="CO119" si="3728">+BK119/$BS119*$BT119</f>
        <v>0.79081053582380212</v>
      </c>
      <c r="CP119" s="58">
        <f t="shared" ref="CP119" si="3729">+BL119/$BS119*$BT119</f>
        <v>1.4950897858838879</v>
      </c>
      <c r="CQ119" s="58">
        <f t="shared" ref="CQ119" si="3730">+BM119/$BS119*$BT119</f>
        <v>3.8739529083974817</v>
      </c>
      <c r="CR119" s="58">
        <f t="shared" ref="CR119" si="3731">+BN119/$BS119*$BT119</f>
        <v>1.5654930252850379</v>
      </c>
      <c r="CS119" s="58">
        <f t="shared" ref="CS119" si="3732">+BO119/$BS119*$BT119</f>
        <v>2.0438065484354389</v>
      </c>
      <c r="CT119" s="58">
        <f t="shared" ref="CT119" si="3733">+BP119/$BS119*$BT119</f>
        <v>0.54410057265511547</v>
      </c>
      <c r="CU119" s="58">
        <f t="shared" ref="CU119" si="3734">+BQ119/$BS119*$BT119</f>
        <v>1.754935745653428</v>
      </c>
      <c r="CV119" s="58">
        <f t="shared" ref="CV119" si="3735">+BR119/$BS119*$BT119</f>
        <v>1.1081743434882161</v>
      </c>
      <c r="CW119" s="58">
        <f t="shared" ref="CW119" si="3736">+SUM(CK119:CV119)</f>
        <v>33.834918868799249</v>
      </c>
      <c r="CX119" s="58"/>
      <c r="CY119" s="58"/>
      <c r="CZ119" s="58">
        <f t="shared" ref="CZ119" si="3737">+BV119/$CH119*$CI119</f>
        <v>5.4579319781526738</v>
      </c>
      <c r="DA119" s="58">
        <f t="shared" ref="DA119" si="3738">+BW119/$CH119*$CI119</f>
        <v>0.30637199009138621</v>
      </c>
      <c r="DB119" s="58">
        <f t="shared" ref="DB119" si="3739">+BX119/$CH119*$CI119</f>
        <v>0.52804029418965981</v>
      </c>
      <c r="DC119" s="58">
        <f t="shared" ref="DC119" si="3740">+BY119/$CH119*$CI119</f>
        <v>6.6948787692071541</v>
      </c>
      <c r="DD119" s="58">
        <f t="shared" ref="DD119" si="3741">+BZ119/$CH119*$CI119</f>
        <v>1.4208632905845062</v>
      </c>
      <c r="DE119" s="58">
        <f t="shared" ref="DE119" si="3742">+CA119/$CH119*$CI119</f>
        <v>2.8392518283846813</v>
      </c>
      <c r="DF119" s="58">
        <f t="shared" ref="DF119" si="3743">+CB119/$CH119*$CI119</f>
        <v>5.8346720588707166</v>
      </c>
      <c r="DG119" s="58">
        <f t="shared" ref="DG119" si="3744">+CC119/$CH119*$CI119</f>
        <v>1.450119267881373</v>
      </c>
      <c r="DH119" s="58">
        <f t="shared" ref="DH119" si="3745">+CD119/$CH119*$CI119</f>
        <v>2.6904116028772851</v>
      </c>
      <c r="DI119" s="58">
        <f t="shared" ref="DI119" si="3746">+CE119/$CH119*$CI119</f>
        <v>1.2616103467339965</v>
      </c>
      <c r="DJ119" s="58">
        <f t="shared" ref="DJ119" si="3747">+CF119/$CH119*$CI119</f>
        <v>3.2963839346600716</v>
      </c>
      <c r="DK119" s="58">
        <f t="shared" ref="DK119" si="3748">+CG119/$CH119*$CI119</f>
        <v>1.6066274354269134</v>
      </c>
      <c r="DL119" s="58">
        <f t="shared" ref="DL119" si="3749">+SUM(CZ119:DK119)</f>
        <v>33.387162797060419</v>
      </c>
      <c r="DM119" s="58">
        <f t="shared" ref="DM119" si="3750">+(H119/H107-1)*100</f>
        <v>33.387162797060419</v>
      </c>
      <c r="DN119" s="58"/>
      <c r="DO119" s="56">
        <f t="shared" ref="DO119" si="3751">+A119</f>
        <v>46235</v>
      </c>
      <c r="DP119" s="58">
        <f t="shared" ref="DP119" si="3752">+CK119-CZ119</f>
        <v>6.7566945965899503</v>
      </c>
      <c r="DQ119" s="58">
        <f t="shared" ref="DQ119" si="3753">+CL119-DA119</f>
        <v>5.638488062576652E-2</v>
      </c>
      <c r="DR119" s="58">
        <f t="shared" ref="DR119" si="3754">+CM119-DB119</f>
        <v>0.18815489606514357</v>
      </c>
      <c r="DS119" s="58">
        <f t="shared" ref="DS119" si="3755">+CN119-DC119</f>
        <v>0.67009799825511163</v>
      </c>
      <c r="DT119" s="58">
        <f t="shared" ref="DT119" si="3756">+CO119-DD119</f>
        <v>-0.6300527547607041</v>
      </c>
      <c r="DU119" s="58">
        <f t="shared" ref="DU119" si="3757">+CP119-DE119</f>
        <v>-1.3441620425007934</v>
      </c>
      <c r="DV119" s="58">
        <f t="shared" ref="DV119" si="3758">+CQ119-DF119</f>
        <v>-1.9607191504732349</v>
      </c>
      <c r="DW119" s="58">
        <f t="shared" ref="DW119" si="3759">+CR119-DG119</f>
        <v>0.11537375740366485</v>
      </c>
      <c r="DX119" s="58">
        <f t="shared" ref="DX119" si="3760">+CS119-DH119</f>
        <v>-0.64660505444184624</v>
      </c>
      <c r="DY119" s="58">
        <f t="shared" ref="DY119" si="3761">+CT119-DI119</f>
        <v>-0.71750977407888106</v>
      </c>
      <c r="DZ119" s="58">
        <f t="shared" ref="DZ119" si="3762">+CU119-DJ119</f>
        <v>-1.5414481890066436</v>
      </c>
      <c r="EA119" s="58">
        <f t="shared" ref="EA119" si="3763">+CV119-DK119</f>
        <v>-0.49845309193869736</v>
      </c>
      <c r="EB119" s="58">
        <f t="shared" ref="EB119" si="3764">+CW119-DL119</f>
        <v>0.44775607173883003</v>
      </c>
      <c r="EC119" s="58"/>
      <c r="ED119" s="76">
        <f>+'Infla Interanual PondENGHO'!CI120</f>
        <v>4.4775607173883625E-3</v>
      </c>
      <c r="EE119" s="50">
        <f t="shared" ref="EE119" si="3765">+ED119*100</f>
        <v>0.44775607173883625</v>
      </c>
    </row>
    <row r="120" spans="1:135" x14ac:dyDescent="0.2">
      <c r="DU120" s="58"/>
    </row>
  </sheetData>
  <autoFilter ref="EG91:EH103" xr:uid="{83CC3609-8CE6-459D-85EC-BE28DB4262FC}">
    <sortState xmlns:xlrd2="http://schemas.microsoft.com/office/spreadsheetml/2017/richdata2" ref="EG92:EH103">
      <sortCondition ref="EH91:EH103"/>
    </sortState>
  </autoFilter>
  <mergeCells count="3">
    <mergeCell ref="CK1:CV1"/>
    <mergeCell ref="CZ1:DK1"/>
    <mergeCell ref="DP1:EA1"/>
  </mergeCells>
  <conditionalFormatting sqref="DP100:EA10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01:EA10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02:EA10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03:EA10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04:EA104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05:EA105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06:EA10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07:EA10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08:EA10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09:EA10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10:EA11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11:EA11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12:EA11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13:EA1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14:EA11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15:EA1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16:EA1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17:EA1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18:EA1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19:EA1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28248-9B27-47A1-B2DE-163676E43B66}">
  <sheetPr>
    <tabColor rgb="FFFFC000"/>
  </sheetPr>
  <dimension ref="B1:Z109"/>
  <sheetViews>
    <sheetView zoomScale="144" zoomScaleNormal="85" workbookViewId="0">
      <selection activeCell="A110" sqref="A110"/>
    </sheetView>
  </sheetViews>
  <sheetFormatPr baseColWidth="10" defaultColWidth="11.5" defaultRowHeight="15" x14ac:dyDescent="0.2"/>
  <cols>
    <col min="2" max="3" width="14.5" customWidth="1"/>
    <col min="4" max="5" width="1.83203125" customWidth="1"/>
    <col min="6" max="6" width="11.5" customWidth="1"/>
    <col min="7" max="7" width="26" customWidth="1"/>
    <col min="11" max="11" width="2" customWidth="1"/>
    <col min="15" max="15" width="42" customWidth="1"/>
    <col min="16" max="16" width="14.5" bestFit="1" customWidth="1"/>
    <col min="22" max="22" width="14.5" bestFit="1" customWidth="1"/>
  </cols>
  <sheetData>
    <row r="1" spans="2:26" x14ac:dyDescent="0.2">
      <c r="T1" s="84" t="s">
        <v>134</v>
      </c>
    </row>
    <row r="2" spans="2:26" ht="33.5" customHeight="1" x14ac:dyDescent="0.2">
      <c r="B2" s="122" t="s">
        <v>135</v>
      </c>
      <c r="C2" s="122"/>
      <c r="G2" s="82" t="s">
        <v>136</v>
      </c>
      <c r="L2" s="82" t="s">
        <v>137</v>
      </c>
    </row>
    <row r="3" spans="2:26" x14ac:dyDescent="0.2">
      <c r="T3" s="123" t="s">
        <v>138</v>
      </c>
      <c r="U3" s="123"/>
      <c r="V3" s="123"/>
      <c r="W3" s="123"/>
    </row>
    <row r="4" spans="2:26" s="87" customFormat="1" ht="31.25" customHeight="1" x14ac:dyDescent="0.2">
      <c r="B4" s="86" t="s">
        <v>139</v>
      </c>
      <c r="C4" s="87" t="s">
        <v>140</v>
      </c>
      <c r="F4" s="87" t="s">
        <v>139</v>
      </c>
      <c r="H4" s="87" t="s">
        <v>141</v>
      </c>
      <c r="I4" s="87" t="s">
        <v>142</v>
      </c>
      <c r="J4" s="87" t="s">
        <v>143</v>
      </c>
      <c r="L4" s="88" t="s">
        <v>144</v>
      </c>
      <c r="M4" s="88" t="s">
        <v>139</v>
      </c>
      <c r="N4" s="88" t="s">
        <v>132</v>
      </c>
      <c r="O4" s="88" t="s">
        <v>133</v>
      </c>
      <c r="P4" s="88" t="s">
        <v>145</v>
      </c>
      <c r="T4"/>
      <c r="U4"/>
      <c r="V4"/>
      <c r="W4"/>
    </row>
    <row r="5" spans="2:26" x14ac:dyDescent="0.2">
      <c r="B5" s="81">
        <f>+'Incidencia Interanual'!A15</f>
        <v>43070</v>
      </c>
      <c r="C5" s="69">
        <f>+'Infla Interanual PondENGHO'!CI16</f>
        <v>-8.8943481445311612E-3</v>
      </c>
      <c r="D5" s="69"/>
      <c r="F5" s="81">
        <f>+M5</f>
        <v>46235</v>
      </c>
      <c r="G5" t="s">
        <v>146</v>
      </c>
      <c r="H5">
        <v>1</v>
      </c>
      <c r="I5" s="85">
        <f>+VLOOKUP($F5,'Infla Mensual PondENGHO'!$BL:$BQ,H5+1,FALSE)*100</f>
        <v>1.7385764322510822</v>
      </c>
      <c r="J5" s="85">
        <f>+VLOOKUP($F5,'Infla Interanual PondENGHO'!$BL:$BQ,$H5+1,FALSE)*100</f>
        <v>33.834918868799257</v>
      </c>
      <c r="L5" s="50">
        <v>2</v>
      </c>
      <c r="M5" s="56">
        <f>+MAX('Incidencia Interanual'!DO:DO)</f>
        <v>46235</v>
      </c>
      <c r="N5" s="58">
        <f>+VLOOKUP($M5,'Incidencia Interanual'!$DO:$EB,$L5,FALSE)</f>
        <v>6.7566945965899503</v>
      </c>
      <c r="O5" s="50" t="str">
        <f>+VLOOKUP("Division",'Incidencia Interanual'!$DO:$EB,$L5,FALSE)</f>
        <v>Alimentos y bebidas no alcohólicas</v>
      </c>
      <c r="P5" s="85">
        <f>+N5</f>
        <v>6.7566945965899503</v>
      </c>
      <c r="T5" s="103" t="s">
        <v>139</v>
      </c>
      <c r="U5" s="103" t="s">
        <v>141</v>
      </c>
      <c r="V5" s="103" t="s">
        <v>142</v>
      </c>
      <c r="Y5" s="103" t="s">
        <v>147</v>
      </c>
      <c r="Z5" s="103" t="s">
        <v>148</v>
      </c>
    </row>
    <row r="6" spans="2:26" x14ac:dyDescent="0.2">
      <c r="B6" s="81">
        <f>+'Incidencia Interanual'!A16</f>
        <v>43101</v>
      </c>
      <c r="C6" s="69">
        <f>+'Infla Interanual PondENGHO'!CI17</f>
        <v>-7.2037599385235129E-3</v>
      </c>
      <c r="D6" s="69"/>
      <c r="F6" s="81">
        <f>+M6</f>
        <v>46235</v>
      </c>
      <c r="H6">
        <f>+H5+1</f>
        <v>2</v>
      </c>
      <c r="I6" s="85">
        <f>+VLOOKUP($F6,'Infla Mensual PondENGHO'!$BL:$BQ,H6+1,FALSE)*100</f>
        <v>1.7551118434399937</v>
      </c>
      <c r="J6" s="85">
        <f>+VLOOKUP($F6,'Infla Interanual PondENGHO'!$BL:$BQ,$H6+1,FALSE)*100</f>
        <v>33.632431520416439</v>
      </c>
      <c r="L6" s="50">
        <f t="shared" ref="L6:L17" si="0">+L5+1</f>
        <v>3</v>
      </c>
      <c r="M6" s="56">
        <f>+MAX('Incidencia Interanual'!DO:DO)</f>
        <v>46235</v>
      </c>
      <c r="N6" s="58">
        <f>+VLOOKUP(M6,'Incidencia Interanual'!DO:EB,L6,FALSE)</f>
        <v>5.638488062576652E-2</v>
      </c>
      <c r="O6" s="50" t="str">
        <f>+VLOOKUP("Division",'Incidencia Interanual'!$DO:$EB,$L6,FALSE)</f>
        <v>Bebidas alcohólicas y tabaco</v>
      </c>
      <c r="P6" s="85">
        <f t="shared" ref="P6:P16" si="1">+N6</f>
        <v>5.638488062576652E-2</v>
      </c>
      <c r="T6" s="81">
        <f>+DATE(Y6,Z6,1)</f>
        <v>45870</v>
      </c>
      <c r="U6" s="33" t="s">
        <v>149</v>
      </c>
      <c r="V6" s="104">
        <f>100*VLOOKUP($T6,'Infla Mensual PondENGHO'!$A$3:'Infla Mensual PondENGHO'!$A$3:$BQ$1000000,COLUMN($BM$1),FALSE)</f>
        <v>1.8208335284466637</v>
      </c>
      <c r="Y6">
        <f>+YEAR(M6)-1</f>
        <v>2025</v>
      </c>
      <c r="Z6">
        <f>+MONTH(M6)</f>
        <v>8</v>
      </c>
    </row>
    <row r="7" spans="2:26" x14ac:dyDescent="0.2">
      <c r="B7" s="81">
        <f>+'Incidencia Interanual'!A17</f>
        <v>43132</v>
      </c>
      <c r="C7" s="69">
        <f>+'Infla Interanual PondENGHO'!CI18</f>
        <v>-7.698602705788371E-3</v>
      </c>
      <c r="D7" s="69"/>
      <c r="F7" s="81">
        <f>+M7</f>
        <v>46235</v>
      </c>
      <c r="H7">
        <f t="shared" ref="H7:H8" si="2">+H6+1</f>
        <v>3</v>
      </c>
      <c r="I7" s="85">
        <f>+VLOOKUP($F7,'Infla Mensual PondENGHO'!$BL:$BQ,H7+1,FALSE)*100</f>
        <v>1.7706273246153925</v>
      </c>
      <c r="J7" s="85">
        <f>+VLOOKUP($F7,'Infla Interanual PondENGHO'!$BL:$BQ,$H7+1,FALSE)*100</f>
        <v>33.499097363439724</v>
      </c>
      <c r="L7" s="50">
        <f t="shared" si="0"/>
        <v>4</v>
      </c>
      <c r="M7" s="56">
        <f>+MAX('Incidencia Interanual'!DO:DO)</f>
        <v>46235</v>
      </c>
      <c r="N7" s="58">
        <f>+VLOOKUP(M7,'Incidencia Interanual'!DO:EB,L7,FALSE)</f>
        <v>0.18815489606514357</v>
      </c>
      <c r="O7" s="50" t="str">
        <f>+VLOOKUP("Division",'Incidencia Interanual'!$DO:$EB,$L7,FALSE)</f>
        <v>Prendas de vestir y calzado</v>
      </c>
      <c r="P7" s="85">
        <f t="shared" si="1"/>
        <v>0.18815489606514357</v>
      </c>
      <c r="T7" s="81">
        <f t="shared" ref="T7:T18" si="3">+DATE(Y7,Z7,1)</f>
        <v>45901</v>
      </c>
      <c r="U7" s="33" t="s">
        <v>149</v>
      </c>
      <c r="V7" s="104">
        <f>100*VLOOKUP($T7,'Infla Mensual PondENGHO'!$A$3:'Infla Mensual PondENGHO'!$A$3:$BQ$1000000,COLUMN($BM$1),FALSE)</f>
        <v>1.6215113583680996</v>
      </c>
      <c r="Y7">
        <f>+IF(Z6=12,Y6+1,Y6)</f>
        <v>2025</v>
      </c>
      <c r="Z7">
        <f>+IF(Z6=12,1,Z6+1)</f>
        <v>9</v>
      </c>
    </row>
    <row r="8" spans="2:26" x14ac:dyDescent="0.2">
      <c r="B8" s="81">
        <f>+'Incidencia Interanual'!A18</f>
        <v>43160</v>
      </c>
      <c r="C8" s="69">
        <f>+'Infla Interanual PondENGHO'!CI19</f>
        <v>-1.1889942610650239E-2</v>
      </c>
      <c r="D8" s="69"/>
      <c r="F8" s="81">
        <f>+M8</f>
        <v>46235</v>
      </c>
      <c r="H8">
        <f t="shared" si="2"/>
        <v>4</v>
      </c>
      <c r="I8" s="85">
        <f>+VLOOKUP($F8,'Infla Mensual PondENGHO'!$BL:$BQ,H8+1,FALSE)*100</f>
        <v>1.7593934950803192</v>
      </c>
      <c r="J8" s="85">
        <f>+VLOOKUP($F8,'Infla Interanual PondENGHO'!$BL:$BQ,$H8+1,FALSE)*100</f>
        <v>33.440315195354927</v>
      </c>
      <c r="L8" s="50">
        <f t="shared" si="0"/>
        <v>5</v>
      </c>
      <c r="M8" s="56">
        <f>+MAX('Incidencia Interanual'!DO:DO)</f>
        <v>46235</v>
      </c>
      <c r="N8" s="58">
        <f>+VLOOKUP(M8,'Incidencia Interanual'!DO:EB,L8,FALSE)</f>
        <v>0.67009799825511163</v>
      </c>
      <c r="O8" s="50" t="str">
        <f>+VLOOKUP("Division",'Incidencia Interanual'!$DO:$EB,$L8,FALSE)</f>
        <v>Vivienda, agua, electricidad, gas y otros combustibles</v>
      </c>
      <c r="P8" s="85">
        <f t="shared" si="1"/>
        <v>0.67009799825511163</v>
      </c>
      <c r="T8" s="81">
        <f t="shared" si="3"/>
        <v>45931</v>
      </c>
      <c r="U8" s="33" t="s">
        <v>149</v>
      </c>
      <c r="V8" s="104">
        <f>100*VLOOKUP($T8,'Infla Mensual PondENGHO'!$A$3:'Infla Mensual PondENGHO'!$A$3:$BQ$1000000,COLUMN($BM$1),FALSE)</f>
        <v>2.1346844777758278</v>
      </c>
      <c r="Y8">
        <f t="shared" ref="Y8:Y18" si="4">+IF(Z7=12,Y7+1,Y7)</f>
        <v>2025</v>
      </c>
      <c r="Z8">
        <f t="shared" ref="Z8:Z18" si="5">+IF(Z7=12,1,Z7+1)</f>
        <v>10</v>
      </c>
    </row>
    <row r="9" spans="2:26" x14ac:dyDescent="0.2">
      <c r="B9" s="81">
        <f>+'Incidencia Interanual'!A19</f>
        <v>43191</v>
      </c>
      <c r="C9" s="69">
        <f>+'Infla Interanual PondENGHO'!CI20</f>
        <v>-1.4697495637871594E-2</v>
      </c>
      <c r="D9" s="69"/>
      <c r="F9" s="81">
        <f>+M6</f>
        <v>46235</v>
      </c>
      <c r="G9" t="s">
        <v>150</v>
      </c>
      <c r="H9">
        <v>5</v>
      </c>
      <c r="I9" s="85">
        <f>+VLOOKUP($F9,'Infla Mensual PondENGHO'!$BL:$BQ,H9+1,FALSE)*100</f>
        <v>1.77700355167143</v>
      </c>
      <c r="J9" s="85">
        <f>+VLOOKUP($F9,'Infla Interanual PondENGHO'!$BL:$BQ,$H9+1,FALSE)*100</f>
        <v>33.387162797060419</v>
      </c>
      <c r="L9" s="50">
        <f t="shared" si="0"/>
        <v>6</v>
      </c>
      <c r="M9" s="56">
        <f>+MAX('Incidencia Interanual'!DO:DO)</f>
        <v>46235</v>
      </c>
      <c r="N9" s="58">
        <f>+VLOOKUP(M9,'Incidencia Interanual'!DO:EB,L9,FALSE)</f>
        <v>-0.6300527547607041</v>
      </c>
      <c r="O9" s="50" t="str">
        <f>+VLOOKUP("Division",'Incidencia Interanual'!$DO:$EB,$L9,FALSE)</f>
        <v>Equipamiento y mantenimiento del hogar</v>
      </c>
      <c r="P9" s="85">
        <f t="shared" si="1"/>
        <v>-0.6300527547607041</v>
      </c>
      <c r="T9" s="81">
        <f t="shared" si="3"/>
        <v>45962</v>
      </c>
      <c r="U9" s="33" t="s">
        <v>149</v>
      </c>
      <c r="V9" s="104">
        <f>100*VLOOKUP($T9,'Infla Mensual PondENGHO'!$A$3:'Infla Mensual PondENGHO'!$A$3:$BQ$1000000,COLUMN($BM$1),FALSE)</f>
        <v>2.7755880811576983</v>
      </c>
      <c r="Y9">
        <f t="shared" si="4"/>
        <v>2025</v>
      </c>
      <c r="Z9">
        <f t="shared" si="5"/>
        <v>11</v>
      </c>
    </row>
    <row r="10" spans="2:26" x14ac:dyDescent="0.2">
      <c r="B10" s="81">
        <f>+'Incidencia Interanual'!A20</f>
        <v>43221</v>
      </c>
      <c r="C10" s="69">
        <f>+'Infla Interanual PondENGHO'!CI21</f>
        <v>-1.1886739542638525E-2</v>
      </c>
      <c r="D10" s="69"/>
      <c r="E10" s="69"/>
      <c r="G10" s="84"/>
      <c r="I10" s="85"/>
      <c r="J10" s="85"/>
      <c r="L10" s="50">
        <f t="shared" si="0"/>
        <v>7</v>
      </c>
      <c r="M10" s="56">
        <f>+MAX('Incidencia Interanual'!DO:DO)</f>
        <v>46235</v>
      </c>
      <c r="N10" s="58">
        <f>+VLOOKUP(M10,'Incidencia Interanual'!DO:EB,L10,FALSE)</f>
        <v>-1.3441620425007934</v>
      </c>
      <c r="O10" s="50" t="str">
        <f>+VLOOKUP("Division",'Incidencia Interanual'!$DO:$EB,$L10,FALSE)</f>
        <v>Salud</v>
      </c>
      <c r="P10" s="85">
        <f t="shared" si="1"/>
        <v>-1.3441620425007934</v>
      </c>
      <c r="T10" s="81">
        <f t="shared" si="3"/>
        <v>45992</v>
      </c>
      <c r="U10" s="33" t="s">
        <v>149</v>
      </c>
      <c r="V10" s="104">
        <f>100*VLOOKUP($T10,'Infla Mensual PondENGHO'!$A$3:'Infla Mensual PondENGHO'!$A$3:$BQ$1000000,COLUMN($BM$1),FALSE)</f>
        <v>2.9336509025460478</v>
      </c>
      <c r="Y10">
        <f t="shared" si="4"/>
        <v>2025</v>
      </c>
      <c r="Z10">
        <f t="shared" si="5"/>
        <v>12</v>
      </c>
    </row>
    <row r="11" spans="2:26" x14ac:dyDescent="0.2">
      <c r="B11" s="81">
        <f>+'Incidencia Interanual'!A21</f>
        <v>43252</v>
      </c>
      <c r="C11" s="69">
        <f>+'Infla Interanual PondENGHO'!CI22</f>
        <v>-9.7078347183570113E-3</v>
      </c>
      <c r="D11" s="69"/>
      <c r="E11" s="69"/>
      <c r="G11" t="s">
        <v>151</v>
      </c>
      <c r="I11" s="85">
        <f>+I5-I9</f>
        <v>-3.8427119420347822E-2</v>
      </c>
      <c r="J11" s="85">
        <f t="shared" ref="J11" si="6">+J5-J9</f>
        <v>0.44775607173883714</v>
      </c>
      <c r="L11" s="50">
        <f t="shared" si="0"/>
        <v>8</v>
      </c>
      <c r="M11" s="56">
        <f>+MAX('Incidencia Interanual'!DO:DO)</f>
        <v>46235</v>
      </c>
      <c r="N11" s="58">
        <f>+VLOOKUP(M11,'Incidencia Interanual'!DO:EB,L11,FALSE)</f>
        <v>-1.9607191504732349</v>
      </c>
      <c r="O11" s="50" t="str">
        <f>+VLOOKUP("Division",'Incidencia Interanual'!$DO:$EB,$L11,FALSE)</f>
        <v>Transporte</v>
      </c>
      <c r="P11" s="85">
        <f t="shared" si="1"/>
        <v>-1.9607191504732349</v>
      </c>
      <c r="T11" s="81">
        <f t="shared" si="3"/>
        <v>46023</v>
      </c>
      <c r="U11" s="33" t="s">
        <v>149</v>
      </c>
      <c r="V11" s="104">
        <f>100*VLOOKUP($T11,'Infla Mensual PondENGHO'!$A$3:'Infla Mensual PondENGHO'!$A$3:$BQ$1000000,COLUMN($BM$1),FALSE)</f>
        <v>3.0526891995990679</v>
      </c>
      <c r="Y11">
        <f t="shared" si="4"/>
        <v>2026</v>
      </c>
      <c r="Z11">
        <f t="shared" si="5"/>
        <v>1</v>
      </c>
    </row>
    <row r="12" spans="2:26" x14ac:dyDescent="0.2">
      <c r="B12" s="81">
        <f>+'Incidencia Interanual'!A22</f>
        <v>43282</v>
      </c>
      <c r="C12" s="69">
        <f>+'Infla Interanual PondENGHO'!CI23</f>
        <v>-3.0493597359233515E-3</v>
      </c>
      <c r="D12" s="69"/>
      <c r="E12" s="69"/>
      <c r="L12" s="50">
        <f t="shared" si="0"/>
        <v>9</v>
      </c>
      <c r="M12" s="56">
        <f>+MAX('Incidencia Interanual'!DO:DO)</f>
        <v>46235</v>
      </c>
      <c r="N12" s="58">
        <f>+VLOOKUP(M12,'Incidencia Interanual'!DO:EB,L12,FALSE)</f>
        <v>0.11537375740366485</v>
      </c>
      <c r="O12" s="50" t="str">
        <f>+VLOOKUP("Division",'Incidencia Interanual'!$DO:$EB,$L12,FALSE)</f>
        <v>Comunicación</v>
      </c>
      <c r="P12" s="85">
        <f t="shared" si="1"/>
        <v>0.11537375740366485</v>
      </c>
      <c r="T12" s="81">
        <f t="shared" si="3"/>
        <v>46054</v>
      </c>
      <c r="U12" s="33" t="s">
        <v>149</v>
      </c>
      <c r="V12" s="104">
        <f>100*VLOOKUP($T12,'Infla Mensual PondENGHO'!$A$3:'Infla Mensual PondENGHO'!$A$3:$BQ$1000000,COLUMN($BM$1),FALSE)</f>
        <v>2.6794854325607798</v>
      </c>
      <c r="Y12">
        <f t="shared" si="4"/>
        <v>2026</v>
      </c>
      <c r="Z12">
        <f t="shared" si="5"/>
        <v>2</v>
      </c>
    </row>
    <row r="13" spans="2:26" x14ac:dyDescent="0.2">
      <c r="B13" s="81">
        <f>+'Incidencia Interanual'!A23</f>
        <v>43313</v>
      </c>
      <c r="C13" s="69">
        <f>+'Infla Interanual PondENGHO'!CI24</f>
        <v>-2.6647605262291041E-3</v>
      </c>
      <c r="D13" s="69"/>
      <c r="E13" s="69"/>
      <c r="L13" s="50">
        <f t="shared" si="0"/>
        <v>10</v>
      </c>
      <c r="M13" s="56">
        <f>+MAX('Incidencia Interanual'!DO:DO)</f>
        <v>46235</v>
      </c>
      <c r="N13" s="58">
        <f>+VLOOKUP(M13,'Incidencia Interanual'!DO:EB,L13,FALSE)</f>
        <v>-0.64660505444184624</v>
      </c>
      <c r="O13" s="50" t="str">
        <f>+VLOOKUP("Division",'Incidencia Interanual'!$DO:$EB,$L13,FALSE)</f>
        <v>Recreación y cultura</v>
      </c>
      <c r="P13" s="85">
        <f t="shared" si="1"/>
        <v>-0.64660505444184624</v>
      </c>
      <c r="T13" s="81">
        <f t="shared" si="3"/>
        <v>46082</v>
      </c>
      <c r="U13" s="33" t="s">
        <v>149</v>
      </c>
      <c r="V13" s="104">
        <f>100*VLOOKUP($T13,'Infla Mensual PondENGHO'!$A$3:'Infla Mensual PondENGHO'!$A$3:$BQ$1000000,COLUMN($BM$1),FALSE)</f>
        <v>2.4662782454153431</v>
      </c>
      <c r="Y13">
        <f t="shared" si="4"/>
        <v>2026</v>
      </c>
      <c r="Z13">
        <f t="shared" si="5"/>
        <v>3</v>
      </c>
    </row>
    <row r="14" spans="2:26" x14ac:dyDescent="0.2">
      <c r="B14" s="81">
        <f>+'Incidencia Interanual'!A24</f>
        <v>43344</v>
      </c>
      <c r="C14" s="69">
        <f>+'Infla Interanual PondENGHO'!CI25</f>
        <v>-1.676016779397882E-3</v>
      </c>
      <c r="D14" s="69"/>
      <c r="E14" s="69"/>
      <c r="L14" s="50">
        <f t="shared" si="0"/>
        <v>11</v>
      </c>
      <c r="M14" s="56">
        <f>+MAX('Incidencia Interanual'!DO:DO)</f>
        <v>46235</v>
      </c>
      <c r="N14" s="58">
        <f>+VLOOKUP(M14,'Incidencia Interanual'!DO:EB,L14,FALSE)</f>
        <v>-0.71750977407888106</v>
      </c>
      <c r="O14" s="50" t="str">
        <f>+VLOOKUP("Division",'Incidencia Interanual'!$DO:$EB,$L14,FALSE)</f>
        <v>Educación</v>
      </c>
      <c r="P14" s="85">
        <f t="shared" si="1"/>
        <v>-0.71750977407888106</v>
      </c>
      <c r="T14" s="81">
        <f t="shared" si="3"/>
        <v>46113</v>
      </c>
      <c r="U14" s="33" t="s">
        <v>149</v>
      </c>
      <c r="V14" s="104">
        <f>100*VLOOKUP($T14,'Infla Mensual PondENGHO'!$A$3:'Infla Mensual PondENGHO'!$A$3:$BQ$1000000,COLUMN($BM$1),FALSE)</f>
        <v>2.1938078730025623</v>
      </c>
      <c r="Y14">
        <f t="shared" si="4"/>
        <v>2026</v>
      </c>
      <c r="Z14">
        <f t="shared" si="5"/>
        <v>4</v>
      </c>
    </row>
    <row r="15" spans="2:26" x14ac:dyDescent="0.2">
      <c r="B15" s="81">
        <f>+'Incidencia Interanual'!A25</f>
        <v>43374</v>
      </c>
      <c r="C15" s="69">
        <f>+'Infla Interanual PondENGHO'!CI26</f>
        <v>-2.0759025869474534E-3</v>
      </c>
      <c r="D15" s="69"/>
      <c r="E15" s="69"/>
      <c r="L15" s="50">
        <f t="shared" si="0"/>
        <v>12</v>
      </c>
      <c r="M15" s="56">
        <f>+MAX('Incidencia Interanual'!DO:DO)</f>
        <v>46235</v>
      </c>
      <c r="N15" s="58">
        <f>+VLOOKUP(M15,'Incidencia Interanual'!DO:EB,L15,FALSE)</f>
        <v>-1.5414481890066436</v>
      </c>
      <c r="O15" s="50" t="str">
        <f>+VLOOKUP("Division",'Incidencia Interanual'!$DO:$EB,$L15,FALSE)</f>
        <v>Restaurantes y hoteles</v>
      </c>
      <c r="P15" s="85">
        <f t="shared" si="1"/>
        <v>-1.5414481890066436</v>
      </c>
      <c r="T15" s="81">
        <f t="shared" si="3"/>
        <v>46143</v>
      </c>
      <c r="U15" s="33" t="s">
        <v>149</v>
      </c>
      <c r="V15" s="104">
        <f>100*VLOOKUP($T15,'Infla Mensual PondENGHO'!$A$3:'Infla Mensual PondENGHO'!$A$3:$BQ$1000000,COLUMN($BM$1),FALSE)</f>
        <v>2.8453403410321654</v>
      </c>
      <c r="Y15">
        <f t="shared" si="4"/>
        <v>2026</v>
      </c>
      <c r="Z15">
        <f t="shared" si="5"/>
        <v>5</v>
      </c>
    </row>
    <row r="16" spans="2:26" x14ac:dyDescent="0.2">
      <c r="B16" s="81">
        <f>+'Incidencia Interanual'!A26</f>
        <v>43405</v>
      </c>
      <c r="C16" s="69">
        <f>+'Infla Interanual PondENGHO'!CI27</f>
        <v>-1.1355787975793064E-3</v>
      </c>
      <c r="D16" s="69"/>
      <c r="E16" s="69"/>
      <c r="L16" s="50">
        <f t="shared" si="0"/>
        <v>13</v>
      </c>
      <c r="M16" s="56">
        <f>+MAX('Incidencia Interanual'!DO:DO)</f>
        <v>46235</v>
      </c>
      <c r="N16" s="58">
        <f>+VLOOKUP(M16,'Incidencia Interanual'!DO:EB,L16,FALSE)</f>
        <v>-0.49845309193869736</v>
      </c>
      <c r="O16" s="50" t="str">
        <f>+VLOOKUP("Division",'Incidencia Interanual'!$DO:$EB,$L16,FALSE)</f>
        <v>Bienes y servicios varios</v>
      </c>
      <c r="P16" s="85">
        <f t="shared" si="1"/>
        <v>-0.49845309193869736</v>
      </c>
      <c r="T16" s="81">
        <f t="shared" si="3"/>
        <v>46174</v>
      </c>
      <c r="U16" s="33" t="s">
        <v>149</v>
      </c>
      <c r="V16" s="104">
        <f>100*VLOOKUP($T16,'Infla Mensual PondENGHO'!$A$3:'Infla Mensual PondENGHO'!$A$3:$BQ$1000000,COLUMN($BM$1),FALSE)</f>
        <v>2.5063003042998133</v>
      </c>
      <c r="Y16">
        <f t="shared" si="4"/>
        <v>2026</v>
      </c>
      <c r="Z16">
        <f t="shared" si="5"/>
        <v>6</v>
      </c>
    </row>
    <row r="17" spans="2:26" x14ac:dyDescent="0.2">
      <c r="B17" s="81">
        <f>+'Incidencia Interanual'!A27</f>
        <v>43435</v>
      </c>
      <c r="C17" s="69">
        <f>+'Infla Interanual PondENGHO'!CI28</f>
        <v>1.0796110928490421E-3</v>
      </c>
      <c r="D17" s="69"/>
      <c r="E17" s="69"/>
      <c r="L17" s="50">
        <f t="shared" si="0"/>
        <v>14</v>
      </c>
      <c r="M17" s="56">
        <f>+MAX('Incidencia Interanual'!DO:DO)</f>
        <v>46235</v>
      </c>
      <c r="N17" s="58">
        <f>+VLOOKUP(M17,'Incidencia Interanual'!DO:EB,L17,FALSE)</f>
        <v>0.44775607173883003</v>
      </c>
      <c r="O17" s="50" t="str">
        <f>+VLOOKUP("Division",'Incidencia Interanual'!$DO:$EB,$L17,FALSE)</f>
        <v>Nivel general</v>
      </c>
      <c r="P17" s="85">
        <f>+MAX(P5:P16)+99999</f>
        <v>100005.7566945966</v>
      </c>
      <c r="T17" s="81">
        <f t="shared" si="3"/>
        <v>46204</v>
      </c>
      <c r="U17" s="33" t="s">
        <v>149</v>
      </c>
      <c r="V17" s="104">
        <f>100*VLOOKUP($T17,'Infla Mensual PondENGHO'!$A$3:'Infla Mensual PondENGHO'!$A$3:$BQ$1000000,COLUMN($BM$1),FALSE)</f>
        <v>2.5637282348597301</v>
      </c>
      <c r="Y17">
        <f t="shared" si="4"/>
        <v>2026</v>
      </c>
      <c r="Z17">
        <f t="shared" si="5"/>
        <v>7</v>
      </c>
    </row>
    <row r="18" spans="2:26" x14ac:dyDescent="0.2">
      <c r="B18" s="81">
        <f>+'Incidencia Interanual'!A28</f>
        <v>43466</v>
      </c>
      <c r="C18" s="69">
        <f>+'Infla Interanual PondENGHO'!CI29</f>
        <v>4.0176864963947789E-3</v>
      </c>
      <c r="D18" s="69"/>
      <c r="E18" s="69"/>
      <c r="T18" s="81">
        <f t="shared" si="3"/>
        <v>46235</v>
      </c>
      <c r="U18" s="33" t="s">
        <v>149</v>
      </c>
      <c r="V18" s="104">
        <f>100*VLOOKUP($T18,'Infla Mensual PondENGHO'!$A$3:'Infla Mensual PondENGHO'!$A$3:$BQ$1000000,COLUMN($BM$1),FALSE)</f>
        <v>1.7385764322510822</v>
      </c>
      <c r="Y18">
        <f t="shared" si="4"/>
        <v>2026</v>
      </c>
      <c r="Z18">
        <f t="shared" si="5"/>
        <v>8</v>
      </c>
    </row>
    <row r="19" spans="2:26" x14ac:dyDescent="0.2">
      <c r="B19" s="81">
        <f>+'Incidencia Interanual'!A29</f>
        <v>43497</v>
      </c>
      <c r="C19" s="69">
        <f>+'Infla Interanual PondENGHO'!CI30</f>
        <v>1.5945920894684162E-2</v>
      </c>
      <c r="D19" s="69"/>
      <c r="E19" s="69"/>
      <c r="T19" s="81">
        <f>+T6</f>
        <v>45870</v>
      </c>
      <c r="U19" s="33" t="s">
        <v>152</v>
      </c>
      <c r="V19" s="104">
        <f>100*VLOOKUP($T19,'Infla Mensual PondENGHO'!$A$3:'Infla Mensual PondENGHO'!$A$3:$BQ$1000000,COLUMN($BN$1),FALSE)</f>
        <v>1.960083836564519</v>
      </c>
    </row>
    <row r="20" spans="2:26" x14ac:dyDescent="0.2">
      <c r="B20" s="81">
        <f>+'Incidencia Interanual'!A30</f>
        <v>43525</v>
      </c>
      <c r="C20" s="69">
        <f>+'Infla Interanual PondENGHO'!CI31</f>
        <v>2.2172146059901809E-2</v>
      </c>
      <c r="D20" s="69"/>
      <c r="E20" s="69"/>
      <c r="T20" s="81">
        <f t="shared" ref="T20:T70" si="7">+T7</f>
        <v>45901</v>
      </c>
      <c r="U20" s="33" t="s">
        <v>152</v>
      </c>
      <c r="V20" s="104">
        <f>100*VLOOKUP($T20,'Infla Mensual PondENGHO'!$A$3:'Infla Mensual PondENGHO'!$A$3:$BQ$1000000,COLUMN($BN$1),FALSE)</f>
        <v>1.7056704268288092</v>
      </c>
    </row>
    <row r="21" spans="2:26" x14ac:dyDescent="0.2">
      <c r="B21" s="81">
        <f>+'Incidencia Interanual'!A31</f>
        <v>43556</v>
      </c>
      <c r="C21" s="69">
        <f>+'Infla Interanual PondENGHO'!CI32</f>
        <v>2.0893410322789352E-2</v>
      </c>
      <c r="D21" s="69"/>
      <c r="E21" s="69"/>
      <c r="T21" s="81">
        <f t="shared" si="7"/>
        <v>45931</v>
      </c>
      <c r="U21" s="33" t="s">
        <v>152</v>
      </c>
      <c r="V21" s="104">
        <f>100*VLOOKUP($T21,'Infla Mensual PondENGHO'!$A$3:'Infla Mensual PondENGHO'!$A$3:$BQ$1000000,COLUMN($BN$1),FALSE)</f>
        <v>2.188635762566582</v>
      </c>
    </row>
    <row r="22" spans="2:26" x14ac:dyDescent="0.2">
      <c r="B22" s="81">
        <f>+'Incidencia Interanual'!A32</f>
        <v>43586</v>
      </c>
      <c r="C22" s="69">
        <f>+'Infla Interanual PondENGHO'!CI33</f>
        <v>1.4646848176799621E-2</v>
      </c>
      <c r="D22" s="69"/>
      <c r="E22" s="69"/>
      <c r="T22" s="81">
        <f t="shared" si="7"/>
        <v>45962</v>
      </c>
      <c r="U22" s="33" t="s">
        <v>152</v>
      </c>
      <c r="V22" s="104">
        <f>100*VLOOKUP($T22,'Infla Mensual PondENGHO'!$A$3:'Infla Mensual PondENGHO'!$A$3:$BQ$1000000,COLUMN($BN$1),FALSE)</f>
        <v>2.7309885149316981</v>
      </c>
    </row>
    <row r="23" spans="2:26" x14ac:dyDescent="0.2">
      <c r="B23" s="81">
        <f>+'Incidencia Interanual'!A33</f>
        <v>43617</v>
      </c>
      <c r="C23" s="69">
        <f>+'Infla Interanual PondENGHO'!CI34</f>
        <v>1.4185398230992963E-2</v>
      </c>
      <c r="D23" s="69"/>
      <c r="E23" s="69"/>
      <c r="T23" s="81">
        <f t="shared" si="7"/>
        <v>45992</v>
      </c>
      <c r="U23" s="33" t="s">
        <v>152</v>
      </c>
      <c r="V23" s="104">
        <f>100*VLOOKUP($T23,'Infla Mensual PondENGHO'!$A$3:'Infla Mensual PondENGHO'!$A$3:$BQ$1000000,COLUMN($BN$1),FALSE)</f>
        <v>2.9011526769650686</v>
      </c>
    </row>
    <row r="24" spans="2:26" x14ac:dyDescent="0.2">
      <c r="B24" s="81">
        <f>+'Incidencia Interanual'!A34</f>
        <v>43647</v>
      </c>
      <c r="C24" s="69">
        <f>+'Infla Interanual PondENGHO'!CI35</f>
        <v>9.2120996097380115E-3</v>
      </c>
      <c r="D24" s="69"/>
      <c r="E24" s="69"/>
      <c r="T24" s="81">
        <f t="shared" si="7"/>
        <v>46023</v>
      </c>
      <c r="U24" s="33" t="s">
        <v>152</v>
      </c>
      <c r="V24" s="104">
        <f>100*VLOOKUP($T24,'Infla Mensual PondENGHO'!$A$3:'Infla Mensual PondENGHO'!$A$3:$BQ$1000000,COLUMN($BN$1),FALSE)</f>
        <v>2.9096676186941117</v>
      </c>
    </row>
    <row r="25" spans="2:26" x14ac:dyDescent="0.2">
      <c r="B25" s="81">
        <f>+'Incidencia Interanual'!A35</f>
        <v>43678</v>
      </c>
      <c r="C25" s="69">
        <f>+'Infla Interanual PondENGHO'!CI36</f>
        <v>9.5343777119683004E-3</v>
      </c>
      <c r="D25" s="69"/>
      <c r="E25" s="69"/>
      <c r="T25" s="81">
        <f t="shared" si="7"/>
        <v>46054</v>
      </c>
      <c r="U25" s="33" t="s">
        <v>152</v>
      </c>
      <c r="V25" s="104">
        <f>100*VLOOKUP($T25,'Infla Mensual PondENGHO'!$A$3:'Infla Mensual PondENGHO'!$A$3:$BQ$1000000,COLUMN($BN$1),FALSE)</f>
        <v>2.6436868988196194</v>
      </c>
    </row>
    <row r="26" spans="2:26" x14ac:dyDescent="0.2">
      <c r="B26" s="81">
        <f>+'Incidencia Interanual'!A36</f>
        <v>43709</v>
      </c>
      <c r="C26" s="69">
        <f>+'Infla Interanual PondENGHO'!CI37</f>
        <v>9.0690103444528436E-3</v>
      </c>
      <c r="D26" s="69"/>
      <c r="E26" s="69"/>
      <c r="T26" s="81">
        <f t="shared" si="7"/>
        <v>46082</v>
      </c>
      <c r="U26" s="33" t="s">
        <v>152</v>
      </c>
      <c r="V26" s="104">
        <f>100*VLOOKUP($T26,'Infla Mensual PondENGHO'!$A$3:'Infla Mensual PondENGHO'!$A$3:$BQ$1000000,COLUMN($BN$1),FALSE)</f>
        <v>2.402952827219007</v>
      </c>
    </row>
    <row r="27" spans="2:26" x14ac:dyDescent="0.2">
      <c r="B27" s="81">
        <f>+'Incidencia Interanual'!A37</f>
        <v>43739</v>
      </c>
      <c r="C27" s="69">
        <f>+'Infla Interanual PondENGHO'!CI38</f>
        <v>1.4875926031772124E-3</v>
      </c>
      <c r="D27" s="69"/>
      <c r="E27" s="69"/>
      <c r="T27" s="81">
        <f t="shared" si="7"/>
        <v>46113</v>
      </c>
      <c r="U27" s="33" t="s">
        <v>152</v>
      </c>
      <c r="V27" s="104">
        <f>100*VLOOKUP($T27,'Infla Mensual PondENGHO'!$A$3:'Infla Mensual PondENGHO'!$A$3:$BQ$1000000,COLUMN($BN$1),FALSE)</f>
        <v>2.3417859802290941</v>
      </c>
    </row>
    <row r="28" spans="2:26" x14ac:dyDescent="0.2">
      <c r="B28" s="81">
        <f>+'Incidencia Interanual'!A38</f>
        <v>43770</v>
      </c>
      <c r="C28" s="69">
        <f>+'Infla Interanual PondENGHO'!CI39</f>
        <v>4.4473495106926997E-3</v>
      </c>
      <c r="D28" s="69"/>
      <c r="E28" s="69"/>
      <c r="T28" s="81">
        <f t="shared" si="7"/>
        <v>46143</v>
      </c>
      <c r="U28" s="33" t="s">
        <v>152</v>
      </c>
      <c r="V28" s="104">
        <f>100*VLOOKUP($T28,'Infla Mensual PondENGHO'!$A$3:'Infla Mensual PondENGHO'!$A$3:$BQ$1000000,COLUMN($BN$1),FALSE)</f>
        <v>2.737589474422597</v>
      </c>
    </row>
    <row r="29" spans="2:26" x14ac:dyDescent="0.2">
      <c r="B29" s="81">
        <f>+'Incidencia Interanual'!A39</f>
        <v>43800</v>
      </c>
      <c r="C29" s="69">
        <f>+'Infla Interanual PondENGHO'!CI40</f>
        <v>5.2755825558967739E-3</v>
      </c>
      <c r="D29" s="69"/>
      <c r="E29" s="69"/>
      <c r="T29" s="81">
        <f t="shared" si="7"/>
        <v>46174</v>
      </c>
      <c r="U29" s="33" t="s">
        <v>152</v>
      </c>
      <c r="V29" s="104">
        <f>100*VLOOKUP($T29,'Infla Mensual PondENGHO'!$A$3:'Infla Mensual PondENGHO'!$A$3:$BQ$1000000,COLUMN($BN$1),FALSE)</f>
        <v>2.4751039251881046</v>
      </c>
    </row>
    <row r="30" spans="2:26" x14ac:dyDescent="0.2">
      <c r="B30" s="81">
        <f>+'Incidencia Interanual'!A40</f>
        <v>43831</v>
      </c>
      <c r="C30" s="69">
        <f>+'Infla Interanual PondENGHO'!CI41</f>
        <v>1.5978222622791138E-2</v>
      </c>
      <c r="D30" s="69"/>
      <c r="E30" s="69"/>
      <c r="T30" s="81">
        <f t="shared" si="7"/>
        <v>46204</v>
      </c>
      <c r="U30" s="33" t="s">
        <v>152</v>
      </c>
      <c r="V30" s="104">
        <f>100*VLOOKUP($T30,'Infla Mensual PondENGHO'!$A$3:'Infla Mensual PondENGHO'!$A$3:$BQ$1000000,COLUMN($BN$1),FALSE)</f>
        <v>2.5615393172274237</v>
      </c>
    </row>
    <row r="31" spans="2:26" x14ac:dyDescent="0.2">
      <c r="B31" s="81">
        <f>+'Incidencia Interanual'!A41</f>
        <v>43862</v>
      </c>
      <c r="C31" s="69">
        <f>+'Infla Interanual PondENGHO'!CI42</f>
        <v>9.5972309552403434E-3</v>
      </c>
      <c r="D31" s="69"/>
      <c r="E31" s="69"/>
      <c r="T31" s="81">
        <f t="shared" si="7"/>
        <v>46235</v>
      </c>
      <c r="U31" s="33" t="s">
        <v>152</v>
      </c>
      <c r="V31" s="104">
        <f>100*VLOOKUP($T31,'Infla Mensual PondENGHO'!$A$3:'Infla Mensual PondENGHO'!$A$3:$BQ$1000000,COLUMN($BN$1),FALSE)</f>
        <v>1.7551118434399937</v>
      </c>
    </row>
    <row r="32" spans="2:26" x14ac:dyDescent="0.2">
      <c r="B32" s="81">
        <f>+'Incidencia Interanual'!A42</f>
        <v>43891</v>
      </c>
      <c r="C32" s="69">
        <f>+'Infla Interanual PondENGHO'!CI43</f>
        <v>7.4939850133677322E-3</v>
      </c>
      <c r="D32" s="69"/>
      <c r="E32" s="69"/>
      <c r="T32" s="81">
        <f t="shared" si="7"/>
        <v>45870</v>
      </c>
      <c r="U32" s="33" t="s">
        <v>153</v>
      </c>
      <c r="V32" s="104">
        <f>100*VLOOKUP($T32,'Infla Mensual PondENGHO'!$A$3:'Infla Mensual PondENGHO'!$A$3:$BQ$1000000,COLUMN($BO$1),FALSE)</f>
        <v>1.9767894177608714</v>
      </c>
    </row>
    <row r="33" spans="2:22" x14ac:dyDescent="0.2">
      <c r="B33" s="81">
        <f>+'Incidencia Interanual'!A43</f>
        <v>43922</v>
      </c>
      <c r="C33" s="69">
        <f>+'Infla Interanual PondENGHO'!CI44</f>
        <v>1.8815892899849418E-2</v>
      </c>
      <c r="D33" s="69"/>
      <c r="E33" s="69"/>
      <c r="T33" s="81">
        <f t="shared" si="7"/>
        <v>45901</v>
      </c>
      <c r="U33" s="33" t="s">
        <v>153</v>
      </c>
      <c r="V33" s="104">
        <f>100*VLOOKUP($T33,'Infla Mensual PondENGHO'!$A$3:'Infla Mensual PondENGHO'!$A$3:$BQ$1000000,COLUMN($BO$1),FALSE)</f>
        <v>1.7379884512775279</v>
      </c>
    </row>
    <row r="34" spans="2:22" x14ac:dyDescent="0.2">
      <c r="B34" s="81">
        <f>+'Incidencia Interanual'!A44</f>
        <v>43952</v>
      </c>
      <c r="C34" s="69">
        <f>+'Infla Interanual PondENGHO'!CI45</f>
        <v>1.9718573044283261E-2</v>
      </c>
      <c r="D34" s="69"/>
      <c r="E34" s="69"/>
      <c r="T34" s="81">
        <f t="shared" si="7"/>
        <v>45931</v>
      </c>
      <c r="U34" s="33" t="s">
        <v>153</v>
      </c>
      <c r="V34" s="104">
        <f>100*VLOOKUP($T34,'Infla Mensual PondENGHO'!$A$3:'Infla Mensual PondENGHO'!$A$3:$BQ$1000000,COLUMN($BO$1),FALSE)</f>
        <v>2.1932971466060547</v>
      </c>
    </row>
    <row r="35" spans="2:22" x14ac:dyDescent="0.2">
      <c r="B35" s="81">
        <f>+'Incidencia Interanual'!A45</f>
        <v>43983</v>
      </c>
      <c r="C35" s="69">
        <f>+'Infla Interanual PondENGHO'!CI46</f>
        <v>1.7746797864258701E-2</v>
      </c>
      <c r="D35" s="69"/>
      <c r="E35" s="69"/>
      <c r="T35" s="81">
        <f t="shared" si="7"/>
        <v>45962</v>
      </c>
      <c r="U35" s="33" t="s">
        <v>153</v>
      </c>
      <c r="V35" s="104">
        <f>100*VLOOKUP($T35,'Infla Mensual PondENGHO'!$A$3:'Infla Mensual PondENGHO'!$A$3:$BQ$1000000,COLUMN($BO$1),FALSE)</f>
        <v>2.7137290487178278</v>
      </c>
    </row>
    <row r="36" spans="2:22" x14ac:dyDescent="0.2">
      <c r="B36" s="81">
        <f>+'Incidencia Interanual'!A46</f>
        <v>44013</v>
      </c>
      <c r="C36" s="69">
        <f>+'Infla Interanual PondENGHO'!CI47</f>
        <v>1.8805005773715244E-2</v>
      </c>
      <c r="D36" s="69"/>
      <c r="E36" s="69"/>
      <c r="T36" s="81">
        <f t="shared" si="7"/>
        <v>45992</v>
      </c>
      <c r="U36" s="33" t="s">
        <v>153</v>
      </c>
      <c r="V36" s="104">
        <f>100*VLOOKUP($T36,'Infla Mensual PondENGHO'!$A$3:'Infla Mensual PondENGHO'!$A$3:$BQ$1000000,COLUMN($BO$1),FALSE)</f>
        <v>2.8635856823582939</v>
      </c>
    </row>
    <row r="37" spans="2:22" x14ac:dyDescent="0.2">
      <c r="B37" s="81">
        <f>+'Incidencia Interanual'!A47</f>
        <v>44044</v>
      </c>
      <c r="C37" s="69">
        <f>+'Infla Interanual PondENGHO'!CI48</f>
        <v>1.7927209161185065E-2</v>
      </c>
      <c r="D37" s="69"/>
      <c r="E37" s="69"/>
      <c r="T37" s="81">
        <f t="shared" si="7"/>
        <v>46023</v>
      </c>
      <c r="U37" s="33" t="s">
        <v>153</v>
      </c>
      <c r="V37" s="104">
        <f>100*VLOOKUP($T37,'Infla Mensual PondENGHO'!$A$3:'Infla Mensual PondENGHO'!$A$3:$BQ$1000000,COLUMN($BO$1),FALSE)</f>
        <v>2.8810554608053929</v>
      </c>
    </row>
    <row r="38" spans="2:22" x14ac:dyDescent="0.2">
      <c r="B38" s="81">
        <f>+'Incidencia Interanual'!A48</f>
        <v>44075</v>
      </c>
      <c r="C38" s="69">
        <f>+'Infla Interanual PondENGHO'!CI49</f>
        <v>2.0073063025637161E-2</v>
      </c>
      <c r="D38" s="69"/>
      <c r="E38" s="69"/>
      <c r="T38" s="81">
        <f t="shared" si="7"/>
        <v>46054</v>
      </c>
      <c r="U38" s="33" t="s">
        <v>153</v>
      </c>
      <c r="V38" s="104">
        <f>100*VLOOKUP($T38,'Infla Mensual PondENGHO'!$A$3:'Infla Mensual PondENGHO'!$A$3:$BQ$1000000,COLUMN($BO$1),FALSE)</f>
        <v>2.6226804216168409</v>
      </c>
    </row>
    <row r="39" spans="2:22" x14ac:dyDescent="0.2">
      <c r="B39" s="81">
        <f>+'Incidencia Interanual'!A49</f>
        <v>44105</v>
      </c>
      <c r="C39" s="69">
        <f>+'Infla Interanual PondENGHO'!CI50</f>
        <v>2.9962343273573389E-2</v>
      </c>
      <c r="D39" s="69"/>
      <c r="E39" s="69"/>
      <c r="T39" s="81">
        <f t="shared" si="7"/>
        <v>46082</v>
      </c>
      <c r="U39" s="33" t="s">
        <v>153</v>
      </c>
      <c r="V39" s="104">
        <f>100*VLOOKUP($T39,'Infla Mensual PondENGHO'!$A$3:'Infla Mensual PondENGHO'!$A$3:$BQ$1000000,COLUMN($BO$1),FALSE)</f>
        <v>2.3323686287989753</v>
      </c>
    </row>
    <row r="40" spans="2:22" x14ac:dyDescent="0.2">
      <c r="B40" s="81">
        <f>+'Incidencia Interanual'!A50</f>
        <v>44136</v>
      </c>
      <c r="C40" s="69">
        <f>+'Infla Interanual PondENGHO'!CI51</f>
        <v>2.5713674060204861E-2</v>
      </c>
      <c r="D40" s="69"/>
      <c r="E40" s="69"/>
      <c r="T40" s="81">
        <f t="shared" si="7"/>
        <v>46113</v>
      </c>
      <c r="U40" s="33" t="s">
        <v>153</v>
      </c>
      <c r="V40" s="104">
        <f>100*VLOOKUP($T40,'Infla Mensual PondENGHO'!$A$3:'Infla Mensual PondENGHO'!$A$3:$BQ$1000000,COLUMN($BO$1),FALSE)</f>
        <v>2.3705332885934238</v>
      </c>
    </row>
    <row r="41" spans="2:22" x14ac:dyDescent="0.2">
      <c r="B41" s="81">
        <f>+'Incidencia Interanual'!A51</f>
        <v>44166</v>
      </c>
      <c r="C41" s="69">
        <f>+'Infla Interanual PondENGHO'!CI52</f>
        <v>3.5215467538612932E-2</v>
      </c>
      <c r="D41" s="69"/>
      <c r="E41" s="69"/>
      <c r="T41" s="81">
        <f t="shared" si="7"/>
        <v>46143</v>
      </c>
      <c r="U41" s="33" t="s">
        <v>153</v>
      </c>
      <c r="V41" s="104">
        <f>100*VLOOKUP($T41,'Infla Mensual PondENGHO'!$A$3:'Infla Mensual PondENGHO'!$A$3:$BQ$1000000,COLUMN($BO$1),FALSE)</f>
        <v>2.7009025051474067</v>
      </c>
    </row>
    <row r="42" spans="2:22" x14ac:dyDescent="0.2">
      <c r="B42" s="81">
        <f>+'Incidencia Interanual'!A52</f>
        <v>44197</v>
      </c>
      <c r="C42" s="69">
        <f>+'Infla Interanual PondENGHO'!CI53</f>
        <v>3.0649934771767473E-2</v>
      </c>
      <c r="D42" s="69"/>
      <c r="E42" s="69"/>
      <c r="T42" s="81">
        <f t="shared" si="7"/>
        <v>46174</v>
      </c>
      <c r="U42" s="33" t="s">
        <v>153</v>
      </c>
      <c r="V42" s="104">
        <f>100*VLOOKUP($T42,'Infla Mensual PondENGHO'!$A$3:'Infla Mensual PondENGHO'!$A$3:$BQ$1000000,COLUMN($BO$1),FALSE)</f>
        <v>2.4742694942759158</v>
      </c>
    </row>
    <row r="43" spans="2:22" x14ac:dyDescent="0.2">
      <c r="B43" s="81">
        <f>+'Incidencia Interanual'!A53</f>
        <v>44228</v>
      </c>
      <c r="C43" s="69">
        <f>+'Infla Interanual PondENGHO'!CI54</f>
        <v>2.6898418193886497E-2</v>
      </c>
      <c r="D43" s="83"/>
      <c r="E43" s="69"/>
      <c r="T43" s="81">
        <f t="shared" si="7"/>
        <v>46204</v>
      </c>
      <c r="U43" s="33" t="s">
        <v>153</v>
      </c>
      <c r="V43" s="104">
        <f>100*VLOOKUP($T43,'Infla Mensual PondENGHO'!$A$3:'Infla Mensual PondENGHO'!$A$3:$BQ$1000000,COLUMN($BO$1),FALSE)</f>
        <v>2.5898312787517863</v>
      </c>
    </row>
    <row r="44" spans="2:22" x14ac:dyDescent="0.2">
      <c r="B44" s="81">
        <f>+'Incidencia Interanual'!A54</f>
        <v>44256</v>
      </c>
      <c r="C44" s="69">
        <f>+'Infla Interanual PondENGHO'!CI55</f>
        <v>2.0316854517893557E-2</v>
      </c>
      <c r="D44" s="69"/>
      <c r="E44" s="69"/>
      <c r="T44" s="81">
        <f t="shared" si="7"/>
        <v>46235</v>
      </c>
      <c r="U44" s="33" t="s">
        <v>153</v>
      </c>
      <c r="V44" s="104">
        <f>100*VLOOKUP($T44,'Infla Mensual PondENGHO'!$A$3:'Infla Mensual PondENGHO'!$A$3:$BQ$1000000,COLUMN($BO$1),FALSE)</f>
        <v>1.7706273246153925</v>
      </c>
    </row>
    <row r="45" spans="2:22" x14ac:dyDescent="0.2">
      <c r="B45" s="81">
        <f>+'Incidencia Interanual'!A55</f>
        <v>44287</v>
      </c>
      <c r="C45" s="69">
        <f>+'Infla Interanual PondENGHO'!CI56</f>
        <v>1.210085049190468E-2</v>
      </c>
      <c r="D45" s="69"/>
      <c r="E45" s="69"/>
      <c r="T45" s="81">
        <f t="shared" si="7"/>
        <v>45870</v>
      </c>
      <c r="U45" s="33" t="s">
        <v>154</v>
      </c>
      <c r="V45" s="104">
        <f>100*VLOOKUP($T45,'Infla Mensual PondENGHO'!$A$3:'Infla Mensual PondENGHO'!$A$3:$BQ$1000000,COLUMN($BP$1),FALSE)</f>
        <v>2.0421324138515828</v>
      </c>
    </row>
    <row r="46" spans="2:22" x14ac:dyDescent="0.2">
      <c r="B46" s="81">
        <f>+'Incidencia Interanual'!A56</f>
        <v>44317</v>
      </c>
      <c r="C46" s="69">
        <f>+'Infla Interanual PondENGHO'!CI57</f>
        <v>9.7724359065676225E-3</v>
      </c>
      <c r="D46" s="69"/>
      <c r="E46" s="69"/>
      <c r="T46" s="81">
        <f t="shared" si="7"/>
        <v>45901</v>
      </c>
      <c r="U46" s="33" t="s">
        <v>154</v>
      </c>
      <c r="V46" s="104">
        <f>100*VLOOKUP($T46,'Infla Mensual PondENGHO'!$A$3:'Infla Mensual PondENGHO'!$A$3:$BQ$1000000,COLUMN($BP$1),FALSE)</f>
        <v>1.7779626083099132</v>
      </c>
    </row>
    <row r="47" spans="2:22" x14ac:dyDescent="0.2">
      <c r="B47" s="81">
        <f>+'Incidencia Interanual'!A57</f>
        <v>44348</v>
      </c>
      <c r="C47" s="69">
        <f>+'Infla Interanual PondENGHO'!CI58</f>
        <v>1.3083012861845988E-2</v>
      </c>
      <c r="D47" s="69"/>
      <c r="E47" s="69"/>
      <c r="T47" s="81">
        <f t="shared" si="7"/>
        <v>45931</v>
      </c>
      <c r="U47" s="33" t="s">
        <v>154</v>
      </c>
      <c r="V47" s="104">
        <f>100*VLOOKUP($T47,'Infla Mensual PondENGHO'!$A$3:'Infla Mensual PondENGHO'!$A$3:$BQ$1000000,COLUMN($BP$1),FALSE)</f>
        <v>2.218378096511131</v>
      </c>
    </row>
    <row r="48" spans="2:22" x14ac:dyDescent="0.2">
      <c r="B48" s="81">
        <f>+'Incidencia Interanual'!A58</f>
        <v>44378</v>
      </c>
      <c r="C48" s="69">
        <f>+'Infla Interanual PondENGHO'!CI59</f>
        <v>1.381596790905415E-2</v>
      </c>
      <c r="D48" s="69"/>
      <c r="E48" s="69"/>
      <c r="T48" s="81">
        <f t="shared" si="7"/>
        <v>45962</v>
      </c>
      <c r="U48" s="33" t="s">
        <v>154</v>
      </c>
      <c r="V48" s="104">
        <f>100*VLOOKUP($T48,'Infla Mensual PondENGHO'!$A$3:'Infla Mensual PondENGHO'!$A$3:$BQ$1000000,COLUMN($BP$1),FALSE)</f>
        <v>2.6782224867079929</v>
      </c>
    </row>
    <row r="49" spans="2:22" x14ac:dyDescent="0.2">
      <c r="B49" s="81">
        <f>+'Incidencia Interanual'!A59</f>
        <v>44409</v>
      </c>
      <c r="C49" s="69">
        <f>+'Infla Interanual PondENGHO'!CI60</f>
        <v>6.4964713757884596E-3</v>
      </c>
      <c r="D49" s="69"/>
      <c r="E49" s="69"/>
      <c r="T49" s="81">
        <f t="shared" si="7"/>
        <v>45992</v>
      </c>
      <c r="U49" s="33" t="s">
        <v>154</v>
      </c>
      <c r="V49" s="104">
        <f>100*VLOOKUP($T49,'Infla Mensual PondENGHO'!$A$3:'Infla Mensual PondENGHO'!$A$3:$BQ$1000000,COLUMN($BP$1),FALSE)</f>
        <v>2.8669500014069538</v>
      </c>
    </row>
    <row r="50" spans="2:22" x14ac:dyDescent="0.2">
      <c r="B50" s="81">
        <f>+'Incidencia Interanual'!A60</f>
        <v>44440</v>
      </c>
      <c r="C50" s="69">
        <f>+'Infla Interanual PondENGHO'!CI61</f>
        <v>-7.3058022590544169E-4</v>
      </c>
      <c r="D50" s="69"/>
      <c r="E50" s="69"/>
      <c r="T50" s="81">
        <f t="shared" si="7"/>
        <v>46023</v>
      </c>
      <c r="U50" s="33" t="s">
        <v>154</v>
      </c>
      <c r="V50" s="104">
        <f>100*VLOOKUP($T50,'Infla Mensual PondENGHO'!$A$3:'Infla Mensual PondENGHO'!$A$3:$BQ$1000000,COLUMN($BP$1),FALSE)</f>
        <v>2.8037189418302244</v>
      </c>
    </row>
    <row r="51" spans="2:22" x14ac:dyDescent="0.2">
      <c r="B51" s="81">
        <f>+'Incidencia Interanual'!A61</f>
        <v>44470</v>
      </c>
      <c r="C51" s="69">
        <f>+'Infla Interanual PondENGHO'!CI62</f>
        <v>-8.1176843333337079E-3</v>
      </c>
      <c r="D51" s="69"/>
      <c r="E51" s="69"/>
      <c r="T51" s="81">
        <f t="shared" si="7"/>
        <v>46054</v>
      </c>
      <c r="U51" s="33" t="s">
        <v>154</v>
      </c>
      <c r="V51" s="104">
        <f>100*VLOOKUP($T51,'Infla Mensual PondENGHO'!$A$3:'Infla Mensual PondENGHO'!$A$3:$BQ$1000000,COLUMN($BP$1),FALSE)</f>
        <v>2.5946295383049156</v>
      </c>
    </row>
    <row r="52" spans="2:22" x14ac:dyDescent="0.2">
      <c r="B52" s="81">
        <f>+'Incidencia Interanual'!A62</f>
        <v>44501</v>
      </c>
      <c r="C52" s="69">
        <f>+'Infla Interanual PondENGHO'!CI63</f>
        <v>-7.1371697464350792E-3</v>
      </c>
      <c r="D52" s="69"/>
      <c r="E52" s="69"/>
      <c r="T52" s="81">
        <f t="shared" si="7"/>
        <v>46082</v>
      </c>
      <c r="U52" s="33" t="s">
        <v>154</v>
      </c>
      <c r="V52" s="104">
        <f>100*VLOOKUP($T52,'Infla Mensual PondENGHO'!$A$3:'Infla Mensual PondENGHO'!$A$3:$BQ$1000000,COLUMN($BP$1),FALSE)</f>
        <v>2.3623559911922998</v>
      </c>
    </row>
    <row r="53" spans="2:22" x14ac:dyDescent="0.2">
      <c r="B53" s="81">
        <f>+'Incidencia Interanual'!A63</f>
        <v>44531</v>
      </c>
      <c r="C53" s="69">
        <f>+'Infla Interanual PondENGHO'!CI64</f>
        <v>-8.3795193107323307E-3</v>
      </c>
      <c r="D53" s="69"/>
      <c r="E53" s="69"/>
      <c r="T53" s="81">
        <f t="shared" si="7"/>
        <v>46113</v>
      </c>
      <c r="U53" s="33" t="s">
        <v>154</v>
      </c>
      <c r="V53" s="104">
        <f>100*VLOOKUP($T53,'Infla Mensual PondENGHO'!$A$3:'Infla Mensual PondENGHO'!$A$3:$BQ$1000000,COLUMN($BP$1),FALSE)</f>
        <v>2.4710723618357688</v>
      </c>
    </row>
    <row r="54" spans="2:22" x14ac:dyDescent="0.2">
      <c r="B54" s="81">
        <f>+'Incidencia Interanual'!A64</f>
        <v>44562</v>
      </c>
      <c r="C54" s="69">
        <f>+'Infla Interanual PondENGHO'!CI65</f>
        <v>-1.3958787202657641E-2</v>
      </c>
      <c r="D54" s="69"/>
      <c r="E54" s="69"/>
      <c r="T54" s="81">
        <f t="shared" si="7"/>
        <v>46143</v>
      </c>
      <c r="U54" s="33" t="s">
        <v>154</v>
      </c>
      <c r="V54" s="104">
        <f>100*VLOOKUP($T54,'Infla Mensual PondENGHO'!$A$3:'Infla Mensual PondENGHO'!$A$3:$BQ$1000000,COLUMN($BP$1),FALSE)</f>
        <v>2.6309325884039003</v>
      </c>
    </row>
    <row r="55" spans="2:22" x14ac:dyDescent="0.2">
      <c r="B55" s="81">
        <f>+'Incidencia Interanual'!A65</f>
        <v>44593</v>
      </c>
      <c r="C55" s="69">
        <f>+'Infla Interanual PondENGHO'!CI66</f>
        <v>-2.9622230769508207E-3</v>
      </c>
      <c r="D55" s="69"/>
      <c r="E55" s="69"/>
      <c r="T55" s="81">
        <f t="shared" si="7"/>
        <v>46174</v>
      </c>
      <c r="U55" s="33" t="s">
        <v>154</v>
      </c>
      <c r="V55" s="104">
        <f>100*VLOOKUP($T55,'Infla Mensual PondENGHO'!$A$3:'Infla Mensual PondENGHO'!$A$3:$BQ$1000000,COLUMN($BP$1),FALSE)</f>
        <v>2.4471680473993951</v>
      </c>
    </row>
    <row r="56" spans="2:22" x14ac:dyDescent="0.2">
      <c r="B56" s="81">
        <f>+'Incidencia Interanual'!A66</f>
        <v>44621</v>
      </c>
      <c r="C56" s="69">
        <f>+'Infla Interanual PondENGHO'!CI67</f>
        <v>7.4292859333411343E-3</v>
      </c>
      <c r="D56" s="69"/>
      <c r="E56" s="69"/>
      <c r="T56" s="81">
        <f t="shared" si="7"/>
        <v>46204</v>
      </c>
      <c r="U56" s="33" t="s">
        <v>154</v>
      </c>
      <c r="V56" s="104">
        <f>100*VLOOKUP($T56,'Infla Mensual PondENGHO'!$A$3:'Infla Mensual PondENGHO'!$A$3:$BQ$1000000,COLUMN($BP$1),FALSE)</f>
        <v>2.5940950905248172</v>
      </c>
    </row>
    <row r="57" spans="2:22" x14ac:dyDescent="0.2">
      <c r="B57" s="81">
        <f>+'Incidencia Interanual'!A67</f>
        <v>44652</v>
      </c>
      <c r="C57" s="69">
        <f>+'Infla Interanual PondENGHO'!CI68</f>
        <v>8.0412869790174035E-3</v>
      </c>
      <c r="D57" s="69"/>
      <c r="E57" s="69"/>
      <c r="T57" s="81">
        <f t="shared" si="7"/>
        <v>46235</v>
      </c>
      <c r="U57" s="33" t="s">
        <v>154</v>
      </c>
      <c r="V57" s="104">
        <f>100*VLOOKUP($T57,'Infla Mensual PondENGHO'!$A$3:'Infla Mensual PondENGHO'!$A$3:$BQ$1000000,COLUMN($BP$1),FALSE)</f>
        <v>1.7593934950803192</v>
      </c>
    </row>
    <row r="58" spans="2:22" x14ac:dyDescent="0.2">
      <c r="B58" s="81">
        <f>+'Incidencia Interanual'!A68</f>
        <v>44682</v>
      </c>
      <c r="C58" s="69">
        <f>+'Infla Interanual PondENGHO'!CI69</f>
        <v>1.1273752698623296E-2</v>
      </c>
      <c r="D58" s="69"/>
      <c r="E58" s="69"/>
      <c r="T58" s="81">
        <f t="shared" si="7"/>
        <v>45870</v>
      </c>
      <c r="U58" s="33" t="s">
        <v>155</v>
      </c>
      <c r="V58" s="104">
        <f>100*VLOOKUP($T58,'Infla Mensual PondENGHO'!$A$3:'Infla Mensual PondENGHO'!$A$3:$BQ$1000000,COLUMN($BQ$1),FALSE)</f>
        <v>2.0660801318857613</v>
      </c>
    </row>
    <row r="59" spans="2:22" x14ac:dyDescent="0.2">
      <c r="B59" s="81">
        <f>+'Incidencia Interanual'!A69</f>
        <v>44713</v>
      </c>
      <c r="C59" s="69">
        <f>+'Infla Interanual PondENGHO'!CI70</f>
        <v>4.8122233270750936E-3</v>
      </c>
      <c r="D59" s="69"/>
      <c r="E59" s="69"/>
      <c r="T59" s="81">
        <f t="shared" si="7"/>
        <v>45901</v>
      </c>
      <c r="U59" s="33" t="s">
        <v>155</v>
      </c>
      <c r="V59" s="104">
        <f>100*VLOOKUP($T59,'Infla Mensual PondENGHO'!$A$3:'Infla Mensual PondENGHO'!$A$3:$BQ$1000000,COLUMN($BQ$1),FALSE)</f>
        <v>1.8061809974639464</v>
      </c>
    </row>
    <row r="60" spans="2:22" x14ac:dyDescent="0.2">
      <c r="B60" s="81">
        <f>+'Incidencia Interanual'!A70</f>
        <v>44743</v>
      </c>
      <c r="C60" s="69">
        <f>+'Infla Interanual PondENGHO'!CI71</f>
        <v>-2.7950460919159426E-3</v>
      </c>
      <c r="D60" s="69"/>
      <c r="E60" s="69"/>
      <c r="T60" s="81">
        <f t="shared" si="7"/>
        <v>45931</v>
      </c>
      <c r="U60" s="33" t="s">
        <v>155</v>
      </c>
      <c r="V60" s="104">
        <f>100*VLOOKUP($T60,'Infla Mensual PondENGHO'!$A$3:'Infla Mensual PondENGHO'!$A$3:$BQ$1000000,COLUMN($BQ$1),FALSE)</f>
        <v>2.2216187919387842</v>
      </c>
    </row>
    <row r="61" spans="2:22" x14ac:dyDescent="0.2">
      <c r="B61" s="81">
        <f>+'Incidencia Interanual'!A71</f>
        <v>44774</v>
      </c>
      <c r="C61" s="69">
        <f>+'Infla Interanual PondENGHO'!CI72</f>
        <v>9.9335031466347701E-3</v>
      </c>
      <c r="D61" s="69"/>
      <c r="E61" s="69"/>
      <c r="T61" s="81">
        <f t="shared" si="7"/>
        <v>45962</v>
      </c>
      <c r="U61" s="33" t="s">
        <v>155</v>
      </c>
      <c r="V61" s="104">
        <f>100*VLOOKUP($T61,'Infla Mensual PondENGHO'!$A$3:'Infla Mensual PondENGHO'!$A$3:$BQ$1000000,COLUMN($BQ$1),FALSE)</f>
        <v>2.623131795287037</v>
      </c>
    </row>
    <row r="62" spans="2:22" x14ac:dyDescent="0.2">
      <c r="B62" s="81">
        <f>+'Incidencia Interanual'!A72</f>
        <v>44805</v>
      </c>
      <c r="C62" s="69">
        <f>+'Infla Interanual PondENGHO'!CI73</f>
        <v>2.4056092196584444E-2</v>
      </c>
      <c r="D62" s="69"/>
      <c r="E62" s="69"/>
      <c r="T62" s="81">
        <f t="shared" si="7"/>
        <v>45992</v>
      </c>
      <c r="U62" s="33" t="s">
        <v>155</v>
      </c>
      <c r="V62" s="104">
        <f>100*VLOOKUP($T62,'Infla Mensual PondENGHO'!$A$3:'Infla Mensual PondENGHO'!$A$3:$BQ$1000000,COLUMN($BQ$1),FALSE)</f>
        <v>2.8228709765383497</v>
      </c>
    </row>
    <row r="63" spans="2:22" x14ac:dyDescent="0.2">
      <c r="B63" s="81">
        <f>+'Incidencia Interanual'!A73</f>
        <v>44835</v>
      </c>
      <c r="C63" s="69">
        <f>+'Infla Interanual PondENGHO'!CI74</f>
        <v>2.511411775810779E-2</v>
      </c>
      <c r="D63" s="69"/>
      <c r="E63" s="69"/>
      <c r="T63" s="81">
        <f t="shared" si="7"/>
        <v>46023</v>
      </c>
      <c r="U63" s="33" t="s">
        <v>155</v>
      </c>
      <c r="V63" s="104">
        <f>100*VLOOKUP($T63,'Infla Mensual PondENGHO'!$A$3:'Infla Mensual PondENGHO'!$A$3:$BQ$1000000,COLUMN($BQ$1),FALSE)</f>
        <v>2.7048665046677245</v>
      </c>
    </row>
    <row r="64" spans="2:22" x14ac:dyDescent="0.2">
      <c r="B64" s="81">
        <f>+'Incidencia Interanual'!A74</f>
        <v>44866</v>
      </c>
      <c r="C64" s="69">
        <f>+'Infla Interanual PondENGHO'!CI75</f>
        <v>1.8398305639367507E-2</v>
      </c>
      <c r="D64" s="69"/>
      <c r="E64" s="69"/>
      <c r="T64" s="81">
        <f t="shared" si="7"/>
        <v>46054</v>
      </c>
      <c r="U64" s="33" t="s">
        <v>155</v>
      </c>
      <c r="V64" s="104">
        <f>100*VLOOKUP($T64,'Infla Mensual PondENGHO'!$A$3:'Infla Mensual PondENGHO'!$A$3:$BQ$1000000,COLUMN($BQ$1),FALSE)</f>
        <v>2.6270602129744303</v>
      </c>
    </row>
    <row r="65" spans="2:22" x14ac:dyDescent="0.2">
      <c r="B65" s="81">
        <f>+'Incidencia Interanual'!A75</f>
        <v>44896</v>
      </c>
      <c r="C65" s="69">
        <f>+'Infla Interanual PondENGHO'!CI76</f>
        <v>4.7191464124218818E-3</v>
      </c>
      <c r="D65" s="69"/>
      <c r="E65" s="69"/>
      <c r="T65" s="81">
        <f t="shared" si="7"/>
        <v>46082</v>
      </c>
      <c r="U65" s="33" t="s">
        <v>155</v>
      </c>
      <c r="V65" s="104">
        <f>100*VLOOKUP($T65,'Infla Mensual PondENGHO'!$A$3:'Infla Mensual PondENGHO'!$A$3:$BQ$1000000,COLUMN($BQ$1),FALSE)</f>
        <v>2.3641615502945079</v>
      </c>
    </row>
    <row r="66" spans="2:22" x14ac:dyDescent="0.2">
      <c r="B66" s="81">
        <f>+'Incidencia Interanual'!A76</f>
        <v>44927</v>
      </c>
      <c r="C66" s="69">
        <f>+'Infla Interanual PondENGHO'!CI77</f>
        <v>5.8856223950929376E-3</v>
      </c>
      <c r="D66" s="69"/>
      <c r="E66" s="69"/>
      <c r="T66" s="81">
        <f t="shared" si="7"/>
        <v>46113</v>
      </c>
      <c r="U66" s="33" t="s">
        <v>155</v>
      </c>
      <c r="V66" s="104">
        <f>100*VLOOKUP($T66,'Infla Mensual PondENGHO'!$A$3:'Infla Mensual PondENGHO'!$A$3:$BQ$1000000,COLUMN($BQ$1),FALSE)</f>
        <v>2.582288887544637</v>
      </c>
    </row>
    <row r="67" spans="2:22" x14ac:dyDescent="0.2">
      <c r="B67" s="81">
        <f>+'Incidencia Interanual'!A77</f>
        <v>44958</v>
      </c>
      <c r="C67" s="69">
        <f>+'Infla Interanual PondENGHO'!CI78</f>
        <v>1.0948671388895992E-2</v>
      </c>
      <c r="D67" s="69"/>
      <c r="E67" s="69"/>
      <c r="T67" s="81">
        <f t="shared" si="7"/>
        <v>46143</v>
      </c>
      <c r="U67" s="33" t="s">
        <v>155</v>
      </c>
      <c r="V67" s="104">
        <f>100*VLOOKUP($T67,'Infla Mensual PondENGHO'!$A$3:'Infla Mensual PondENGHO'!$A$3:$BQ$1000000,COLUMN($BQ$1),FALSE)</f>
        <v>2.5393096228622847</v>
      </c>
    </row>
    <row r="68" spans="2:22" x14ac:dyDescent="0.2">
      <c r="B68" s="81">
        <f>+'Incidencia Interanual'!A78</f>
        <v>44986</v>
      </c>
      <c r="C68" s="69">
        <f>+'Infla Interanual PondENGHO'!CI79</f>
        <v>8.3474077501293209E-3</v>
      </c>
      <c r="D68" s="69"/>
      <c r="E68" s="69"/>
      <c r="T68" s="81">
        <f t="shared" si="7"/>
        <v>46174</v>
      </c>
      <c r="U68" s="33" t="s">
        <v>155</v>
      </c>
      <c r="V68" s="104">
        <f>100*VLOOKUP($T68,'Infla Mensual PondENGHO'!$A$3:'Infla Mensual PondENGHO'!$A$3:$BQ$1000000,COLUMN($BQ$1),FALSE)</f>
        <v>2.4570555428558682</v>
      </c>
    </row>
    <row r="69" spans="2:22" x14ac:dyDescent="0.2">
      <c r="B69" s="81">
        <f>+'Incidencia Interanual'!A79</f>
        <v>45017</v>
      </c>
      <c r="C69" s="69">
        <f>+'Infla Interanual PondENGHO'!CI80</f>
        <v>1.3771677338898503E-2</v>
      </c>
      <c r="D69" s="69"/>
      <c r="E69" s="69"/>
      <c r="T69" s="81">
        <f t="shared" si="7"/>
        <v>46204</v>
      </c>
      <c r="U69" s="33" t="s">
        <v>155</v>
      </c>
      <c r="V69" s="104">
        <f>100*VLOOKUP($T69,'Infla Mensual PondENGHO'!$A$3:'Infla Mensual PondENGHO'!$A$3:$BQ$1000000,COLUMN($BQ$1),FALSE)</f>
        <v>2.6377196405070968</v>
      </c>
    </row>
    <row r="70" spans="2:22" x14ac:dyDescent="0.2">
      <c r="B70" s="81">
        <f>+'Incidencia Interanual'!A80</f>
        <v>45047</v>
      </c>
      <c r="C70" s="69">
        <f>+'Infla Interanual PondENGHO'!CI81</f>
        <v>4.3375188136685061E-3</v>
      </c>
      <c r="D70" s="69"/>
      <c r="E70" s="69"/>
      <c r="T70" s="81">
        <f t="shared" si="7"/>
        <v>46235</v>
      </c>
      <c r="U70" s="33" t="s">
        <v>155</v>
      </c>
      <c r="V70" s="104">
        <f>100*VLOOKUP($T70,'Infla Mensual PondENGHO'!$A$3:'Infla Mensual PondENGHO'!$A$3:$BQ$1000000,COLUMN($BQ$1),FALSE)</f>
        <v>1.77700355167143</v>
      </c>
    </row>
    <row r="71" spans="2:22" x14ac:dyDescent="0.2">
      <c r="B71" s="81">
        <f>+'Incidencia Interanual'!A81</f>
        <v>45078</v>
      </c>
      <c r="C71" s="69">
        <f>+'Infla Interanual PondENGHO'!CI82</f>
        <v>3.7967820424489318E-4</v>
      </c>
      <c r="D71" s="69"/>
      <c r="E71" s="69"/>
    </row>
    <row r="72" spans="2:22" x14ac:dyDescent="0.2">
      <c r="B72" s="81">
        <f>+'Incidencia Interanual'!A82</f>
        <v>45108</v>
      </c>
      <c r="C72" s="69">
        <f>+'Infla Interanual PondENGHO'!CI83</f>
        <v>2.5231675202821435E-3</v>
      </c>
      <c r="D72" s="69"/>
      <c r="E72" s="69"/>
    </row>
    <row r="73" spans="2:22" x14ac:dyDescent="0.2">
      <c r="B73" s="81">
        <f>+'Incidencia Interanual'!A83</f>
        <v>45139</v>
      </c>
      <c r="C73" s="69">
        <f>+'Infla Interanual PondENGHO'!CI84</f>
        <v>1.3429632752450793E-2</v>
      </c>
      <c r="D73" s="69"/>
      <c r="E73" s="69"/>
    </row>
    <row r="74" spans="2:22" x14ac:dyDescent="0.2">
      <c r="B74" s="81">
        <f>+'Incidencia Interanual'!A84</f>
        <v>45170</v>
      </c>
      <c r="C74" s="69">
        <f>+'Infla Interanual PondENGHO'!CI85</f>
        <v>1.9042136691933553E-2</v>
      </c>
      <c r="D74" s="69"/>
      <c r="E74" s="69"/>
    </row>
    <row r="75" spans="2:22" x14ac:dyDescent="0.2">
      <c r="B75" s="81">
        <f>+'Incidencia Interanual'!A85</f>
        <v>45200</v>
      </c>
      <c r="C75" s="69">
        <f>+'Infla Interanual PondENGHO'!CI86</f>
        <v>1.609011689261175E-2</v>
      </c>
      <c r="D75" s="69"/>
      <c r="E75" s="69"/>
    </row>
    <row r="76" spans="2:22" x14ac:dyDescent="0.2">
      <c r="B76" s="81">
        <f>+'Incidencia Interanual'!A86</f>
        <v>45231</v>
      </c>
      <c r="C76" s="69">
        <f>+'Infla Interanual PondENGHO'!CI87</f>
        <v>3.6463880875434285E-2</v>
      </c>
      <c r="D76" s="69"/>
      <c r="E76" s="69"/>
    </row>
    <row r="77" spans="2:22" x14ac:dyDescent="0.2">
      <c r="B77" s="81">
        <f>+'Incidencia Interanual'!A87</f>
        <v>45261</v>
      </c>
      <c r="C77" s="69">
        <f>+'Infla Interanual PondENGHO'!CI88</f>
        <v>7.5890655059911882E-2</v>
      </c>
      <c r="D77" s="69"/>
      <c r="E77" s="69"/>
    </row>
    <row r="78" spans="2:22" x14ac:dyDescent="0.2">
      <c r="B78" s="81">
        <f>+'Incidencia Interanual'!A88</f>
        <v>45292</v>
      </c>
      <c r="C78" s="69">
        <f>+'Infla Interanual PondENGHO'!CI89</f>
        <v>6.8527468178288142E-2</v>
      </c>
      <c r="D78" s="69"/>
      <c r="E78" s="69"/>
    </row>
    <row r="79" spans="2:22" x14ac:dyDescent="0.2">
      <c r="B79" s="81">
        <f>+'Incidencia Interanual'!A89</f>
        <v>45323</v>
      </c>
      <c r="C79" s="69">
        <f>+'Infla Interanual PondENGHO'!CI90</f>
        <v>3.3591329317372853E-3</v>
      </c>
      <c r="D79" s="69"/>
      <c r="E79" s="69"/>
    </row>
    <row r="80" spans="2:22" x14ac:dyDescent="0.2">
      <c r="B80" s="81">
        <f>+'Incidencia Interanual'!A90</f>
        <v>45352</v>
      </c>
      <c r="C80" s="69">
        <f>+'Infla Interanual PondENGHO'!CI91</f>
        <v>-3.0005717470351634E-2</v>
      </c>
      <c r="D80" s="69"/>
      <c r="E80" s="69"/>
    </row>
    <row r="81" spans="2:5" x14ac:dyDescent="0.2">
      <c r="B81" s="81">
        <f>+'Incidencia Interanual'!A91</f>
        <v>45383</v>
      </c>
      <c r="C81" s="69">
        <f>+'Infla Interanual PondENGHO'!CI92</f>
        <v>-6.3206327041275934E-2</v>
      </c>
      <c r="D81" s="69"/>
      <c r="E81" s="69"/>
    </row>
    <row r="82" spans="2:5" x14ac:dyDescent="0.2">
      <c r="B82" s="81">
        <f>+'Incidencia Interanual'!A92</f>
        <v>45413</v>
      </c>
      <c r="C82" s="69">
        <f>+'Infla Interanual PondENGHO'!CI93</f>
        <v>-3.5380399961089104E-2</v>
      </c>
      <c r="D82" s="69"/>
      <c r="E82" s="69"/>
    </row>
    <row r="83" spans="2:5" x14ac:dyDescent="0.2">
      <c r="B83" s="81">
        <f>+'Incidencia Interanual'!A93</f>
        <v>45444</v>
      </c>
      <c r="C83" s="69">
        <f>+'Infla Interanual PondENGHO'!CI94</f>
        <v>-2.7211316108091577E-2</v>
      </c>
      <c r="D83" s="69"/>
      <c r="E83" s="69"/>
    </row>
    <row r="84" spans="2:5" x14ac:dyDescent="0.2">
      <c r="B84" s="81">
        <f>+'Incidencia Interanual'!A94</f>
        <v>45474</v>
      </c>
      <c r="C84" s="69">
        <f>+'Infla Interanual PondENGHO'!CI95</f>
        <v>-2.3860110615242736E-2</v>
      </c>
    </row>
    <row r="85" spans="2:5" x14ac:dyDescent="0.2">
      <c r="B85" s="81">
        <f>+'Incidencia Interanual'!A95</f>
        <v>45505</v>
      </c>
      <c r="C85" s="69">
        <f>+'Infla Interanual PondENGHO'!CI96</f>
        <v>-4.9189414035711643E-2</v>
      </c>
    </row>
    <row r="86" spans="2:5" x14ac:dyDescent="0.2">
      <c r="B86" s="81">
        <f>+'Incidencia Interanual'!A96</f>
        <v>45536</v>
      </c>
      <c r="C86" s="69">
        <f>+'Infla Interanual PondENGHO'!CI97</f>
        <v>-7.3517850910164828E-2</v>
      </c>
    </row>
    <row r="87" spans="2:5" x14ac:dyDescent="0.2">
      <c r="B87" s="81">
        <f>+'Incidencia Interanual'!A97</f>
        <v>45566</v>
      </c>
      <c r="C87" s="69">
        <f>+'Infla Interanual PondENGHO'!CI98</f>
        <v>-7.5458676663787916E-2</v>
      </c>
    </row>
    <row r="88" spans="2:5" x14ac:dyDescent="0.2">
      <c r="B88" s="81">
        <f>+'Incidencia Interanual'!A98</f>
        <v>45597</v>
      </c>
      <c r="C88" s="69">
        <f>+'Infla Interanual PondENGHO'!CI99</f>
        <v>-9.4059865822483157E-2</v>
      </c>
    </row>
    <row r="89" spans="2:5" x14ac:dyDescent="0.2">
      <c r="B89" s="81">
        <f>+'Incidencia Interanual'!A99</f>
        <v>45627</v>
      </c>
      <c r="C89" s="69">
        <f>+'Infla Interanual PondENGHO'!CI100</f>
        <v>-9.2680238675141524E-2</v>
      </c>
    </row>
    <row r="90" spans="2:5" x14ac:dyDescent="0.2">
      <c r="B90" s="81">
        <f>+'Incidencia Interanual'!A100</f>
        <v>45658</v>
      </c>
      <c r="C90" s="69">
        <f>+'Infla Interanual PondENGHO'!CI101</f>
        <v>-7.5185467570965336E-2</v>
      </c>
    </row>
    <row r="91" spans="2:5" x14ac:dyDescent="0.2">
      <c r="B91" s="81">
        <f>+'Incidencia Interanual'!A101</f>
        <v>45689</v>
      </c>
      <c r="C91" s="69">
        <f>+'Infla Interanual PondENGHO'!CI102</f>
        <v>-4.9575622839249878E-2</v>
      </c>
    </row>
    <row r="92" spans="2:5" x14ac:dyDescent="0.2">
      <c r="B92" s="81">
        <f>+'Incidencia Interanual'!A102</f>
        <v>45717</v>
      </c>
      <c r="C92" s="69">
        <f>+'Infla Interanual PondENGHO'!CI103</f>
        <v>-2.8634423489089178E-2</v>
      </c>
    </row>
    <row r="93" spans="2:5" x14ac:dyDescent="0.2">
      <c r="B93" s="81">
        <f>+'Incidencia Interanual'!A103</f>
        <v>45748</v>
      </c>
      <c r="C93" s="69">
        <f>+'Infla Interanual PondENGHO'!CI104</f>
        <v>-1.7886861861093006E-2</v>
      </c>
    </row>
    <row r="94" spans="2:5" x14ac:dyDescent="0.2">
      <c r="B94" s="81">
        <f>+'Incidencia Interanual'!A104</f>
        <v>45778</v>
      </c>
      <c r="C94" s="69">
        <f>+'Infla Interanual PondENGHO'!CI105</f>
        <v>-2.4716091552538622E-2</v>
      </c>
    </row>
    <row r="95" spans="2:5" x14ac:dyDescent="0.2">
      <c r="B95" s="81">
        <f>+'Incidencia Interanual'!A105</f>
        <v>45809</v>
      </c>
      <c r="C95" s="69">
        <f>+'Infla Interanual PondENGHO'!CI106</f>
        <v>-2.7341509719329027E-2</v>
      </c>
    </row>
    <row r="96" spans="2:5" x14ac:dyDescent="0.2">
      <c r="B96" s="81">
        <f>+'Incidencia Interanual'!A106</f>
        <v>45839</v>
      </c>
      <c r="C96" s="69">
        <f>+'Infla Interanual PondENGHO'!CI107</f>
        <v>-2.4646579449456585E-2</v>
      </c>
    </row>
    <row r="97" spans="2:3" x14ac:dyDescent="0.2">
      <c r="B97" s="81">
        <f>+'Incidencia Interanual'!A107</f>
        <v>45870</v>
      </c>
      <c r="C97" s="69">
        <f>+'Infla Interanual PondENGHO'!CI108</f>
        <v>-2.642117140113065E-2</v>
      </c>
    </row>
    <row r="98" spans="2:3" x14ac:dyDescent="0.2">
      <c r="B98" s="81">
        <f>+'Incidencia Interanual'!A108</f>
        <v>45901</v>
      </c>
      <c r="C98" s="69">
        <f>+'Infla Interanual PondENGHO'!CI109</f>
        <v>-2.391542569453442E-2</v>
      </c>
    </row>
    <row r="99" spans="2:3" x14ac:dyDescent="0.2">
      <c r="B99" s="81">
        <f>+'Incidencia Interanual'!A109</f>
        <v>45931</v>
      </c>
      <c r="C99" s="69">
        <f>+'Infla Interanual PondENGHO'!CI110</f>
        <v>-1.8686812122616692E-2</v>
      </c>
    </row>
    <row r="100" spans="2:3" x14ac:dyDescent="0.2">
      <c r="B100" s="81">
        <f>+'Incidencia Interanual'!A110</f>
        <v>45962</v>
      </c>
      <c r="C100" s="69">
        <f>+'Infla Interanual PondENGHO'!CI111</f>
        <v>-9.9443953958808784E-3</v>
      </c>
    </row>
    <row r="101" spans="2:3" x14ac:dyDescent="0.2">
      <c r="B101" s="81">
        <f>+'Incidencia Interanual'!A111</f>
        <v>45992</v>
      </c>
      <c r="C101" s="69">
        <f>+'Infla Interanual PondENGHO'!CI112</f>
        <v>-6.733944536142511E-3</v>
      </c>
    </row>
    <row r="102" spans="2:3" x14ac:dyDescent="0.2">
      <c r="B102" s="81">
        <f>+'Incidencia Interanual'!A112</f>
        <v>46023</v>
      </c>
      <c r="C102" s="69">
        <f>+'Infla Interanual PondENGHO'!CI113</f>
        <v>1.2554596620295566E-3</v>
      </c>
    </row>
    <row r="103" spans="2:3" x14ac:dyDescent="0.2">
      <c r="B103" s="81">
        <f>+'Incidencia Interanual'!A113</f>
        <v>46054</v>
      </c>
      <c r="C103" s="69">
        <f>+'Infla Interanual PondENGHO'!CI114</f>
        <v>2.6264685744761262E-3</v>
      </c>
    </row>
    <row r="104" spans="2:3" x14ac:dyDescent="0.2">
      <c r="B104" s="81">
        <f>+'Incidencia Interanual'!A114</f>
        <v>46082</v>
      </c>
      <c r="C104" s="69">
        <f>+'Infla Interanual PondENGHO'!CI115</f>
        <v>-2.1768744986607746E-3</v>
      </c>
    </row>
    <row r="105" spans="2:3" x14ac:dyDescent="0.2">
      <c r="B105" s="81">
        <f>+'Incidencia Interanual'!A115</f>
        <v>46113</v>
      </c>
      <c r="C105" s="69">
        <f>+'Infla Interanual PondENGHO'!CI116</f>
        <v>-7.7783617075906086E-3</v>
      </c>
    </row>
    <row r="106" spans="2:3" x14ac:dyDescent="0.2">
      <c r="B106" s="81">
        <f>+'Incidencia Interanual'!A116</f>
        <v>46143</v>
      </c>
      <c r="C106" s="69">
        <f>+'Infla Interanual PondENGHO'!CI117</f>
        <v>-1.9071119837852368E-3</v>
      </c>
    </row>
    <row r="107" spans="2:3" x14ac:dyDescent="0.2">
      <c r="B107" s="81">
        <f>+'Incidencia Interanual'!A117</f>
        <v>46174</v>
      </c>
      <c r="C107" s="69">
        <f>+'Infla Interanual PondENGHO'!CI118</f>
        <v>2.4899777475695384E-3</v>
      </c>
    </row>
    <row r="108" spans="2:3" x14ac:dyDescent="0.2">
      <c r="B108" s="81">
        <f>+'Incidencia Interanual'!A118</f>
        <v>46204</v>
      </c>
      <c r="C108" s="69">
        <f>+'Infla Interanual PondENGHO'!CI119</f>
        <v>1.7710480467134637E-3</v>
      </c>
    </row>
    <row r="109" spans="2:3" x14ac:dyDescent="0.2">
      <c r="B109" s="81">
        <f>+'Incidencia Interanual'!A119</f>
        <v>46235</v>
      </c>
      <c r="C109" s="69">
        <f>+'Infla Interanual PondENGHO'!CI120</f>
        <v>4.4775607173883625E-3</v>
      </c>
    </row>
  </sheetData>
  <mergeCells count="2">
    <mergeCell ref="B2:C2"/>
    <mergeCell ref="T3:W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2C030-00FF-4EF3-9996-B550639A105E}">
  <sheetPr>
    <tabColor rgb="FFFFFF00"/>
  </sheetPr>
  <dimension ref="C4:L18"/>
  <sheetViews>
    <sheetView zoomScale="101" workbookViewId="0">
      <selection activeCell="H7" sqref="H7"/>
    </sheetView>
  </sheetViews>
  <sheetFormatPr baseColWidth="10" defaultColWidth="11.5" defaultRowHeight="20" customHeight="1" x14ac:dyDescent="0.2"/>
  <cols>
    <col min="7" max="7" width="36.5" customWidth="1"/>
    <col min="10" max="10" width="11.5" customWidth="1"/>
  </cols>
  <sheetData>
    <row r="4" spans="5:12" ht="20" customHeight="1" x14ac:dyDescent="0.2">
      <c r="G4" s="123" t="s">
        <v>156</v>
      </c>
      <c r="H4" s="123"/>
      <c r="I4" s="123"/>
      <c r="J4" s="123"/>
    </row>
    <row r="5" spans="5:12" ht="20" customHeight="1" thickBot="1" x14ac:dyDescent="0.25">
      <c r="E5" s="89"/>
      <c r="F5" s="89"/>
      <c r="G5" s="89"/>
      <c r="H5" s="89"/>
      <c r="I5" s="89"/>
      <c r="J5" s="89"/>
      <c r="K5" s="89"/>
      <c r="L5" s="89"/>
    </row>
    <row r="6" spans="5:12" ht="20" customHeight="1" x14ac:dyDescent="0.2">
      <c r="E6" s="89"/>
      <c r="F6" s="94" t="str">
        <f>+'Para R'!F4</f>
        <v>Fecha</v>
      </c>
      <c r="G6" s="94"/>
      <c r="H6" s="94" t="str">
        <f>+'Para R'!H4</f>
        <v>Quintil</v>
      </c>
      <c r="I6" s="94" t="str">
        <f>+'Para R'!I4</f>
        <v>Mensual</v>
      </c>
      <c r="J6" s="94" t="str">
        <f>+'Para R'!J4</f>
        <v>Internual</v>
      </c>
      <c r="K6" s="89"/>
      <c r="L6" s="89"/>
    </row>
    <row r="7" spans="5:12" ht="20" customHeight="1" x14ac:dyDescent="0.2">
      <c r="E7" s="89"/>
      <c r="F7" s="124">
        <f>+'Para R'!F5</f>
        <v>46235</v>
      </c>
      <c r="G7" s="90" t="str">
        <f>+'Para R'!G5</f>
        <v>20% con menores ingresos</v>
      </c>
      <c r="H7" s="90">
        <f>+'[4]Para R'!H5</f>
        <v>1</v>
      </c>
      <c r="I7" s="91">
        <f>+'Para R'!I5</f>
        <v>1.7385764322510822</v>
      </c>
      <c r="J7" s="91">
        <f>+'Para R'!J5</f>
        <v>33.834918868799257</v>
      </c>
      <c r="K7" s="89"/>
      <c r="L7" s="89"/>
    </row>
    <row r="8" spans="5:12" ht="20" customHeight="1" x14ac:dyDescent="0.2">
      <c r="E8" s="89"/>
      <c r="F8" s="125"/>
      <c r="G8" s="95"/>
      <c r="H8" s="95">
        <f>+'Para R'!H6</f>
        <v>2</v>
      </c>
      <c r="I8" s="96">
        <f>+'Para R'!I6</f>
        <v>1.7551118434399937</v>
      </c>
      <c r="J8" s="96">
        <f>+'Para R'!J6</f>
        <v>33.632431520416439</v>
      </c>
      <c r="K8" s="89"/>
      <c r="L8" s="89"/>
    </row>
    <row r="9" spans="5:12" ht="20" customHeight="1" x14ac:dyDescent="0.2">
      <c r="E9" s="89"/>
      <c r="F9" s="125"/>
      <c r="G9" s="95"/>
      <c r="H9" s="95">
        <f>+'Para R'!H7</f>
        <v>3</v>
      </c>
      <c r="I9" s="96">
        <f>+'Para R'!I7</f>
        <v>1.7706273246153925</v>
      </c>
      <c r="J9" s="96">
        <f>+'Para R'!J7</f>
        <v>33.499097363439724</v>
      </c>
      <c r="K9" s="89"/>
      <c r="L9" s="89"/>
    </row>
    <row r="10" spans="5:12" ht="20" customHeight="1" x14ac:dyDescent="0.2">
      <c r="E10" s="89"/>
      <c r="F10" s="125"/>
      <c r="G10" s="95"/>
      <c r="H10" s="95">
        <f>+'Para R'!H8</f>
        <v>4</v>
      </c>
      <c r="I10" s="96">
        <f>+'Para R'!I8</f>
        <v>1.7593934950803192</v>
      </c>
      <c r="J10" s="96">
        <f>+'Para R'!J8</f>
        <v>33.440315195354927</v>
      </c>
      <c r="K10" s="89"/>
      <c r="L10" s="89"/>
    </row>
    <row r="11" spans="5:12" ht="20" customHeight="1" x14ac:dyDescent="0.2">
      <c r="E11" s="89"/>
      <c r="F11" s="126"/>
      <c r="G11" s="92" t="str">
        <f>+'Para R'!G9</f>
        <v>20% con mayores ingresos</v>
      </c>
      <c r="H11" s="92">
        <f>+'Para R'!H9</f>
        <v>5</v>
      </c>
      <c r="I11" s="93">
        <f>+'Para R'!I9</f>
        <v>1.77700355167143</v>
      </c>
      <c r="J11" s="93">
        <f>+'Para R'!J9</f>
        <v>33.387162797060419</v>
      </c>
      <c r="K11" s="89"/>
      <c r="L11" s="89"/>
    </row>
    <row r="12" spans="5:12" ht="20" customHeight="1" thickBot="1" x14ac:dyDescent="0.25">
      <c r="E12" s="89"/>
      <c r="F12" s="97"/>
      <c r="G12" s="98" t="str">
        <f>+'Para R'!G11</f>
        <v>Diferencia Q1-Q5</v>
      </c>
      <c r="H12" s="98"/>
      <c r="I12" s="99">
        <f>+'Para R'!I11</f>
        <v>-3.8427119420347822E-2</v>
      </c>
      <c r="J12" s="99">
        <f>+'Para R'!J11</f>
        <v>0.44775607173883714</v>
      </c>
      <c r="K12" s="89"/>
      <c r="L12" s="89"/>
    </row>
    <row r="13" spans="5:12" ht="20" customHeight="1" x14ac:dyDescent="0.2">
      <c r="E13" s="89"/>
      <c r="F13" s="89"/>
      <c r="G13" s="89"/>
      <c r="H13" s="89"/>
      <c r="I13" s="89"/>
      <c r="J13" s="89"/>
      <c r="K13" s="89"/>
      <c r="L13" s="89"/>
    </row>
    <row r="14" spans="5:12" ht="20" customHeight="1" x14ac:dyDescent="0.2">
      <c r="E14" s="89"/>
      <c r="F14" s="89"/>
      <c r="G14" s="89"/>
      <c r="H14" s="89"/>
      <c r="I14" s="89"/>
      <c r="J14" s="89"/>
      <c r="K14" s="89"/>
      <c r="L14" s="89"/>
    </row>
    <row r="15" spans="5:12" ht="20" customHeight="1" x14ac:dyDescent="0.2">
      <c r="E15" s="89"/>
      <c r="F15" s="89"/>
      <c r="G15" s="89"/>
      <c r="H15" s="89"/>
      <c r="I15" s="89"/>
      <c r="J15" s="89"/>
      <c r="K15" s="89"/>
      <c r="L15" s="89"/>
    </row>
    <row r="16" spans="5:12" ht="20" customHeight="1" x14ac:dyDescent="0.2">
      <c r="E16" s="89"/>
      <c r="F16" s="89"/>
      <c r="G16" s="89"/>
      <c r="H16" s="89"/>
      <c r="I16" s="89"/>
      <c r="J16" s="89"/>
      <c r="K16" s="89"/>
      <c r="L16" s="89"/>
    </row>
    <row r="18" spans="3:3" ht="20" customHeight="1" x14ac:dyDescent="0.2">
      <c r="C18" t="s">
        <v>157</v>
      </c>
    </row>
  </sheetData>
  <mergeCells count="2">
    <mergeCell ref="F7:F11"/>
    <mergeCell ref="G4: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751D-845B-46A9-A311-989E6E6B87B1}">
  <sheetPr>
    <pageSetUpPr fitToPage="1"/>
  </sheetPr>
  <dimension ref="A1:P48"/>
  <sheetViews>
    <sheetView tabSelected="1" zoomScaleNormal="100" workbookViewId="0">
      <pane xSplit="2" ySplit="1" topLeftCell="C25" activePane="bottomRight" state="frozen"/>
      <selection pane="topRight" activeCell="C1" sqref="C1"/>
      <selection pane="bottomLeft" activeCell="A2" sqref="A2"/>
      <selection pane="bottomRight" activeCell="F36" sqref="F36"/>
    </sheetView>
  </sheetViews>
  <sheetFormatPr baseColWidth="10" defaultColWidth="11.5" defaultRowHeight="15" x14ac:dyDescent="0.2"/>
  <cols>
    <col min="1" max="2" width="15" customWidth="1"/>
  </cols>
  <sheetData>
    <row r="1" spans="1:15" ht="53" thickBot="1" x14ac:dyDescent="0.25">
      <c r="A1" s="23" t="s">
        <v>158</v>
      </c>
      <c r="B1" s="24" t="s">
        <v>141</v>
      </c>
      <c r="C1" s="25" t="s">
        <v>89</v>
      </c>
      <c r="D1" s="26" t="s">
        <v>90</v>
      </c>
      <c r="E1" s="26" t="s">
        <v>91</v>
      </c>
      <c r="F1" s="26" t="s">
        <v>92</v>
      </c>
      <c r="G1" s="26" t="s">
        <v>93</v>
      </c>
      <c r="H1" s="26" t="s">
        <v>94</v>
      </c>
      <c r="I1" s="26" t="s">
        <v>95</v>
      </c>
      <c r="J1" s="26" t="s">
        <v>96</v>
      </c>
      <c r="K1" s="26" t="s">
        <v>97</v>
      </c>
      <c r="L1" s="26" t="s">
        <v>98</v>
      </c>
      <c r="M1" s="26" t="s">
        <v>99</v>
      </c>
      <c r="N1" s="27" t="s">
        <v>100</v>
      </c>
      <c r="O1" s="49" t="s">
        <v>112</v>
      </c>
    </row>
    <row r="2" spans="1:15" x14ac:dyDescent="0.2">
      <c r="A2" s="37" t="s">
        <v>159</v>
      </c>
      <c r="B2" s="33">
        <v>1</v>
      </c>
      <c r="C2" s="16">
        <v>33.208385470000003</v>
      </c>
      <c r="D2" s="17">
        <v>2.3580067159999998</v>
      </c>
      <c r="E2" s="17">
        <v>6.9989438059999998</v>
      </c>
      <c r="F2" s="17">
        <v>15.346755030000001</v>
      </c>
      <c r="G2" s="17">
        <v>3.7449960710000001</v>
      </c>
      <c r="H2" s="17">
        <v>4.1623105999999996</v>
      </c>
      <c r="I2" s="17">
        <v>10.66242218</v>
      </c>
      <c r="J2" s="17">
        <v>5.2220468520000001</v>
      </c>
      <c r="K2" s="17">
        <v>7.5648765559999998</v>
      </c>
      <c r="L2" s="17">
        <v>2.268015385</v>
      </c>
      <c r="M2" s="17">
        <v>4.5836167339999996</v>
      </c>
      <c r="N2" s="18">
        <v>3.8796241280000001</v>
      </c>
      <c r="O2" s="6">
        <v>100</v>
      </c>
    </row>
    <row r="3" spans="1:15" x14ac:dyDescent="0.2">
      <c r="A3" s="37" t="s">
        <v>159</v>
      </c>
      <c r="B3" s="33">
        <v>2</v>
      </c>
      <c r="C3" s="16">
        <v>26.37386322</v>
      </c>
      <c r="D3" s="17">
        <v>2.6380808349999998</v>
      </c>
      <c r="E3" s="17">
        <v>6.4423837659999998</v>
      </c>
      <c r="F3" s="17">
        <v>15.866427420000001</v>
      </c>
      <c r="G3" s="17">
        <v>4.6074261669999999</v>
      </c>
      <c r="H3" s="17">
        <v>4.7024269099999998</v>
      </c>
      <c r="I3" s="17">
        <v>12.894559859999999</v>
      </c>
      <c r="J3" s="17">
        <v>5.7677874569999998</v>
      </c>
      <c r="K3" s="17">
        <v>7.1892638209999999</v>
      </c>
      <c r="L3" s="17">
        <v>3.738282919</v>
      </c>
      <c r="M3" s="17">
        <v>5.5227413179999996</v>
      </c>
      <c r="N3" s="18">
        <v>4.2567567830000002</v>
      </c>
      <c r="O3" s="6">
        <v>100</v>
      </c>
    </row>
    <row r="4" spans="1:15" x14ac:dyDescent="0.2">
      <c r="A4" s="37" t="s">
        <v>159</v>
      </c>
      <c r="B4" s="33">
        <v>3</v>
      </c>
      <c r="C4" s="16">
        <v>25.20915222</v>
      </c>
      <c r="D4" s="17">
        <v>1.695567966</v>
      </c>
      <c r="E4" s="17">
        <v>6.293909073</v>
      </c>
      <c r="F4" s="17">
        <v>15.59696293</v>
      </c>
      <c r="G4" s="17">
        <v>4.6403226850000001</v>
      </c>
      <c r="H4" s="17">
        <v>5.3482561110000004</v>
      </c>
      <c r="I4" s="17">
        <v>11.975219729999999</v>
      </c>
      <c r="J4" s="17">
        <v>6.162064075</v>
      </c>
      <c r="K4" s="17">
        <v>7.379192829</v>
      </c>
      <c r="L4" s="17">
        <v>4.5119619369999997</v>
      </c>
      <c r="M4" s="17">
        <v>6.6535034179999997</v>
      </c>
      <c r="N4" s="18">
        <v>4.5338883399999999</v>
      </c>
      <c r="O4" s="6">
        <v>100</v>
      </c>
    </row>
    <row r="5" spans="1:15" x14ac:dyDescent="0.2">
      <c r="A5" s="37" t="s">
        <v>159</v>
      </c>
      <c r="B5" s="33">
        <v>4</v>
      </c>
      <c r="C5" s="16">
        <v>20.349857329999999</v>
      </c>
      <c r="D5" s="17">
        <v>1.5065439940000001</v>
      </c>
      <c r="E5" s="17">
        <v>6.1292562479999999</v>
      </c>
      <c r="F5" s="17">
        <v>14.282007220000001</v>
      </c>
      <c r="G5" s="17">
        <v>4.8928780559999998</v>
      </c>
      <c r="H5" s="17">
        <v>7.5258331299999996</v>
      </c>
      <c r="I5" s="17">
        <v>15.80604649</v>
      </c>
      <c r="J5" s="17">
        <v>5.1635217669999998</v>
      </c>
      <c r="K5" s="17">
        <v>8.0909519200000002</v>
      </c>
      <c r="L5" s="17">
        <v>4.1535520549999996</v>
      </c>
      <c r="M5" s="17">
        <v>7.4422245030000003</v>
      </c>
      <c r="N5" s="18">
        <v>4.6573266980000003</v>
      </c>
      <c r="O5" s="6">
        <v>100</v>
      </c>
    </row>
    <row r="6" spans="1:15" x14ac:dyDescent="0.2">
      <c r="A6" s="38" t="s">
        <v>159</v>
      </c>
      <c r="B6" s="22">
        <v>5</v>
      </c>
      <c r="C6" s="19">
        <v>15.09671593</v>
      </c>
      <c r="D6" s="20">
        <v>1.6418883799999999</v>
      </c>
      <c r="E6" s="20">
        <v>5.1531348230000003</v>
      </c>
      <c r="F6" s="20">
        <v>14.87566853</v>
      </c>
      <c r="G6" s="20">
        <v>6.9295115469999997</v>
      </c>
      <c r="H6" s="20">
        <v>9.0125150680000008</v>
      </c>
      <c r="I6" s="20">
        <v>14.416605949999999</v>
      </c>
      <c r="J6" s="20">
        <v>4.3000740999999998</v>
      </c>
      <c r="K6" s="20">
        <v>9.2515869140000007</v>
      </c>
      <c r="L6" s="20">
        <v>4.9724278450000003</v>
      </c>
      <c r="M6" s="20">
        <v>8.8827695850000001</v>
      </c>
      <c r="N6" s="21">
        <v>5.467101574</v>
      </c>
      <c r="O6" s="46">
        <v>100</v>
      </c>
    </row>
    <row r="7" spans="1:15" x14ac:dyDescent="0.2">
      <c r="A7" s="37" t="s">
        <v>160</v>
      </c>
      <c r="B7" s="33">
        <v>1</v>
      </c>
      <c r="C7" s="16">
        <v>33.156425480000003</v>
      </c>
      <c r="D7" s="17">
        <v>2.5010266300000001</v>
      </c>
      <c r="E7" s="17">
        <v>8.3621320719999996</v>
      </c>
      <c r="F7" s="17">
        <v>14.24696541</v>
      </c>
      <c r="G7" s="17">
        <v>4.1514334679999996</v>
      </c>
      <c r="H7" s="17">
        <v>4.8416047100000004</v>
      </c>
      <c r="I7" s="17">
        <v>9.7752580640000009</v>
      </c>
      <c r="J7" s="17">
        <v>4.8136115070000001</v>
      </c>
      <c r="K7" s="17">
        <v>8.6772432330000004</v>
      </c>
      <c r="L7" s="17">
        <v>1.3983415370000001</v>
      </c>
      <c r="M7" s="17">
        <v>4.3658771510000003</v>
      </c>
      <c r="N7" s="18">
        <v>3.7100832459999999</v>
      </c>
      <c r="O7" s="6">
        <v>100</v>
      </c>
    </row>
    <row r="8" spans="1:15" x14ac:dyDescent="0.2">
      <c r="A8" s="37" t="s">
        <v>160</v>
      </c>
      <c r="B8" s="33">
        <v>2</v>
      </c>
      <c r="C8" s="16">
        <v>27.265188219999999</v>
      </c>
      <c r="D8" s="17">
        <v>2.606784582</v>
      </c>
      <c r="E8" s="17">
        <v>8.2958593369999996</v>
      </c>
      <c r="F8" s="17">
        <v>14.41122818</v>
      </c>
      <c r="G8" s="17">
        <v>4.3695502279999996</v>
      </c>
      <c r="H8" s="17">
        <v>5.0485167500000001</v>
      </c>
      <c r="I8" s="17">
        <v>12.275480269999999</v>
      </c>
      <c r="J8" s="17">
        <v>5.5338706970000002</v>
      </c>
      <c r="K8" s="17">
        <v>9.0301733019999997</v>
      </c>
      <c r="L8" s="17">
        <v>1.813106179</v>
      </c>
      <c r="M8" s="17">
        <v>5.2692685130000001</v>
      </c>
      <c r="N8" s="18">
        <v>4.0809745790000003</v>
      </c>
      <c r="O8" s="6">
        <v>100</v>
      </c>
    </row>
    <row r="9" spans="1:15" x14ac:dyDescent="0.2">
      <c r="A9" s="37" t="s">
        <v>160</v>
      </c>
      <c r="B9" s="33">
        <v>3</v>
      </c>
      <c r="C9" s="16">
        <v>24.67393684</v>
      </c>
      <c r="D9" s="17">
        <v>2.2301363950000002</v>
      </c>
      <c r="E9" s="17">
        <v>8.0024738309999996</v>
      </c>
      <c r="F9" s="17">
        <v>14.51016521</v>
      </c>
      <c r="G9" s="17">
        <v>4.6477990150000004</v>
      </c>
      <c r="H9" s="17">
        <v>7.1997709270000003</v>
      </c>
      <c r="I9" s="17">
        <v>13.06770515</v>
      </c>
      <c r="J9" s="17">
        <v>5.3289675709999997</v>
      </c>
      <c r="K9" s="17">
        <v>8.6777200699999995</v>
      </c>
      <c r="L9" s="17">
        <v>1.8459218740000001</v>
      </c>
      <c r="M9" s="17">
        <v>5.7213754650000004</v>
      </c>
      <c r="N9" s="18">
        <v>4.0940279960000003</v>
      </c>
      <c r="O9" s="6">
        <v>100</v>
      </c>
    </row>
    <row r="10" spans="1:15" x14ac:dyDescent="0.2">
      <c r="A10" s="37" t="s">
        <v>160</v>
      </c>
      <c r="B10" s="33">
        <v>4</v>
      </c>
      <c r="C10" s="16">
        <v>21.909814829999998</v>
      </c>
      <c r="D10" s="17">
        <v>2.0565061569999998</v>
      </c>
      <c r="E10" s="17">
        <v>7.4541969300000002</v>
      </c>
      <c r="F10" s="17">
        <v>14.088820460000001</v>
      </c>
      <c r="G10" s="17">
        <v>5.6500687599999999</v>
      </c>
      <c r="H10" s="17">
        <v>6.7335333820000001</v>
      </c>
      <c r="I10" s="17">
        <v>15.227266309999999</v>
      </c>
      <c r="J10" s="17">
        <v>5.1560196879999998</v>
      </c>
      <c r="K10" s="17">
        <v>9.0186433790000002</v>
      </c>
      <c r="L10" s="17">
        <v>2.2081859110000002</v>
      </c>
      <c r="M10" s="17">
        <v>6.3634400370000002</v>
      </c>
      <c r="N10" s="18">
        <v>4.1335053439999996</v>
      </c>
      <c r="O10" s="6">
        <v>100</v>
      </c>
    </row>
    <row r="11" spans="1:15" x14ac:dyDescent="0.2">
      <c r="A11" s="38" t="s">
        <v>160</v>
      </c>
      <c r="B11" s="22">
        <v>5</v>
      </c>
      <c r="C11" s="19">
        <v>16.51687622</v>
      </c>
      <c r="D11" s="20">
        <v>2.151294708</v>
      </c>
      <c r="E11" s="20">
        <v>7.1386032100000003</v>
      </c>
      <c r="F11" s="20">
        <v>13.977164269999999</v>
      </c>
      <c r="G11" s="20">
        <v>6.9333152770000002</v>
      </c>
      <c r="H11" s="20">
        <v>7.6954674719999998</v>
      </c>
      <c r="I11" s="20">
        <v>15.74882889</v>
      </c>
      <c r="J11" s="20">
        <v>4.7370557790000003</v>
      </c>
      <c r="K11" s="20">
        <v>10.391147610000001</v>
      </c>
      <c r="L11" s="20">
        <v>2.182112455</v>
      </c>
      <c r="M11" s="20">
        <v>7.9565277099999996</v>
      </c>
      <c r="N11" s="21">
        <v>4.5716056820000004</v>
      </c>
      <c r="O11" s="46">
        <v>100</v>
      </c>
    </row>
    <row r="12" spans="1:15" x14ac:dyDescent="0.2">
      <c r="A12" s="37" t="s">
        <v>161</v>
      </c>
      <c r="B12" s="33">
        <v>1</v>
      </c>
      <c r="C12" s="16">
        <v>39.120780940000003</v>
      </c>
      <c r="D12" s="17">
        <v>1.373581529</v>
      </c>
      <c r="E12" s="17">
        <v>8.5219984049999997</v>
      </c>
      <c r="F12" s="17">
        <v>11.36864471</v>
      </c>
      <c r="G12" s="17">
        <v>4.2175226209999996</v>
      </c>
      <c r="H12" s="17">
        <v>3.5886297229999999</v>
      </c>
      <c r="I12" s="17">
        <v>10.832448960000001</v>
      </c>
      <c r="J12" s="17">
        <v>4.6217422490000004</v>
      </c>
      <c r="K12" s="17">
        <v>6.664779663</v>
      </c>
      <c r="L12" s="17">
        <v>1.4704087969999999</v>
      </c>
      <c r="M12" s="17">
        <v>5.2641344070000002</v>
      </c>
      <c r="N12" s="18">
        <v>2.9553265569999998</v>
      </c>
      <c r="O12" s="6">
        <v>100</v>
      </c>
    </row>
    <row r="13" spans="1:15" x14ac:dyDescent="0.2">
      <c r="A13" s="37" t="s">
        <v>161</v>
      </c>
      <c r="B13" s="33">
        <v>2</v>
      </c>
      <c r="C13" s="16">
        <v>32.578853610000003</v>
      </c>
      <c r="D13" s="17">
        <v>1.3572300669999999</v>
      </c>
      <c r="E13" s="17">
        <v>7.4181442259999999</v>
      </c>
      <c r="F13" s="17">
        <v>12.116751669999999</v>
      </c>
      <c r="G13" s="17">
        <v>3.9530613419999998</v>
      </c>
      <c r="H13" s="17">
        <v>4.4400987629999999</v>
      </c>
      <c r="I13" s="17">
        <v>14.67547894</v>
      </c>
      <c r="J13" s="17">
        <v>5.18355751</v>
      </c>
      <c r="K13" s="17">
        <v>6.7449235920000001</v>
      </c>
      <c r="L13" s="17">
        <v>1.838007569</v>
      </c>
      <c r="M13" s="17">
        <v>6.5813364979999998</v>
      </c>
      <c r="N13" s="18">
        <v>3.1125571729999999</v>
      </c>
      <c r="O13" s="6">
        <v>100</v>
      </c>
    </row>
    <row r="14" spans="1:15" x14ac:dyDescent="0.2">
      <c r="A14" s="37" t="s">
        <v>161</v>
      </c>
      <c r="B14" s="33">
        <v>3</v>
      </c>
      <c r="C14" s="16">
        <v>27.756336210000001</v>
      </c>
      <c r="D14" s="17">
        <v>1.3532427549999999</v>
      </c>
      <c r="E14" s="17">
        <v>7.6497583389999999</v>
      </c>
      <c r="F14" s="17">
        <v>11.78544617</v>
      </c>
      <c r="G14" s="17">
        <v>4.0966758729999997</v>
      </c>
      <c r="H14" s="17">
        <v>6.0899868010000002</v>
      </c>
      <c r="I14" s="17">
        <v>15.663116459999999</v>
      </c>
      <c r="J14" s="17">
        <v>5.2870488169999996</v>
      </c>
      <c r="K14" s="17">
        <v>7.310929775</v>
      </c>
      <c r="L14" s="17">
        <v>3.0196194649999999</v>
      </c>
      <c r="M14" s="17">
        <v>6.7133913039999999</v>
      </c>
      <c r="N14" s="18">
        <v>3.2744493480000001</v>
      </c>
      <c r="O14" s="6">
        <v>100</v>
      </c>
    </row>
    <row r="15" spans="1:15" x14ac:dyDescent="0.2">
      <c r="A15" s="37" t="s">
        <v>161</v>
      </c>
      <c r="B15" s="33">
        <v>4</v>
      </c>
      <c r="C15" s="16">
        <v>22.626461030000002</v>
      </c>
      <c r="D15" s="17">
        <v>1.0605359080000001</v>
      </c>
      <c r="E15" s="17">
        <v>7.8632011410000002</v>
      </c>
      <c r="F15" s="17">
        <v>12.3852253</v>
      </c>
      <c r="G15" s="17">
        <v>6.3859672549999997</v>
      </c>
      <c r="H15" s="17">
        <v>6.3154067989999998</v>
      </c>
      <c r="I15" s="17">
        <v>16.634468080000001</v>
      </c>
      <c r="J15" s="17">
        <v>5.4021892549999997</v>
      </c>
      <c r="K15" s="17">
        <v>7.2564430240000002</v>
      </c>
      <c r="L15" s="17">
        <v>3.4986667630000001</v>
      </c>
      <c r="M15" s="17">
        <v>7.1930785180000001</v>
      </c>
      <c r="N15" s="18">
        <v>3.3783578869999999</v>
      </c>
      <c r="O15" s="6">
        <v>100</v>
      </c>
    </row>
    <row r="16" spans="1:15" x14ac:dyDescent="0.2">
      <c r="A16" s="38" t="s">
        <v>161</v>
      </c>
      <c r="B16" s="22">
        <v>5</v>
      </c>
      <c r="C16" s="19">
        <v>16.805854799999999</v>
      </c>
      <c r="D16" s="20">
        <v>1.247562528</v>
      </c>
      <c r="E16" s="20">
        <v>6.9551300999999999</v>
      </c>
      <c r="F16" s="20">
        <v>13.41326046</v>
      </c>
      <c r="G16" s="20">
        <v>8.5079050059999997</v>
      </c>
      <c r="H16" s="20">
        <v>5.4706063269999996</v>
      </c>
      <c r="I16" s="20">
        <v>21.05345535</v>
      </c>
      <c r="J16" s="20">
        <v>4.549545288</v>
      </c>
      <c r="K16" s="20">
        <v>7.9001312260000001</v>
      </c>
      <c r="L16" s="20">
        <v>2.6877019409999998</v>
      </c>
      <c r="M16" s="20">
        <v>7.9610681530000003</v>
      </c>
      <c r="N16" s="21">
        <v>3.4477775099999999</v>
      </c>
      <c r="O16" s="46">
        <v>100</v>
      </c>
    </row>
    <row r="17" spans="1:15" x14ac:dyDescent="0.2">
      <c r="A17" s="37" t="s">
        <v>162</v>
      </c>
      <c r="B17" s="33">
        <v>1</v>
      </c>
      <c r="C17" s="16">
        <v>37.765270229999999</v>
      </c>
      <c r="D17" s="17">
        <v>1.9763133530000001</v>
      </c>
      <c r="E17" s="17">
        <v>7.5340738299999996</v>
      </c>
      <c r="F17" s="17">
        <v>13.590758320000001</v>
      </c>
      <c r="G17" s="17">
        <v>5.0164985660000001</v>
      </c>
      <c r="H17" s="17">
        <v>3.4485161299999998</v>
      </c>
      <c r="I17" s="17">
        <v>9.8689451219999995</v>
      </c>
      <c r="J17" s="17">
        <v>5.4503211980000001</v>
      </c>
      <c r="K17" s="17">
        <v>7.0671339040000003</v>
      </c>
      <c r="L17" s="17">
        <v>1.1751848460000001</v>
      </c>
      <c r="M17" s="17">
        <v>3.5118510719999998</v>
      </c>
      <c r="N17" s="18">
        <v>3.5951316360000001</v>
      </c>
      <c r="O17" s="6">
        <v>100</v>
      </c>
    </row>
    <row r="18" spans="1:15" x14ac:dyDescent="0.2">
      <c r="A18" s="37" t="s">
        <v>162</v>
      </c>
      <c r="B18" s="33">
        <v>2</v>
      </c>
      <c r="C18" s="16">
        <v>30.78578568</v>
      </c>
      <c r="D18" s="17">
        <v>1.8266260620000001</v>
      </c>
      <c r="E18" s="17">
        <v>6.7684516910000001</v>
      </c>
      <c r="F18" s="17">
        <v>13.715826030000001</v>
      </c>
      <c r="G18" s="17">
        <v>6.345621586</v>
      </c>
      <c r="H18" s="17">
        <v>3.9175624849999999</v>
      </c>
      <c r="I18" s="17">
        <v>14.921210289999999</v>
      </c>
      <c r="J18" s="17">
        <v>5.6573638920000002</v>
      </c>
      <c r="K18" s="17">
        <v>6.6403093340000003</v>
      </c>
      <c r="L18" s="17">
        <v>1.524014354</v>
      </c>
      <c r="M18" s="17">
        <v>4.6302237509999999</v>
      </c>
      <c r="N18" s="18">
        <v>3.2670042509999999</v>
      </c>
      <c r="O18" s="6">
        <v>100</v>
      </c>
    </row>
    <row r="19" spans="1:15" x14ac:dyDescent="0.2">
      <c r="A19" s="37" t="s">
        <v>162</v>
      </c>
      <c r="B19" s="33">
        <v>3</v>
      </c>
      <c r="C19" s="16">
        <v>28.67695427</v>
      </c>
      <c r="D19" s="17">
        <v>1.9105116129999999</v>
      </c>
      <c r="E19" s="17">
        <v>6.9036502840000002</v>
      </c>
      <c r="F19" s="17">
        <v>13.31765938</v>
      </c>
      <c r="G19" s="17">
        <v>5.4288792609999996</v>
      </c>
      <c r="H19" s="17">
        <v>3.7182836529999999</v>
      </c>
      <c r="I19" s="17">
        <v>16.479475019999999</v>
      </c>
      <c r="J19" s="17">
        <v>6.2290849689999996</v>
      </c>
      <c r="K19" s="17">
        <v>7.8591618539999999</v>
      </c>
      <c r="L19" s="17">
        <v>1.492523193</v>
      </c>
      <c r="M19" s="17">
        <v>4.6253113749999999</v>
      </c>
      <c r="N19" s="18">
        <v>3.3585066800000001</v>
      </c>
      <c r="O19" s="6">
        <v>100</v>
      </c>
    </row>
    <row r="20" spans="1:15" x14ac:dyDescent="0.2">
      <c r="A20" s="37" t="s">
        <v>162</v>
      </c>
      <c r="B20" s="33">
        <v>4</v>
      </c>
      <c r="C20" s="16">
        <v>23.653991699999999</v>
      </c>
      <c r="D20" s="17">
        <v>2.0527958869999998</v>
      </c>
      <c r="E20" s="17">
        <v>6.6875257489999997</v>
      </c>
      <c r="F20" s="17">
        <v>13.937653539999999</v>
      </c>
      <c r="G20" s="17">
        <v>6.1735339160000002</v>
      </c>
      <c r="H20" s="17">
        <v>4.6359887119999996</v>
      </c>
      <c r="I20" s="17">
        <v>17.849172589999998</v>
      </c>
      <c r="J20" s="17">
        <v>6.5958547589999998</v>
      </c>
      <c r="K20" s="17">
        <v>7.9153819079999996</v>
      </c>
      <c r="L20" s="17">
        <v>1.8450731039999999</v>
      </c>
      <c r="M20" s="17">
        <v>4.6641979219999996</v>
      </c>
      <c r="N20" s="18">
        <v>3.98883009</v>
      </c>
      <c r="O20" s="6">
        <v>100</v>
      </c>
    </row>
    <row r="21" spans="1:15" x14ac:dyDescent="0.2">
      <c r="A21" s="38" t="s">
        <v>162</v>
      </c>
      <c r="B21" s="22">
        <v>5</v>
      </c>
      <c r="C21" s="19">
        <v>19.25847435</v>
      </c>
      <c r="D21" s="20">
        <v>2.011111498</v>
      </c>
      <c r="E21" s="20">
        <v>7.7125339510000002</v>
      </c>
      <c r="F21" s="20">
        <v>14.78653622</v>
      </c>
      <c r="G21" s="20">
        <v>7.0618896480000002</v>
      </c>
      <c r="H21" s="20">
        <v>3.7381722929999999</v>
      </c>
      <c r="I21" s="20">
        <v>19.519348140000002</v>
      </c>
      <c r="J21" s="20">
        <v>5.9050040250000002</v>
      </c>
      <c r="K21" s="20">
        <v>7.6383848189999997</v>
      </c>
      <c r="L21" s="20">
        <v>1.9697970149999999</v>
      </c>
      <c r="M21" s="20">
        <v>6.5440464020000002</v>
      </c>
      <c r="N21" s="21">
        <v>3.8547003270000002</v>
      </c>
      <c r="O21" s="46">
        <v>100</v>
      </c>
    </row>
    <row r="22" spans="1:15" x14ac:dyDescent="0.2">
      <c r="A22" s="37" t="s">
        <v>163</v>
      </c>
      <c r="B22" s="33">
        <v>1</v>
      </c>
      <c r="C22" s="16">
        <v>33.12141037</v>
      </c>
      <c r="D22" s="17">
        <v>2.560501575</v>
      </c>
      <c r="E22" s="17">
        <v>9.2214126590000003</v>
      </c>
      <c r="F22" s="17">
        <v>13.44556427</v>
      </c>
      <c r="G22" s="17">
        <v>4.0944204329999998</v>
      </c>
      <c r="H22" s="17">
        <v>4.8066916470000001</v>
      </c>
      <c r="I22" s="17">
        <v>11.638321879999999</v>
      </c>
      <c r="J22" s="17">
        <v>4.4650177959999997</v>
      </c>
      <c r="K22" s="17">
        <v>7.5620160099999998</v>
      </c>
      <c r="L22" s="17">
        <v>1.4481422900000001</v>
      </c>
      <c r="M22" s="17">
        <v>3.7004206179999999</v>
      </c>
      <c r="N22" s="18">
        <v>3.936081648</v>
      </c>
      <c r="O22" s="6">
        <v>100</v>
      </c>
    </row>
    <row r="23" spans="1:15" x14ac:dyDescent="0.2">
      <c r="A23" s="37" t="s">
        <v>163</v>
      </c>
      <c r="B23" s="33">
        <v>2</v>
      </c>
      <c r="C23" s="16">
        <v>27.288761139999998</v>
      </c>
      <c r="D23" s="17">
        <v>2.3135879039999998</v>
      </c>
      <c r="E23" s="17">
        <v>7.523163319</v>
      </c>
      <c r="F23" s="17">
        <v>13.97413635</v>
      </c>
      <c r="G23" s="17">
        <v>4.4152345659999996</v>
      </c>
      <c r="H23" s="17">
        <v>5.872869015</v>
      </c>
      <c r="I23" s="17">
        <v>15.384433749999999</v>
      </c>
      <c r="J23" s="17">
        <v>5.0844664570000004</v>
      </c>
      <c r="K23" s="17">
        <v>7.1287837029999999</v>
      </c>
      <c r="L23" s="17">
        <v>2.414927483</v>
      </c>
      <c r="M23" s="17">
        <v>4.8922376630000004</v>
      </c>
      <c r="N23" s="18">
        <v>3.7073993679999999</v>
      </c>
      <c r="O23" s="6">
        <v>100</v>
      </c>
    </row>
    <row r="24" spans="1:15" x14ac:dyDescent="0.2">
      <c r="A24" s="37" t="s">
        <v>163</v>
      </c>
      <c r="B24" s="33">
        <v>3</v>
      </c>
      <c r="C24" s="16">
        <v>25.018495560000002</v>
      </c>
      <c r="D24" s="17">
        <v>2.0461065770000002</v>
      </c>
      <c r="E24" s="17">
        <v>7.4630703929999997</v>
      </c>
      <c r="F24" s="17">
        <v>13.207166669999999</v>
      </c>
      <c r="G24" s="17">
        <v>5.1002559659999998</v>
      </c>
      <c r="H24" s="17">
        <v>6.8980379100000002</v>
      </c>
      <c r="I24" s="17">
        <v>15.296422</v>
      </c>
      <c r="J24" s="17">
        <v>5.1874642370000004</v>
      </c>
      <c r="K24" s="17">
        <v>7.7666597370000003</v>
      </c>
      <c r="L24" s="17">
        <v>3.2120251660000001</v>
      </c>
      <c r="M24" s="17">
        <v>4.2152919769999997</v>
      </c>
      <c r="N24" s="18">
        <v>4.5890045170000002</v>
      </c>
      <c r="O24" s="6">
        <v>100</v>
      </c>
    </row>
    <row r="25" spans="1:15" x14ac:dyDescent="0.2">
      <c r="A25" s="37" t="s">
        <v>163</v>
      </c>
      <c r="B25" s="33">
        <v>4</v>
      </c>
      <c r="C25" s="16">
        <v>19.278692249999999</v>
      </c>
      <c r="D25" s="17">
        <v>1.748930812</v>
      </c>
      <c r="E25" s="17">
        <v>5.9352197650000003</v>
      </c>
      <c r="F25" s="17">
        <v>12.480481149999999</v>
      </c>
      <c r="G25" s="17">
        <v>6.1294608119999996</v>
      </c>
      <c r="H25" s="17">
        <v>6.2090520859999998</v>
      </c>
      <c r="I25" s="17">
        <v>19.247241970000001</v>
      </c>
      <c r="J25" s="17">
        <v>4.9423446660000003</v>
      </c>
      <c r="K25" s="17">
        <v>9.2839202879999991</v>
      </c>
      <c r="L25" s="17">
        <v>3.4436554909999999</v>
      </c>
      <c r="M25" s="17">
        <v>6.1311621670000003</v>
      </c>
      <c r="N25" s="18">
        <v>5.1698369980000001</v>
      </c>
      <c r="O25" s="6">
        <v>100</v>
      </c>
    </row>
    <row r="26" spans="1:15" x14ac:dyDescent="0.2">
      <c r="A26" s="38" t="s">
        <v>163</v>
      </c>
      <c r="B26" s="22">
        <v>5</v>
      </c>
      <c r="C26" s="19">
        <v>14.52344894</v>
      </c>
      <c r="D26" s="20">
        <v>2.0012629030000002</v>
      </c>
      <c r="E26" s="20">
        <v>5.0151658059999997</v>
      </c>
      <c r="F26" s="20">
        <v>13.186384199999999</v>
      </c>
      <c r="G26" s="20">
        <v>7.1531872749999996</v>
      </c>
      <c r="H26" s="20">
        <v>7.0159997939999998</v>
      </c>
      <c r="I26" s="20">
        <v>20.733064649999999</v>
      </c>
      <c r="J26" s="20">
        <v>4.512005329</v>
      </c>
      <c r="K26" s="20">
        <v>10.94914341</v>
      </c>
      <c r="L26" s="20">
        <v>3.561847448</v>
      </c>
      <c r="M26" s="20">
        <v>6.4744501110000003</v>
      </c>
      <c r="N26" s="21">
        <v>4.8740406040000002</v>
      </c>
      <c r="O26" s="46">
        <v>100</v>
      </c>
    </row>
    <row r="27" spans="1:15" x14ac:dyDescent="0.2">
      <c r="A27" s="37" t="s">
        <v>164</v>
      </c>
      <c r="B27" s="33">
        <v>1</v>
      </c>
      <c r="C27" s="16">
        <v>29.052267069999999</v>
      </c>
      <c r="D27" s="17">
        <v>2.4956367020000001</v>
      </c>
      <c r="E27" s="17">
        <v>10.15920925</v>
      </c>
      <c r="F27" s="17">
        <v>18.756233219999999</v>
      </c>
      <c r="G27" s="17">
        <v>3.8543179040000002</v>
      </c>
      <c r="H27" s="17">
        <v>2.8144099709999999</v>
      </c>
      <c r="I27" s="17">
        <v>10.29702663</v>
      </c>
      <c r="J27" s="17">
        <v>6.1572451590000004</v>
      </c>
      <c r="K27" s="17">
        <v>7.6856245989999996</v>
      </c>
      <c r="L27" s="17">
        <v>1.05092144</v>
      </c>
      <c r="M27" s="17">
        <v>3.4865984920000002</v>
      </c>
      <c r="N27" s="18">
        <v>4.1905088419999998</v>
      </c>
      <c r="O27" s="6">
        <v>100</v>
      </c>
    </row>
    <row r="28" spans="1:15" x14ac:dyDescent="0.2">
      <c r="A28" s="37" t="s">
        <v>164</v>
      </c>
      <c r="B28" s="33">
        <v>2</v>
      </c>
      <c r="C28" s="16">
        <v>25.817461009999999</v>
      </c>
      <c r="D28" s="17">
        <v>1.828563452</v>
      </c>
      <c r="E28" s="17">
        <v>8.9325332639999999</v>
      </c>
      <c r="F28" s="17">
        <v>17.613397599999999</v>
      </c>
      <c r="G28" s="17">
        <v>4.6486434939999999</v>
      </c>
      <c r="H28" s="17">
        <v>3.0454459190000001</v>
      </c>
      <c r="I28" s="17">
        <v>13.91647816</v>
      </c>
      <c r="J28" s="17">
        <v>6.3167824750000001</v>
      </c>
      <c r="K28" s="17">
        <v>9.4042320250000007</v>
      </c>
      <c r="L28" s="17">
        <v>1.3190848829999999</v>
      </c>
      <c r="M28" s="17">
        <v>2.342653275</v>
      </c>
      <c r="N28" s="18">
        <v>4.8147249219999999</v>
      </c>
      <c r="O28" s="6">
        <v>100</v>
      </c>
    </row>
    <row r="29" spans="1:15" x14ac:dyDescent="0.2">
      <c r="A29" s="37" t="s">
        <v>164</v>
      </c>
      <c r="B29" s="33">
        <v>3</v>
      </c>
      <c r="C29" s="16">
        <v>25.632471079999998</v>
      </c>
      <c r="D29" s="17">
        <v>2.5035517220000001</v>
      </c>
      <c r="E29" s="17">
        <v>7.7422933580000004</v>
      </c>
      <c r="F29" s="17">
        <v>15.34098148</v>
      </c>
      <c r="G29" s="17">
        <v>5.2474684720000004</v>
      </c>
      <c r="H29" s="17">
        <v>4.8365650179999999</v>
      </c>
      <c r="I29" s="17">
        <v>13.33033848</v>
      </c>
      <c r="J29" s="17">
        <v>5.9783363339999998</v>
      </c>
      <c r="K29" s="17">
        <v>9.8223133090000001</v>
      </c>
      <c r="L29" s="17">
        <v>1.582523465</v>
      </c>
      <c r="M29" s="17">
        <v>3.8244979379999999</v>
      </c>
      <c r="N29" s="18">
        <v>4.1586594579999998</v>
      </c>
      <c r="O29" s="6">
        <v>100</v>
      </c>
    </row>
    <row r="30" spans="1:15" x14ac:dyDescent="0.2">
      <c r="A30" s="37" t="s">
        <v>164</v>
      </c>
      <c r="B30" s="33">
        <v>4</v>
      </c>
      <c r="C30" s="16">
        <v>20.85295868</v>
      </c>
      <c r="D30" s="17">
        <v>2.2500400539999998</v>
      </c>
      <c r="E30" s="17">
        <v>7.5401411060000001</v>
      </c>
      <c r="F30" s="17">
        <v>15.31047249</v>
      </c>
      <c r="G30" s="17">
        <v>4.990954876</v>
      </c>
      <c r="H30" s="17">
        <v>4.596447468</v>
      </c>
      <c r="I30" s="17">
        <v>16.553068159999999</v>
      </c>
      <c r="J30" s="17">
        <v>6.3498754499999999</v>
      </c>
      <c r="K30" s="17">
        <v>9.3664884570000009</v>
      </c>
      <c r="L30" s="17">
        <v>2.6546819209999999</v>
      </c>
      <c r="M30" s="17">
        <v>4.9537034029999996</v>
      </c>
      <c r="N30" s="18">
        <v>4.5811657910000001</v>
      </c>
      <c r="O30" s="6">
        <v>100</v>
      </c>
    </row>
    <row r="31" spans="1:15" ht="16" thickBot="1" x14ac:dyDescent="0.25">
      <c r="A31" s="39" t="s">
        <v>164</v>
      </c>
      <c r="B31" s="34">
        <v>5</v>
      </c>
      <c r="C31" s="19">
        <v>15.991254809999999</v>
      </c>
      <c r="D31" s="20">
        <v>2.122967482</v>
      </c>
      <c r="E31" s="20">
        <v>6.5955538750000002</v>
      </c>
      <c r="F31" s="20">
        <v>16.59662247</v>
      </c>
      <c r="G31" s="20">
        <v>6.8947772980000002</v>
      </c>
      <c r="H31" s="20">
        <v>4.7779121399999998</v>
      </c>
      <c r="I31" s="20">
        <v>17.80867958</v>
      </c>
      <c r="J31" s="20">
        <v>5.3429598809999996</v>
      </c>
      <c r="K31" s="20">
        <v>11.16362095</v>
      </c>
      <c r="L31" s="20">
        <v>2.733764887</v>
      </c>
      <c r="M31" s="20">
        <v>5.3549003600000002</v>
      </c>
      <c r="N31" s="21">
        <v>4.6169853209999996</v>
      </c>
      <c r="O31" s="46">
        <v>100</v>
      </c>
    </row>
    <row r="32" spans="1:15" x14ac:dyDescent="0.2">
      <c r="A32" s="40" t="s">
        <v>165</v>
      </c>
      <c r="B32" s="35">
        <v>1</v>
      </c>
      <c r="C32" s="29">
        <v>34.475013732910156</v>
      </c>
      <c r="D32" s="29">
        <v>2.2236170768737793</v>
      </c>
      <c r="E32" s="29">
        <v>7.9922947883605957</v>
      </c>
      <c r="F32" s="29">
        <v>14.191224098205566</v>
      </c>
      <c r="G32" s="29">
        <v>4.1193418502807617</v>
      </c>
      <c r="H32" s="29">
        <v>4.1856107711791992</v>
      </c>
      <c r="I32" s="29">
        <v>10.388893127441406</v>
      </c>
      <c r="J32" s="29">
        <v>5.0157270431518555</v>
      </c>
      <c r="K32" s="29">
        <v>7.702176570892334</v>
      </c>
      <c r="L32" s="29">
        <v>1.6482053995132446</v>
      </c>
      <c r="M32" s="29">
        <v>4.388763427734375</v>
      </c>
      <c r="N32" s="30">
        <v>3.6691303253173828</v>
      </c>
      <c r="O32" s="47">
        <v>100</v>
      </c>
    </row>
    <row r="33" spans="1:16" x14ac:dyDescent="0.2">
      <c r="A33" s="40" t="s">
        <v>165</v>
      </c>
      <c r="B33" s="35">
        <v>2</v>
      </c>
      <c r="C33" s="29">
        <v>27.694015502929688</v>
      </c>
      <c r="D33" s="29">
        <v>2.3691263198852539</v>
      </c>
      <c r="E33" s="29">
        <v>7.3499221801757812</v>
      </c>
      <c r="F33" s="29">
        <v>14.770042419433594</v>
      </c>
      <c r="G33" s="29">
        <v>4.5671405792236328</v>
      </c>
      <c r="H33" s="29">
        <v>4.7500901222229004</v>
      </c>
      <c r="I33" s="29">
        <v>13.283098220825195</v>
      </c>
      <c r="J33" s="29">
        <v>5.5909252166748047</v>
      </c>
      <c r="K33" s="29">
        <v>7.7712106704711914</v>
      </c>
      <c r="L33" s="29">
        <v>2.5588884353637695</v>
      </c>
      <c r="M33" s="29">
        <v>5.3089289665222168</v>
      </c>
      <c r="N33" s="30">
        <v>3.9866111278533936</v>
      </c>
      <c r="O33" s="47">
        <v>100</v>
      </c>
    </row>
    <row r="34" spans="1:16" x14ac:dyDescent="0.2">
      <c r="A34" s="40" t="s">
        <v>165</v>
      </c>
      <c r="B34" s="35">
        <v>3</v>
      </c>
      <c r="C34" s="29">
        <v>25.375776290893555</v>
      </c>
      <c r="D34" s="29">
        <v>1.9311074018478394</v>
      </c>
      <c r="E34" s="29">
        <v>7.1962447166442871</v>
      </c>
      <c r="F34" s="29">
        <v>14.616056442260742</v>
      </c>
      <c r="G34" s="29">
        <v>4.6915645599365234</v>
      </c>
      <c r="H34" s="29">
        <v>6.0953006744384766</v>
      </c>
      <c r="I34" s="29">
        <v>13.156970977783203</v>
      </c>
      <c r="J34" s="29">
        <v>5.7150764465332031</v>
      </c>
      <c r="K34" s="29">
        <v>8.0016040802001953</v>
      </c>
      <c r="L34" s="29">
        <v>3.0754446983337402</v>
      </c>
      <c r="M34" s="29">
        <v>5.9354190826416016</v>
      </c>
      <c r="N34" s="30">
        <v>4.2094345092773438</v>
      </c>
      <c r="O34" s="47">
        <v>100</v>
      </c>
    </row>
    <row r="35" spans="1:16" x14ac:dyDescent="0.2">
      <c r="A35" s="40" t="s">
        <v>165</v>
      </c>
      <c r="B35" s="35">
        <v>4</v>
      </c>
      <c r="C35" s="29">
        <v>21.080661773681641</v>
      </c>
      <c r="D35" s="29">
        <v>1.7481409311294556</v>
      </c>
      <c r="E35" s="29">
        <v>6.7756328582763672</v>
      </c>
      <c r="F35" s="29">
        <v>14.047628402709961</v>
      </c>
      <c r="G35" s="29">
        <v>5.3624000549316406</v>
      </c>
      <c r="H35" s="29">
        <v>6.8166995048522949</v>
      </c>
      <c r="I35" s="29">
        <v>15.995311737060547</v>
      </c>
      <c r="J35" s="29">
        <v>5.2856988906860352</v>
      </c>
      <c r="K35" s="29">
        <v>8.5094728469848633</v>
      </c>
      <c r="L35" s="29">
        <v>3.2404360771179199</v>
      </c>
      <c r="M35" s="29">
        <v>6.725738525390625</v>
      </c>
      <c r="N35" s="30">
        <v>4.4121770858764648</v>
      </c>
      <c r="O35" s="47">
        <v>100</v>
      </c>
    </row>
    <row r="36" spans="1:16" ht="16" thickBot="1" x14ac:dyDescent="0.25">
      <c r="A36" s="41" t="s">
        <v>165</v>
      </c>
      <c r="B36" s="36">
        <v>5</v>
      </c>
      <c r="C36" s="31">
        <v>15.698500633239746</v>
      </c>
      <c r="D36" s="31">
        <v>1.8403748273849487</v>
      </c>
      <c r="E36" s="31">
        <v>5.9696140289306641</v>
      </c>
      <c r="F36" s="31">
        <v>14.619551658630371</v>
      </c>
      <c r="G36" s="31">
        <v>6.9953794479370117</v>
      </c>
      <c r="H36" s="31">
        <v>7.9965476989746094</v>
      </c>
      <c r="I36" s="31">
        <v>15.644683837890625</v>
      </c>
      <c r="J36" s="31">
        <v>4.5556302070617676</v>
      </c>
      <c r="K36" s="31">
        <v>9.7462596893310547</v>
      </c>
      <c r="L36" s="31">
        <v>3.7638986110687256</v>
      </c>
      <c r="M36" s="31">
        <v>8.1615171432495117</v>
      </c>
      <c r="N36" s="32">
        <v>5.0080423355102539</v>
      </c>
      <c r="O36" s="48">
        <v>100</v>
      </c>
    </row>
    <row r="37" spans="1:16" ht="16" thickBot="1" x14ac:dyDescent="0.25"/>
    <row r="38" spans="1:16" ht="16" thickBot="1" x14ac:dyDescent="0.25">
      <c r="A38" s="42" t="s">
        <v>166</v>
      </c>
      <c r="B38" s="28"/>
      <c r="C38" s="43">
        <v>0.26984734999999993</v>
      </c>
      <c r="D38" s="44">
        <v>3.4963999999999995E-2</v>
      </c>
      <c r="E38" s="44">
        <v>9.8898249999999993E-2</v>
      </c>
      <c r="F38" s="44">
        <v>9.4301490000000016E-2</v>
      </c>
      <c r="G38" s="44">
        <v>6.4043699999999995E-2</v>
      </c>
      <c r="H38" s="44">
        <v>7.9777699999999993E-2</v>
      </c>
      <c r="I38" s="44">
        <v>0.11018341</v>
      </c>
      <c r="J38" s="44">
        <v>2.820723E-2</v>
      </c>
      <c r="K38" s="44">
        <v>7.2598650000000001E-2</v>
      </c>
      <c r="L38" s="44">
        <v>2.29661E-2</v>
      </c>
      <c r="M38" s="44">
        <v>8.8995130000000006E-2</v>
      </c>
      <c r="N38" s="45">
        <v>3.5216990000000004E-2</v>
      </c>
    </row>
    <row r="39" spans="1:16" ht="16" thickBot="1" x14ac:dyDescent="0.25"/>
    <row r="40" spans="1:16" ht="16" thickBot="1" x14ac:dyDescent="0.25">
      <c r="A40" s="77" t="s">
        <v>167</v>
      </c>
      <c r="B40" s="28"/>
      <c r="C40" s="78">
        <f t="shared" ref="C40:N40" si="0">+C32-C36</f>
        <v>18.77651309967041</v>
      </c>
      <c r="D40" s="78">
        <f t="shared" si="0"/>
        <v>0.38324224948883057</v>
      </c>
      <c r="E40" s="78">
        <f t="shared" si="0"/>
        <v>2.0226807594299316</v>
      </c>
      <c r="F40" s="78">
        <f t="shared" si="0"/>
        <v>-0.42832756042480469</v>
      </c>
      <c r="G40" s="78">
        <f t="shared" si="0"/>
        <v>-2.87603759765625</v>
      </c>
      <c r="H40" s="78">
        <f t="shared" si="0"/>
        <v>-3.8109369277954102</v>
      </c>
      <c r="I40" s="78">
        <f t="shared" si="0"/>
        <v>-5.2557907104492188</v>
      </c>
      <c r="J40" s="78">
        <f t="shared" si="0"/>
        <v>0.46009683609008789</v>
      </c>
      <c r="K40" s="78">
        <f t="shared" si="0"/>
        <v>-2.0440831184387207</v>
      </c>
      <c r="L40" s="78">
        <f t="shared" si="0"/>
        <v>-2.115693211555481</v>
      </c>
      <c r="M40" s="78">
        <f t="shared" si="0"/>
        <v>-3.7727537155151367</v>
      </c>
      <c r="N40" s="79">
        <f t="shared" si="0"/>
        <v>-1.3389120101928711</v>
      </c>
    </row>
    <row r="43" spans="1:16" x14ac:dyDescent="0.2">
      <c r="B43" t="s">
        <v>168</v>
      </c>
      <c r="C43" t="s">
        <v>169</v>
      </c>
      <c r="D43" t="s">
        <v>170</v>
      </c>
      <c r="E43" t="s">
        <v>171</v>
      </c>
      <c r="F43" t="s">
        <v>172</v>
      </c>
      <c r="G43" t="s">
        <v>173</v>
      </c>
      <c r="H43" t="s">
        <v>174</v>
      </c>
      <c r="I43" t="s">
        <v>175</v>
      </c>
      <c r="J43" t="s">
        <v>176</v>
      </c>
      <c r="K43" t="s">
        <v>177</v>
      </c>
      <c r="L43" t="s">
        <v>178</v>
      </c>
      <c r="M43" t="s">
        <v>179</v>
      </c>
      <c r="N43" t="s">
        <v>180</v>
      </c>
      <c r="O43" t="s">
        <v>181</v>
      </c>
    </row>
    <row r="44" spans="1:16" x14ac:dyDescent="0.2">
      <c r="B44">
        <v>1</v>
      </c>
      <c r="C44">
        <v>0.80933140000000003</v>
      </c>
      <c r="D44">
        <v>7.8360100000000002E-2</v>
      </c>
      <c r="E44">
        <v>0.22872120000000001</v>
      </c>
      <c r="F44">
        <v>0.18263599999999999</v>
      </c>
      <c r="G44">
        <v>9.4423300000000002E-2</v>
      </c>
      <c r="H44">
        <v>0.1021939</v>
      </c>
      <c r="I44">
        <v>0.15799299999999999</v>
      </c>
      <c r="J44">
        <v>5.4305399999999997E-2</v>
      </c>
      <c r="K44">
        <v>0.12801650000000001</v>
      </c>
      <c r="L44">
        <v>2.4210499999999999E-2</v>
      </c>
      <c r="M44">
        <v>0.1175037</v>
      </c>
      <c r="N44">
        <v>5.7664199999999999E-2</v>
      </c>
      <c r="O44">
        <v>2.0353590000000001</v>
      </c>
      <c r="P44">
        <f>+O44/SUM($O$44:$O$48)</f>
        <v>0.12213077797204581</v>
      </c>
    </row>
    <row r="45" spans="1:16" x14ac:dyDescent="0.2">
      <c r="B45">
        <v>2</v>
      </c>
      <c r="C45">
        <v>0.84564490000000003</v>
      </c>
      <c r="D45">
        <v>0.10859340000000001</v>
      </c>
      <c r="E45">
        <v>0.27358850000000001</v>
      </c>
      <c r="F45">
        <v>0.24724550000000001</v>
      </c>
      <c r="G45">
        <v>0.13616829999999999</v>
      </c>
      <c r="H45">
        <v>0.15085100000000001</v>
      </c>
      <c r="I45">
        <v>0.26275330000000002</v>
      </c>
      <c r="J45">
        <v>7.8735899999999998E-2</v>
      </c>
      <c r="K45">
        <v>0.1680046</v>
      </c>
      <c r="L45">
        <v>4.8890400000000001E-2</v>
      </c>
      <c r="M45">
        <v>0.18488270000000001</v>
      </c>
      <c r="N45">
        <v>8.1494300000000006E-2</v>
      </c>
      <c r="O45">
        <v>2.5868530000000001</v>
      </c>
      <c r="P45">
        <f t="shared" ref="P45:P48" si="1">+O45/SUM($O$44:$O$48)</f>
        <v>0.15522292106174912</v>
      </c>
    </row>
    <row r="46" spans="1:16" x14ac:dyDescent="0.2">
      <c r="B46">
        <v>3</v>
      </c>
      <c r="C46">
        <v>0.88635059999999999</v>
      </c>
      <c r="D46">
        <v>0.1012525</v>
      </c>
      <c r="E46">
        <v>0.30641160000000001</v>
      </c>
      <c r="F46">
        <v>0.27987299999999998</v>
      </c>
      <c r="G46">
        <v>0.16000490000000001</v>
      </c>
      <c r="H46">
        <v>0.2214245</v>
      </c>
      <c r="I46">
        <v>0.29770679999999999</v>
      </c>
      <c r="J46">
        <v>9.20652E-2</v>
      </c>
      <c r="K46">
        <v>0.1978763</v>
      </c>
      <c r="L46">
        <v>6.7214800000000005E-2</v>
      </c>
      <c r="M46">
        <v>0.23644209999999999</v>
      </c>
      <c r="N46">
        <v>9.8430900000000002E-2</v>
      </c>
      <c r="O46">
        <v>2.9450530000000001</v>
      </c>
      <c r="P46">
        <f t="shared" si="1"/>
        <v>0.17671654683960294</v>
      </c>
    </row>
    <row r="47" spans="1:16" x14ac:dyDescent="0.2">
      <c r="B47">
        <v>4</v>
      </c>
      <c r="C47">
        <v>0.93759210000000004</v>
      </c>
      <c r="D47">
        <v>0.116713</v>
      </c>
      <c r="E47">
        <v>0.36736059999999998</v>
      </c>
      <c r="F47">
        <v>0.34251310000000001</v>
      </c>
      <c r="G47">
        <v>0.23287260000000001</v>
      </c>
      <c r="H47">
        <v>0.31531749999999997</v>
      </c>
      <c r="I47">
        <v>0.46085999999999999</v>
      </c>
      <c r="J47">
        <v>0.1084224</v>
      </c>
      <c r="K47">
        <v>0.26795560000000002</v>
      </c>
      <c r="L47">
        <v>9.0178599999999998E-2</v>
      </c>
      <c r="M47">
        <v>0.34115909999999999</v>
      </c>
      <c r="N47">
        <v>0.1313724</v>
      </c>
      <c r="O47">
        <v>3.7123170000000001</v>
      </c>
      <c r="P47">
        <f t="shared" si="1"/>
        <v>0.22275586925395036</v>
      </c>
    </row>
    <row r="48" spans="1:16" x14ac:dyDescent="0.2">
      <c r="B48">
        <v>5</v>
      </c>
      <c r="C48">
        <v>1.0180340000000001</v>
      </c>
      <c r="D48">
        <v>0.1791528</v>
      </c>
      <c r="E48">
        <v>0.47191460000000002</v>
      </c>
      <c r="F48">
        <v>0.51973590000000003</v>
      </c>
      <c r="G48">
        <v>0.44294</v>
      </c>
      <c r="H48">
        <v>0.53932559999999996</v>
      </c>
      <c r="I48">
        <v>0.65723039999999999</v>
      </c>
      <c r="J48">
        <v>0.13625100000000001</v>
      </c>
      <c r="K48">
        <v>0.44747900000000002</v>
      </c>
      <c r="L48">
        <v>0.1527259</v>
      </c>
      <c r="M48">
        <v>0.60361830000000005</v>
      </c>
      <c r="N48">
        <v>0.2174171</v>
      </c>
      <c r="O48">
        <v>5.3858240000000004</v>
      </c>
      <c r="P48">
        <f t="shared" si="1"/>
        <v>0.32317388487265175</v>
      </c>
    </row>
  </sheetData>
  <conditionalFormatting sqref="C32:C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D3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2:E3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2:F3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2:G3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2:H3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2:I3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2:J3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2:K3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2:L3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2:M3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2:N3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Gráficos</vt:lpstr>
      </vt:variant>
      <vt:variant>
        <vt:i4>6</vt:i4>
      </vt:variant>
    </vt:vector>
  </HeadingPairs>
  <TitlesOfParts>
    <vt:vector size="15" baseType="lpstr">
      <vt:lpstr>Indice PondENGHO</vt:lpstr>
      <vt:lpstr>Infla Mensual PondENGHO</vt:lpstr>
      <vt:lpstr>Incidencia Mensual</vt:lpstr>
      <vt:lpstr>auxgr12</vt:lpstr>
      <vt:lpstr>Infla Interanual PondENGHO</vt:lpstr>
      <vt:lpstr>Incidencia Interanual</vt:lpstr>
      <vt:lpstr>Para R</vt:lpstr>
      <vt:lpstr>ipcsecuadro3</vt:lpstr>
      <vt:lpstr>Peso por quintil y region</vt:lpstr>
      <vt:lpstr>{g}Infla Mensual Quintiles</vt:lpstr>
      <vt:lpstr>{g}Infla Mensual Quintiles (12)</vt:lpstr>
      <vt:lpstr>{g}Infla Mensual (q1q5)</vt:lpstr>
      <vt:lpstr>Gráfico1</vt:lpstr>
      <vt:lpstr>{g}Infla Interanual Quintiles</vt:lpstr>
      <vt:lpstr>{g}Infla Interanual (q1q5)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Fiona Franco Churruarín</dc:creator>
  <cp:keywords/>
  <dc:description/>
  <cp:lastModifiedBy>Tomas Ejberowicz</cp:lastModifiedBy>
  <cp:revision/>
  <dcterms:created xsi:type="dcterms:W3CDTF">2015-06-05T18:19:34Z</dcterms:created>
  <dcterms:modified xsi:type="dcterms:W3CDTF">2026-09-11T16:22:19Z</dcterms:modified>
  <cp:category/>
  <cp:contentStatus/>
</cp:coreProperties>
</file>